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jarbr\AppData\Roaming\OpenText\OTEdit\dms_efsa_europa_eu-otcs\c18145118\"/>
    </mc:Choice>
  </mc:AlternateContent>
  <xr:revisionPtr revIDLastSave="0" documentId="13_ncr:1_{B855EFAC-CA1F-4FCB-8388-008527626D48}" xr6:coauthVersionLast="43" xr6:coauthVersionMax="43" xr10:uidLastSave="{00000000-0000-0000-0000-000000000000}"/>
  <bookViews>
    <workbookView xWindow="-120" yWindow="-120" windowWidth="20730" windowHeight="11760" xr2:uid="{00000000-000D-0000-FFFF-FFFF00000000}"/>
  </bookViews>
  <sheets>
    <sheet name="Annex B.1" sheetId="11" r:id="rId1"/>
    <sheet name="Figure B.1.01" sheetId="8" r:id="rId2"/>
    <sheet name="Figure B.1.02" sheetId="9" r:id="rId3"/>
    <sheet name="Figure B.1.03" sheetId="10" r:id="rId4"/>
    <sheet name="Table B.1.01" sheetId="4" r:id="rId5"/>
    <sheet name="Table B.1.02" sheetId="5" r:id="rId6"/>
    <sheet name="Table B.1.03" sheetId="6" r:id="rId7"/>
    <sheet name="Table B.1.04" sheetId="7" r:id="rId8"/>
  </sheets>
  <definedNames>
    <definedName name="Figure_B_1_01">#REF!</definedName>
    <definedName name="Figure_B_1_02">#REF!</definedName>
    <definedName name="Figure_B_1_03">#REF!</definedName>
    <definedName name="foodASContribP99_TCP_TIER1">#REF!</definedName>
    <definedName name="percentilesMOE_TCP_TIER1">#REF!</definedName>
    <definedName name="Table_B_1_01">'Table B.1.01'!$A$1:$P$1001</definedName>
    <definedName name="Table_B_1_02">'Table B.1.02'!$A$1:$H$1442</definedName>
    <definedName name="Table_B_1_03">'Table B.1.03'!$A$1:$V$2192</definedName>
    <definedName name="Table_B_1_04">'Table B.1.04'!$A$1:$H$235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9" i="10" l="1"/>
  <c r="D99" i="10" s="1"/>
  <c r="G99" i="10" s="1"/>
  <c r="B98" i="10"/>
  <c r="D98" i="10" s="1"/>
  <c r="D97" i="10"/>
  <c r="G97" i="10" s="1"/>
  <c r="B97" i="10"/>
  <c r="B96" i="10"/>
  <c r="D96" i="10" s="1"/>
  <c r="B95" i="10"/>
  <c r="D95" i="10" s="1"/>
  <c r="G95" i="10" s="1"/>
  <c r="B94" i="10"/>
  <c r="D94" i="10" s="1"/>
  <c r="B93" i="10"/>
  <c r="D93" i="10" s="1"/>
  <c r="G93" i="10" s="1"/>
  <c r="B92" i="10"/>
  <c r="D92" i="10" s="1"/>
  <c r="B91" i="10"/>
  <c r="D91" i="10" s="1"/>
  <c r="G91" i="10" s="1"/>
  <c r="B90" i="10"/>
  <c r="D90" i="10" s="1"/>
  <c r="D89" i="10"/>
  <c r="G89" i="10" s="1"/>
  <c r="B89" i="10"/>
  <c r="B88" i="10"/>
  <c r="D88" i="10" s="1"/>
  <c r="B87" i="10"/>
  <c r="D87" i="10" s="1"/>
  <c r="G87" i="10" s="1"/>
  <c r="B86" i="10"/>
  <c r="D86" i="10" s="1"/>
  <c r="B85" i="10"/>
  <c r="D85" i="10" s="1"/>
  <c r="G85" i="10" s="1"/>
  <c r="B84" i="10"/>
  <c r="D84" i="10" s="1"/>
  <c r="B83" i="10"/>
  <c r="D83" i="10" s="1"/>
  <c r="G83" i="10" s="1"/>
  <c r="B82" i="10"/>
  <c r="D82" i="10" s="1"/>
  <c r="D81" i="10"/>
  <c r="G81" i="10" s="1"/>
  <c r="B81" i="10"/>
  <c r="B80" i="10"/>
  <c r="D80" i="10" s="1"/>
  <c r="B79" i="10"/>
  <c r="D79" i="10" s="1"/>
  <c r="G79" i="10" s="1"/>
  <c r="B78" i="10"/>
  <c r="D78" i="10" s="1"/>
  <c r="C59" i="10"/>
  <c r="C99" i="10" s="1"/>
  <c r="B57" i="10"/>
  <c r="D85" i="9"/>
  <c r="G82" i="9"/>
  <c r="C82" i="9"/>
  <c r="B78" i="9"/>
  <c r="G85" i="9" s="1"/>
  <c r="B75" i="9"/>
  <c r="B70" i="9"/>
  <c r="B71" i="9" s="1"/>
  <c r="B72" i="9" s="1"/>
  <c r="B67" i="9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C108" i="8"/>
  <c r="C188" i="8" s="1"/>
  <c r="B106" i="8"/>
  <c r="B103" i="8"/>
  <c r="B100" i="8"/>
  <c r="B97" i="8"/>
  <c r="F83" i="9" l="1"/>
  <c r="D81" i="9"/>
  <c r="E84" i="9"/>
  <c r="E78" i="10"/>
  <c r="G78" i="10"/>
  <c r="F78" i="10"/>
  <c r="E86" i="10"/>
  <c r="G86" i="10"/>
  <c r="F86" i="10"/>
  <c r="E84" i="10"/>
  <c r="G84" i="10"/>
  <c r="F84" i="10"/>
  <c r="E92" i="10"/>
  <c r="G92" i="10"/>
  <c r="F92" i="10"/>
  <c r="E82" i="10"/>
  <c r="G82" i="10"/>
  <c r="F82" i="10"/>
  <c r="E90" i="10"/>
  <c r="G90" i="10"/>
  <c r="F90" i="10"/>
  <c r="E98" i="10"/>
  <c r="G98" i="10"/>
  <c r="F98" i="10"/>
  <c r="E80" i="10"/>
  <c r="F80" i="10"/>
  <c r="G80" i="10"/>
  <c r="E88" i="10"/>
  <c r="F88" i="10"/>
  <c r="G88" i="10"/>
  <c r="E96" i="10"/>
  <c r="G96" i="10"/>
  <c r="F96" i="10"/>
  <c r="E94" i="10"/>
  <c r="G94" i="10"/>
  <c r="F94" i="10"/>
  <c r="C60" i="10"/>
  <c r="B60" i="10" s="1"/>
  <c r="D60" i="10" s="1"/>
  <c r="C62" i="10"/>
  <c r="B62" i="10" s="1"/>
  <c r="D62" i="10" s="1"/>
  <c r="C64" i="10"/>
  <c r="B64" i="10" s="1"/>
  <c r="D64" i="10" s="1"/>
  <c r="C66" i="10"/>
  <c r="B66" i="10" s="1"/>
  <c r="D66" i="10" s="1"/>
  <c r="C68" i="10"/>
  <c r="B68" i="10" s="1"/>
  <c r="D68" i="10" s="1"/>
  <c r="C70" i="10"/>
  <c r="B70" i="10" s="1"/>
  <c r="D70" i="10" s="1"/>
  <c r="C72" i="10"/>
  <c r="B72" i="10" s="1"/>
  <c r="D72" i="10" s="1"/>
  <c r="C74" i="10"/>
  <c r="B74" i="10" s="1"/>
  <c r="D74" i="10" s="1"/>
  <c r="C76" i="10"/>
  <c r="B76" i="10" s="1"/>
  <c r="D76" i="10" s="1"/>
  <c r="C78" i="10"/>
  <c r="E79" i="10"/>
  <c r="C80" i="10"/>
  <c r="E81" i="10"/>
  <c r="C82" i="10"/>
  <c r="E83" i="10"/>
  <c r="C84" i="10"/>
  <c r="E85" i="10"/>
  <c r="C86" i="10"/>
  <c r="E87" i="10"/>
  <c r="C88" i="10"/>
  <c r="E89" i="10"/>
  <c r="C90" i="10"/>
  <c r="E91" i="10"/>
  <c r="C92" i="10"/>
  <c r="E93" i="10"/>
  <c r="C94" i="10"/>
  <c r="E95" i="10"/>
  <c r="C96" i="10"/>
  <c r="E97" i="10"/>
  <c r="C98" i="10"/>
  <c r="E99" i="10"/>
  <c r="F79" i="10"/>
  <c r="F81" i="10"/>
  <c r="F83" i="10"/>
  <c r="F85" i="10"/>
  <c r="F87" i="10"/>
  <c r="F89" i="10"/>
  <c r="F91" i="10"/>
  <c r="F93" i="10"/>
  <c r="F95" i="10"/>
  <c r="F97" i="10"/>
  <c r="F99" i="10"/>
  <c r="C61" i="10"/>
  <c r="B61" i="10" s="1"/>
  <c r="D61" i="10" s="1"/>
  <c r="C63" i="10"/>
  <c r="B63" i="10" s="1"/>
  <c r="D63" i="10" s="1"/>
  <c r="C65" i="10"/>
  <c r="B65" i="10" s="1"/>
  <c r="D65" i="10" s="1"/>
  <c r="C67" i="10"/>
  <c r="B67" i="10" s="1"/>
  <c r="D67" i="10" s="1"/>
  <c r="C69" i="10"/>
  <c r="B69" i="10" s="1"/>
  <c r="D69" i="10" s="1"/>
  <c r="C71" i="10"/>
  <c r="B71" i="10" s="1"/>
  <c r="D71" i="10" s="1"/>
  <c r="C73" i="10"/>
  <c r="B73" i="10" s="1"/>
  <c r="D73" i="10" s="1"/>
  <c r="C75" i="10"/>
  <c r="B75" i="10" s="1"/>
  <c r="D75" i="10" s="1"/>
  <c r="C77" i="10"/>
  <c r="B77" i="10" s="1"/>
  <c r="D77" i="10" s="1"/>
  <c r="G77" i="10" s="1"/>
  <c r="C79" i="10"/>
  <c r="C81" i="10"/>
  <c r="C83" i="10"/>
  <c r="C85" i="10"/>
  <c r="C87" i="10"/>
  <c r="C89" i="10"/>
  <c r="C91" i="10"/>
  <c r="C93" i="10"/>
  <c r="C95" i="10"/>
  <c r="C97" i="10"/>
  <c r="E81" i="9"/>
  <c r="D82" i="9"/>
  <c r="C83" i="9"/>
  <c r="G83" i="9"/>
  <c r="F84" i="9"/>
  <c r="E85" i="9"/>
  <c r="F81" i="9"/>
  <c r="E82" i="9"/>
  <c r="D83" i="9"/>
  <c r="C84" i="9"/>
  <c r="G84" i="9"/>
  <c r="F85" i="9"/>
  <c r="C81" i="9"/>
  <c r="G81" i="9"/>
  <c r="F82" i="9"/>
  <c r="E83" i="9"/>
  <c r="D84" i="9"/>
  <c r="C85" i="9"/>
  <c r="C109" i="8"/>
  <c r="C111" i="8"/>
  <c r="C113" i="8"/>
  <c r="C115" i="8"/>
  <c r="C117" i="8"/>
  <c r="C119" i="8"/>
  <c r="C121" i="8"/>
  <c r="C123" i="8"/>
  <c r="C125" i="8"/>
  <c r="C127" i="8"/>
  <c r="C129" i="8"/>
  <c r="C131" i="8"/>
  <c r="C133" i="8"/>
  <c r="C135" i="8"/>
  <c r="C137" i="8"/>
  <c r="C139" i="8"/>
  <c r="C141" i="8"/>
  <c r="C143" i="8"/>
  <c r="C145" i="8"/>
  <c r="C147" i="8"/>
  <c r="C149" i="8"/>
  <c r="C151" i="8"/>
  <c r="C153" i="8"/>
  <c r="C155" i="8"/>
  <c r="C157" i="8"/>
  <c r="C159" i="8"/>
  <c r="C161" i="8"/>
  <c r="C163" i="8"/>
  <c r="C165" i="8"/>
  <c r="C167" i="8"/>
  <c r="C169" i="8"/>
  <c r="C171" i="8"/>
  <c r="C173" i="8"/>
  <c r="C175" i="8"/>
  <c r="C177" i="8"/>
  <c r="C179" i="8"/>
  <c r="C181" i="8"/>
  <c r="C183" i="8"/>
  <c r="C185" i="8"/>
  <c r="C187" i="8"/>
  <c r="C110" i="8"/>
  <c r="C112" i="8"/>
  <c r="C114" i="8"/>
  <c r="C116" i="8"/>
  <c r="C118" i="8"/>
  <c r="C120" i="8"/>
  <c r="C122" i="8"/>
  <c r="C124" i="8"/>
  <c r="C126" i="8"/>
  <c r="C128" i="8"/>
  <c r="C130" i="8"/>
  <c r="C132" i="8"/>
  <c r="C134" i="8"/>
  <c r="C136" i="8"/>
  <c r="C138" i="8"/>
  <c r="C140" i="8"/>
  <c r="C142" i="8"/>
  <c r="C144" i="8"/>
  <c r="C146" i="8"/>
  <c r="C148" i="8"/>
  <c r="C150" i="8"/>
  <c r="C152" i="8"/>
  <c r="C154" i="8"/>
  <c r="C156" i="8"/>
  <c r="C158" i="8"/>
  <c r="C160" i="8"/>
  <c r="C162" i="8"/>
  <c r="C164" i="8"/>
  <c r="C166" i="8"/>
  <c r="C168" i="8"/>
  <c r="C170" i="8"/>
  <c r="C172" i="8"/>
  <c r="C174" i="8"/>
  <c r="C176" i="8"/>
  <c r="C178" i="8"/>
  <c r="C180" i="8"/>
  <c r="C182" i="8"/>
  <c r="C184" i="8"/>
  <c r="C186" i="8"/>
  <c r="G73" i="10" l="1"/>
  <c r="G74" i="10" s="1"/>
  <c r="G75" i="10" s="1"/>
  <c r="G76" i="10" s="1"/>
  <c r="F72" i="10"/>
  <c r="F62" i="10"/>
  <c r="F76" i="10"/>
  <c r="F68" i="10"/>
  <c r="F73" i="10"/>
  <c r="F65" i="10"/>
  <c r="F74" i="10"/>
  <c r="F70" i="10"/>
  <c r="G71" i="10"/>
  <c r="G72" i="10" s="1"/>
  <c r="F71" i="10"/>
  <c r="F63" i="10"/>
  <c r="E77" i="10"/>
  <c r="F64" i="10"/>
  <c r="F66" i="10"/>
  <c r="F77" i="10"/>
  <c r="F69" i="10"/>
  <c r="F61" i="10"/>
  <c r="F75" i="10"/>
  <c r="F67" i="10"/>
  <c r="E60" i="10"/>
  <c r="E61" i="10" s="1"/>
  <c r="E62" i="10" s="1"/>
  <c r="E63" i="10" s="1"/>
  <c r="E64" i="10" s="1"/>
  <c r="E65" i="10" s="1"/>
  <c r="E66" i="10" s="1"/>
  <c r="E67" i="10" s="1"/>
  <c r="E68" i="10" s="1"/>
  <c r="E69" i="10" s="1"/>
  <c r="E70" i="10" s="1"/>
  <c r="E71" i="10" s="1"/>
  <c r="E72" i="10" s="1"/>
  <c r="E73" i="10" s="1"/>
  <c r="E74" i="10" s="1"/>
  <c r="E75" i="10" s="1"/>
  <c r="E76" i="10" s="1"/>
  <c r="F60" i="10"/>
  <c r="G60" i="10"/>
  <c r="G61" i="10" s="1"/>
  <c r="G62" i="10" s="1"/>
  <c r="G63" i="10" s="1"/>
  <c r="G64" i="10" s="1"/>
  <c r="G65" i="10" s="1"/>
  <c r="G66" i="10" s="1"/>
  <c r="G67" i="10" s="1"/>
  <c r="G68" i="10" s="1"/>
  <c r="G69" i="10" s="1"/>
  <c r="G70" i="10" s="1"/>
</calcChain>
</file>

<file path=xl/sharedStrings.xml><?xml version="1.0" encoding="utf-8"?>
<sst xmlns="http://schemas.openxmlformats.org/spreadsheetml/2006/main" count="33976" uniqueCount="386">
  <si>
    <t>MOE</t>
  </si>
  <si>
    <t>Adults_Belgium</t>
  </si>
  <si>
    <t>Other_children_Bulgaria</t>
  </si>
  <si>
    <t>Adults_Czech_Republic</t>
  </si>
  <si>
    <t>Adults_Germany</t>
  </si>
  <si>
    <t>Toddlers_Denmark</t>
  </si>
  <si>
    <t>Other_children_France</t>
  </si>
  <si>
    <t>Toddlers_United_Kingdom</t>
  </si>
  <si>
    <t>Adults_Italy</t>
  </si>
  <si>
    <t>Toddlers_Netherlands</t>
  </si>
  <si>
    <t>Other_children_Netherlands</t>
  </si>
  <si>
    <t>Concatenation</t>
  </si>
  <si>
    <t>p90</t>
  </si>
  <si>
    <t>p95</t>
  </si>
  <si>
    <t>p99</t>
  </si>
  <si>
    <t>p99_9</t>
  </si>
  <si>
    <t>p99_99</t>
  </si>
  <si>
    <t>Adults_Belgium_CI_25</t>
  </si>
  <si>
    <t>Adults_Belgium_CI_2_5</t>
  </si>
  <si>
    <t>Adults_Belgium_CI_50</t>
  </si>
  <si>
    <t>Adults_Belgium_CI_75</t>
  </si>
  <si>
    <t>Adults_Belgium_CI_97_5</t>
  </si>
  <si>
    <t>Adults_Czech_Republic_CI_25</t>
  </si>
  <si>
    <t>Adults_Czech_Republic_CI_2_5</t>
  </si>
  <si>
    <t>Adults_Czech_Republic_CI_50</t>
  </si>
  <si>
    <t>Adults_Czech_Republic_CI_75</t>
  </si>
  <si>
    <t>Adults_Czech_Republic_CI_97_5</t>
  </si>
  <si>
    <t>Adults_Germany_CI_25</t>
  </si>
  <si>
    <t>Adults_Germany_CI_2_5</t>
  </si>
  <si>
    <t>Adults_Germany_CI_50</t>
  </si>
  <si>
    <t>Adults_Germany_CI_75</t>
  </si>
  <si>
    <t>Adults_Germany_CI_97_5</t>
  </si>
  <si>
    <t>Adults_Italy_CI_25</t>
  </si>
  <si>
    <t>Adults_Italy_CI_2_5</t>
  </si>
  <si>
    <t>Adults_Italy_CI_50</t>
  </si>
  <si>
    <t>Adults_Italy_CI_75</t>
  </si>
  <si>
    <t>Adults_Italy_CI_97_5</t>
  </si>
  <si>
    <t>Other_children_Bulgaria_CI_25</t>
  </si>
  <si>
    <t>Other_children_Bulgaria_CI_2_5</t>
  </si>
  <si>
    <t>Other_children_Bulgaria_CI_50</t>
  </si>
  <si>
    <t>Other_children_Bulgaria_CI_75</t>
  </si>
  <si>
    <t>Other_children_Bulgaria_CI_97_5</t>
  </si>
  <si>
    <t>Other_children_France_CI_25</t>
  </si>
  <si>
    <t>Other_children_France_CI_2_5</t>
  </si>
  <si>
    <t>Other_children_France_CI_50</t>
  </si>
  <si>
    <t>Other_children_France_CI_75</t>
  </si>
  <si>
    <t>Other_children_France_CI_97_5</t>
  </si>
  <si>
    <t>Other_children_Netherlands_CI_25</t>
  </si>
  <si>
    <t>Other_children_Netherlands_CI_2_5</t>
  </si>
  <si>
    <t>Other_children_Netherlands_CI_50</t>
  </si>
  <si>
    <t>Other_children_Netherlands_CI_75</t>
  </si>
  <si>
    <t>Other_children_Netherlands_CI_97_5</t>
  </si>
  <si>
    <t>Toddlers_Denmark_CI_25</t>
  </si>
  <si>
    <t>Toddlers_Denmark_CI_2_5</t>
  </si>
  <si>
    <t>Toddlers_Denmark_CI_50</t>
  </si>
  <si>
    <t>Toddlers_Denmark_CI_75</t>
  </si>
  <si>
    <t>Toddlers_Denmark_CI_97_5</t>
  </si>
  <si>
    <t>Toddlers_Netherlands_CI_25</t>
  </si>
  <si>
    <t>Toddlers_Netherlands_CI_2_5</t>
  </si>
  <si>
    <t>Toddlers_Netherlands_CI_50</t>
  </si>
  <si>
    <t>Toddlers_Netherlands_CI_75</t>
  </si>
  <si>
    <t>Toddlers_Netherlands_CI_97_5</t>
  </si>
  <si>
    <t>Toddlers_United_Kingdom_CI_25</t>
  </si>
  <si>
    <t>Toddlers_United_Kingdom_CI_2_5</t>
  </si>
  <si>
    <t>Toddlers_United_Kingdom_CI_50</t>
  </si>
  <si>
    <t>Toddlers_United_Kingdom_CI_75</t>
  </si>
  <si>
    <t>Toddlers_United_Kingdom_CI_97_5</t>
  </si>
  <si>
    <t>Combination</t>
  </si>
  <si>
    <t>Thiram (expressed as thiram) | Oranges</t>
  </si>
  <si>
    <t>Thiram (expressed as thiram) | Apples</t>
  </si>
  <si>
    <t>Thiram (expressed as thiram) | Wine grapes</t>
  </si>
  <si>
    <t>Thiram (expressed as thiram) | Wheat</t>
  </si>
  <si>
    <t>Thiram (expressed as thiram) | Mandarins</t>
  </si>
  <si>
    <t>Thiram (expressed as thiram) | Tomatoes</t>
  </si>
  <si>
    <t>Thiram (expressed as thiram) | Pears</t>
  </si>
  <si>
    <t>Thiram (expressed as thiram) | Cauliflowers</t>
  </si>
  <si>
    <t>Thiram (expressed as thiram) | Potatoes</t>
  </si>
  <si>
    <t>Thiram (expressed as thiram) | Bananas</t>
  </si>
  <si>
    <t>Thiram (expressed as thiram) | Other crops</t>
  </si>
  <si>
    <t>Oxyfluorfen | Oranges</t>
  </si>
  <si>
    <t>Oxyfluorfen | Other crops</t>
  </si>
  <si>
    <t>Fenbuconazole | Oranges</t>
  </si>
  <si>
    <t>Fenbuconazole | Apples</t>
  </si>
  <si>
    <t>Fenbuconazole | Wine grapes</t>
  </si>
  <si>
    <t>Fenbuconazole | Other crops</t>
  </si>
  <si>
    <t>Other substances | All crops</t>
  </si>
  <si>
    <t>Belgium</t>
  </si>
  <si>
    <t>DIET NATIONAL 2004</t>
  </si>
  <si>
    <t>Adults</t>
  </si>
  <si>
    <t>Bulgaria</t>
  </si>
  <si>
    <t>NUTRICHILD</t>
  </si>
  <si>
    <t>Other children</t>
  </si>
  <si>
    <t>Czech Republic</t>
  </si>
  <si>
    <t>SISP04</t>
  </si>
  <si>
    <t>Germany</t>
  </si>
  <si>
    <t>NATIONAL NUTRITION SURVEY II</t>
  </si>
  <si>
    <t>Denmark</t>
  </si>
  <si>
    <t>IAT 2006-07</t>
  </si>
  <si>
    <t>Toddlers</t>
  </si>
  <si>
    <t>France</t>
  </si>
  <si>
    <t>INCA2</t>
  </si>
  <si>
    <t>United Kingdom</t>
  </si>
  <si>
    <t>DNSIYC 2011</t>
  </si>
  <si>
    <t>Italy</t>
  </si>
  <si>
    <t>INRAN SCAI 2005-06</t>
  </si>
  <si>
    <t>Netherlands</t>
  </si>
  <si>
    <t>VCP KIDS</t>
  </si>
  <si>
    <t>P0110020A</t>
  </si>
  <si>
    <t>Oranges</t>
  </si>
  <si>
    <t>RF-0423-001-PPP</t>
  </si>
  <si>
    <t>Thiram (expressed as thiram)</t>
  </si>
  <si>
    <t>RF-0056-001-PPP</t>
  </si>
  <si>
    <t>Buprofezin</t>
  </si>
  <si>
    <t>RF-0172-001-PPP</t>
  </si>
  <si>
    <t>Fenamidone</t>
  </si>
  <si>
    <t>RF-0176-001-PPP</t>
  </si>
  <si>
    <t>Fenbuconazole</t>
  </si>
  <si>
    <t>RF-0242-001-PPP</t>
  </si>
  <si>
    <t>Hexythiazox</t>
  </si>
  <si>
    <t>RF-0250-001-PPP</t>
  </si>
  <si>
    <t>Imidacloprid</t>
  </si>
  <si>
    <t>RF-0324-001-PPP</t>
  </si>
  <si>
    <t>Oxyfluorfen</t>
  </si>
  <si>
    <t>RF-0010-003-PPP</t>
  </si>
  <si>
    <t>2,4-D</t>
  </si>
  <si>
    <t>P0110050A</t>
  </si>
  <si>
    <t>Mandarins</t>
  </si>
  <si>
    <t>P0130010A</t>
  </si>
  <si>
    <t>Apples</t>
  </si>
  <si>
    <t>RF-0221-001-PPP</t>
  </si>
  <si>
    <t>Folpet</t>
  </si>
  <si>
    <t>P0130020A</t>
  </si>
  <si>
    <t>Pears</t>
  </si>
  <si>
    <t>P0151010A</t>
  </si>
  <si>
    <t>Table grapes</t>
  </si>
  <si>
    <t>P0151020A</t>
  </si>
  <si>
    <t>Wine grapes</t>
  </si>
  <si>
    <t>P0152000A</t>
  </si>
  <si>
    <t>Strawberries</t>
  </si>
  <si>
    <t>P0163020A</t>
  </si>
  <si>
    <t>Bananas</t>
  </si>
  <si>
    <t>P0211000A</t>
  </si>
  <si>
    <t>Potatoes</t>
  </si>
  <si>
    <t>P0213020A</t>
  </si>
  <si>
    <t>Carrots</t>
  </si>
  <si>
    <t>P0231010A</t>
  </si>
  <si>
    <t>Tomatoes</t>
  </si>
  <si>
    <t>P0231020A</t>
  </si>
  <si>
    <t>Sweet peppers/bell peppers</t>
  </si>
  <si>
    <t>P0231030A</t>
  </si>
  <si>
    <t>Aubergines/eggplants</t>
  </si>
  <si>
    <t>P0232010A</t>
  </si>
  <si>
    <t>Cucumbers</t>
  </si>
  <si>
    <t>P0232030A</t>
  </si>
  <si>
    <t>Courgettes</t>
  </si>
  <si>
    <t>P0233010A</t>
  </si>
  <si>
    <t>Melons</t>
  </si>
  <si>
    <t>P0241010A</t>
  </si>
  <si>
    <t>Broccoli</t>
  </si>
  <si>
    <t>P0241020A</t>
  </si>
  <si>
    <t>Cauliflowers</t>
  </si>
  <si>
    <t>P0242020A</t>
  </si>
  <si>
    <t>Head cabbages</t>
  </si>
  <si>
    <t>P0251020A</t>
  </si>
  <si>
    <t>Lettuces</t>
  </si>
  <si>
    <t>P0252010A</t>
  </si>
  <si>
    <t>Spinaches</t>
  </si>
  <si>
    <t>RF-0121-001-PPP</t>
  </si>
  <si>
    <t>Desmedipham</t>
  </si>
  <si>
    <t>P0260010A</t>
  </si>
  <si>
    <t>Beans (with pods)</t>
  </si>
  <si>
    <t>P0260040A</t>
  </si>
  <si>
    <t>Peas (without pods)</t>
  </si>
  <si>
    <t>P0270060A</t>
  </si>
  <si>
    <t>Leeks</t>
  </si>
  <si>
    <t>P0402010A</t>
  </si>
  <si>
    <t>Olives for oil production</t>
  </si>
  <si>
    <t>P0500060A</t>
  </si>
  <si>
    <t>Rice</t>
  </si>
  <si>
    <t>P0500070A</t>
  </si>
  <si>
    <t>Rye</t>
  </si>
  <si>
    <t>RF-1056-001-PPP</t>
  </si>
  <si>
    <t>Bixafen</t>
  </si>
  <si>
    <t>P0500090A</t>
  </si>
  <si>
    <t>Wheat</t>
  </si>
  <si>
    <t>PW100000A</t>
  </si>
  <si>
    <t>Drinking water</t>
  </si>
  <si>
    <t>RF-0025-001-PPP</t>
  </si>
  <si>
    <t>Amitrole</t>
  </si>
  <si>
    <t>RF-0254-001-PPP</t>
  </si>
  <si>
    <t>Ipconazole</t>
  </si>
  <si>
    <t>RF-0253-002-PPP</t>
  </si>
  <si>
    <t>Ioxynil</t>
  </si>
  <si>
    <t>P0140030A</t>
  </si>
  <si>
    <t>Peaches</t>
  </si>
  <si>
    <t>PX100003A</t>
  </si>
  <si>
    <t>Processed cereal-based foods for infants and young children</t>
  </si>
  <si>
    <t>P0500050A</t>
  </si>
  <si>
    <t>Oat</t>
  </si>
  <si>
    <t>PX100001A</t>
  </si>
  <si>
    <t>Baby foods other than processed cereal-based foods</t>
  </si>
  <si>
    <t>F28.A07LN</t>
  </si>
  <si>
    <t>PROCESS=Juicing</t>
  </si>
  <si>
    <t>F28.A07XD</t>
  </si>
  <si>
    <t>PROCESS=Unspecified</t>
  </si>
  <si>
    <t>F28.A0BA1</t>
  </si>
  <si>
    <t>PROCESS=Cooking and</t>
  </si>
  <si>
    <t>F28.A0C03$F02.A067Z$F10.A0EZZ</t>
  </si>
  <si>
    <t>PROCESS=Grain millin,PART=Flour/meal o,QUAL=Semi-refined</t>
  </si>
  <si>
    <t>F28.A07GG</t>
  </si>
  <si>
    <t>PROCESS=Cooking in w</t>
  </si>
  <si>
    <t>F28.A0C03$F02.A067Z$F10.A06HR</t>
  </si>
  <si>
    <t>PROCESS=Grain millin,PART=Flour/meal o,QUAL=Integral /no</t>
  </si>
  <si>
    <t>F28.A07GG$F28.A0C6N</t>
  </si>
  <si>
    <t>PROCESS=Cooking in w,PROCESS=Pulping / ma</t>
  </si>
  <si>
    <t>F28.A07LG</t>
  </si>
  <si>
    <t>PROCESS=Flaking</t>
  </si>
  <si>
    <t>F28.A0C03$F02.A068C</t>
  </si>
  <si>
    <t>PROCESS=Grain millin,PART=Semolina or</t>
  </si>
  <si>
    <t>F28.A0C00$F10.A0F2S</t>
  </si>
  <si>
    <t>PROCESS=Winemaking,QUAL=Red</t>
  </si>
  <si>
    <t>F28.A0C03$F02.A067Z$F10.A07XK</t>
  </si>
  <si>
    <t>PROCESS=Grain millin,PART=Flour/meal o,QUAL=White/refine</t>
  </si>
  <si>
    <t>F28.A07GR</t>
  </si>
  <si>
    <t>PROCESS=Frying</t>
  </si>
  <si>
    <t>F28.A0C00$F10.A0F2R</t>
  </si>
  <si>
    <t>PROCESS=Winemaking,QUAL=White</t>
  </si>
  <si>
    <t>F28.A07GV$F28.A07KV</t>
  </si>
  <si>
    <t>PROCESS=Deep frying,PROCESS=Slicing</t>
  </si>
  <si>
    <t>F28.A0BYP</t>
  </si>
  <si>
    <t>PROCESS=Canning / ja</t>
  </si>
  <si>
    <t>F28.A07JZ</t>
  </si>
  <si>
    <t>PROCESS=Bacteria fer</t>
  </si>
  <si>
    <t>F28.A0CQZ</t>
  </si>
  <si>
    <t>PROCESS=Fermentation</t>
  </si>
  <si>
    <t>F28.A07LL</t>
  </si>
  <si>
    <t>PROCESS=Puffing / ex</t>
  </si>
  <si>
    <t>F28.A0C0B</t>
  </si>
  <si>
    <t>PROCESS=Starch produ</t>
  </si>
  <si>
    <t>F28.A07GR$F28.A07KX</t>
  </si>
  <si>
    <t>PROCESS=Frying,PROCESS=Dicing and s</t>
  </si>
  <si>
    <t>F28.A07MF</t>
  </si>
  <si>
    <t>PROCESS=Distillation</t>
  </si>
  <si>
    <t>F28.A0C6N</t>
  </si>
  <si>
    <t>PROCESS=Pulping / ma</t>
  </si>
  <si>
    <t>F28.A07KG$F28.A07LA</t>
  </si>
  <si>
    <t>PROCESS=Drying (dehy,PROCESS=Grinding / m</t>
  </si>
  <si>
    <t>F28.A0C03$F02.A068A</t>
  </si>
  <si>
    <t>PROCESS=Grain millin,PART=Germ (as par</t>
  </si>
  <si>
    <t>F28.A07KG</t>
  </si>
  <si>
    <t>PROCESS=Drying (dehy</t>
  </si>
  <si>
    <t>F28.A07GM</t>
  </si>
  <si>
    <t>PROCESS=Stewing</t>
  </si>
  <si>
    <t>F28.A07KQ</t>
  </si>
  <si>
    <t>PROCESS=Freezing</t>
  </si>
  <si>
    <t>F28.A07LN$F28.A07KF</t>
  </si>
  <si>
    <t>PROCESS=Juicing,PROCESS=Concentratio</t>
  </si>
  <si>
    <t>F28.A07GY</t>
  </si>
  <si>
    <t>PROCESS=Roasting</t>
  </si>
  <si>
    <t>F28.A0C00</t>
  </si>
  <si>
    <t>PROCESS=Winemaking</t>
  </si>
  <si>
    <t>F28.A0C6N$F28.A07KF</t>
  </si>
  <si>
    <t>PROCESS=Pulping / ma,PROCESS=Concentratio</t>
  </si>
  <si>
    <t>F28.A0C03$F02.A067Y</t>
  </si>
  <si>
    <t>PROCESS=Grain millin,PART=Bran (as par</t>
  </si>
  <si>
    <t>F28.A0C0R</t>
  </si>
  <si>
    <t>PROCESS=Processed</t>
  </si>
  <si>
    <t>F28.A07LN$F28.A07KG</t>
  </si>
  <si>
    <t>PROCESS=Juicing,PROCESS=Drying (dehy</t>
  </si>
  <si>
    <t>F28.A0C02$F02.A068M</t>
  </si>
  <si>
    <t>PROCESS=Oil producti,PART=Vegetable fa</t>
  </si>
  <si>
    <t>PX100004A</t>
  </si>
  <si>
    <t>Infant formulae</t>
  </si>
  <si>
    <t>PX100005A</t>
  </si>
  <si>
    <t>Follow-on formulae</t>
  </si>
  <si>
    <t>RF-0451-001-PPP</t>
  </si>
  <si>
    <t>Ziram</t>
  </si>
  <si>
    <t>RF-0061-001-PPP</t>
  </si>
  <si>
    <t>Captan</t>
  </si>
  <si>
    <t>RF-0151-003-PPP</t>
  </si>
  <si>
    <t>Maneb</t>
  </si>
  <si>
    <t>RF-0151-004-PPP</t>
  </si>
  <si>
    <t>Mancozeb</t>
  </si>
  <si>
    <t>RF-0151-002-PPP</t>
  </si>
  <si>
    <t>Metiram</t>
  </si>
  <si>
    <t>RF-0359-002-PPP</t>
  </si>
  <si>
    <t>Propineb</t>
  </si>
  <si>
    <t>RF-0316-001-PPP</t>
  </si>
  <si>
    <t>Oryzalin</t>
  </si>
  <si>
    <t>RF-0193-001-PPP</t>
  </si>
  <si>
    <t>Flazasulfuron</t>
  </si>
  <si>
    <t>RF-00004646-PAR</t>
  </si>
  <si>
    <t>2,4-DB (free acid)</t>
  </si>
  <si>
    <t>Drop down</t>
  </si>
  <si>
    <t>Adults (Belgium)</t>
  </si>
  <si>
    <t>Adults (Czech Republic)</t>
  </si>
  <si>
    <t>Adults (Germany)</t>
  </si>
  <si>
    <t>Adults (Italy)</t>
  </si>
  <si>
    <t>Other children (Bulgaria)</t>
  </si>
  <si>
    <t>Other children (France)</t>
  </si>
  <si>
    <t>Other children (Netherlands)</t>
  </si>
  <si>
    <t>Toddlers (Denmark)</t>
  </si>
  <si>
    <t>Toddlers (Netherlands)</t>
  </si>
  <si>
    <t>Toddlers (United Kingdom)</t>
  </si>
  <si>
    <t>Minimum MoE</t>
  </si>
  <si>
    <t>Maximum MoE</t>
  </si>
  <si>
    <t>Maximum Probability</t>
  </si>
  <si>
    <t>Figure title</t>
  </si>
  <si>
    <t>Figure data</t>
  </si>
  <si>
    <t>Select population:</t>
  </si>
  <si>
    <t>Minimum MOE</t>
  </si>
  <si>
    <t>Maximum MOE</t>
  </si>
  <si>
    <t>Look-up value</t>
  </si>
  <si>
    <t>P90</t>
  </si>
  <si>
    <t>P95</t>
  </si>
  <si>
    <t>P99</t>
  </si>
  <si>
    <t>P99.9</t>
  </si>
  <si>
    <t>P99.99</t>
  </si>
  <si>
    <t>CI_2_5</t>
  </si>
  <si>
    <t>CI_25</t>
  </si>
  <si>
    <t>CI_50</t>
  </si>
  <si>
    <t>CI_75</t>
  </si>
  <si>
    <t>CI_97_5</t>
  </si>
  <si>
    <t>Figure table</t>
  </si>
  <si>
    <t>Substance</t>
  </si>
  <si>
    <t>N_Subst</t>
  </si>
  <si>
    <t>Tot_RPC</t>
  </si>
  <si>
    <t>N_RPC</t>
  </si>
  <si>
    <t>Country</t>
  </si>
  <si>
    <t>Survey</t>
  </si>
  <si>
    <t>Population
class</t>
  </si>
  <si>
    <t>Bootstrap
(n)</t>
  </si>
  <si>
    <t>2.5th Pctl</t>
  </si>
  <si>
    <t>5th Pctl</t>
  </si>
  <si>
    <t>10th Pctl</t>
  </si>
  <si>
    <t>25th Pctl</t>
  </si>
  <si>
    <t>50th Pctl</t>
  </si>
  <si>
    <t>75th Pctl</t>
  </si>
  <si>
    <t>90th Pctl</t>
  </si>
  <si>
    <t>95th Pctl</t>
  </si>
  <si>
    <t>97.5th Pctl</t>
  </si>
  <si>
    <t>99th Pctl</t>
  </si>
  <si>
    <t>99.9th Pctl</t>
  </si>
  <si>
    <t>99.99th Pctl</t>
  </si>
  <si>
    <t>RPC code</t>
  </si>
  <si>
    <t>RPC name</t>
  </si>
  <si>
    <t>Substance code</t>
  </si>
  <si>
    <t>Substance name</t>
  </si>
  <si>
    <t>Contribution
(%)</t>
  </si>
  <si>
    <t>Subjects' ID</t>
  </si>
  <si>
    <t>Days
(n)</t>
  </si>
  <si>
    <t>Bodyweight
(kg)</t>
  </si>
  <si>
    <t>Average amount
raw
(g/d)</t>
  </si>
  <si>
    <t>Processing code</t>
  </si>
  <si>
    <t>Processing description</t>
  </si>
  <si>
    <t>Average amount
processed
(g/d)</t>
  </si>
  <si>
    <t>Mean concentration
(mg/kg)</t>
  </si>
  <si>
    <t>Processing
factor</t>
  </si>
  <si>
    <t>NOAEL
(mg/kg bw/d)</t>
  </si>
  <si>
    <t>Normalised exposure
per record</t>
  </si>
  <si>
    <t>Margin of exposure
per record</t>
  </si>
  <si>
    <t>Normalised exposure
per subject</t>
  </si>
  <si>
    <t>Margin of exposure
per subject</t>
  </si>
  <si>
    <t>Authorised</t>
  </si>
  <si>
    <t>Part of CAG</t>
  </si>
  <si>
    <t>Total measurements
(n)</t>
  </si>
  <si>
    <t>Extrapolated measurements
(n)</t>
  </si>
  <si>
    <t>Annex B.1 :</t>
  </si>
  <si>
    <t>Content :</t>
  </si>
  <si>
    <t>Figure B.1.01 :</t>
  </si>
  <si>
    <t>Histogram presenting the distribution of the total margin of exposure</t>
  </si>
  <si>
    <t>Figure B.1.02 :</t>
  </si>
  <si>
    <t>Box plot presenting the 95% confidence intervals on the total margin of exposure at different percentiles</t>
  </si>
  <si>
    <t>Figure B.1.03 :</t>
  </si>
  <si>
    <t>Pie chart presenting the average contributions of RPCs and active substances to the exposures exceeding the 99th percentile</t>
  </si>
  <si>
    <t>Table B.1.01 :</t>
  </si>
  <si>
    <t>Distribution of the total margin of exposure calculated for each survey and bootstrap</t>
  </si>
  <si>
    <t>Table B.1.02 :</t>
  </si>
  <si>
    <t>Average contributions of RPCs and active substances to the exposures exceeding the 99th percentile</t>
  </si>
  <si>
    <t>Table B.1.03 :</t>
  </si>
  <si>
    <t>Detailed records for subjects with exposures exceeding the 99th percentile (nominal run)</t>
  </si>
  <si>
    <t>Table B.1.04 :</t>
  </si>
  <si>
    <t>Annex to :</t>
  </si>
  <si>
    <t xml:space="preserve">Available online : </t>
  </si>
  <si>
    <t>Output data from the Tier I exposure assessment of pesticides causing hypertrophy, hyperplasia and neoplasia of C-cells (CAG-TCP)</t>
  </si>
  <si>
    <t>Overview of RPCs and active substances with limited occurrence data and their potential extrapolations (nominal run)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</si>
</sst>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4"/>
      <color theme="1"/>
      <name val="Tahoma"/>
      <family val="2"/>
    </font>
    <font>
      <sz val="10"/>
      <name val="Tahoma"/>
      <family val="2"/>
    </font>
    <font>
      <sz val="10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41">
    <xf numFmtId="0" fontId="0" fillId="0" borderId="0" xfId="0"/>
    <xf numFmtId="0" fontId="1" fillId="2" borderId="0" xfId="1" applyFill="1"/>
    <xf numFmtId="0" fontId="2" fillId="2" borderId="0" xfId="1" applyFont="1" applyFill="1"/>
    <xf numFmtId="0" fontId="2" fillId="2" borderId="1" xfId="1" applyFont="1" applyFill="1" applyBorder="1"/>
    <xf numFmtId="0" fontId="1" fillId="2" borderId="1" xfId="1" applyFill="1" applyBorder="1"/>
    <xf numFmtId="0" fontId="2" fillId="2" borderId="1" xfId="1" applyFont="1" applyFill="1" applyBorder="1" applyProtection="1">
      <protection locked="0"/>
    </xf>
    <xf numFmtId="0" fontId="2" fillId="2" borderId="1" xfId="1" applyFont="1" applyFill="1" applyBorder="1" applyAlignment="1" applyProtection="1">
      <alignment horizontal="left"/>
      <protection locked="0"/>
    </xf>
    <xf numFmtId="0" fontId="1" fillId="2" borderId="1" xfId="1" applyFill="1" applyBorder="1" applyProtection="1">
      <protection locked="0"/>
    </xf>
    <xf numFmtId="0" fontId="1" fillId="2" borderId="0" xfId="1" applyFill="1" applyAlignment="1">
      <alignment horizontal="left"/>
    </xf>
    <xf numFmtId="0" fontId="2" fillId="2" borderId="1" xfId="1" applyFont="1" applyFill="1" applyBorder="1" applyAlignment="1">
      <alignment horizontal="left"/>
    </xf>
    <xf numFmtId="0" fontId="3" fillId="2" borderId="0" xfId="1" applyFont="1" applyFill="1" applyAlignment="1">
      <alignment vertical="center"/>
    </xf>
    <xf numFmtId="0" fontId="4" fillId="3" borderId="1" xfId="1" applyFont="1" applyFill="1" applyBorder="1" applyAlignment="1" applyProtection="1">
      <alignment vertical="center"/>
      <protection locked="0"/>
    </xf>
    <xf numFmtId="0" fontId="2" fillId="2" borderId="0" xfId="1" applyFont="1" applyFill="1" applyProtection="1">
      <protection locked="0"/>
    </xf>
    <xf numFmtId="0" fontId="2" fillId="2" borderId="0" xfId="1" applyFont="1" applyFill="1" applyAlignment="1" applyProtection="1">
      <alignment horizontal="center"/>
      <protection locked="0"/>
    </xf>
    <xf numFmtId="0" fontId="1" fillId="2" borderId="0" xfId="1" applyFill="1" applyProtection="1">
      <protection locked="0"/>
    </xf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center"/>
    </xf>
    <xf numFmtId="0" fontId="1" fillId="2" borderId="1" xfId="1" applyFont="1" applyFill="1" applyBorder="1" applyProtection="1">
      <protection locked="0"/>
    </xf>
    <xf numFmtId="0" fontId="2" fillId="2" borderId="1" xfId="1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2" fontId="0" fillId="0" borderId="0" xfId="0" applyNumberFormat="1" applyAlignment="1">
      <alignment horizontal="center" vertical="top"/>
    </xf>
    <xf numFmtId="164" fontId="0" fillId="0" borderId="0" xfId="0" applyNumberFormat="1" applyAlignment="1">
      <alignment horizontal="center" vertical="top" wrapText="1"/>
    </xf>
    <xf numFmtId="164" fontId="0" fillId="0" borderId="0" xfId="0" applyNumberFormat="1" applyAlignment="1">
      <alignment horizontal="center" vertical="top"/>
    </xf>
    <xf numFmtId="165" fontId="0" fillId="0" borderId="0" xfId="0" applyNumberFormat="1" applyAlignment="1">
      <alignment horizontal="center" vertical="top" wrapText="1"/>
    </xf>
    <xf numFmtId="165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 wrapText="1"/>
    </xf>
    <xf numFmtId="166" fontId="0" fillId="0" borderId="0" xfId="0" applyNumberFormat="1" applyAlignment="1">
      <alignment horizontal="center" vertical="top" wrapText="1"/>
    </xf>
    <xf numFmtId="166" fontId="0" fillId="0" borderId="0" xfId="0" applyNumberFormat="1" applyAlignment="1">
      <alignment horizontal="center" vertical="top"/>
    </xf>
    <xf numFmtId="1" fontId="0" fillId="0" borderId="0" xfId="0" applyNumberFormat="1" applyAlignment="1">
      <alignment horizontal="center" vertical="top" wrapText="1"/>
    </xf>
    <xf numFmtId="1" fontId="0" fillId="0" borderId="0" xfId="0" applyNumberFormat="1" applyAlignment="1">
      <alignment horizontal="center" vertical="top"/>
    </xf>
    <xf numFmtId="0" fontId="7" fillId="2" borderId="0" xfId="2" applyFont="1" applyFill="1" applyAlignment="1">
      <alignment horizontal="left" vertical="top"/>
    </xf>
    <xf numFmtId="0" fontId="8" fillId="2" borderId="0" xfId="2" applyFont="1" applyFill="1" applyAlignment="1">
      <alignment horizontal="left" vertical="top"/>
    </xf>
    <xf numFmtId="0" fontId="8" fillId="2" borderId="0" xfId="2" applyFont="1" applyFill="1" applyAlignment="1">
      <alignment horizontal="left"/>
    </xf>
    <xf numFmtId="0" fontId="9" fillId="2" borderId="0" xfId="2" applyFont="1" applyFill="1" applyAlignment="1">
      <alignment horizontal="left" vertical="top" wrapText="1"/>
    </xf>
    <xf numFmtId="0" fontId="7" fillId="2" borderId="0" xfId="2" applyFont="1" applyFill="1" applyAlignment="1">
      <alignment horizontal="left" vertical="top" wrapText="1"/>
    </xf>
    <xf numFmtId="0" fontId="5" fillId="0" borderId="0" xfId="2" applyAlignment="1">
      <alignment horizontal="left" vertical="top" wrapText="1"/>
    </xf>
    <xf numFmtId="0" fontId="8" fillId="4" borderId="0" xfId="2" applyFont="1" applyFill="1" applyAlignment="1">
      <alignment horizontal="left" vertical="top" wrapText="1"/>
    </xf>
    <xf numFmtId="0" fontId="5" fillId="4" borderId="0" xfId="2" applyFill="1" applyAlignment="1">
      <alignment horizontal="left" vertical="top" wrapText="1"/>
    </xf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Normal 4" xfId="1" xr:uid="{00000000-0005-0000-0000-000003000000}"/>
  </cellStyles>
  <dxfs count="62">
    <dxf>
      <numFmt numFmtId="1" formatCode="0"/>
      <alignment horizontal="center" vertical="top" textRotation="0" wrapText="0" indent="0" justifyLastLine="0" shrinkToFit="0" readingOrder="0"/>
    </dxf>
    <dxf>
      <numFmt numFmtId="1" formatCode="0"/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textRotation="0" indent="0" justifyLastLine="0" shrinkToFit="0" readingOrder="0"/>
    </dxf>
    <dxf>
      <numFmt numFmtId="165" formatCode="0.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166" formatCode="0.0000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166" formatCode="0.000000"/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numFmt numFmtId="164" formatCode="0.000"/>
      <alignment horizontal="center" vertical="top" textRotation="0" wrapText="0" indent="0" justifyLastLine="0" shrinkToFit="0" readingOrder="0"/>
    </dxf>
    <dxf>
      <numFmt numFmtId="166" formatCode="0.000000"/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165" formatCode="0.0"/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textRotation="0" indent="0" justifyLastLine="0" shrinkToFit="0" readingOrder="0"/>
    </dxf>
    <dxf>
      <numFmt numFmtId="164" formatCode="0.000"/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'Figure B.1.01'!$B$106</c:f>
          <c:strCache>
            <c:ptCount val="1"/>
            <c:pt idx="0">
              <c:v>Probability distribution for the total margin of exposure_x000d_in adults (Belgium)</c:v>
            </c:pt>
          </c:strCache>
        </c:strRef>
      </c:tx>
      <c:overlay val="0"/>
      <c:txPr>
        <a:bodyPr/>
        <a:lstStyle/>
        <a:p>
          <a:pPr>
            <a:defRPr sz="2400"/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strRef>
              <c:f>'Figure B.1.01'!$B$108</c:f>
              <c:strCache>
                <c:ptCount val="1"/>
                <c:pt idx="0">
                  <c:v>Figure data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130175">
                <a:solidFill>
                  <a:srgbClr val="1F497D">
                    <a:lumMod val="60000"/>
                    <a:lumOff val="40000"/>
                  </a:srgbClr>
                </a:solidFill>
              </a:ln>
            </c:spPr>
          </c:errBars>
          <c:errBars>
            <c:errDir val="x"/>
            <c:errBarType val="both"/>
            <c:errValType val="percentage"/>
            <c:noEndCap val="1"/>
            <c:val val="0"/>
            <c:spPr>
              <a:ln w="76200">
                <a:solidFill>
                  <a:srgbClr val="4F81BD">
                    <a:lumMod val="75000"/>
                  </a:srgbClr>
                </a:solidFill>
              </a:ln>
            </c:spPr>
          </c:errBars>
          <c:xVal>
            <c:numRef>
              <c:f>'Figure B.1.01'!$B$109:$B$188</c:f>
              <c:numCache>
                <c:formatCode>General</c:formatCode>
                <c:ptCount val="80"/>
                <c:pt idx="0">
                  <c:v>11.220184543019636</c:v>
                </c:pt>
                <c:pt idx="1">
                  <c:v>12.589254117941675</c:v>
                </c:pt>
                <c:pt idx="2">
                  <c:v>14.12537544622754</c:v>
                </c:pt>
                <c:pt idx="3">
                  <c:v>15.848931924611133</c:v>
                </c:pt>
                <c:pt idx="4">
                  <c:v>17.782794100389228</c:v>
                </c:pt>
                <c:pt idx="5">
                  <c:v>19.952623149688797</c:v>
                </c:pt>
                <c:pt idx="6">
                  <c:v>22.387211385683401</c:v>
                </c:pt>
                <c:pt idx="7">
                  <c:v>25.118864315095795</c:v>
                </c:pt>
                <c:pt idx="8">
                  <c:v>28.183829312644534</c:v>
                </c:pt>
                <c:pt idx="9">
                  <c:v>31.622776601683793</c:v>
                </c:pt>
                <c:pt idx="10">
                  <c:v>35.481338923357548</c:v>
                </c:pt>
                <c:pt idx="11">
                  <c:v>39.810717055349734</c:v>
                </c:pt>
                <c:pt idx="12">
                  <c:v>44.668359215096302</c:v>
                </c:pt>
                <c:pt idx="13">
                  <c:v>50.118723362727224</c:v>
                </c:pt>
                <c:pt idx="14">
                  <c:v>56.234132519034908</c:v>
                </c:pt>
                <c:pt idx="15">
                  <c:v>63.095734448019329</c:v>
                </c:pt>
                <c:pt idx="16">
                  <c:v>70.794578438413808</c:v>
                </c:pt>
                <c:pt idx="17">
                  <c:v>79.43282347242814</c:v>
                </c:pt>
                <c:pt idx="18">
                  <c:v>89.125093813374548</c:v>
                </c:pt>
                <c:pt idx="19">
                  <c:v>100</c:v>
                </c:pt>
                <c:pt idx="20">
                  <c:v>112.2018454301963</c:v>
                </c:pt>
                <c:pt idx="21">
                  <c:v>125.89254117941675</c:v>
                </c:pt>
                <c:pt idx="22">
                  <c:v>141.2537544622754</c:v>
                </c:pt>
                <c:pt idx="23">
                  <c:v>158.48931924611142</c:v>
                </c:pt>
                <c:pt idx="24">
                  <c:v>177.82794100389228</c:v>
                </c:pt>
                <c:pt idx="25">
                  <c:v>199.52623149688787</c:v>
                </c:pt>
                <c:pt idx="26">
                  <c:v>223.87211385683401</c:v>
                </c:pt>
                <c:pt idx="27">
                  <c:v>251.18864315095797</c:v>
                </c:pt>
                <c:pt idx="28">
                  <c:v>281.83829312644548</c:v>
                </c:pt>
                <c:pt idx="29">
                  <c:v>316.22776601683796</c:v>
                </c:pt>
                <c:pt idx="30">
                  <c:v>354.81338923357532</c:v>
                </c:pt>
                <c:pt idx="31">
                  <c:v>398.10717055349733</c:v>
                </c:pt>
                <c:pt idx="32">
                  <c:v>446.68359215096302</c:v>
                </c:pt>
                <c:pt idx="33">
                  <c:v>501.18723362727246</c:v>
                </c:pt>
                <c:pt idx="34">
                  <c:v>562.34132519034904</c:v>
                </c:pt>
                <c:pt idx="35">
                  <c:v>630.957344480193</c:v>
                </c:pt>
                <c:pt idx="36">
                  <c:v>707.94578438413805</c:v>
                </c:pt>
                <c:pt idx="37">
                  <c:v>794.32823472428129</c:v>
                </c:pt>
                <c:pt idx="38">
                  <c:v>891.25093813374588</c:v>
                </c:pt>
                <c:pt idx="39">
                  <c:v>1000</c:v>
                </c:pt>
                <c:pt idx="40">
                  <c:v>1122.0184543019629</c:v>
                </c:pt>
                <c:pt idx="41">
                  <c:v>1258.9254117941675</c:v>
                </c:pt>
                <c:pt idx="42">
                  <c:v>1412.537544622754</c:v>
                </c:pt>
                <c:pt idx="43">
                  <c:v>1584.893192461114</c:v>
                </c:pt>
                <c:pt idx="44">
                  <c:v>1778.2794100389228</c:v>
                </c:pt>
                <c:pt idx="45">
                  <c:v>1995.2623149688789</c:v>
                </c:pt>
                <c:pt idx="46">
                  <c:v>2238.7211385683399</c:v>
                </c:pt>
                <c:pt idx="47">
                  <c:v>2511.8864315095798</c:v>
                </c:pt>
                <c:pt idx="48">
                  <c:v>2818.3829312644548</c:v>
                </c:pt>
                <c:pt idx="49">
                  <c:v>3162.2776601683795</c:v>
                </c:pt>
                <c:pt idx="50">
                  <c:v>3548.133892335753</c:v>
                </c:pt>
                <c:pt idx="51">
                  <c:v>3981.0717055349733</c:v>
                </c:pt>
                <c:pt idx="52">
                  <c:v>4466.8359215096307</c:v>
                </c:pt>
                <c:pt idx="53">
                  <c:v>5011.8723362727251</c:v>
                </c:pt>
                <c:pt idx="54">
                  <c:v>5623.4132519034911</c:v>
                </c:pt>
                <c:pt idx="55">
                  <c:v>6309.5734448019302</c:v>
                </c:pt>
                <c:pt idx="56">
                  <c:v>7079.457843841381</c:v>
                </c:pt>
                <c:pt idx="57">
                  <c:v>7943.2823472428136</c:v>
                </c:pt>
                <c:pt idx="58">
                  <c:v>8912.5093813374588</c:v>
                </c:pt>
                <c:pt idx="59">
                  <c:v>10000</c:v>
                </c:pt>
                <c:pt idx="60">
                  <c:v>11220.18454301963</c:v>
                </c:pt>
                <c:pt idx="61">
                  <c:v>12589.254117941662</c:v>
                </c:pt>
                <c:pt idx="62">
                  <c:v>14125.375446227554</c:v>
                </c:pt>
                <c:pt idx="63">
                  <c:v>15848.931924611141</c:v>
                </c:pt>
                <c:pt idx="64">
                  <c:v>17782.794100389227</c:v>
                </c:pt>
                <c:pt idx="65">
                  <c:v>19952.623149688789</c:v>
                </c:pt>
                <c:pt idx="66">
                  <c:v>22387.211385683378</c:v>
                </c:pt>
                <c:pt idx="67">
                  <c:v>25118.864315095823</c:v>
                </c:pt>
                <c:pt idx="68">
                  <c:v>28183.82931264455</c:v>
                </c:pt>
                <c:pt idx="69">
                  <c:v>31622.776601683792</c:v>
                </c:pt>
                <c:pt idx="70">
                  <c:v>35481.338923357529</c:v>
                </c:pt>
                <c:pt idx="71">
                  <c:v>39810.717055349691</c:v>
                </c:pt>
                <c:pt idx="72">
                  <c:v>44668.359215096345</c:v>
                </c:pt>
                <c:pt idx="73">
                  <c:v>50118.723362727251</c:v>
                </c:pt>
                <c:pt idx="74">
                  <c:v>56234.132519034909</c:v>
                </c:pt>
                <c:pt idx="75">
                  <c:v>63095.734448019299</c:v>
                </c:pt>
                <c:pt idx="76">
                  <c:v>70794.578438413737</c:v>
                </c:pt>
                <c:pt idx="77">
                  <c:v>79432.823472428208</c:v>
                </c:pt>
                <c:pt idx="78">
                  <c:v>89125.093813374595</c:v>
                </c:pt>
                <c:pt idx="79">
                  <c:v>100000</c:v>
                </c:pt>
              </c:numCache>
            </c:numRef>
          </c:xVal>
          <c:yVal>
            <c:numRef>
              <c:f>'Figure B.1.01'!$C$109:$C$188</c:f>
              <c:numCache>
                <c:formatCode>General</c:formatCode>
                <c:ptCount val="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7.7399380804953565E-4</c:v>
                </c:pt>
                <c:pt idx="29">
                  <c:v>7.7399380804953565E-4</c:v>
                </c:pt>
                <c:pt idx="30">
                  <c:v>0</c:v>
                </c:pt>
                <c:pt idx="31">
                  <c:v>7.7399380804953565E-4</c:v>
                </c:pt>
                <c:pt idx="32">
                  <c:v>7.7399380804953565E-4</c:v>
                </c:pt>
                <c:pt idx="33">
                  <c:v>5.4179566563467493E-3</c:v>
                </c:pt>
                <c:pt idx="34">
                  <c:v>6.1919504643962852E-3</c:v>
                </c:pt>
                <c:pt idx="35">
                  <c:v>1.5479876160990712E-2</c:v>
                </c:pt>
                <c:pt idx="36">
                  <c:v>2.7089783281733747E-2</c:v>
                </c:pt>
                <c:pt idx="37">
                  <c:v>2.8637770897832818E-2</c:v>
                </c:pt>
                <c:pt idx="38">
                  <c:v>5.4179566563467493E-2</c:v>
                </c:pt>
                <c:pt idx="39">
                  <c:v>6.2693498452012386E-2</c:v>
                </c:pt>
                <c:pt idx="40">
                  <c:v>6.6563467492260067E-2</c:v>
                </c:pt>
                <c:pt idx="41">
                  <c:v>7.8173374613003097E-2</c:v>
                </c:pt>
                <c:pt idx="42">
                  <c:v>7.1207430340557279E-2</c:v>
                </c:pt>
                <c:pt idx="43">
                  <c:v>9.2879256965944276E-2</c:v>
                </c:pt>
                <c:pt idx="44">
                  <c:v>8.2817337461300308E-2</c:v>
                </c:pt>
                <c:pt idx="45">
                  <c:v>7.3529411764705885E-2</c:v>
                </c:pt>
                <c:pt idx="46">
                  <c:v>6.3467492260061917E-2</c:v>
                </c:pt>
                <c:pt idx="47">
                  <c:v>5.4953560371517031E-2</c:v>
                </c:pt>
                <c:pt idx="48">
                  <c:v>5.108359133126935E-2</c:v>
                </c:pt>
                <c:pt idx="49">
                  <c:v>4.4891640866873063E-2</c:v>
                </c:pt>
                <c:pt idx="50">
                  <c:v>3.4829721362229102E-2</c:v>
                </c:pt>
                <c:pt idx="51">
                  <c:v>2.6315789473684209E-2</c:v>
                </c:pt>
                <c:pt idx="52">
                  <c:v>1.393188854489164E-2</c:v>
                </c:pt>
                <c:pt idx="53">
                  <c:v>9.2879256965944269E-3</c:v>
                </c:pt>
                <c:pt idx="54">
                  <c:v>9.2879256965944269E-3</c:v>
                </c:pt>
                <c:pt idx="55">
                  <c:v>7.7399380804953561E-3</c:v>
                </c:pt>
                <c:pt idx="56">
                  <c:v>4.6439628482972135E-3</c:v>
                </c:pt>
                <c:pt idx="57">
                  <c:v>3.0959752321981426E-3</c:v>
                </c:pt>
                <c:pt idx="58">
                  <c:v>3.0959752321981426E-3</c:v>
                </c:pt>
                <c:pt idx="59">
                  <c:v>7.7399380804953565E-4</c:v>
                </c:pt>
                <c:pt idx="60">
                  <c:v>2.3219814241486067E-3</c:v>
                </c:pt>
                <c:pt idx="61">
                  <c:v>1.5479876160990713E-3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7.7399380804953565E-4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D2-4650-B2C4-6813728A9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6128"/>
        <c:axId val="44178048"/>
      </c:scatterChart>
      <c:valAx>
        <c:axId val="44176128"/>
        <c:scaling>
          <c:logBase val="10"/>
          <c:orientation val="minMax"/>
          <c:max val="100000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Margin of Exposure (MoE, logarithmic scale)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4178048"/>
        <c:crossesAt val="0"/>
        <c:crossBetween val="midCat"/>
      </c:valAx>
      <c:valAx>
        <c:axId val="44178048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US" sz="1200" b="0"/>
                  <a:t>Probability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4176128"/>
        <c:crossesAt val="10"/>
        <c:crossBetween val="midCat"/>
      </c:valAx>
    </c:plotArea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B.1.02'!$B$75</c:f>
          <c:strCache>
            <c:ptCount val="1"/>
            <c:pt idx="0">
              <c:v>95% confidence intervals on the total margin of exposure calculated_x000d_at different percentiles in adults (Belgium)</c:v>
            </c:pt>
          </c:strCache>
        </c:strRef>
      </c:tx>
      <c:overlay val="0"/>
      <c:txPr>
        <a:bodyPr/>
        <a:lstStyle/>
        <a:p>
          <a:pPr>
            <a:defRPr sz="2400"/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</c:spPr>
          <c:invertIfNegative val="0"/>
          <c:cat>
            <c:strRef>
              <c:f>'Figure B.1.02'!$C$80:$G$80</c:f>
              <c:strCache>
                <c:ptCount val="5"/>
                <c:pt idx="0">
                  <c:v>P90</c:v>
                </c:pt>
                <c:pt idx="1">
                  <c:v>P95</c:v>
                </c:pt>
                <c:pt idx="2">
                  <c:v>P99</c:v>
                </c:pt>
                <c:pt idx="3">
                  <c:v>P99.9</c:v>
                </c:pt>
                <c:pt idx="4">
                  <c:v>P99.99</c:v>
                </c:pt>
              </c:strCache>
            </c:strRef>
          </c:cat>
          <c:val>
            <c:numRef>
              <c:f>'Figure B.1.02'!$C$81:$G$81</c:f>
              <c:numCache>
                <c:formatCode>General</c:formatCode>
                <c:ptCount val="5"/>
                <c:pt idx="0">
                  <c:v>716.23775603261208</c:v>
                </c:pt>
                <c:pt idx="1">
                  <c:v>614.37232524469778</c:v>
                </c:pt>
                <c:pt idx="2">
                  <c:v>429.7987968717926</c:v>
                </c:pt>
                <c:pt idx="3">
                  <c:v>260.98631601482288</c:v>
                </c:pt>
                <c:pt idx="4">
                  <c:v>246.81809494311904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FC-4DE8-9C90-F02375B5BE7D}"/>
            </c:ext>
          </c:extLst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  <c:spPr>
              <a:ln w="25400">
                <a:solidFill>
                  <a:schemeClr val="tx1"/>
                </a:solidFill>
              </a:ln>
            </c:spPr>
          </c:errBars>
          <c:cat>
            <c:strRef>
              <c:f>'Figure B.1.02'!$C$80:$G$80</c:f>
              <c:strCache>
                <c:ptCount val="5"/>
                <c:pt idx="0">
                  <c:v>P90</c:v>
                </c:pt>
                <c:pt idx="1">
                  <c:v>P95</c:v>
                </c:pt>
                <c:pt idx="2">
                  <c:v>P99</c:v>
                </c:pt>
                <c:pt idx="3">
                  <c:v>P99.9</c:v>
                </c:pt>
                <c:pt idx="4">
                  <c:v>P99.99</c:v>
                </c:pt>
              </c:strCache>
            </c:strRef>
          </c:cat>
          <c:val>
            <c:numRef>
              <c:f>'Figure B.1.02'!$C$82:$G$82</c:f>
              <c:numCache>
                <c:formatCode>General</c:formatCode>
                <c:ptCount val="5"/>
                <c:pt idx="0">
                  <c:v>75.368572211289916</c:v>
                </c:pt>
                <c:pt idx="1">
                  <c:v>48.235980893263104</c:v>
                </c:pt>
                <c:pt idx="2">
                  <c:v>75.651359609800977</c:v>
                </c:pt>
                <c:pt idx="3">
                  <c:v>34.438175481076485</c:v>
                </c:pt>
                <c:pt idx="4">
                  <c:v>26.899620480371823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FC-4DE8-9C90-F02375B5BE7D}"/>
            </c:ext>
          </c:extLst>
        </c:ser>
        <c:ser>
          <c:idx val="2"/>
          <c:order val="2"/>
          <c:spPr>
            <a:solidFill>
              <a:schemeClr val="accent1">
                <a:lumMod val="20000"/>
                <a:lumOff val="80000"/>
              </a:schemeClr>
            </a:solidFill>
            <a:ln w="25400">
              <a:solidFill>
                <a:schemeClr val="tx1"/>
              </a:solidFill>
            </a:ln>
          </c:spPr>
          <c:invertIfNegative val="0"/>
          <c:cat>
            <c:strRef>
              <c:f>'Figure B.1.02'!$C$80:$G$80</c:f>
              <c:strCache>
                <c:ptCount val="5"/>
                <c:pt idx="0">
                  <c:v>P90</c:v>
                </c:pt>
                <c:pt idx="1">
                  <c:v>P95</c:v>
                </c:pt>
                <c:pt idx="2">
                  <c:v>P99</c:v>
                </c:pt>
                <c:pt idx="3">
                  <c:v>P99.9</c:v>
                </c:pt>
                <c:pt idx="4">
                  <c:v>P99.99</c:v>
                </c:pt>
              </c:strCache>
            </c:strRef>
          </c:cat>
          <c:val>
            <c:numRef>
              <c:f>'Figure B.1.02'!$C$83:$G$83</c:f>
              <c:numCache>
                <c:formatCode>General</c:formatCode>
                <c:ptCount val="5"/>
                <c:pt idx="0">
                  <c:v>33.738562797231225</c:v>
                </c:pt>
                <c:pt idx="1">
                  <c:v>28.839287711713496</c:v>
                </c:pt>
                <c:pt idx="2">
                  <c:v>29.227834413319101</c:v>
                </c:pt>
                <c:pt idx="3">
                  <c:v>65.795986351276611</c:v>
                </c:pt>
                <c:pt idx="4">
                  <c:v>10.050536602107627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FC-4DE8-9C90-F02375B5BE7D}"/>
            </c:ext>
          </c:extLst>
        </c:ser>
        <c:ser>
          <c:idx val="3"/>
          <c:order val="3"/>
          <c:spPr>
            <a:solidFill>
              <a:schemeClr val="accent1">
                <a:lumMod val="20000"/>
                <a:lumOff val="80000"/>
              </a:schemeClr>
            </a:solidFill>
            <a:ln w="25400">
              <a:solidFill>
                <a:schemeClr val="tx1"/>
              </a:solidFill>
            </a:ln>
          </c:spPr>
          <c:invertIfNegative val="0"/>
          <c:errBars>
            <c:errBarType val="minus"/>
            <c:errValType val="percentage"/>
            <c:noEndCap val="1"/>
            <c:val val="100"/>
            <c:spPr>
              <a:ln>
                <a:noFill/>
              </a:ln>
            </c:spPr>
          </c:errBars>
          <c:cat>
            <c:strRef>
              <c:f>'Figure B.1.02'!$C$80:$G$80</c:f>
              <c:strCache>
                <c:ptCount val="5"/>
                <c:pt idx="0">
                  <c:v>P90</c:v>
                </c:pt>
                <c:pt idx="1">
                  <c:v>P95</c:v>
                </c:pt>
                <c:pt idx="2">
                  <c:v>P99</c:v>
                </c:pt>
                <c:pt idx="3">
                  <c:v>P99.9</c:v>
                </c:pt>
                <c:pt idx="4">
                  <c:v>P99.99</c:v>
                </c:pt>
              </c:strCache>
            </c:strRef>
          </c:cat>
          <c:val>
            <c:numRef>
              <c:f>'Figure B.1.02'!$C$84:$G$84</c:f>
              <c:numCache>
                <c:formatCode>General</c:formatCode>
                <c:ptCount val="5"/>
                <c:pt idx="0">
                  <c:v>48.990213750407065</c:v>
                </c:pt>
                <c:pt idx="1">
                  <c:v>36.668743336498665</c:v>
                </c:pt>
                <c:pt idx="2">
                  <c:v>34.566932193404227</c:v>
                </c:pt>
                <c:pt idx="3">
                  <c:v>51.199508450523012</c:v>
                </c:pt>
                <c:pt idx="4">
                  <c:v>43.573855336734027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FC-4DE8-9C90-F02375B5BE7D}"/>
            </c:ext>
          </c:extLst>
        </c:ser>
        <c:ser>
          <c:idx val="4"/>
          <c:order val="4"/>
          <c:spPr>
            <a:noFill/>
            <a:ln w="25400">
              <a:noFill/>
            </a:ln>
          </c:spPr>
          <c:invertIfNegative val="0"/>
          <c:errBars>
            <c:errBarType val="minus"/>
            <c:errValType val="percentage"/>
            <c:noEndCap val="1"/>
            <c:val val="100"/>
            <c:spPr>
              <a:ln w="25400">
                <a:solidFill>
                  <a:schemeClr val="tx1"/>
                </a:solidFill>
              </a:ln>
            </c:spPr>
          </c:errBars>
          <c:cat>
            <c:strRef>
              <c:f>'Figure B.1.02'!$C$80:$G$80</c:f>
              <c:strCache>
                <c:ptCount val="5"/>
                <c:pt idx="0">
                  <c:v>P90</c:v>
                </c:pt>
                <c:pt idx="1">
                  <c:v>P95</c:v>
                </c:pt>
                <c:pt idx="2">
                  <c:v>P99</c:v>
                </c:pt>
                <c:pt idx="3">
                  <c:v>P99.9</c:v>
                </c:pt>
                <c:pt idx="4">
                  <c:v>P99.99</c:v>
                </c:pt>
              </c:strCache>
            </c:strRef>
          </c:cat>
          <c:val>
            <c:numRef>
              <c:f>'Figure B.1.02'!$C$85:$G$85</c:f>
              <c:numCache>
                <c:formatCode>General</c:formatCode>
                <c:ptCount val="5"/>
                <c:pt idx="0">
                  <c:v>58.872032539486668</c:v>
                </c:pt>
                <c:pt idx="1">
                  <c:v>68.275768450638225</c:v>
                </c:pt>
                <c:pt idx="2">
                  <c:v>52.125743635705362</c:v>
                </c:pt>
                <c:pt idx="3">
                  <c:v>80.762252381880899</c:v>
                </c:pt>
                <c:pt idx="4">
                  <c:v>125.31460529428477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FC-4DE8-9C90-F02375B5B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031488"/>
        <c:axId val="98033024"/>
      </c:barChart>
      <c:catAx>
        <c:axId val="98031488"/>
        <c:scaling>
          <c:orientation val="minMax"/>
        </c:scaling>
        <c:delete val="0"/>
        <c:axPos val="b"/>
        <c:numFmt formatCode="General" sourceLinked="0"/>
        <c:majorTickMark val="none"/>
        <c:minorTickMark val="in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8033024"/>
        <c:crossesAt val="10"/>
        <c:auto val="1"/>
        <c:lblAlgn val="ctr"/>
        <c:lblOffset val="100"/>
        <c:noMultiLvlLbl val="0"/>
      </c:catAx>
      <c:valAx>
        <c:axId val="98033024"/>
        <c:scaling>
          <c:logBase val="10"/>
          <c:orientation val="minMax"/>
          <c:max val="1200.0000000000002"/>
          <c:min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0"/>
                </a:pPr>
                <a:r>
                  <a:rPr lang="en-GB" sz="1100" b="0"/>
                  <a:t>Margin</a:t>
                </a:r>
                <a:r>
                  <a:rPr lang="en-GB" sz="1100" b="0" baseline="0"/>
                  <a:t> of Exposure (MoE, logarithmic scale)</a:t>
                </a:r>
                <a:endParaRPr lang="en-GB" sz="1100" b="0"/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spPr>
          <a:ln/>
        </c:spPr>
        <c:txPr>
          <a:bodyPr/>
          <a:lstStyle/>
          <a:p>
            <a:pPr>
              <a:defRPr sz="1100"/>
            </a:pPr>
            <a:endParaRPr lang="en-US"/>
          </a:p>
        </c:txPr>
        <c:crossAx val="98031488"/>
        <c:crosses val="autoZero"/>
        <c:crossBetween val="between"/>
      </c:valAx>
    </c:plotArea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B.1.03'!$B$57</c:f>
          <c:strCache>
            <c:ptCount val="1"/>
            <c:pt idx="0">
              <c:v>Average contributions of RPCs and active substances to the exposures_x000d_exceeding the 99th percentile in adults (Belgium)</c:v>
            </c:pt>
          </c:strCache>
        </c:strRef>
      </c:tx>
      <c:overlay val="0"/>
      <c:txPr>
        <a:bodyPr/>
        <a:lstStyle/>
        <a:p>
          <a:pPr>
            <a:defRPr sz="24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333257991398955E-2"/>
          <c:y val="0.16526453034996583"/>
          <c:w val="0.52765103545486913"/>
          <c:h val="0.81601188891917242"/>
        </c:manualLayout>
      </c:layout>
      <c:pieChart>
        <c:varyColors val="1"/>
        <c:ser>
          <c:idx val="0"/>
          <c:order val="0"/>
          <c:tx>
            <c:strRef>
              <c:f>'Figure B.1.03'!$C$59</c:f>
              <c:strCache>
                <c:ptCount val="1"/>
                <c:pt idx="0">
                  <c:v>Adults_Belgium</c:v>
                </c:pt>
              </c:strCache>
            </c:strRef>
          </c:tx>
          <c:spPr>
            <a:ln w="3175">
              <a:noFill/>
            </a:ln>
          </c:spPr>
          <c:dPt>
            <c:idx val="0"/>
            <c:bubble3D val="0"/>
            <c:spPr>
              <a:solidFill>
                <a:srgbClr val="4F81BD">
                  <a:lumMod val="100000"/>
                </a:srgbClr>
              </a:solidFill>
              <a:ln w="3175" cap="flat" cmpd="sng" algn="ctr">
                <a:solidFill>
                  <a:srgbClr val="4F81BD"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1-A178-4655-8099-73CE229D0D14}"/>
              </c:ext>
            </c:extLst>
          </c:dPt>
          <c:dPt>
            <c:idx val="1"/>
            <c:bubble3D val="0"/>
            <c:spPr>
              <a:solidFill>
                <a:srgbClr val="4F81BD">
                  <a:tint val="95000"/>
                  <a:lumMod val="100000"/>
                </a:srgbClr>
              </a:solidFill>
              <a:ln w="3175" cap="flat" cmpd="sng" algn="ctr">
                <a:solidFill>
                  <a:srgbClr val="4F81BD">
                    <a:tint val="95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3-A178-4655-8099-73CE229D0D14}"/>
              </c:ext>
            </c:extLst>
          </c:dPt>
          <c:dPt>
            <c:idx val="2"/>
            <c:bubble3D val="0"/>
            <c:spPr>
              <a:solidFill>
                <a:srgbClr val="4F81BD">
                  <a:tint val="90000"/>
                  <a:lumMod val="100000"/>
                </a:srgbClr>
              </a:solidFill>
              <a:ln w="3175" cap="flat" cmpd="sng" algn="ctr">
                <a:solidFill>
                  <a:srgbClr val="4F81BD">
                    <a:tint val="90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5-A178-4655-8099-73CE229D0D14}"/>
              </c:ext>
            </c:extLst>
          </c:dPt>
          <c:dPt>
            <c:idx val="3"/>
            <c:bubble3D val="0"/>
            <c:spPr>
              <a:solidFill>
                <a:srgbClr val="4F81BD">
                  <a:tint val="85000"/>
                  <a:lumMod val="100000"/>
                </a:srgbClr>
              </a:solidFill>
              <a:ln w="3175" cap="flat" cmpd="sng" algn="ctr">
                <a:solidFill>
                  <a:srgbClr val="4F81BD">
                    <a:tint val="85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A178-4655-8099-73CE229D0D14}"/>
              </c:ext>
            </c:extLst>
          </c:dPt>
          <c:dPt>
            <c:idx val="4"/>
            <c:bubble3D val="0"/>
            <c:spPr>
              <a:solidFill>
                <a:srgbClr val="4F81BD">
                  <a:tint val="80000"/>
                  <a:lumMod val="100000"/>
                </a:srgbClr>
              </a:solidFill>
              <a:ln w="3175" cap="flat" cmpd="sng" algn="ctr">
                <a:solidFill>
                  <a:srgbClr val="4F81BD">
                    <a:tint val="80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9-A178-4655-8099-73CE229D0D14}"/>
              </c:ext>
            </c:extLst>
          </c:dPt>
          <c:dPt>
            <c:idx val="5"/>
            <c:bubble3D val="0"/>
            <c:spPr>
              <a:solidFill>
                <a:srgbClr val="4F81BD">
                  <a:tint val="75000"/>
                  <a:lumMod val="100000"/>
                </a:srgbClr>
              </a:solidFill>
              <a:ln w="3175" cap="flat" cmpd="sng" algn="ctr">
                <a:solidFill>
                  <a:srgbClr val="4F81BD">
                    <a:tint val="75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B-A178-4655-8099-73CE229D0D14}"/>
              </c:ext>
            </c:extLst>
          </c:dPt>
          <c:dPt>
            <c:idx val="6"/>
            <c:bubble3D val="0"/>
            <c:spPr>
              <a:solidFill>
                <a:srgbClr val="4F81BD">
                  <a:tint val="70000"/>
                  <a:lumMod val="100000"/>
                </a:srgbClr>
              </a:solidFill>
              <a:ln w="3175" cap="flat" cmpd="sng" algn="ctr">
                <a:solidFill>
                  <a:srgbClr val="4F81BD">
                    <a:tint val="70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D-A178-4655-8099-73CE229D0D14}"/>
              </c:ext>
            </c:extLst>
          </c:dPt>
          <c:dPt>
            <c:idx val="7"/>
            <c:bubble3D val="0"/>
            <c:spPr>
              <a:solidFill>
                <a:srgbClr val="4F81BD">
                  <a:tint val="65000"/>
                  <a:lumMod val="100000"/>
                </a:srgbClr>
              </a:solidFill>
              <a:ln w="3175" cap="flat" cmpd="sng" algn="ctr">
                <a:solidFill>
                  <a:srgbClr val="4F81BD">
                    <a:tint val="65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F-A178-4655-8099-73CE229D0D14}"/>
              </c:ext>
            </c:extLst>
          </c:dPt>
          <c:dPt>
            <c:idx val="8"/>
            <c:bubble3D val="0"/>
            <c:spPr>
              <a:solidFill>
                <a:srgbClr val="4F81BD">
                  <a:tint val="60000"/>
                  <a:lumMod val="100000"/>
                </a:srgbClr>
              </a:solidFill>
              <a:ln w="3175" cap="flat" cmpd="sng" algn="ctr">
                <a:solidFill>
                  <a:srgbClr val="4F81BD">
                    <a:tint val="60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1-A178-4655-8099-73CE229D0D14}"/>
              </c:ext>
            </c:extLst>
          </c:dPt>
          <c:dPt>
            <c:idx val="9"/>
            <c:bubble3D val="0"/>
            <c:spPr>
              <a:solidFill>
                <a:srgbClr val="4F81BD">
                  <a:tint val="55000"/>
                  <a:lumMod val="100000"/>
                </a:srgbClr>
              </a:solidFill>
              <a:ln w="3175" cap="flat" cmpd="sng" algn="ctr">
                <a:solidFill>
                  <a:srgbClr val="4F81BD">
                    <a:tint val="55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3-A178-4655-8099-73CE229D0D14}"/>
              </c:ext>
            </c:extLst>
          </c:dPt>
          <c:dPt>
            <c:idx val="10"/>
            <c:bubble3D val="0"/>
            <c:spPr>
              <a:solidFill>
                <a:srgbClr val="4F81BD">
                  <a:tint val="50000"/>
                  <a:lumMod val="100000"/>
                </a:srgbClr>
              </a:solidFill>
              <a:ln w="3175" cap="flat" cmpd="sng" algn="ctr">
                <a:solidFill>
                  <a:srgbClr val="4F81BD">
                    <a:tint val="50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5-A178-4655-8099-73CE229D0D14}"/>
              </c:ext>
            </c:extLst>
          </c:dPt>
          <c:dPt>
            <c:idx val="11"/>
            <c:bubble3D val="0"/>
            <c:spPr>
              <a:solidFill>
                <a:srgbClr val="8064A2">
                  <a:lumMod val="100000"/>
                </a:srgbClr>
              </a:solidFill>
              <a:ln w="3175" cap="flat" cmpd="sng" algn="ctr">
                <a:solidFill>
                  <a:srgbClr val="8064A2"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7-A178-4655-8099-73CE229D0D14}"/>
              </c:ext>
            </c:extLst>
          </c:dPt>
          <c:dPt>
            <c:idx val="12"/>
            <c:bubble3D val="0"/>
            <c:spPr>
              <a:solidFill>
                <a:srgbClr val="8064A2">
                  <a:tint val="95000"/>
                  <a:lumMod val="100000"/>
                </a:srgbClr>
              </a:solidFill>
              <a:ln w="3175" cap="flat" cmpd="sng" algn="ctr">
                <a:solidFill>
                  <a:srgbClr val="8064A2">
                    <a:tint val="95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9-A178-4655-8099-73CE229D0D14}"/>
              </c:ext>
            </c:extLst>
          </c:dPt>
          <c:dPt>
            <c:idx val="13"/>
            <c:bubble3D val="0"/>
            <c:spPr>
              <a:solidFill>
                <a:srgbClr val="4BACC6">
                  <a:lumMod val="100000"/>
                </a:srgbClr>
              </a:solidFill>
              <a:ln w="3175" cap="flat" cmpd="sng" algn="ctr">
                <a:solidFill>
                  <a:srgbClr val="4BACC6"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B-A178-4655-8099-73CE229D0D14}"/>
              </c:ext>
            </c:extLst>
          </c:dPt>
          <c:dPt>
            <c:idx val="14"/>
            <c:bubble3D val="0"/>
            <c:spPr>
              <a:solidFill>
                <a:srgbClr val="4BACC6">
                  <a:tint val="95000"/>
                  <a:lumMod val="100000"/>
                </a:srgbClr>
              </a:solidFill>
              <a:ln w="3175" cap="flat" cmpd="sng" algn="ctr">
                <a:solidFill>
                  <a:srgbClr val="4BACC6">
                    <a:tint val="95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D-A178-4655-8099-73CE229D0D14}"/>
              </c:ext>
            </c:extLst>
          </c:dPt>
          <c:dPt>
            <c:idx val="15"/>
            <c:bubble3D val="0"/>
            <c:spPr>
              <a:solidFill>
                <a:srgbClr val="4BACC6">
                  <a:tint val="90000"/>
                  <a:lumMod val="100000"/>
                </a:srgbClr>
              </a:solidFill>
              <a:ln w="3175" cap="flat" cmpd="sng" algn="ctr">
                <a:solidFill>
                  <a:srgbClr val="4BACC6">
                    <a:tint val="90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F-A178-4655-8099-73CE229D0D14}"/>
              </c:ext>
            </c:extLst>
          </c:dPt>
          <c:dPt>
            <c:idx val="16"/>
            <c:bubble3D val="0"/>
            <c:spPr>
              <a:solidFill>
                <a:srgbClr val="4BACC6">
                  <a:tint val="85000"/>
                  <a:lumMod val="100000"/>
                </a:srgbClr>
              </a:solidFill>
              <a:ln w="3175" cap="flat" cmpd="sng" algn="ctr">
                <a:solidFill>
                  <a:srgbClr val="4BACC6">
                    <a:tint val="85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21-A178-4655-8099-73CE229D0D14}"/>
              </c:ext>
            </c:extLst>
          </c:dPt>
          <c:dPt>
            <c:idx val="17"/>
            <c:bubble3D val="0"/>
            <c:spPr>
              <a:pattFill prst="narHorz">
                <a:fgClr>
                  <a:srgbClr val="BFBFBF"/>
                </a:fgClr>
                <a:bgClr>
                  <a:srgbClr val="FFFFFF"/>
                </a:bgClr>
              </a:pattFill>
              <a:ln w="3175" cap="flat" cmpd="sng" algn="ctr">
                <a:solidFill>
                  <a:sysClr val="window" lastClr="FFFFFF">
                    <a:lumMod val="65000"/>
                  </a:sys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23-A178-4655-8099-73CE229D0D14}"/>
              </c:ext>
            </c:extLst>
          </c:dPt>
          <c:dPt>
            <c:idx val="18"/>
            <c:bubble3D val="0"/>
            <c:spPr>
              <a:solidFill>
                <a:srgbClr val="8064A2">
                  <a:tint val="55556"/>
                  <a:lumMod val="100000"/>
                </a:srgbClr>
              </a:solidFill>
              <a:ln w="3175" cap="flat" cmpd="sng" algn="ctr">
                <a:solidFill>
                  <a:srgbClr val="8064A2">
                    <a:tint val="55556"/>
                    <a:lumMod val="9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25-A178-4655-8099-73CE229D0D14}"/>
              </c:ext>
            </c:extLst>
          </c:dPt>
          <c:dPt>
            <c:idx val="19"/>
            <c:bubble3D val="0"/>
            <c:spPr>
              <a:solidFill>
                <a:srgbClr val="8064A2">
                  <a:tint val="52778"/>
                  <a:lumMod val="100000"/>
                </a:srgbClr>
              </a:solidFill>
              <a:ln w="3175" cap="flat" cmpd="sng" algn="ctr">
                <a:solidFill>
                  <a:srgbClr val="8064A2">
                    <a:tint val="52778"/>
                    <a:lumMod val="9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27-A178-4655-8099-73CE229D0D14}"/>
              </c:ext>
            </c:extLst>
          </c:dPt>
          <c:dPt>
            <c:idx val="20"/>
            <c:bubble3D val="0"/>
            <c:spPr>
              <a:solidFill>
                <a:srgbClr val="8064A2">
                  <a:tint val="50000"/>
                  <a:lumMod val="100000"/>
                </a:srgbClr>
              </a:solidFill>
              <a:ln w="3175" cap="flat" cmpd="sng" algn="ctr">
                <a:solidFill>
                  <a:srgbClr val="8064A2">
                    <a:tint val="50000"/>
                    <a:lumMod val="9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29-A178-4655-8099-73CE229D0D14}"/>
              </c:ext>
            </c:extLst>
          </c:dPt>
          <c:dPt>
            <c:idx val="21"/>
            <c:bubble3D val="0"/>
            <c:spPr>
              <a:pattFill prst="narHorz">
                <a:fgClr>
                  <a:sysClr val="window" lastClr="FFFFFF">
                    <a:lumMod val="75000"/>
                  </a:sysClr>
                </a:fgClr>
                <a:bgClr>
                  <a:sysClr val="window" lastClr="FFFFFF">
                    <a:lumMod val="100000"/>
                  </a:sysClr>
                </a:bgClr>
              </a:pattFill>
              <a:ln w="3175">
                <a:solidFill>
                  <a:sysClr val="window" lastClr="FFFFFF">
                    <a:lumMod val="65000"/>
                  </a:sysClr>
                </a:solidFill>
              </a:ln>
            </c:spPr>
            <c:extLst>
              <c:ext xmlns:c16="http://schemas.microsoft.com/office/drawing/2014/chart" uri="{C3380CC4-5D6E-409C-BE32-E72D297353CC}">
                <c16:uniqueId val="{0000002B-A178-4655-8099-73CE229D0D14}"/>
              </c:ext>
            </c:extLst>
          </c:dPt>
          <c:dPt>
            <c:idx val="22"/>
            <c:bubble3D val="0"/>
            <c:spPr>
              <a:solidFill>
                <a:srgbClr val="F79646">
                  <a:lumMod val="75000"/>
                  <a:alpha val="7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D-A178-4655-8099-73CE229D0D14}"/>
              </c:ext>
            </c:extLst>
          </c:dPt>
          <c:dPt>
            <c:idx val="23"/>
            <c:bubble3D val="0"/>
            <c:spPr>
              <a:solidFill>
                <a:srgbClr val="F79646">
                  <a:lumMod val="75000"/>
                  <a:alpha val="7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F-A178-4655-8099-73CE229D0D14}"/>
              </c:ext>
            </c:extLst>
          </c:dPt>
          <c:dPt>
            <c:idx val="24"/>
            <c:bubble3D val="0"/>
            <c:spPr>
              <a:solidFill>
                <a:srgbClr val="F79646">
                  <a:lumMod val="75000"/>
                  <a:alpha val="6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1-A178-4655-8099-73CE229D0D14}"/>
              </c:ext>
            </c:extLst>
          </c:dPt>
          <c:dPt>
            <c:idx val="25"/>
            <c:bubble3D val="0"/>
            <c:spPr>
              <a:solidFill>
                <a:srgbClr val="F79646">
                  <a:lumMod val="75000"/>
                  <a:alpha val="6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3-A178-4655-8099-73CE229D0D14}"/>
              </c:ext>
            </c:extLst>
          </c:dPt>
          <c:dPt>
            <c:idx val="26"/>
            <c:bubble3D val="0"/>
            <c:spPr>
              <a:solidFill>
                <a:srgbClr val="F79646">
                  <a:lumMod val="75000"/>
                  <a:alpha val="5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5-A178-4655-8099-73CE229D0D14}"/>
              </c:ext>
            </c:extLst>
          </c:dPt>
          <c:dPt>
            <c:idx val="27"/>
            <c:bubble3D val="0"/>
            <c:spPr>
              <a:solidFill>
                <a:srgbClr val="F79646">
                  <a:lumMod val="75000"/>
                  <a:alpha val="5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7-A178-4655-8099-73CE229D0D14}"/>
              </c:ext>
            </c:extLst>
          </c:dPt>
          <c:dPt>
            <c:idx val="28"/>
            <c:bubble3D val="0"/>
            <c:spPr>
              <a:solidFill>
                <a:srgbClr val="F79646">
                  <a:lumMod val="75000"/>
                  <a:alpha val="4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9-A178-4655-8099-73CE229D0D14}"/>
              </c:ext>
            </c:extLst>
          </c:dPt>
          <c:dPt>
            <c:idx val="29"/>
            <c:bubble3D val="0"/>
            <c:spPr>
              <a:solidFill>
                <a:srgbClr val="F79646">
                  <a:lumMod val="75000"/>
                  <a:alpha val="4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B-A178-4655-8099-73CE229D0D14}"/>
              </c:ext>
            </c:extLst>
          </c:dPt>
          <c:dPt>
            <c:idx val="30"/>
            <c:bubble3D val="0"/>
            <c:spPr>
              <a:solidFill>
                <a:srgbClr val="F79646">
                  <a:lumMod val="75000"/>
                  <a:alpha val="3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D-A178-4655-8099-73CE229D0D14}"/>
              </c:ext>
            </c:extLst>
          </c:dPt>
          <c:dPt>
            <c:idx val="31"/>
            <c:bubble3D val="0"/>
            <c:spPr>
              <a:solidFill>
                <a:srgbClr val="F79646">
                  <a:lumMod val="75000"/>
                  <a:alpha val="3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F-A178-4655-8099-73CE229D0D14}"/>
              </c:ext>
            </c:extLst>
          </c:dPt>
          <c:dPt>
            <c:idx val="32"/>
            <c:bubble3D val="0"/>
            <c:spPr>
              <a:solidFill>
                <a:srgbClr val="F79646">
                  <a:lumMod val="75000"/>
                  <a:alpha val="2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41-A178-4655-8099-73CE229D0D14}"/>
              </c:ext>
            </c:extLst>
          </c:dPt>
          <c:dPt>
            <c:idx val="33"/>
            <c:bubble3D val="0"/>
            <c:spPr>
              <a:solidFill>
                <a:srgbClr val="F79646">
                  <a:lumMod val="75000"/>
                  <a:alpha val="2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43-A178-4655-8099-73CE229D0D14}"/>
              </c:ext>
            </c:extLst>
          </c:dPt>
          <c:dPt>
            <c:idx val="34"/>
            <c:bubble3D val="0"/>
            <c:spPr>
              <a:solidFill>
                <a:sysClr val="window" lastClr="FFFFFF">
                  <a:lumMod val="75000"/>
                </a:sys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45-A178-4655-8099-73CE229D0D14}"/>
              </c:ext>
            </c:extLst>
          </c:dPt>
          <c:cat>
            <c:strRef>
              <c:f>'Figure B.1.03'!$B$60:$B$77</c:f>
              <c:strCache>
                <c:ptCount val="18"/>
                <c:pt idx="0">
                  <c:v>Thiram (expressed as thiram) | Oranges (21.8 %)</c:v>
                </c:pt>
                <c:pt idx="1">
                  <c:v>Thiram (expressed as thiram) | Apples (15.8 %)</c:v>
                </c:pt>
                <c:pt idx="2">
                  <c:v>Thiram (expressed as thiram) | Wine grapes (34.6 %)</c:v>
                </c:pt>
                <c:pt idx="3">
                  <c:v>Thiram (expressed as thiram) | Wheat (7 %)</c:v>
                </c:pt>
                <c:pt idx="4">
                  <c:v>Thiram (expressed as thiram) | Mandarins (0.2 %)</c:v>
                </c:pt>
                <c:pt idx="5">
                  <c:v>Thiram (expressed as thiram) | Pears (0.7 %)</c:v>
                </c:pt>
                <c:pt idx="6">
                  <c:v>Thiram (expressed as thiram) | Tomatoes (1.5 %)</c:v>
                </c:pt>
                <c:pt idx="7">
                  <c:v>Thiram (expressed as thiram) | Potatoes (3.1 %)</c:v>
                </c:pt>
                <c:pt idx="8">
                  <c:v>Thiram (expressed as thiram) | Cauliflowers (2.5 %)</c:v>
                </c:pt>
                <c:pt idx="9">
                  <c:v>Thiram (expressed as thiram) | Bananas (0.1 %)</c:v>
                </c:pt>
                <c:pt idx="10">
                  <c:v>Thiram (expressed as thiram) | Other crops (6 %)</c:v>
                </c:pt>
                <c:pt idx="11">
                  <c:v>Oxyfluorfen | Oranges (1.4 %)</c:v>
                </c:pt>
                <c:pt idx="12">
                  <c:v>Oxyfluorfen | Other crops (0.2 %)</c:v>
                </c:pt>
                <c:pt idx="13">
                  <c:v>Fenbuconazole | Oranges (0.6 %)</c:v>
                </c:pt>
                <c:pt idx="14">
                  <c:v>Fenbuconazole | Apples (0.4 %)</c:v>
                </c:pt>
                <c:pt idx="15">
                  <c:v>Fenbuconazole | Wine grapes (1 %)</c:v>
                </c:pt>
                <c:pt idx="16">
                  <c:v>Fenbuconazole | Other crops (0.2 %)</c:v>
                </c:pt>
                <c:pt idx="17">
                  <c:v>Other substances | All crops (2.9 %)</c:v>
                </c:pt>
              </c:strCache>
            </c:strRef>
          </c:cat>
          <c:val>
            <c:numRef>
              <c:f>'Figure B.1.03'!$C$60:$C$77</c:f>
              <c:numCache>
                <c:formatCode>General</c:formatCode>
                <c:ptCount val="18"/>
                <c:pt idx="0">
                  <c:v>21.795503792061091</c:v>
                </c:pt>
                <c:pt idx="1">
                  <c:v>15.752514147290045</c:v>
                </c:pt>
                <c:pt idx="2">
                  <c:v>34.59178206456528</c:v>
                </c:pt>
                <c:pt idx="3">
                  <c:v>7.0376406425803886</c:v>
                </c:pt>
                <c:pt idx="4">
                  <c:v>0.22195049742386566</c:v>
                </c:pt>
                <c:pt idx="5">
                  <c:v>0.73638944927227934</c:v>
                </c:pt>
                <c:pt idx="6">
                  <c:v>1.4538837654512937</c:v>
                </c:pt>
                <c:pt idx="7">
                  <c:v>3.0524982707426163</c:v>
                </c:pt>
                <c:pt idx="8">
                  <c:v>2.4961723563916793</c:v>
                </c:pt>
                <c:pt idx="9">
                  <c:v>0.13889845575058157</c:v>
                </c:pt>
                <c:pt idx="10">
                  <c:v>5.9871730316772425</c:v>
                </c:pt>
                <c:pt idx="11">
                  <c:v>1.4362214844653727</c:v>
                </c:pt>
                <c:pt idx="12">
                  <c:v>0.1683214513081242</c:v>
                </c:pt>
                <c:pt idx="13">
                  <c:v>0.63248173127873608</c:v>
                </c:pt>
                <c:pt idx="14">
                  <c:v>0.43976485988987724</c:v>
                </c:pt>
                <c:pt idx="15">
                  <c:v>1.0221939385521575</c:v>
                </c:pt>
                <c:pt idx="16">
                  <c:v>0.15580509309367852</c:v>
                </c:pt>
                <c:pt idx="17">
                  <c:v>2.8808049682057133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A178-4655-8099-73CE229D0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8132739165706369"/>
          <c:y val="0.14046418509730105"/>
          <c:w val="0.31151477326065674"/>
          <c:h val="0.84699397428099399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1</xdr:col>
      <xdr:colOff>390525</xdr:colOff>
      <xdr:row>4</xdr:row>
      <xdr:rowOff>117914</xdr:rowOff>
    </xdr:to>
    <xdr:pic>
      <xdr:nvPicPr>
        <xdr:cNvPr id="2" name="Picture 1" descr="http://www.efsa.europa.eu/sites/default/files/efsa_rep/blobserver_assets/EFSA_logo_EN_RGB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419225" cy="670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191</xdr:row>
      <xdr:rowOff>0</xdr:rowOff>
    </xdr:from>
    <xdr:to>
      <xdr:col>14</xdr:col>
      <xdr:colOff>100852</xdr:colOff>
      <xdr:row>230</xdr:row>
      <xdr:rowOff>190499</xdr:rowOff>
    </xdr:to>
    <xdr:graphicFrame macro="">
      <xdr:nvGraphicFramePr>
        <xdr:cNvPr id="2" name="Fig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88</xdr:row>
      <xdr:rowOff>0</xdr:rowOff>
    </xdr:from>
    <xdr:to>
      <xdr:col>14</xdr:col>
      <xdr:colOff>100852</xdr:colOff>
      <xdr:row>127</xdr:row>
      <xdr:rowOff>190499</xdr:rowOff>
    </xdr:to>
    <xdr:graphicFrame macro="">
      <xdr:nvGraphicFramePr>
        <xdr:cNvPr id="2" name="Figure 2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470647</xdr:colOff>
      <xdr:row>128</xdr:row>
      <xdr:rowOff>123263</xdr:rowOff>
    </xdr:from>
    <xdr:ext cx="2429576" cy="112569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470647" y="8324288"/>
          <a:ext cx="2429576" cy="1125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 b="1" i="1" u="sng"/>
            <a:t>Legend</a:t>
          </a:r>
          <a:r>
            <a:rPr lang="en-GB" sz="1100"/>
            <a:t>: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 Upper whisker: 97.5</a:t>
          </a:r>
          <a:r>
            <a:rPr lang="en-GB" sz="1100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percentile</a:t>
          </a:r>
          <a:endParaRPr lang="en-GB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 Upper box outline: 75</a:t>
          </a:r>
          <a:r>
            <a:rPr lang="en-GB" sz="1100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percentile</a:t>
          </a:r>
          <a:endParaRPr lang="en-GB">
            <a:effectLst/>
          </a:endParaRPr>
        </a:p>
        <a:p>
          <a:r>
            <a:rPr lang="en-GB" sz="1100"/>
            <a:t>*</a:t>
          </a:r>
          <a:r>
            <a:rPr lang="en-GB" sz="1100" baseline="0"/>
            <a:t> </a:t>
          </a:r>
          <a:r>
            <a:rPr lang="en-GB" sz="1100"/>
            <a:t>Central horizontal</a:t>
          </a:r>
          <a:r>
            <a:rPr lang="en-GB" sz="1100" baseline="0"/>
            <a:t> </a:t>
          </a:r>
          <a:r>
            <a:rPr lang="en-GB" sz="1100"/>
            <a:t>line:  median value</a:t>
          </a:r>
        </a:p>
        <a:p>
          <a:r>
            <a:rPr lang="en-GB" sz="1100"/>
            <a:t>* Lower box outline: 25</a:t>
          </a:r>
          <a:r>
            <a:rPr lang="en-GB" sz="1100" baseline="30000"/>
            <a:t>th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percentile</a:t>
          </a:r>
        </a:p>
        <a:p>
          <a:r>
            <a:rPr lang="en-GB" sz="1100"/>
            <a:t>* Lower whisker: 2.5</a:t>
          </a:r>
          <a:r>
            <a:rPr lang="en-GB" sz="1100" baseline="30000"/>
            <a:t>th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percentile</a:t>
          </a:r>
          <a:endParaRPr lang="en-GB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102</xdr:row>
      <xdr:rowOff>1119</xdr:rowOff>
    </xdr:from>
    <xdr:to>
      <xdr:col>15</xdr:col>
      <xdr:colOff>134470</xdr:colOff>
      <xdr:row>144</xdr:row>
      <xdr:rowOff>100853</xdr:rowOff>
    </xdr:to>
    <xdr:graphicFrame macro="">
      <xdr:nvGraphicFramePr>
        <xdr:cNvPr id="2" name="Figure 3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4" displayName="Table4" ref="A1:P1001" totalsRowShown="0" headerRowDxfId="61" dataDxfId="60">
  <autoFilter ref="A1:P1001" xr:uid="{00000000-0009-0000-0100-000001000000}"/>
  <tableColumns count="16">
    <tableColumn id="1" xr3:uid="{00000000-0010-0000-0000-000001000000}" name="Country" dataDxfId="59"/>
    <tableColumn id="2" xr3:uid="{00000000-0010-0000-0000-000002000000}" name="Survey" dataDxfId="58"/>
    <tableColumn id="3" xr3:uid="{00000000-0010-0000-0000-000003000000}" name="Population_x000a_class" dataDxfId="57"/>
    <tableColumn id="4" xr3:uid="{00000000-0010-0000-0000-000004000000}" name="Bootstrap_x000a_(n)" dataDxfId="56"/>
    <tableColumn id="5" xr3:uid="{00000000-0010-0000-0000-000005000000}" name="2.5th Pctl" dataDxfId="55"/>
    <tableColumn id="6" xr3:uid="{00000000-0010-0000-0000-000006000000}" name="5th Pctl" dataDxfId="54"/>
    <tableColumn id="7" xr3:uid="{00000000-0010-0000-0000-000007000000}" name="10th Pctl" dataDxfId="53"/>
    <tableColumn id="8" xr3:uid="{00000000-0010-0000-0000-000008000000}" name="25th Pctl" dataDxfId="52"/>
    <tableColumn id="9" xr3:uid="{00000000-0010-0000-0000-000009000000}" name="50th Pctl" dataDxfId="51"/>
    <tableColumn id="10" xr3:uid="{00000000-0010-0000-0000-00000A000000}" name="75th Pctl" dataDxfId="50"/>
    <tableColumn id="11" xr3:uid="{00000000-0010-0000-0000-00000B000000}" name="90th Pctl" dataDxfId="49"/>
    <tableColumn id="12" xr3:uid="{00000000-0010-0000-0000-00000C000000}" name="95th Pctl" dataDxfId="48"/>
    <tableColumn id="13" xr3:uid="{00000000-0010-0000-0000-00000D000000}" name="97.5th Pctl" dataDxfId="47"/>
    <tableColumn id="14" xr3:uid="{00000000-0010-0000-0000-00000E000000}" name="99th Pctl" dataDxfId="46"/>
    <tableColumn id="15" xr3:uid="{00000000-0010-0000-0000-00000F000000}" name="99.9th Pctl" dataDxfId="45"/>
    <tableColumn id="16" xr3:uid="{00000000-0010-0000-0000-000010000000}" name="99.99th Pctl" dataDxfId="4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5" displayName="Table5" ref="A1:H1442" totalsRowShown="0" headerRowDxfId="43" dataDxfId="42">
  <autoFilter ref="A1:H1442" xr:uid="{00000000-0009-0000-0100-000002000000}"/>
  <tableColumns count="8">
    <tableColumn id="1" xr3:uid="{00000000-0010-0000-0100-000001000000}" name="Country" dataDxfId="41"/>
    <tableColumn id="2" xr3:uid="{00000000-0010-0000-0100-000002000000}" name="Survey" dataDxfId="40"/>
    <tableColumn id="3" xr3:uid="{00000000-0010-0000-0100-000003000000}" name="Population_x000a_class" dataDxfId="39"/>
    <tableColumn id="4" xr3:uid="{00000000-0010-0000-0100-000004000000}" name="RPC code" dataDxfId="38"/>
    <tableColumn id="5" xr3:uid="{00000000-0010-0000-0100-000005000000}" name="RPC name" dataDxfId="37"/>
    <tableColumn id="6" xr3:uid="{00000000-0010-0000-0100-000006000000}" name="Substance code" dataDxfId="36"/>
    <tableColumn id="7" xr3:uid="{00000000-0010-0000-0100-000007000000}" name="Substance name" dataDxfId="35"/>
    <tableColumn id="8" xr3:uid="{00000000-0010-0000-0100-000008000000}" name="Contribution_x000a_(%)" dataDxfId="3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6" displayName="Table6" ref="A1:V2192" totalsRowShown="0" headerRowDxfId="33" dataDxfId="32">
  <autoFilter ref="A1:V2192" xr:uid="{00000000-0009-0000-0100-000003000000}"/>
  <tableColumns count="22">
    <tableColumn id="1" xr3:uid="{00000000-0010-0000-0200-000001000000}" name="Country" dataDxfId="31"/>
    <tableColumn id="2" xr3:uid="{00000000-0010-0000-0200-000002000000}" name="Survey" dataDxfId="30"/>
    <tableColumn id="3" xr3:uid="{00000000-0010-0000-0200-000003000000}" name="Population_x000a_class" dataDxfId="29"/>
    <tableColumn id="4" xr3:uid="{00000000-0010-0000-0200-000004000000}" name="Subjects' ID" dataDxfId="28"/>
    <tableColumn id="5" xr3:uid="{00000000-0010-0000-0200-000005000000}" name="Days_x000a_(n)" dataDxfId="27"/>
    <tableColumn id="6" xr3:uid="{00000000-0010-0000-0200-000006000000}" name="Bodyweight_x000a_(kg)" dataDxfId="26"/>
    <tableColumn id="7" xr3:uid="{00000000-0010-0000-0200-000007000000}" name="RPC code" dataDxfId="25"/>
    <tableColumn id="8" xr3:uid="{00000000-0010-0000-0200-000008000000}" name="RPC name" dataDxfId="24"/>
    <tableColumn id="9" xr3:uid="{00000000-0010-0000-0200-000009000000}" name="Average amount_x000a_raw_x000a_(g/d)" dataDxfId="23"/>
    <tableColumn id="10" xr3:uid="{00000000-0010-0000-0200-00000A000000}" name="Processing code" dataDxfId="22"/>
    <tableColumn id="11" xr3:uid="{00000000-0010-0000-0200-00000B000000}" name="Processing description" dataDxfId="21"/>
    <tableColumn id="12" xr3:uid="{00000000-0010-0000-0200-00000C000000}" name="Average amount_x000a_processed_x000a_(g/d)" dataDxfId="20"/>
    <tableColumn id="13" xr3:uid="{00000000-0010-0000-0200-00000D000000}" name="Substance code" dataDxfId="19"/>
    <tableColumn id="14" xr3:uid="{00000000-0010-0000-0200-00000E000000}" name="Substance name" dataDxfId="18"/>
    <tableColumn id="15" xr3:uid="{00000000-0010-0000-0200-00000F000000}" name="Mean concentration_x000a_(mg/kg)" dataDxfId="17"/>
    <tableColumn id="16" xr3:uid="{00000000-0010-0000-0200-000010000000}" name="Processing_x000a_factor" dataDxfId="16"/>
    <tableColumn id="17" xr3:uid="{00000000-0010-0000-0200-000011000000}" name="NOAEL_x000a_(mg/kg bw/d)" dataDxfId="15"/>
    <tableColumn id="18" xr3:uid="{00000000-0010-0000-0200-000012000000}" name="Normalised exposure_x000a_per record" dataDxfId="14"/>
    <tableColumn id="19" xr3:uid="{00000000-0010-0000-0200-000013000000}" name="Margin of exposure_x000a_per record" dataDxfId="13"/>
    <tableColumn id="20" xr3:uid="{00000000-0010-0000-0200-000014000000}" name="Normalised exposure_x000a_per subject" dataDxfId="12"/>
    <tableColumn id="21" xr3:uid="{00000000-0010-0000-0200-000015000000}" name="Margin of exposure_x000a_per subject" dataDxfId="11"/>
    <tableColumn id="22" xr3:uid="{00000000-0010-0000-0200-000016000000}" name="Contribution_x000a_(%)" dataDxfId="1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7" displayName="Table7" ref="A1:H235" totalsRowShown="0" headerRowDxfId="9" dataDxfId="8">
  <autoFilter ref="A1:H235" xr:uid="{00000000-0009-0000-0100-000004000000}"/>
  <tableColumns count="8">
    <tableColumn id="1" xr3:uid="{00000000-0010-0000-0300-000001000000}" name="RPC code" dataDxfId="7"/>
    <tableColumn id="2" xr3:uid="{00000000-0010-0000-0300-000002000000}" name="RPC name" dataDxfId="6"/>
    <tableColumn id="3" xr3:uid="{00000000-0010-0000-0300-000003000000}" name="Substance code" dataDxfId="5"/>
    <tableColumn id="4" xr3:uid="{00000000-0010-0000-0300-000004000000}" name="Substance name" dataDxfId="4"/>
    <tableColumn id="5" xr3:uid="{00000000-0010-0000-0300-000005000000}" name="Authorised" dataDxfId="3"/>
    <tableColumn id="6" xr3:uid="{00000000-0010-0000-0300-000006000000}" name="Part of CAG" dataDxfId="2"/>
    <tableColumn id="8" xr3:uid="{00000000-0010-0000-0300-000008000000}" name="Total measurements_x000a_(n)" dataDxfId="1"/>
    <tableColumn id="9" xr3:uid="{00000000-0010-0000-0300-000009000000}" name="Extrapolated measurements_x000a_(n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7:S19"/>
  <sheetViews>
    <sheetView tabSelected="1" zoomScale="115" zoomScaleNormal="115" workbookViewId="0">
      <selection activeCell="B7" sqref="B7:C7"/>
    </sheetView>
  </sheetViews>
  <sheetFormatPr defaultRowHeight="12.75" x14ac:dyDescent="0.25"/>
  <cols>
    <col min="1" max="1" width="17" style="34" bestFit="1" customWidth="1"/>
    <col min="2" max="2" width="12.7109375" style="34" bestFit="1" customWidth="1"/>
    <col min="3" max="3" width="105.85546875" style="34" bestFit="1" customWidth="1"/>
    <col min="4" max="16384" width="9.140625" style="34"/>
  </cols>
  <sheetData>
    <row r="7" spans="1:3" ht="35.25" customHeight="1" x14ac:dyDescent="0.25">
      <c r="A7" s="33" t="s">
        <v>367</v>
      </c>
      <c r="B7" s="37" t="s">
        <v>384</v>
      </c>
      <c r="C7" s="38"/>
    </row>
    <row r="9" spans="1:3" s="35" customFormat="1" ht="14.25" customHeight="1" x14ac:dyDescent="0.2">
      <c r="A9" s="35" t="s">
        <v>368</v>
      </c>
      <c r="B9" s="35" t="s">
        <v>369</v>
      </c>
      <c r="C9" s="35" t="s">
        <v>370</v>
      </c>
    </row>
    <row r="10" spans="1:3" s="35" customFormat="1" ht="14.25" customHeight="1" x14ac:dyDescent="0.2">
      <c r="A10" s="34"/>
      <c r="B10" s="35" t="s">
        <v>371</v>
      </c>
      <c r="C10" s="35" t="s">
        <v>372</v>
      </c>
    </row>
    <row r="11" spans="1:3" s="35" customFormat="1" ht="14.25" customHeight="1" x14ac:dyDescent="0.2">
      <c r="A11" s="34"/>
      <c r="B11" s="35" t="s">
        <v>373</v>
      </c>
      <c r="C11" s="35" t="s">
        <v>374</v>
      </c>
    </row>
    <row r="12" spans="1:3" s="35" customFormat="1" ht="14.25" customHeight="1" x14ac:dyDescent="0.2">
      <c r="A12" s="34"/>
      <c r="B12" s="35" t="s">
        <v>375</v>
      </c>
      <c r="C12" s="35" t="s">
        <v>376</v>
      </c>
    </row>
    <row r="13" spans="1:3" s="35" customFormat="1" ht="14.25" customHeight="1" x14ac:dyDescent="0.2">
      <c r="A13" s="34"/>
      <c r="B13" s="35" t="s">
        <v>377</v>
      </c>
      <c r="C13" s="35" t="s">
        <v>378</v>
      </c>
    </row>
    <row r="14" spans="1:3" s="35" customFormat="1" ht="14.25" customHeight="1" x14ac:dyDescent="0.2">
      <c r="A14" s="34"/>
      <c r="B14" s="35" t="s">
        <v>379</v>
      </c>
      <c r="C14" s="35" t="s">
        <v>380</v>
      </c>
    </row>
    <row r="15" spans="1:3" s="35" customFormat="1" ht="14.25" customHeight="1" x14ac:dyDescent="0.2">
      <c r="A15" s="34"/>
      <c r="B15" s="35" t="s">
        <v>381</v>
      </c>
      <c r="C15" s="35" t="s">
        <v>385</v>
      </c>
    </row>
    <row r="17" spans="1:19" ht="53.25" customHeight="1" x14ac:dyDescent="0.25">
      <c r="A17" s="34" t="s">
        <v>382</v>
      </c>
      <c r="B17" s="39"/>
      <c r="C17" s="40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9" spans="1:19" x14ac:dyDescent="0.25">
      <c r="A19" s="34" t="s">
        <v>383</v>
      </c>
      <c r="B19" s="39"/>
      <c r="C19" s="39"/>
    </row>
  </sheetData>
  <mergeCells count="3">
    <mergeCell ref="B7:C7"/>
    <mergeCell ref="B17:C17"/>
    <mergeCell ref="B19:C19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5"/>
  <dimension ref="A1:L190"/>
  <sheetViews>
    <sheetView topLeftCell="A189" zoomScale="85" zoomScaleNormal="85" workbookViewId="0">
      <selection activeCell="B190" sqref="B190"/>
    </sheetView>
  </sheetViews>
  <sheetFormatPr defaultRowHeight="15" x14ac:dyDescent="0.25"/>
  <cols>
    <col min="1" max="1" width="23" style="1" bestFit="1" customWidth="1"/>
    <col min="2" max="2" width="36.42578125" style="1" customWidth="1"/>
    <col min="3" max="16384" width="9.140625" style="1"/>
  </cols>
  <sheetData>
    <row r="1" spans="1:12" hidden="1" x14ac:dyDescent="0.25"/>
    <row r="2" spans="1:12" hidden="1" x14ac:dyDescent="0.25">
      <c r="A2" s="2"/>
      <c r="B2" s="3" t="s">
        <v>293</v>
      </c>
    </row>
    <row r="3" spans="1:12" hidden="1" x14ac:dyDescent="0.25">
      <c r="B3" s="4" t="s">
        <v>294</v>
      </c>
    </row>
    <row r="4" spans="1:12" hidden="1" x14ac:dyDescent="0.25">
      <c r="B4" s="4" t="s">
        <v>295</v>
      </c>
    </row>
    <row r="5" spans="1:12" hidden="1" x14ac:dyDescent="0.25">
      <c r="B5" s="4" t="s">
        <v>296</v>
      </c>
    </row>
    <row r="6" spans="1:12" hidden="1" x14ac:dyDescent="0.25">
      <c r="B6" s="4" t="s">
        <v>297</v>
      </c>
    </row>
    <row r="7" spans="1:12" hidden="1" x14ac:dyDescent="0.25">
      <c r="B7" s="4" t="s">
        <v>298</v>
      </c>
    </row>
    <row r="8" spans="1:12" hidden="1" x14ac:dyDescent="0.25">
      <c r="B8" s="4" t="s">
        <v>299</v>
      </c>
    </row>
    <row r="9" spans="1:12" hidden="1" x14ac:dyDescent="0.25">
      <c r="B9" s="4" t="s">
        <v>300</v>
      </c>
    </row>
    <row r="10" spans="1:12" hidden="1" x14ac:dyDescent="0.25">
      <c r="B10" s="4" t="s">
        <v>301</v>
      </c>
    </row>
    <row r="11" spans="1:12" hidden="1" x14ac:dyDescent="0.25">
      <c r="B11" s="4" t="s">
        <v>302</v>
      </c>
    </row>
    <row r="12" spans="1:12" hidden="1" x14ac:dyDescent="0.25">
      <c r="B12" s="4" t="s">
        <v>303</v>
      </c>
    </row>
    <row r="13" spans="1:12" hidden="1" x14ac:dyDescent="0.25"/>
    <row r="14" spans="1:12" hidden="1" x14ac:dyDescent="0.25">
      <c r="B14" s="5" t="s">
        <v>0</v>
      </c>
      <c r="C14" s="6" t="s">
        <v>1</v>
      </c>
      <c r="D14" s="6" t="s">
        <v>2</v>
      </c>
      <c r="E14" s="6" t="s">
        <v>3</v>
      </c>
      <c r="F14" s="6" t="s">
        <v>4</v>
      </c>
      <c r="G14" s="6" t="s">
        <v>5</v>
      </c>
      <c r="H14" s="6" t="s">
        <v>6</v>
      </c>
      <c r="I14" s="6" t="s">
        <v>7</v>
      </c>
      <c r="J14" s="6" t="s">
        <v>8</v>
      </c>
      <c r="K14" s="6" t="s">
        <v>9</v>
      </c>
      <c r="L14" s="6" t="s">
        <v>10</v>
      </c>
    </row>
    <row r="15" spans="1:12" hidden="1" x14ac:dyDescent="0.25">
      <c r="B15" s="7">
        <v>11.220184543019636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</row>
    <row r="16" spans="1:12" hidden="1" x14ac:dyDescent="0.25">
      <c r="B16" s="7">
        <v>12.589254117941675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</row>
    <row r="17" spans="2:12" hidden="1" x14ac:dyDescent="0.25">
      <c r="B17" s="7">
        <v>14.12537544622754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</row>
    <row r="18" spans="2:12" hidden="1" x14ac:dyDescent="0.25">
      <c r="B18" s="7">
        <v>15.848931924611133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</row>
    <row r="19" spans="2:12" hidden="1" x14ac:dyDescent="0.25">
      <c r="B19" s="7">
        <v>17.782794100389228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</row>
    <row r="20" spans="2:12" hidden="1" x14ac:dyDescent="0.25">
      <c r="B20" s="7">
        <v>19.952623149688797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</row>
    <row r="21" spans="2:12" hidden="1" x14ac:dyDescent="0.25">
      <c r="B21" s="7">
        <v>22.387211385683401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</row>
    <row r="22" spans="2:12" hidden="1" x14ac:dyDescent="0.25">
      <c r="B22" s="7">
        <v>25.118864315095795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</row>
    <row r="23" spans="2:12" hidden="1" x14ac:dyDescent="0.25">
      <c r="B23" s="7">
        <v>28.183829312644534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</row>
    <row r="24" spans="2:12" hidden="1" x14ac:dyDescent="0.25">
      <c r="B24" s="7">
        <v>31.622776601683793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</row>
    <row r="25" spans="2:12" hidden="1" x14ac:dyDescent="0.25">
      <c r="B25" s="7">
        <v>35.481338923357548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</row>
    <row r="26" spans="2:12" hidden="1" x14ac:dyDescent="0.25">
      <c r="B26" s="7">
        <v>39.810717055349734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</row>
    <row r="27" spans="2:12" hidden="1" x14ac:dyDescent="0.25">
      <c r="B27" s="7">
        <v>44.668359215096302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</row>
    <row r="28" spans="2:12" hidden="1" x14ac:dyDescent="0.25">
      <c r="B28" s="7">
        <v>50.118723362727224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</row>
    <row r="29" spans="2:12" hidden="1" x14ac:dyDescent="0.25">
      <c r="B29" s="7">
        <v>56.234132519034908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</row>
    <row r="30" spans="2:12" hidden="1" x14ac:dyDescent="0.25">
      <c r="B30" s="7">
        <v>63.095734448019329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</row>
    <row r="31" spans="2:12" hidden="1" x14ac:dyDescent="0.25">
      <c r="B31" s="7">
        <v>70.794578438413808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3.105590062111801E-3</v>
      </c>
      <c r="L31" s="7">
        <v>0</v>
      </c>
    </row>
    <row r="32" spans="2:12" hidden="1" x14ac:dyDescent="0.25">
      <c r="B32" s="7">
        <v>79.43282347242814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</row>
    <row r="33" spans="2:12" hidden="1" x14ac:dyDescent="0.25">
      <c r="B33" s="7">
        <v>89.125093813374548</v>
      </c>
      <c r="C33" s="7">
        <v>0</v>
      </c>
      <c r="D33" s="7">
        <v>0</v>
      </c>
      <c r="E33" s="7">
        <v>0</v>
      </c>
      <c r="F33" s="7">
        <v>0</v>
      </c>
      <c r="G33" s="7">
        <v>1.0905125408942203E-3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</row>
    <row r="34" spans="2:12" hidden="1" x14ac:dyDescent="0.25">
      <c r="B34" s="7">
        <v>100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</row>
    <row r="35" spans="2:12" hidden="1" x14ac:dyDescent="0.25">
      <c r="B35" s="7">
        <v>112.2018454301963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</row>
    <row r="36" spans="2:12" hidden="1" x14ac:dyDescent="0.25">
      <c r="B36" s="7">
        <v>125.89254117941675</v>
      </c>
      <c r="C36" s="7">
        <v>0</v>
      </c>
      <c r="D36" s="7">
        <v>0</v>
      </c>
      <c r="E36" s="7">
        <v>0</v>
      </c>
      <c r="F36" s="7">
        <v>9.5978500815817252E-5</v>
      </c>
      <c r="G36" s="7">
        <v>1.0905125408942203E-3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</row>
    <row r="37" spans="2:12" hidden="1" x14ac:dyDescent="0.25">
      <c r="B37" s="7">
        <v>141.2537544622754</v>
      </c>
      <c r="C37" s="7">
        <v>0</v>
      </c>
      <c r="D37" s="7">
        <v>4.6189376443418013E-3</v>
      </c>
      <c r="E37" s="7">
        <v>0</v>
      </c>
      <c r="F37" s="7">
        <v>9.5978500815817252E-5</v>
      </c>
      <c r="G37" s="7">
        <v>0</v>
      </c>
      <c r="H37" s="7">
        <v>0</v>
      </c>
      <c r="I37" s="7">
        <v>7.6103500761035003E-4</v>
      </c>
      <c r="J37" s="7">
        <v>0</v>
      </c>
      <c r="K37" s="7">
        <v>3.105590062111801E-3</v>
      </c>
      <c r="L37" s="7">
        <v>0</v>
      </c>
    </row>
    <row r="38" spans="2:12" hidden="1" x14ac:dyDescent="0.25">
      <c r="B38" s="7">
        <v>158.48931924611142</v>
      </c>
      <c r="C38" s="7">
        <v>0</v>
      </c>
      <c r="D38" s="7">
        <v>4.6189376443418013E-3</v>
      </c>
      <c r="E38" s="7">
        <v>0</v>
      </c>
      <c r="F38" s="7">
        <v>0</v>
      </c>
      <c r="G38" s="7">
        <v>1.0905125408942203E-3</v>
      </c>
      <c r="H38" s="7">
        <v>0</v>
      </c>
      <c r="I38" s="7">
        <v>0</v>
      </c>
      <c r="J38" s="7">
        <v>0</v>
      </c>
      <c r="K38" s="7">
        <v>3.105590062111801E-3</v>
      </c>
      <c r="L38" s="7">
        <v>0</v>
      </c>
    </row>
    <row r="39" spans="2:12" hidden="1" x14ac:dyDescent="0.25">
      <c r="B39" s="7">
        <v>177.82794100389228</v>
      </c>
      <c r="C39" s="7">
        <v>0</v>
      </c>
      <c r="D39" s="7">
        <v>2.3094688221709007E-3</v>
      </c>
      <c r="E39" s="7">
        <v>0</v>
      </c>
      <c r="F39" s="7">
        <v>0</v>
      </c>
      <c r="G39" s="7">
        <v>2.1810250817884407E-3</v>
      </c>
      <c r="H39" s="7">
        <v>0</v>
      </c>
      <c r="I39" s="7">
        <v>7.6103500761035003E-4</v>
      </c>
      <c r="J39" s="7">
        <v>0</v>
      </c>
      <c r="K39" s="7">
        <v>3.105590062111801E-3</v>
      </c>
      <c r="L39" s="7">
        <v>3.134796238244514E-3</v>
      </c>
    </row>
    <row r="40" spans="2:12" hidden="1" x14ac:dyDescent="0.25">
      <c r="B40" s="7">
        <v>199.52623149688787</v>
      </c>
      <c r="C40" s="7">
        <v>0</v>
      </c>
      <c r="D40" s="7">
        <v>4.6189376443418013E-3</v>
      </c>
      <c r="E40" s="7">
        <v>0</v>
      </c>
      <c r="F40" s="7">
        <v>0</v>
      </c>
      <c r="G40" s="7">
        <v>1.0905125408942203E-3</v>
      </c>
      <c r="H40" s="7">
        <v>2.0746887966804979E-3</v>
      </c>
      <c r="I40" s="7">
        <v>1.5220700152207001E-3</v>
      </c>
      <c r="J40" s="7">
        <v>0</v>
      </c>
      <c r="K40" s="7">
        <v>6.2111801242236021E-3</v>
      </c>
      <c r="L40" s="7">
        <v>0</v>
      </c>
    </row>
    <row r="41" spans="2:12" hidden="1" x14ac:dyDescent="0.25">
      <c r="B41" s="7">
        <v>223.87211385683401</v>
      </c>
      <c r="C41" s="7">
        <v>0</v>
      </c>
      <c r="D41" s="7">
        <v>6.9284064665127024E-3</v>
      </c>
      <c r="E41" s="7">
        <v>0</v>
      </c>
      <c r="F41" s="7">
        <v>9.5978500815817252E-5</v>
      </c>
      <c r="G41" s="7">
        <v>3.2715376226826608E-3</v>
      </c>
      <c r="H41" s="7">
        <v>4.1493775933609959E-3</v>
      </c>
      <c r="I41" s="7">
        <v>3.0441400304414001E-3</v>
      </c>
      <c r="J41" s="7">
        <v>0</v>
      </c>
      <c r="K41" s="7">
        <v>2.4844720496894408E-2</v>
      </c>
      <c r="L41" s="7">
        <v>4.1797283176593526E-3</v>
      </c>
    </row>
    <row r="42" spans="2:12" hidden="1" x14ac:dyDescent="0.25">
      <c r="B42" s="7">
        <v>251.18864315095797</v>
      </c>
      <c r="C42" s="7">
        <v>0</v>
      </c>
      <c r="D42" s="7">
        <v>1.1547344110854504E-2</v>
      </c>
      <c r="E42" s="7">
        <v>0</v>
      </c>
      <c r="F42" s="7">
        <v>9.5978500815817252E-5</v>
      </c>
      <c r="G42" s="7">
        <v>1.0905125408942203E-2</v>
      </c>
      <c r="H42" s="7">
        <v>0</v>
      </c>
      <c r="I42" s="7">
        <v>6.0882800608828003E-3</v>
      </c>
      <c r="J42" s="7">
        <v>0</v>
      </c>
      <c r="K42" s="7">
        <v>3.4161490683229816E-2</v>
      </c>
      <c r="L42" s="7">
        <v>1.2539184952978056E-2</v>
      </c>
    </row>
    <row r="43" spans="2:12" hidden="1" x14ac:dyDescent="0.25">
      <c r="B43" s="7">
        <v>281.83829312644548</v>
      </c>
      <c r="C43" s="7">
        <v>7.7399380804953565E-4</v>
      </c>
      <c r="D43" s="7">
        <v>2.771362586605081E-2</v>
      </c>
      <c r="E43" s="7">
        <v>0</v>
      </c>
      <c r="F43" s="7">
        <v>9.5978500815817252E-5</v>
      </c>
      <c r="G43" s="7">
        <v>1.4176663031624863E-2</v>
      </c>
      <c r="H43" s="7">
        <v>2.0746887966804979E-3</v>
      </c>
      <c r="I43" s="7">
        <v>6.8493150684931503E-3</v>
      </c>
      <c r="J43" s="7">
        <v>0</v>
      </c>
      <c r="K43" s="7">
        <v>4.0372670807453416E-2</v>
      </c>
      <c r="L43" s="7">
        <v>2.2988505747126436E-2</v>
      </c>
    </row>
    <row r="44" spans="2:12" hidden="1" x14ac:dyDescent="0.25">
      <c r="B44" s="7">
        <v>316.22776601683796</v>
      </c>
      <c r="C44" s="7">
        <v>7.7399380804953565E-4</v>
      </c>
      <c r="D44" s="7">
        <v>3.2332563510392612E-2</v>
      </c>
      <c r="E44" s="7">
        <v>6.0024009603841532E-4</v>
      </c>
      <c r="F44" s="7">
        <v>1.6316345138688933E-3</v>
      </c>
      <c r="G44" s="7">
        <v>3.5986913849509271E-2</v>
      </c>
      <c r="H44" s="7">
        <v>6.2240663900414933E-3</v>
      </c>
      <c r="I44" s="7">
        <v>1.4459665144596651E-2</v>
      </c>
      <c r="J44" s="7">
        <v>0</v>
      </c>
      <c r="K44" s="7">
        <v>5.9006211180124224E-2</v>
      </c>
      <c r="L44" s="7">
        <v>2.2988505747126436E-2</v>
      </c>
    </row>
    <row r="45" spans="2:12" hidden="1" x14ac:dyDescent="0.25">
      <c r="B45" s="7">
        <v>354.81338923357532</v>
      </c>
      <c r="C45" s="7">
        <v>0</v>
      </c>
      <c r="D45" s="7">
        <v>3.2332563510392612E-2</v>
      </c>
      <c r="E45" s="7">
        <v>6.0024009603841532E-4</v>
      </c>
      <c r="F45" s="7">
        <v>1.9195700163163452E-3</v>
      </c>
      <c r="G45" s="7">
        <v>3.7077426390403491E-2</v>
      </c>
      <c r="H45" s="7">
        <v>1.8672199170124481E-2</v>
      </c>
      <c r="I45" s="7">
        <v>2.8158295281582951E-2</v>
      </c>
      <c r="J45" s="7">
        <v>4.3233895373973193E-4</v>
      </c>
      <c r="K45" s="7">
        <v>7.4534161490683232E-2</v>
      </c>
      <c r="L45" s="7">
        <v>3.657262277951933E-2</v>
      </c>
    </row>
    <row r="46" spans="2:12" hidden="1" x14ac:dyDescent="0.25">
      <c r="B46" s="7">
        <v>398.10717055349733</v>
      </c>
      <c r="C46" s="7">
        <v>7.7399380804953565E-4</v>
      </c>
      <c r="D46" s="7">
        <v>5.3117782909930716E-2</v>
      </c>
      <c r="E46" s="7">
        <v>1.8007202881152461E-3</v>
      </c>
      <c r="F46" s="7">
        <v>3.3592475285536042E-3</v>
      </c>
      <c r="G46" s="7">
        <v>6.1068702290076333E-2</v>
      </c>
      <c r="H46" s="7">
        <v>2.9045643153526972E-2</v>
      </c>
      <c r="I46" s="7">
        <v>3.6529680365296802E-2</v>
      </c>
      <c r="J46" s="7">
        <v>0</v>
      </c>
      <c r="K46" s="7">
        <v>8.6956521739130432E-2</v>
      </c>
      <c r="L46" s="7">
        <v>5.5381400208986416E-2</v>
      </c>
    </row>
    <row r="47" spans="2:12" hidden="1" x14ac:dyDescent="0.25">
      <c r="B47" s="7">
        <v>446.68359215096302</v>
      </c>
      <c r="C47" s="7">
        <v>7.7399380804953565E-4</v>
      </c>
      <c r="D47" s="7">
        <v>9.9307159353348731E-2</v>
      </c>
      <c r="E47" s="7">
        <v>3.0012004801920769E-3</v>
      </c>
      <c r="F47" s="7">
        <v>6.7184950571072084E-3</v>
      </c>
      <c r="G47" s="7">
        <v>8.2878953107960743E-2</v>
      </c>
      <c r="H47" s="7">
        <v>3.1120331950207469E-2</v>
      </c>
      <c r="I47" s="7">
        <v>4.7945205479452052E-2</v>
      </c>
      <c r="J47" s="7">
        <v>4.3233895373973193E-4</v>
      </c>
      <c r="K47" s="7">
        <v>8.0745341614906832E-2</v>
      </c>
      <c r="L47" s="7">
        <v>4.8066875653082548E-2</v>
      </c>
    </row>
    <row r="48" spans="2:12" hidden="1" x14ac:dyDescent="0.25">
      <c r="B48" s="7">
        <v>501.18723362727246</v>
      </c>
      <c r="C48" s="7">
        <v>5.4179566563467493E-3</v>
      </c>
      <c r="D48" s="7">
        <v>8.3140877598152418E-2</v>
      </c>
      <c r="E48" s="7">
        <v>1.8007202881152461E-3</v>
      </c>
      <c r="F48" s="7">
        <v>1.2189269603608792E-2</v>
      </c>
      <c r="G48" s="7">
        <v>0.10141766630316248</v>
      </c>
      <c r="H48" s="7">
        <v>6.0165975103734441E-2</v>
      </c>
      <c r="I48" s="7">
        <v>7.6864535768645353E-2</v>
      </c>
      <c r="J48" s="7">
        <v>3.0263726761781237E-3</v>
      </c>
      <c r="K48" s="7">
        <v>0.11801242236024845</v>
      </c>
      <c r="L48" s="7">
        <v>7.9414838035527693E-2</v>
      </c>
    </row>
    <row r="49" spans="2:12" hidden="1" x14ac:dyDescent="0.25">
      <c r="B49" s="7">
        <v>562.34132519034904</v>
      </c>
      <c r="C49" s="7">
        <v>6.1919504643962852E-3</v>
      </c>
      <c r="D49" s="7">
        <v>6.9284064665127015E-2</v>
      </c>
      <c r="E49" s="7">
        <v>2.4009603841536613E-3</v>
      </c>
      <c r="F49" s="7">
        <v>1.7084173145215473E-2</v>
      </c>
      <c r="G49" s="7">
        <v>0.11232279171210469</v>
      </c>
      <c r="H49" s="7">
        <v>6.4315352697095429E-2</v>
      </c>
      <c r="I49" s="7">
        <v>8.2191780821917804E-2</v>
      </c>
      <c r="J49" s="7">
        <v>7.3497622135754431E-3</v>
      </c>
      <c r="K49" s="7">
        <v>8.3850931677018639E-2</v>
      </c>
      <c r="L49" s="7">
        <v>9.1954022988505746E-2</v>
      </c>
    </row>
    <row r="50" spans="2:12" hidden="1" x14ac:dyDescent="0.25">
      <c r="B50" s="7">
        <v>630.957344480193</v>
      </c>
      <c r="C50" s="7">
        <v>1.5479876160990712E-2</v>
      </c>
      <c r="D50" s="7">
        <v>9.237875288683603E-2</v>
      </c>
      <c r="E50" s="7">
        <v>9.00360144057623E-3</v>
      </c>
      <c r="F50" s="7">
        <v>2.3514732699875227E-2</v>
      </c>
      <c r="G50" s="7">
        <v>0.1395856052344602</v>
      </c>
      <c r="H50" s="7">
        <v>7.0539419087136929E-2</v>
      </c>
      <c r="I50" s="7">
        <v>0.1035007610350076</v>
      </c>
      <c r="J50" s="7">
        <v>1.5131863380890618E-2</v>
      </c>
      <c r="K50" s="7">
        <v>6.5217391304347824E-2</v>
      </c>
      <c r="L50" s="7">
        <v>9.5088819226750262E-2</v>
      </c>
    </row>
    <row r="51" spans="2:12" hidden="1" x14ac:dyDescent="0.25">
      <c r="B51" s="7">
        <v>707.94578438413805</v>
      </c>
      <c r="C51" s="7">
        <v>2.7089783281733747E-2</v>
      </c>
      <c r="D51" s="7">
        <v>0.10392609699769054</v>
      </c>
      <c r="E51" s="7">
        <v>1.800720288115246E-2</v>
      </c>
      <c r="F51" s="7">
        <v>3.5320088300220751E-2</v>
      </c>
      <c r="G51" s="7">
        <v>0.11232279171210469</v>
      </c>
      <c r="H51" s="7">
        <v>9.3360995850622408E-2</v>
      </c>
      <c r="I51" s="7">
        <v>9.4368340943683404E-2</v>
      </c>
      <c r="J51" s="7">
        <v>2.1184608733246867E-2</v>
      </c>
      <c r="K51" s="7">
        <v>6.2111801242236024E-2</v>
      </c>
      <c r="L51" s="7">
        <v>0.1044932079414838</v>
      </c>
    </row>
    <row r="52" spans="2:12" hidden="1" x14ac:dyDescent="0.25">
      <c r="B52" s="7">
        <v>794.32823472428129</v>
      </c>
      <c r="C52" s="7">
        <v>2.8637770897832818E-2</v>
      </c>
      <c r="D52" s="7">
        <v>7.6212471131639717E-2</v>
      </c>
      <c r="E52" s="7">
        <v>2.100840336134454E-2</v>
      </c>
      <c r="F52" s="7">
        <v>4.3478260869565216E-2</v>
      </c>
      <c r="G52" s="7">
        <v>8.3969465648854963E-2</v>
      </c>
      <c r="H52" s="7">
        <v>9.3360995850622408E-2</v>
      </c>
      <c r="I52" s="7">
        <v>9.2085235920852354E-2</v>
      </c>
      <c r="J52" s="7">
        <v>4.842196281884998E-2</v>
      </c>
      <c r="K52" s="7">
        <v>5.5900621118012424E-2</v>
      </c>
      <c r="L52" s="7">
        <v>7.8369905956112859E-2</v>
      </c>
    </row>
    <row r="53" spans="2:12" hidden="1" x14ac:dyDescent="0.25">
      <c r="B53" s="7">
        <v>891.25093813374588</v>
      </c>
      <c r="C53" s="7">
        <v>5.4179566563467493E-2</v>
      </c>
      <c r="D53" s="7">
        <v>5.3117782909930716E-2</v>
      </c>
      <c r="E53" s="7">
        <v>2.2809123649459785E-2</v>
      </c>
      <c r="F53" s="7">
        <v>5.288415394951531E-2</v>
      </c>
      <c r="G53" s="7">
        <v>7.4154852780806982E-2</v>
      </c>
      <c r="H53" s="7">
        <v>0.1016597510373444</v>
      </c>
      <c r="I53" s="7">
        <v>7.9147640791476404E-2</v>
      </c>
      <c r="J53" s="7">
        <v>6.0959792477302203E-2</v>
      </c>
      <c r="K53" s="7">
        <v>4.9689440993788817E-2</v>
      </c>
      <c r="L53" s="7">
        <v>9.7178683385579931E-2</v>
      </c>
    </row>
    <row r="54" spans="2:12" hidden="1" x14ac:dyDescent="0.25">
      <c r="B54" s="7">
        <v>1000</v>
      </c>
      <c r="C54" s="7">
        <v>6.2693498452012386E-2</v>
      </c>
      <c r="D54" s="7">
        <v>7.6212471131639717E-2</v>
      </c>
      <c r="E54" s="7">
        <v>3.2412965186074429E-2</v>
      </c>
      <c r="F54" s="7">
        <v>5.7875035991937808E-2</v>
      </c>
      <c r="G54" s="7">
        <v>5.2344601962922573E-2</v>
      </c>
      <c r="H54" s="7">
        <v>0.11410788381742738</v>
      </c>
      <c r="I54" s="7">
        <v>7.5342465753424653E-2</v>
      </c>
      <c r="J54" s="7">
        <v>7.6523994811932561E-2</v>
      </c>
      <c r="K54" s="7">
        <v>4.3478260869565216E-2</v>
      </c>
      <c r="L54" s="7">
        <v>6.6875653082549641E-2</v>
      </c>
    </row>
    <row r="55" spans="2:12" hidden="1" x14ac:dyDescent="0.25">
      <c r="B55" s="7">
        <v>1122.0184543019629</v>
      </c>
      <c r="C55" s="7">
        <v>6.6563467492260067E-2</v>
      </c>
      <c r="D55" s="7">
        <v>5.0808314087759814E-2</v>
      </c>
      <c r="E55" s="7">
        <v>4.0816326530612242E-2</v>
      </c>
      <c r="F55" s="7">
        <v>6.6321144063729728E-2</v>
      </c>
      <c r="G55" s="7">
        <v>3.162486368593239E-2</v>
      </c>
      <c r="H55" s="7">
        <v>8.0912863070539423E-2</v>
      </c>
      <c r="I55" s="7">
        <v>6.0882800608828003E-2</v>
      </c>
      <c r="J55" s="7">
        <v>8.9926502377864245E-2</v>
      </c>
      <c r="K55" s="7">
        <v>3.7267080745341616E-2</v>
      </c>
      <c r="L55" s="7">
        <v>6.6875653082549641E-2</v>
      </c>
    </row>
    <row r="56" spans="2:12" hidden="1" x14ac:dyDescent="0.25">
      <c r="B56" s="7">
        <v>1258.9254117941675</v>
      </c>
      <c r="C56" s="7">
        <v>7.8173374613003097E-2</v>
      </c>
      <c r="D56" s="7">
        <v>3.9260969976905313E-2</v>
      </c>
      <c r="E56" s="7">
        <v>5.4621848739495799E-2</v>
      </c>
      <c r="F56" s="7">
        <v>7.5439101641232367E-2</v>
      </c>
      <c r="G56" s="7">
        <v>6.5430752453653216E-3</v>
      </c>
      <c r="H56" s="7">
        <v>6.2240663900414939E-2</v>
      </c>
      <c r="I56" s="7">
        <v>4.8706240487062402E-2</v>
      </c>
      <c r="J56" s="7">
        <v>0.10332900994379593</v>
      </c>
      <c r="K56" s="7">
        <v>2.7950310559006212E-2</v>
      </c>
      <c r="L56" s="7">
        <v>4.2842215256008356E-2</v>
      </c>
    </row>
    <row r="57" spans="2:12" hidden="1" x14ac:dyDescent="0.25">
      <c r="B57" s="7">
        <v>1412.537544622754</v>
      </c>
      <c r="C57" s="7">
        <v>7.1207430340557279E-2</v>
      </c>
      <c r="D57" s="7">
        <v>2.0785219399538105E-2</v>
      </c>
      <c r="E57" s="7">
        <v>6.1224489795918366E-2</v>
      </c>
      <c r="F57" s="7">
        <v>7.1503983107783858E-2</v>
      </c>
      <c r="G57" s="7">
        <v>1.1995637949836423E-2</v>
      </c>
      <c r="H57" s="7">
        <v>4.7717842323651449E-2</v>
      </c>
      <c r="I57" s="7">
        <v>4.5662100456621002E-2</v>
      </c>
      <c r="J57" s="7">
        <v>0.10851707738867272</v>
      </c>
      <c r="K57" s="7">
        <v>1.5527950310559006E-2</v>
      </c>
      <c r="L57" s="7">
        <v>2.2988505747126436E-2</v>
      </c>
    </row>
    <row r="58" spans="2:12" hidden="1" x14ac:dyDescent="0.25">
      <c r="B58" s="7">
        <v>1584.893192461114</v>
      </c>
      <c r="C58" s="7">
        <v>9.2879256965944276E-2</v>
      </c>
      <c r="D58" s="7">
        <v>2.0785219399538105E-2</v>
      </c>
      <c r="E58" s="7">
        <v>7.5030012004801916E-2</v>
      </c>
      <c r="F58" s="7">
        <v>7.1216047605336411E-2</v>
      </c>
      <c r="G58" s="7">
        <v>7.6335877862595417E-3</v>
      </c>
      <c r="H58" s="7">
        <v>3.3195020746887967E-2</v>
      </c>
      <c r="I58" s="7">
        <v>2.7397260273972601E-2</v>
      </c>
      <c r="J58" s="7">
        <v>0.10722006052745352</v>
      </c>
      <c r="K58" s="7">
        <v>3.105590062111801E-3</v>
      </c>
      <c r="L58" s="7">
        <v>1.8808777429467086E-2</v>
      </c>
    </row>
    <row r="59" spans="2:12" hidden="1" x14ac:dyDescent="0.25">
      <c r="B59" s="7">
        <v>1778.2794100389228</v>
      </c>
      <c r="C59" s="7">
        <v>8.2817337461300308E-2</v>
      </c>
      <c r="D59" s="7">
        <v>6.9284064665127024E-3</v>
      </c>
      <c r="E59" s="7">
        <v>6.7827130852340933E-2</v>
      </c>
      <c r="F59" s="7">
        <v>7.1120069104520581E-2</v>
      </c>
      <c r="G59" s="7">
        <v>3.2715376226826608E-3</v>
      </c>
      <c r="H59" s="7">
        <v>2.4896265560165973E-2</v>
      </c>
      <c r="I59" s="7">
        <v>1.2176560121765601E-2</v>
      </c>
      <c r="J59" s="7">
        <v>8.8197146562905324E-2</v>
      </c>
      <c r="K59" s="7">
        <v>6.2111801242236021E-3</v>
      </c>
      <c r="L59" s="7">
        <v>1.0449320794148381E-2</v>
      </c>
    </row>
    <row r="60" spans="2:12" hidden="1" x14ac:dyDescent="0.25">
      <c r="B60" s="7">
        <v>1995.2623149688789</v>
      </c>
      <c r="C60" s="7">
        <v>7.3529411764705885E-2</v>
      </c>
      <c r="D60" s="7">
        <v>4.6189376443418013E-3</v>
      </c>
      <c r="E60" s="7">
        <v>9.0636254501800725E-2</v>
      </c>
      <c r="F60" s="7">
        <v>6.2002111527017949E-2</v>
      </c>
      <c r="G60" s="7">
        <v>4.3620501635768813E-3</v>
      </c>
      <c r="H60" s="7">
        <v>1.2448132780082987E-2</v>
      </c>
      <c r="I60" s="7">
        <v>1.4459665144596651E-2</v>
      </c>
      <c r="J60" s="7">
        <v>8.3441418071768261E-2</v>
      </c>
      <c r="K60" s="7">
        <v>0</v>
      </c>
      <c r="L60" s="7">
        <v>6.269592476489028E-3</v>
      </c>
    </row>
    <row r="61" spans="2:12" hidden="1" x14ac:dyDescent="0.25">
      <c r="B61" s="7">
        <v>2238.7211385683399</v>
      </c>
      <c r="C61" s="7">
        <v>6.3467492260061917E-2</v>
      </c>
      <c r="D61" s="7">
        <v>1.3856812933025405E-2</v>
      </c>
      <c r="E61" s="7">
        <v>7.3829531812725085E-2</v>
      </c>
      <c r="F61" s="7">
        <v>6.0178520011517418E-2</v>
      </c>
      <c r="G61" s="7">
        <v>4.3620501635768813E-3</v>
      </c>
      <c r="H61" s="7">
        <v>1.0373443983402489E-2</v>
      </c>
      <c r="I61" s="7">
        <v>9.8934550989345504E-3</v>
      </c>
      <c r="J61" s="7">
        <v>6.2256809338521402E-2</v>
      </c>
      <c r="K61" s="7">
        <v>6.2111801242236021E-3</v>
      </c>
      <c r="L61" s="7">
        <v>9.4043887147335428E-3</v>
      </c>
    </row>
    <row r="62" spans="2:12" hidden="1" x14ac:dyDescent="0.25">
      <c r="B62" s="7">
        <v>2511.8864315095798</v>
      </c>
      <c r="C62" s="7">
        <v>5.4953560371517031E-2</v>
      </c>
      <c r="D62" s="7">
        <v>2.3094688221709007E-3</v>
      </c>
      <c r="E62" s="7">
        <v>7.9231692677070822E-2</v>
      </c>
      <c r="F62" s="7">
        <v>5.3651981956041844E-2</v>
      </c>
      <c r="G62" s="7">
        <v>1.0905125408942203E-3</v>
      </c>
      <c r="H62" s="7">
        <v>1.4522821576763486E-2</v>
      </c>
      <c r="I62" s="7">
        <v>7.6103500761035003E-3</v>
      </c>
      <c r="J62" s="7">
        <v>4.1072200605274535E-2</v>
      </c>
      <c r="K62" s="7">
        <v>0</v>
      </c>
      <c r="L62" s="7">
        <v>3.134796238244514E-3</v>
      </c>
    </row>
    <row r="63" spans="2:12" hidden="1" x14ac:dyDescent="0.25">
      <c r="B63" s="7">
        <v>2818.3829312644548</v>
      </c>
      <c r="C63" s="7">
        <v>5.108359133126935E-2</v>
      </c>
      <c r="D63" s="7">
        <v>4.6189376443418013E-3</v>
      </c>
      <c r="E63" s="7">
        <v>8.7034813925570234E-2</v>
      </c>
      <c r="F63" s="7">
        <v>4.33822823687494E-2</v>
      </c>
      <c r="G63" s="7">
        <v>0</v>
      </c>
      <c r="H63" s="7">
        <v>8.2987551867219917E-3</v>
      </c>
      <c r="I63" s="7">
        <v>4.5662100456621002E-3</v>
      </c>
      <c r="J63" s="7">
        <v>2.6805015131863379E-2</v>
      </c>
      <c r="K63" s="7">
        <v>3.105590062111801E-3</v>
      </c>
      <c r="L63" s="7">
        <v>0</v>
      </c>
    </row>
    <row r="64" spans="2:12" hidden="1" x14ac:dyDescent="0.25">
      <c r="B64" s="7">
        <v>3162.2776601683795</v>
      </c>
      <c r="C64" s="7">
        <v>4.4891640866873063E-2</v>
      </c>
      <c r="D64" s="7">
        <v>0</v>
      </c>
      <c r="E64" s="7">
        <v>7.8631452581032407E-2</v>
      </c>
      <c r="F64" s="7">
        <v>3.6279873308378924E-2</v>
      </c>
      <c r="G64" s="7">
        <v>1.0905125408942203E-3</v>
      </c>
      <c r="H64" s="7">
        <v>4.1493775933609959E-3</v>
      </c>
      <c r="I64" s="7">
        <v>4.5662100456621002E-3</v>
      </c>
      <c r="J64" s="7">
        <v>1.6428880242109815E-2</v>
      </c>
      <c r="K64" s="7">
        <v>3.105590062111801E-3</v>
      </c>
      <c r="L64" s="7">
        <v>0</v>
      </c>
    </row>
    <row r="65" spans="2:12" hidden="1" x14ac:dyDescent="0.25">
      <c r="B65" s="7">
        <v>3548.133892335753</v>
      </c>
      <c r="C65" s="7">
        <v>3.4829721362229102E-2</v>
      </c>
      <c r="D65" s="7">
        <v>2.3094688221709007E-3</v>
      </c>
      <c r="E65" s="7">
        <v>5.2220888355342138E-2</v>
      </c>
      <c r="F65" s="7">
        <v>2.9465399750455899E-2</v>
      </c>
      <c r="G65" s="7">
        <v>0</v>
      </c>
      <c r="H65" s="7">
        <v>2.0746887966804979E-3</v>
      </c>
      <c r="I65" s="7">
        <v>7.6103500761035003E-4</v>
      </c>
      <c r="J65" s="7">
        <v>1.5996541288370081E-2</v>
      </c>
      <c r="K65" s="7">
        <v>0</v>
      </c>
      <c r="L65" s="7">
        <v>0</v>
      </c>
    </row>
    <row r="66" spans="2:12" hidden="1" x14ac:dyDescent="0.25">
      <c r="B66" s="7">
        <v>3981.0717055349733</v>
      </c>
      <c r="C66" s="7">
        <v>2.6315789473684209E-2</v>
      </c>
      <c r="D66" s="7">
        <v>0</v>
      </c>
      <c r="E66" s="7">
        <v>4.2617046818727494E-2</v>
      </c>
      <c r="F66" s="7">
        <v>2.5818216719454841E-2</v>
      </c>
      <c r="G66" s="7">
        <v>0</v>
      </c>
      <c r="H66" s="7">
        <v>6.2240663900414933E-3</v>
      </c>
      <c r="I66" s="7">
        <v>9.1324200913242004E-3</v>
      </c>
      <c r="J66" s="7">
        <v>9.5114569822741021E-3</v>
      </c>
      <c r="K66" s="7">
        <v>0</v>
      </c>
      <c r="L66" s="7">
        <v>0</v>
      </c>
    </row>
    <row r="67" spans="2:12" hidden="1" x14ac:dyDescent="0.25">
      <c r="B67" s="7">
        <v>4466.8359215096307</v>
      </c>
      <c r="C67" s="7">
        <v>1.393188854489164E-2</v>
      </c>
      <c r="D67" s="7">
        <v>0</v>
      </c>
      <c r="E67" s="7">
        <v>3.3613445378151259E-2</v>
      </c>
      <c r="F67" s="7">
        <v>1.9579614166426722E-2</v>
      </c>
      <c r="G67" s="7">
        <v>0</v>
      </c>
      <c r="H67" s="7">
        <v>2.0746887966804979E-3</v>
      </c>
      <c r="I67" s="7">
        <v>2.2831050228310501E-3</v>
      </c>
      <c r="J67" s="7">
        <v>6.0527453523562475E-3</v>
      </c>
      <c r="K67" s="7">
        <v>0</v>
      </c>
      <c r="L67" s="7">
        <v>0</v>
      </c>
    </row>
    <row r="68" spans="2:12" hidden="1" x14ac:dyDescent="0.25">
      <c r="B68" s="7">
        <v>5011.8723362727251</v>
      </c>
      <c r="C68" s="7">
        <v>9.2879256965944269E-3</v>
      </c>
      <c r="D68" s="7">
        <v>0</v>
      </c>
      <c r="E68" s="7">
        <v>1.6206482593037214E-2</v>
      </c>
      <c r="F68" s="7">
        <v>1.4492753623188406E-2</v>
      </c>
      <c r="G68" s="7">
        <v>0</v>
      </c>
      <c r="H68" s="7">
        <v>0</v>
      </c>
      <c r="I68" s="7">
        <v>0</v>
      </c>
      <c r="J68" s="7">
        <v>2.5940337224383916E-3</v>
      </c>
      <c r="K68" s="7">
        <v>0</v>
      </c>
      <c r="L68" s="7">
        <v>0</v>
      </c>
    </row>
    <row r="69" spans="2:12" hidden="1" x14ac:dyDescent="0.25">
      <c r="B69" s="7">
        <v>5623.4132519034911</v>
      </c>
      <c r="C69" s="7">
        <v>9.2879256965944269E-3</v>
      </c>
      <c r="D69" s="7">
        <v>0</v>
      </c>
      <c r="E69" s="7">
        <v>9.6038415366146452E-3</v>
      </c>
      <c r="F69" s="7">
        <v>1.1805355600345523E-2</v>
      </c>
      <c r="G69" s="7">
        <v>0</v>
      </c>
      <c r="H69" s="7">
        <v>0</v>
      </c>
      <c r="I69" s="7">
        <v>1.5220700152207001E-3</v>
      </c>
      <c r="J69" s="7">
        <v>3.0263726761781237E-3</v>
      </c>
      <c r="K69" s="7">
        <v>0</v>
      </c>
      <c r="L69" s="7">
        <v>0</v>
      </c>
    </row>
    <row r="70" spans="2:12" hidden="1" x14ac:dyDescent="0.25">
      <c r="B70" s="7">
        <v>6309.5734448019302</v>
      </c>
      <c r="C70" s="7">
        <v>7.7399380804953561E-3</v>
      </c>
      <c r="D70" s="7">
        <v>0</v>
      </c>
      <c r="E70" s="7">
        <v>8.4033613445378148E-3</v>
      </c>
      <c r="F70" s="7">
        <v>9.021979076686823E-3</v>
      </c>
      <c r="G70" s="7">
        <v>0</v>
      </c>
      <c r="H70" s="7">
        <v>0</v>
      </c>
      <c r="I70" s="7">
        <v>0</v>
      </c>
      <c r="J70" s="7">
        <v>8.6467790747946386E-4</v>
      </c>
      <c r="K70" s="7">
        <v>0</v>
      </c>
      <c r="L70" s="7">
        <v>0</v>
      </c>
    </row>
    <row r="71" spans="2:12" hidden="1" x14ac:dyDescent="0.25">
      <c r="B71" s="7">
        <v>7079.457843841381</v>
      </c>
      <c r="C71" s="7">
        <v>4.6439628482972135E-3</v>
      </c>
      <c r="D71" s="7">
        <v>0</v>
      </c>
      <c r="E71" s="7">
        <v>4.2016806722689074E-3</v>
      </c>
      <c r="F71" s="7">
        <v>8.350129570976101E-3</v>
      </c>
      <c r="G71" s="7">
        <v>0</v>
      </c>
      <c r="H71" s="7">
        <v>0</v>
      </c>
      <c r="I71" s="7">
        <v>0</v>
      </c>
      <c r="J71" s="7">
        <v>8.6467790747946386E-4</v>
      </c>
      <c r="K71" s="7">
        <v>0</v>
      </c>
      <c r="L71" s="7">
        <v>0</v>
      </c>
    </row>
    <row r="72" spans="2:12" hidden="1" x14ac:dyDescent="0.25">
      <c r="B72" s="7">
        <v>7943.2823472428136</v>
      </c>
      <c r="C72" s="7">
        <v>3.0959752321981426E-3</v>
      </c>
      <c r="D72" s="7">
        <v>0</v>
      </c>
      <c r="E72" s="7">
        <v>3.0012004801920769E-3</v>
      </c>
      <c r="F72" s="7">
        <v>4.0310970342643249E-3</v>
      </c>
      <c r="G72" s="7">
        <v>0</v>
      </c>
      <c r="H72" s="7">
        <v>0</v>
      </c>
      <c r="I72" s="7">
        <v>0</v>
      </c>
      <c r="J72" s="7">
        <v>4.3233895373973193E-4</v>
      </c>
      <c r="K72" s="7">
        <v>0</v>
      </c>
      <c r="L72" s="7">
        <v>0</v>
      </c>
    </row>
    <row r="73" spans="2:12" hidden="1" x14ac:dyDescent="0.25">
      <c r="B73" s="7">
        <v>8912.5093813374588</v>
      </c>
      <c r="C73" s="7">
        <v>3.0959752321981426E-3</v>
      </c>
      <c r="D73" s="7">
        <v>0</v>
      </c>
      <c r="E73" s="7">
        <v>1.2004801920768306E-3</v>
      </c>
      <c r="F73" s="7">
        <v>3.4552260293694214E-3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</row>
    <row r="74" spans="2:12" hidden="1" x14ac:dyDescent="0.25">
      <c r="B74" s="7">
        <v>10000</v>
      </c>
      <c r="C74" s="7">
        <v>7.7399380804953565E-4</v>
      </c>
      <c r="D74" s="7">
        <v>0</v>
      </c>
      <c r="E74" s="7">
        <v>1.2004801920768306E-3</v>
      </c>
      <c r="F74" s="7">
        <v>2.1115270179479797E-3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</row>
    <row r="75" spans="2:12" hidden="1" x14ac:dyDescent="0.25">
      <c r="B75" s="7">
        <v>11220.18454301963</v>
      </c>
      <c r="C75" s="7">
        <v>2.3219814241486067E-3</v>
      </c>
      <c r="D75" s="7">
        <v>0</v>
      </c>
      <c r="E75" s="7">
        <v>1.8007202881152461E-3</v>
      </c>
      <c r="F75" s="7">
        <v>1.4396775122372588E-3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</row>
    <row r="76" spans="2:12" hidden="1" x14ac:dyDescent="0.25">
      <c r="B76" s="7">
        <v>12589.254117941662</v>
      </c>
      <c r="C76" s="7">
        <v>1.5479876160990713E-3</v>
      </c>
      <c r="D76" s="7">
        <v>0</v>
      </c>
      <c r="E76" s="7">
        <v>6.0024009603841532E-4</v>
      </c>
      <c r="F76" s="7">
        <v>1.0557635089739898E-3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</row>
    <row r="77" spans="2:12" hidden="1" x14ac:dyDescent="0.25">
      <c r="B77" s="7">
        <v>14125.375446227554</v>
      </c>
      <c r="C77" s="7">
        <v>0</v>
      </c>
      <c r="D77" s="7">
        <v>0</v>
      </c>
      <c r="E77" s="7">
        <v>1.8007202881152461E-3</v>
      </c>
      <c r="F77" s="7">
        <v>7.6782800652653801E-4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</row>
    <row r="78" spans="2:12" hidden="1" x14ac:dyDescent="0.25">
      <c r="B78" s="7">
        <v>15848.931924611141</v>
      </c>
      <c r="C78" s="7">
        <v>0</v>
      </c>
      <c r="D78" s="7">
        <v>0</v>
      </c>
      <c r="E78" s="7">
        <v>0</v>
      </c>
      <c r="F78" s="7">
        <v>3.8391400326326901E-4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</row>
    <row r="79" spans="2:12" hidden="1" x14ac:dyDescent="0.25">
      <c r="B79" s="7">
        <v>17782.794100389227</v>
      </c>
      <c r="C79" s="7">
        <v>0</v>
      </c>
      <c r="D79" s="7">
        <v>0</v>
      </c>
      <c r="E79" s="7">
        <v>6.0024009603841532E-4</v>
      </c>
      <c r="F79" s="7">
        <v>1.919570016316345E-4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</row>
    <row r="80" spans="2:12" hidden="1" x14ac:dyDescent="0.25">
      <c r="B80" s="7">
        <v>19952.623149688789</v>
      </c>
      <c r="C80" s="7">
        <v>7.7399380804953565E-4</v>
      </c>
      <c r="D80" s="7">
        <v>0</v>
      </c>
      <c r="E80" s="7">
        <v>6.0024009603841532E-4</v>
      </c>
      <c r="F80" s="7">
        <v>1.919570016316345E-4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</row>
    <row r="81" spans="2:12" hidden="1" x14ac:dyDescent="0.25">
      <c r="B81" s="7">
        <v>22387.211385683378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</row>
    <row r="82" spans="2:12" hidden="1" x14ac:dyDescent="0.25">
      <c r="B82" s="7">
        <v>25118.864315095823</v>
      </c>
      <c r="C82" s="7">
        <v>0</v>
      </c>
      <c r="D82" s="7">
        <v>0</v>
      </c>
      <c r="E82" s="7">
        <v>0</v>
      </c>
      <c r="F82" s="7">
        <v>9.5978500815817252E-5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</row>
    <row r="83" spans="2:12" hidden="1" x14ac:dyDescent="0.25">
      <c r="B83" s="7">
        <v>28183.82931264455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</row>
    <row r="84" spans="2:12" hidden="1" x14ac:dyDescent="0.25">
      <c r="B84" s="7">
        <v>31622.776601683792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</row>
    <row r="85" spans="2:12" hidden="1" x14ac:dyDescent="0.25">
      <c r="B85" s="7">
        <v>35481.338923357529</v>
      </c>
      <c r="C85" s="7">
        <v>0</v>
      </c>
      <c r="D85" s="7">
        <v>0</v>
      </c>
      <c r="E85" s="7">
        <v>0</v>
      </c>
      <c r="F85" s="7">
        <v>9.5978500815817252E-5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</row>
    <row r="86" spans="2:12" hidden="1" x14ac:dyDescent="0.25">
      <c r="B86" s="7">
        <v>39810.717055349691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</row>
    <row r="87" spans="2:12" hidden="1" x14ac:dyDescent="0.25">
      <c r="B87" s="7">
        <v>44668.359215096345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</row>
    <row r="88" spans="2:12" hidden="1" x14ac:dyDescent="0.25">
      <c r="B88" s="7">
        <v>50118.723362727251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</row>
    <row r="89" spans="2:12" hidden="1" x14ac:dyDescent="0.25">
      <c r="B89" s="7">
        <v>56234.132519034909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7.6103500761035003E-4</v>
      </c>
      <c r="J89" s="7">
        <v>0</v>
      </c>
      <c r="K89" s="7">
        <v>0</v>
      </c>
      <c r="L89" s="7">
        <v>0</v>
      </c>
    </row>
    <row r="90" spans="2:12" hidden="1" x14ac:dyDescent="0.25">
      <c r="B90" s="7">
        <v>63095.734448019299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</row>
    <row r="91" spans="2:12" hidden="1" x14ac:dyDescent="0.25">
      <c r="B91" s="7">
        <v>70794.578438413737</v>
      </c>
      <c r="C91" s="7">
        <v>0</v>
      </c>
      <c r="D91" s="7">
        <v>0</v>
      </c>
      <c r="E91" s="7">
        <v>0</v>
      </c>
      <c r="F91" s="7">
        <v>9.5978500815817252E-5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</row>
    <row r="92" spans="2:12" hidden="1" x14ac:dyDescent="0.25">
      <c r="B92" s="7">
        <v>79432.823472428208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</row>
    <row r="93" spans="2:12" hidden="1" x14ac:dyDescent="0.25">
      <c r="B93" s="7">
        <v>89125.093813374595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</row>
    <row r="94" spans="2:12" hidden="1" x14ac:dyDescent="0.25">
      <c r="B94" s="7">
        <v>100000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</row>
    <row r="95" spans="2:12" hidden="1" x14ac:dyDescent="0.25"/>
    <row r="96" spans="2:12" hidden="1" x14ac:dyDescent="0.25">
      <c r="B96" s="2" t="s">
        <v>304</v>
      </c>
    </row>
    <row r="97" spans="2:3" hidden="1" x14ac:dyDescent="0.25">
      <c r="B97" s="8">
        <f>IF(B15&gt;1,10^ROUNDDOWN(LOG10(B15),0),10^ROUNDUP(LOG10(B15),0))</f>
        <v>10</v>
      </c>
    </row>
    <row r="98" spans="2:3" hidden="1" x14ac:dyDescent="0.25"/>
    <row r="99" spans="2:3" hidden="1" x14ac:dyDescent="0.25">
      <c r="B99" s="2" t="s">
        <v>305</v>
      </c>
    </row>
    <row r="100" spans="2:3" hidden="1" x14ac:dyDescent="0.25">
      <c r="B100" s="8">
        <f>B94</f>
        <v>100000</v>
      </c>
    </row>
    <row r="101" spans="2:3" hidden="1" x14ac:dyDescent="0.25"/>
    <row r="102" spans="2:3" hidden="1" x14ac:dyDescent="0.25">
      <c r="B102" s="2" t="s">
        <v>306</v>
      </c>
    </row>
    <row r="103" spans="2:3" hidden="1" x14ac:dyDescent="0.25">
      <c r="B103" s="8">
        <f>ROUNDUP(MAX(C15:L94),1)</f>
        <v>0.2</v>
      </c>
    </row>
    <row r="104" spans="2:3" hidden="1" x14ac:dyDescent="0.25"/>
    <row r="105" spans="2:3" hidden="1" x14ac:dyDescent="0.25">
      <c r="B105" s="2" t="s">
        <v>307</v>
      </c>
    </row>
    <row r="106" spans="2:3" hidden="1" x14ac:dyDescent="0.25">
      <c r="B106" s="1" t="str">
        <f>"Probability distribution for the total margin of exposure" &amp; CHAR(13) &amp; "in " &amp; LOWER(LEFT(B190,1)) &amp; RIGHT(B190,LEN(B190)-1)</f>
        <v>Probability distribution for the total margin of exposure_x000D_in adults (Belgium)</v>
      </c>
    </row>
    <row r="107" spans="2:3" hidden="1" x14ac:dyDescent="0.25"/>
    <row r="108" spans="2:3" hidden="1" x14ac:dyDescent="0.25">
      <c r="B108" s="3" t="s">
        <v>308</v>
      </c>
      <c r="C108" s="9" t="str">
        <f>SUBSTITUTE(SUBSTITUTE(SUBSTITUTE(B190,"(",""),")","")," ","_")</f>
        <v>Adults_Belgium</v>
      </c>
    </row>
    <row r="109" spans="2:3" hidden="1" x14ac:dyDescent="0.25">
      <c r="B109" s="4">
        <f>B15</f>
        <v>11.220184543019636</v>
      </c>
      <c r="C109" s="4">
        <f ca="1">OFFSET(C109,-94,MATCH(C$108,$C$14:$L$14,0)-1)</f>
        <v>0</v>
      </c>
    </row>
    <row r="110" spans="2:3" hidden="1" x14ac:dyDescent="0.25">
      <c r="B110" s="4">
        <f t="shared" ref="B110:B173" si="0">B16</f>
        <v>12.589254117941675</v>
      </c>
      <c r="C110" s="4">
        <f t="shared" ref="C110:C173" ca="1" si="1">OFFSET(C110,-94,MATCH(C$108,$C$14:$L$14,0)-1)</f>
        <v>0</v>
      </c>
    </row>
    <row r="111" spans="2:3" hidden="1" x14ac:dyDescent="0.25">
      <c r="B111" s="4">
        <f t="shared" si="0"/>
        <v>14.12537544622754</v>
      </c>
      <c r="C111" s="4">
        <f t="shared" ca="1" si="1"/>
        <v>0</v>
      </c>
    </row>
    <row r="112" spans="2:3" hidden="1" x14ac:dyDescent="0.25">
      <c r="B112" s="4">
        <f t="shared" si="0"/>
        <v>15.848931924611133</v>
      </c>
      <c r="C112" s="4">
        <f t="shared" ca="1" si="1"/>
        <v>0</v>
      </c>
    </row>
    <row r="113" spans="2:3" hidden="1" x14ac:dyDescent="0.25">
      <c r="B113" s="4">
        <f t="shared" si="0"/>
        <v>17.782794100389228</v>
      </c>
      <c r="C113" s="4">
        <f t="shared" ca="1" si="1"/>
        <v>0</v>
      </c>
    </row>
    <row r="114" spans="2:3" hidden="1" x14ac:dyDescent="0.25">
      <c r="B114" s="4">
        <f t="shared" si="0"/>
        <v>19.952623149688797</v>
      </c>
      <c r="C114" s="4">
        <f t="shared" ca="1" si="1"/>
        <v>0</v>
      </c>
    </row>
    <row r="115" spans="2:3" hidden="1" x14ac:dyDescent="0.25">
      <c r="B115" s="4">
        <f t="shared" si="0"/>
        <v>22.387211385683401</v>
      </c>
      <c r="C115" s="4">
        <f t="shared" ca="1" si="1"/>
        <v>0</v>
      </c>
    </row>
    <row r="116" spans="2:3" hidden="1" x14ac:dyDescent="0.25">
      <c r="B116" s="4">
        <f t="shared" si="0"/>
        <v>25.118864315095795</v>
      </c>
      <c r="C116" s="4">
        <f t="shared" ca="1" si="1"/>
        <v>0</v>
      </c>
    </row>
    <row r="117" spans="2:3" hidden="1" x14ac:dyDescent="0.25">
      <c r="B117" s="4">
        <f t="shared" si="0"/>
        <v>28.183829312644534</v>
      </c>
      <c r="C117" s="4">
        <f t="shared" ca="1" si="1"/>
        <v>0</v>
      </c>
    </row>
    <row r="118" spans="2:3" hidden="1" x14ac:dyDescent="0.25">
      <c r="B118" s="4">
        <f t="shared" si="0"/>
        <v>31.622776601683793</v>
      </c>
      <c r="C118" s="4">
        <f t="shared" ca="1" si="1"/>
        <v>0</v>
      </c>
    </row>
    <row r="119" spans="2:3" hidden="1" x14ac:dyDescent="0.25">
      <c r="B119" s="4">
        <f t="shared" si="0"/>
        <v>35.481338923357548</v>
      </c>
      <c r="C119" s="4">
        <f t="shared" ca="1" si="1"/>
        <v>0</v>
      </c>
    </row>
    <row r="120" spans="2:3" hidden="1" x14ac:dyDescent="0.25">
      <c r="B120" s="4">
        <f t="shared" si="0"/>
        <v>39.810717055349734</v>
      </c>
      <c r="C120" s="4">
        <f t="shared" ca="1" si="1"/>
        <v>0</v>
      </c>
    </row>
    <row r="121" spans="2:3" hidden="1" x14ac:dyDescent="0.25">
      <c r="B121" s="4">
        <f t="shared" si="0"/>
        <v>44.668359215096302</v>
      </c>
      <c r="C121" s="4">
        <f t="shared" ca="1" si="1"/>
        <v>0</v>
      </c>
    </row>
    <row r="122" spans="2:3" hidden="1" x14ac:dyDescent="0.25">
      <c r="B122" s="4">
        <f t="shared" si="0"/>
        <v>50.118723362727224</v>
      </c>
      <c r="C122" s="4">
        <f t="shared" ca="1" si="1"/>
        <v>0</v>
      </c>
    </row>
    <row r="123" spans="2:3" hidden="1" x14ac:dyDescent="0.25">
      <c r="B123" s="4">
        <f t="shared" si="0"/>
        <v>56.234132519034908</v>
      </c>
      <c r="C123" s="4">
        <f t="shared" ca="1" si="1"/>
        <v>0</v>
      </c>
    </row>
    <row r="124" spans="2:3" hidden="1" x14ac:dyDescent="0.25">
      <c r="B124" s="4">
        <f t="shared" si="0"/>
        <v>63.095734448019329</v>
      </c>
      <c r="C124" s="4">
        <f t="shared" ca="1" si="1"/>
        <v>0</v>
      </c>
    </row>
    <row r="125" spans="2:3" hidden="1" x14ac:dyDescent="0.25">
      <c r="B125" s="4">
        <f t="shared" si="0"/>
        <v>70.794578438413808</v>
      </c>
      <c r="C125" s="4">
        <f t="shared" ca="1" si="1"/>
        <v>0</v>
      </c>
    </row>
    <row r="126" spans="2:3" hidden="1" x14ac:dyDescent="0.25">
      <c r="B126" s="4">
        <f t="shared" si="0"/>
        <v>79.43282347242814</v>
      </c>
      <c r="C126" s="4">
        <f t="shared" ca="1" si="1"/>
        <v>0</v>
      </c>
    </row>
    <row r="127" spans="2:3" hidden="1" x14ac:dyDescent="0.25">
      <c r="B127" s="4">
        <f t="shared" si="0"/>
        <v>89.125093813374548</v>
      </c>
      <c r="C127" s="4">
        <f t="shared" ca="1" si="1"/>
        <v>0</v>
      </c>
    </row>
    <row r="128" spans="2:3" hidden="1" x14ac:dyDescent="0.25">
      <c r="B128" s="4">
        <f t="shared" si="0"/>
        <v>100</v>
      </c>
      <c r="C128" s="4">
        <f t="shared" ca="1" si="1"/>
        <v>0</v>
      </c>
    </row>
    <row r="129" spans="2:3" hidden="1" x14ac:dyDescent="0.25">
      <c r="B129" s="4">
        <f t="shared" si="0"/>
        <v>112.2018454301963</v>
      </c>
      <c r="C129" s="4">
        <f t="shared" ca="1" si="1"/>
        <v>0</v>
      </c>
    </row>
    <row r="130" spans="2:3" hidden="1" x14ac:dyDescent="0.25">
      <c r="B130" s="4">
        <f t="shared" si="0"/>
        <v>125.89254117941675</v>
      </c>
      <c r="C130" s="4">
        <f t="shared" ca="1" si="1"/>
        <v>0</v>
      </c>
    </row>
    <row r="131" spans="2:3" hidden="1" x14ac:dyDescent="0.25">
      <c r="B131" s="4">
        <f t="shared" si="0"/>
        <v>141.2537544622754</v>
      </c>
      <c r="C131" s="4">
        <f t="shared" ca="1" si="1"/>
        <v>0</v>
      </c>
    </row>
    <row r="132" spans="2:3" hidden="1" x14ac:dyDescent="0.25">
      <c r="B132" s="4">
        <f t="shared" si="0"/>
        <v>158.48931924611142</v>
      </c>
      <c r="C132" s="4">
        <f t="shared" ca="1" si="1"/>
        <v>0</v>
      </c>
    </row>
    <row r="133" spans="2:3" hidden="1" x14ac:dyDescent="0.25">
      <c r="B133" s="4">
        <f t="shared" si="0"/>
        <v>177.82794100389228</v>
      </c>
      <c r="C133" s="4">
        <f t="shared" ca="1" si="1"/>
        <v>0</v>
      </c>
    </row>
    <row r="134" spans="2:3" hidden="1" x14ac:dyDescent="0.25">
      <c r="B134" s="4">
        <f t="shared" si="0"/>
        <v>199.52623149688787</v>
      </c>
      <c r="C134" s="4">
        <f t="shared" ca="1" si="1"/>
        <v>0</v>
      </c>
    </row>
    <row r="135" spans="2:3" hidden="1" x14ac:dyDescent="0.25">
      <c r="B135" s="4">
        <f t="shared" si="0"/>
        <v>223.87211385683401</v>
      </c>
      <c r="C135" s="4">
        <f t="shared" ca="1" si="1"/>
        <v>0</v>
      </c>
    </row>
    <row r="136" spans="2:3" hidden="1" x14ac:dyDescent="0.25">
      <c r="B136" s="4">
        <f t="shared" si="0"/>
        <v>251.18864315095797</v>
      </c>
      <c r="C136" s="4">
        <f t="shared" ca="1" si="1"/>
        <v>0</v>
      </c>
    </row>
    <row r="137" spans="2:3" hidden="1" x14ac:dyDescent="0.25">
      <c r="B137" s="4">
        <f t="shared" si="0"/>
        <v>281.83829312644548</v>
      </c>
      <c r="C137" s="4">
        <f t="shared" ca="1" si="1"/>
        <v>7.7399380804953565E-4</v>
      </c>
    </row>
    <row r="138" spans="2:3" hidden="1" x14ac:dyDescent="0.25">
      <c r="B138" s="4">
        <f t="shared" si="0"/>
        <v>316.22776601683796</v>
      </c>
      <c r="C138" s="4">
        <f t="shared" ca="1" si="1"/>
        <v>7.7399380804953565E-4</v>
      </c>
    </row>
    <row r="139" spans="2:3" hidden="1" x14ac:dyDescent="0.25">
      <c r="B139" s="4">
        <f t="shared" si="0"/>
        <v>354.81338923357532</v>
      </c>
      <c r="C139" s="4">
        <f t="shared" ca="1" si="1"/>
        <v>0</v>
      </c>
    </row>
    <row r="140" spans="2:3" hidden="1" x14ac:dyDescent="0.25">
      <c r="B140" s="4">
        <f t="shared" si="0"/>
        <v>398.10717055349733</v>
      </c>
      <c r="C140" s="4">
        <f t="shared" ca="1" si="1"/>
        <v>7.7399380804953565E-4</v>
      </c>
    </row>
    <row r="141" spans="2:3" hidden="1" x14ac:dyDescent="0.25">
      <c r="B141" s="4">
        <f t="shared" si="0"/>
        <v>446.68359215096302</v>
      </c>
      <c r="C141" s="4">
        <f t="shared" ca="1" si="1"/>
        <v>7.7399380804953565E-4</v>
      </c>
    </row>
    <row r="142" spans="2:3" hidden="1" x14ac:dyDescent="0.25">
      <c r="B142" s="4">
        <f t="shared" si="0"/>
        <v>501.18723362727246</v>
      </c>
      <c r="C142" s="4">
        <f t="shared" ca="1" si="1"/>
        <v>5.4179566563467493E-3</v>
      </c>
    </row>
    <row r="143" spans="2:3" hidden="1" x14ac:dyDescent="0.25">
      <c r="B143" s="4">
        <f t="shared" si="0"/>
        <v>562.34132519034904</v>
      </c>
      <c r="C143" s="4">
        <f t="shared" ca="1" si="1"/>
        <v>6.1919504643962852E-3</v>
      </c>
    </row>
    <row r="144" spans="2:3" hidden="1" x14ac:dyDescent="0.25">
      <c r="B144" s="4">
        <f t="shared" si="0"/>
        <v>630.957344480193</v>
      </c>
      <c r="C144" s="4">
        <f t="shared" ca="1" si="1"/>
        <v>1.5479876160990712E-2</v>
      </c>
    </row>
    <row r="145" spans="2:3" hidden="1" x14ac:dyDescent="0.25">
      <c r="B145" s="4">
        <f t="shared" si="0"/>
        <v>707.94578438413805</v>
      </c>
      <c r="C145" s="4">
        <f t="shared" ca="1" si="1"/>
        <v>2.7089783281733747E-2</v>
      </c>
    </row>
    <row r="146" spans="2:3" hidden="1" x14ac:dyDescent="0.25">
      <c r="B146" s="4">
        <f t="shared" si="0"/>
        <v>794.32823472428129</v>
      </c>
      <c r="C146" s="4">
        <f t="shared" ca="1" si="1"/>
        <v>2.8637770897832818E-2</v>
      </c>
    </row>
    <row r="147" spans="2:3" hidden="1" x14ac:dyDescent="0.25">
      <c r="B147" s="4">
        <f t="shared" si="0"/>
        <v>891.25093813374588</v>
      </c>
      <c r="C147" s="4">
        <f t="shared" ca="1" si="1"/>
        <v>5.4179566563467493E-2</v>
      </c>
    </row>
    <row r="148" spans="2:3" hidden="1" x14ac:dyDescent="0.25">
      <c r="B148" s="4">
        <f t="shared" si="0"/>
        <v>1000</v>
      </c>
      <c r="C148" s="4">
        <f t="shared" ca="1" si="1"/>
        <v>6.2693498452012386E-2</v>
      </c>
    </row>
    <row r="149" spans="2:3" hidden="1" x14ac:dyDescent="0.25">
      <c r="B149" s="4">
        <f t="shared" si="0"/>
        <v>1122.0184543019629</v>
      </c>
      <c r="C149" s="4">
        <f t="shared" ca="1" si="1"/>
        <v>6.6563467492260067E-2</v>
      </c>
    </row>
    <row r="150" spans="2:3" hidden="1" x14ac:dyDescent="0.25">
      <c r="B150" s="4">
        <f t="shared" si="0"/>
        <v>1258.9254117941675</v>
      </c>
      <c r="C150" s="4">
        <f t="shared" ca="1" si="1"/>
        <v>7.8173374613003097E-2</v>
      </c>
    </row>
    <row r="151" spans="2:3" hidden="1" x14ac:dyDescent="0.25">
      <c r="B151" s="4">
        <f t="shared" si="0"/>
        <v>1412.537544622754</v>
      </c>
      <c r="C151" s="4">
        <f t="shared" ca="1" si="1"/>
        <v>7.1207430340557279E-2</v>
      </c>
    </row>
    <row r="152" spans="2:3" hidden="1" x14ac:dyDescent="0.25">
      <c r="B152" s="4">
        <f t="shared" si="0"/>
        <v>1584.893192461114</v>
      </c>
      <c r="C152" s="4">
        <f t="shared" ca="1" si="1"/>
        <v>9.2879256965944276E-2</v>
      </c>
    </row>
    <row r="153" spans="2:3" hidden="1" x14ac:dyDescent="0.25">
      <c r="B153" s="4">
        <f t="shared" si="0"/>
        <v>1778.2794100389228</v>
      </c>
      <c r="C153" s="4">
        <f t="shared" ca="1" si="1"/>
        <v>8.2817337461300308E-2</v>
      </c>
    </row>
    <row r="154" spans="2:3" hidden="1" x14ac:dyDescent="0.25">
      <c r="B154" s="4">
        <f t="shared" si="0"/>
        <v>1995.2623149688789</v>
      </c>
      <c r="C154" s="4">
        <f t="shared" ca="1" si="1"/>
        <v>7.3529411764705885E-2</v>
      </c>
    </row>
    <row r="155" spans="2:3" hidden="1" x14ac:dyDescent="0.25">
      <c r="B155" s="4">
        <f t="shared" si="0"/>
        <v>2238.7211385683399</v>
      </c>
      <c r="C155" s="4">
        <f t="shared" ca="1" si="1"/>
        <v>6.3467492260061917E-2</v>
      </c>
    </row>
    <row r="156" spans="2:3" hidden="1" x14ac:dyDescent="0.25">
      <c r="B156" s="4">
        <f t="shared" si="0"/>
        <v>2511.8864315095798</v>
      </c>
      <c r="C156" s="4">
        <f t="shared" ca="1" si="1"/>
        <v>5.4953560371517031E-2</v>
      </c>
    </row>
    <row r="157" spans="2:3" hidden="1" x14ac:dyDescent="0.25">
      <c r="B157" s="4">
        <f t="shared" si="0"/>
        <v>2818.3829312644548</v>
      </c>
      <c r="C157" s="4">
        <f t="shared" ca="1" si="1"/>
        <v>5.108359133126935E-2</v>
      </c>
    </row>
    <row r="158" spans="2:3" hidden="1" x14ac:dyDescent="0.25">
      <c r="B158" s="4">
        <f t="shared" si="0"/>
        <v>3162.2776601683795</v>
      </c>
      <c r="C158" s="4">
        <f t="shared" ca="1" si="1"/>
        <v>4.4891640866873063E-2</v>
      </c>
    </row>
    <row r="159" spans="2:3" hidden="1" x14ac:dyDescent="0.25">
      <c r="B159" s="4">
        <f t="shared" si="0"/>
        <v>3548.133892335753</v>
      </c>
      <c r="C159" s="4">
        <f t="shared" ca="1" si="1"/>
        <v>3.4829721362229102E-2</v>
      </c>
    </row>
    <row r="160" spans="2:3" hidden="1" x14ac:dyDescent="0.25">
      <c r="B160" s="4">
        <f t="shared" si="0"/>
        <v>3981.0717055349733</v>
      </c>
      <c r="C160" s="4">
        <f t="shared" ca="1" si="1"/>
        <v>2.6315789473684209E-2</v>
      </c>
    </row>
    <row r="161" spans="2:3" hidden="1" x14ac:dyDescent="0.25">
      <c r="B161" s="4">
        <f t="shared" si="0"/>
        <v>4466.8359215096307</v>
      </c>
      <c r="C161" s="4">
        <f t="shared" ca="1" si="1"/>
        <v>1.393188854489164E-2</v>
      </c>
    </row>
    <row r="162" spans="2:3" hidden="1" x14ac:dyDescent="0.25">
      <c r="B162" s="4">
        <f t="shared" si="0"/>
        <v>5011.8723362727251</v>
      </c>
      <c r="C162" s="4">
        <f t="shared" ca="1" si="1"/>
        <v>9.2879256965944269E-3</v>
      </c>
    </row>
    <row r="163" spans="2:3" hidden="1" x14ac:dyDescent="0.25">
      <c r="B163" s="4">
        <f t="shared" si="0"/>
        <v>5623.4132519034911</v>
      </c>
      <c r="C163" s="4">
        <f t="shared" ca="1" si="1"/>
        <v>9.2879256965944269E-3</v>
      </c>
    </row>
    <row r="164" spans="2:3" hidden="1" x14ac:dyDescent="0.25">
      <c r="B164" s="4">
        <f t="shared" si="0"/>
        <v>6309.5734448019302</v>
      </c>
      <c r="C164" s="4">
        <f t="shared" ca="1" si="1"/>
        <v>7.7399380804953561E-3</v>
      </c>
    </row>
    <row r="165" spans="2:3" hidden="1" x14ac:dyDescent="0.25">
      <c r="B165" s="4">
        <f t="shared" si="0"/>
        <v>7079.457843841381</v>
      </c>
      <c r="C165" s="4">
        <f t="shared" ca="1" si="1"/>
        <v>4.6439628482972135E-3</v>
      </c>
    </row>
    <row r="166" spans="2:3" hidden="1" x14ac:dyDescent="0.25">
      <c r="B166" s="4">
        <f t="shared" si="0"/>
        <v>7943.2823472428136</v>
      </c>
      <c r="C166" s="4">
        <f t="shared" ca="1" si="1"/>
        <v>3.0959752321981426E-3</v>
      </c>
    </row>
    <row r="167" spans="2:3" hidden="1" x14ac:dyDescent="0.25">
      <c r="B167" s="4">
        <f t="shared" si="0"/>
        <v>8912.5093813374588</v>
      </c>
      <c r="C167" s="4">
        <f t="shared" ca="1" si="1"/>
        <v>3.0959752321981426E-3</v>
      </c>
    </row>
    <row r="168" spans="2:3" hidden="1" x14ac:dyDescent="0.25">
      <c r="B168" s="4">
        <f t="shared" si="0"/>
        <v>10000</v>
      </c>
      <c r="C168" s="4">
        <f t="shared" ca="1" si="1"/>
        <v>7.7399380804953565E-4</v>
      </c>
    </row>
    <row r="169" spans="2:3" hidden="1" x14ac:dyDescent="0.25">
      <c r="B169" s="4">
        <f t="shared" si="0"/>
        <v>11220.18454301963</v>
      </c>
      <c r="C169" s="4">
        <f t="shared" ca="1" si="1"/>
        <v>2.3219814241486067E-3</v>
      </c>
    </row>
    <row r="170" spans="2:3" hidden="1" x14ac:dyDescent="0.25">
      <c r="B170" s="4">
        <f t="shared" si="0"/>
        <v>12589.254117941662</v>
      </c>
      <c r="C170" s="4">
        <f t="shared" ca="1" si="1"/>
        <v>1.5479876160990713E-3</v>
      </c>
    </row>
    <row r="171" spans="2:3" hidden="1" x14ac:dyDescent="0.25">
      <c r="B171" s="4">
        <f t="shared" si="0"/>
        <v>14125.375446227554</v>
      </c>
      <c r="C171" s="4">
        <f t="shared" ca="1" si="1"/>
        <v>0</v>
      </c>
    </row>
    <row r="172" spans="2:3" hidden="1" x14ac:dyDescent="0.25">
      <c r="B172" s="4">
        <f t="shared" si="0"/>
        <v>15848.931924611141</v>
      </c>
      <c r="C172" s="4">
        <f t="shared" ca="1" si="1"/>
        <v>0</v>
      </c>
    </row>
    <row r="173" spans="2:3" hidden="1" x14ac:dyDescent="0.25">
      <c r="B173" s="4">
        <f t="shared" si="0"/>
        <v>17782.794100389227</v>
      </c>
      <c r="C173" s="4">
        <f t="shared" ca="1" si="1"/>
        <v>0</v>
      </c>
    </row>
    <row r="174" spans="2:3" hidden="1" x14ac:dyDescent="0.25">
      <c r="B174" s="4">
        <f t="shared" ref="B174:B188" si="2">B80</f>
        <v>19952.623149688789</v>
      </c>
      <c r="C174" s="4">
        <f t="shared" ref="C174:C188" ca="1" si="3">OFFSET(C174,-94,MATCH(C$108,$C$14:$L$14,0)-1)</f>
        <v>7.7399380804953565E-4</v>
      </c>
    </row>
    <row r="175" spans="2:3" hidden="1" x14ac:dyDescent="0.25">
      <c r="B175" s="4">
        <f t="shared" si="2"/>
        <v>22387.211385683378</v>
      </c>
      <c r="C175" s="4">
        <f t="shared" ca="1" si="3"/>
        <v>0</v>
      </c>
    </row>
    <row r="176" spans="2:3" hidden="1" x14ac:dyDescent="0.25">
      <c r="B176" s="4">
        <f t="shared" si="2"/>
        <v>25118.864315095823</v>
      </c>
      <c r="C176" s="4">
        <f t="shared" ca="1" si="3"/>
        <v>0</v>
      </c>
    </row>
    <row r="177" spans="1:3" hidden="1" x14ac:dyDescent="0.25">
      <c r="B177" s="4">
        <f t="shared" si="2"/>
        <v>28183.82931264455</v>
      </c>
      <c r="C177" s="4">
        <f t="shared" ca="1" si="3"/>
        <v>0</v>
      </c>
    </row>
    <row r="178" spans="1:3" hidden="1" x14ac:dyDescent="0.25">
      <c r="B178" s="4">
        <f t="shared" si="2"/>
        <v>31622.776601683792</v>
      </c>
      <c r="C178" s="4">
        <f t="shared" ca="1" si="3"/>
        <v>0</v>
      </c>
    </row>
    <row r="179" spans="1:3" hidden="1" x14ac:dyDescent="0.25">
      <c r="B179" s="4">
        <f t="shared" si="2"/>
        <v>35481.338923357529</v>
      </c>
      <c r="C179" s="4">
        <f t="shared" ca="1" si="3"/>
        <v>0</v>
      </c>
    </row>
    <row r="180" spans="1:3" hidden="1" x14ac:dyDescent="0.25">
      <c r="B180" s="4">
        <f t="shared" si="2"/>
        <v>39810.717055349691</v>
      </c>
      <c r="C180" s="4">
        <f t="shared" ca="1" si="3"/>
        <v>0</v>
      </c>
    </row>
    <row r="181" spans="1:3" hidden="1" x14ac:dyDescent="0.25">
      <c r="B181" s="4">
        <f t="shared" si="2"/>
        <v>44668.359215096345</v>
      </c>
      <c r="C181" s="4">
        <f t="shared" ca="1" si="3"/>
        <v>0</v>
      </c>
    </row>
    <row r="182" spans="1:3" hidden="1" x14ac:dyDescent="0.25">
      <c r="B182" s="4">
        <f t="shared" si="2"/>
        <v>50118.723362727251</v>
      </c>
      <c r="C182" s="4">
        <f t="shared" ca="1" si="3"/>
        <v>0</v>
      </c>
    </row>
    <row r="183" spans="1:3" hidden="1" x14ac:dyDescent="0.25">
      <c r="B183" s="4">
        <f t="shared" si="2"/>
        <v>56234.132519034909</v>
      </c>
      <c r="C183" s="4">
        <f t="shared" ca="1" si="3"/>
        <v>0</v>
      </c>
    </row>
    <row r="184" spans="1:3" hidden="1" x14ac:dyDescent="0.25">
      <c r="B184" s="4">
        <f t="shared" si="2"/>
        <v>63095.734448019299</v>
      </c>
      <c r="C184" s="4">
        <f t="shared" ca="1" si="3"/>
        <v>0</v>
      </c>
    </row>
    <row r="185" spans="1:3" hidden="1" x14ac:dyDescent="0.25">
      <c r="B185" s="4">
        <f t="shared" si="2"/>
        <v>70794.578438413737</v>
      </c>
      <c r="C185" s="4">
        <f t="shared" ca="1" si="3"/>
        <v>0</v>
      </c>
    </row>
    <row r="186" spans="1:3" hidden="1" x14ac:dyDescent="0.25">
      <c r="B186" s="4">
        <f t="shared" si="2"/>
        <v>79432.823472428208</v>
      </c>
      <c r="C186" s="4">
        <f t="shared" ca="1" si="3"/>
        <v>0</v>
      </c>
    </row>
    <row r="187" spans="1:3" hidden="1" x14ac:dyDescent="0.25">
      <c r="B187" s="4">
        <f t="shared" si="2"/>
        <v>89125.093813374595</v>
      </c>
      <c r="C187" s="4">
        <f t="shared" ca="1" si="3"/>
        <v>0</v>
      </c>
    </row>
    <row r="188" spans="1:3" hidden="1" x14ac:dyDescent="0.25">
      <c r="B188" s="4">
        <f t="shared" si="2"/>
        <v>100000</v>
      </c>
      <c r="C188" s="4">
        <f t="shared" ca="1" si="3"/>
        <v>0</v>
      </c>
    </row>
    <row r="190" spans="1:3" ht="15.75" x14ac:dyDescent="0.25">
      <c r="A190" s="10" t="s">
        <v>309</v>
      </c>
      <c r="B190" s="11" t="s">
        <v>294</v>
      </c>
    </row>
  </sheetData>
  <sheetProtection sheet="1" objects="1" scenarios="1"/>
  <dataValidations count="1">
    <dataValidation type="list" allowBlank="1" showInputMessage="1" showErrorMessage="1" sqref="B190" xr:uid="{00000000-0002-0000-0100-000000000000}">
      <formula1>$B$3:$B$12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6"/>
  <dimension ref="A1:G87"/>
  <sheetViews>
    <sheetView topLeftCell="A86" zoomScale="85" zoomScaleNormal="85" workbookViewId="0">
      <selection activeCell="B87" sqref="B87"/>
    </sheetView>
  </sheetViews>
  <sheetFormatPr defaultRowHeight="15" x14ac:dyDescent="0.25"/>
  <cols>
    <col min="1" max="1" width="23" style="1" bestFit="1" customWidth="1"/>
    <col min="2" max="2" width="36.42578125" style="1" customWidth="1"/>
    <col min="3" max="16384" width="9.140625" style="1"/>
  </cols>
  <sheetData>
    <row r="1" spans="1:7" hidden="1" x14ac:dyDescent="0.25"/>
    <row r="2" spans="1:7" hidden="1" x14ac:dyDescent="0.25">
      <c r="A2" s="2"/>
      <c r="B2" s="2" t="s">
        <v>293</v>
      </c>
    </row>
    <row r="3" spans="1:7" hidden="1" x14ac:dyDescent="0.25">
      <c r="B3" s="1" t="s">
        <v>294</v>
      </c>
    </row>
    <row r="4" spans="1:7" hidden="1" x14ac:dyDescent="0.25">
      <c r="B4" s="1" t="s">
        <v>295</v>
      </c>
    </row>
    <row r="5" spans="1:7" hidden="1" x14ac:dyDescent="0.25">
      <c r="B5" s="1" t="s">
        <v>296</v>
      </c>
    </row>
    <row r="6" spans="1:7" hidden="1" x14ac:dyDescent="0.25">
      <c r="B6" s="1" t="s">
        <v>297</v>
      </c>
    </row>
    <row r="7" spans="1:7" hidden="1" x14ac:dyDescent="0.25">
      <c r="B7" s="1" t="s">
        <v>298</v>
      </c>
    </row>
    <row r="8" spans="1:7" hidden="1" x14ac:dyDescent="0.25">
      <c r="B8" s="1" t="s">
        <v>299</v>
      </c>
    </row>
    <row r="9" spans="1:7" hidden="1" x14ac:dyDescent="0.25">
      <c r="B9" s="1" t="s">
        <v>300</v>
      </c>
    </row>
    <row r="10" spans="1:7" hidden="1" x14ac:dyDescent="0.25">
      <c r="B10" s="1" t="s">
        <v>301</v>
      </c>
    </row>
    <row r="11" spans="1:7" hidden="1" x14ac:dyDescent="0.25">
      <c r="B11" s="1" t="s">
        <v>302</v>
      </c>
    </row>
    <row r="12" spans="1:7" hidden="1" x14ac:dyDescent="0.25">
      <c r="B12" s="1" t="s">
        <v>303</v>
      </c>
    </row>
    <row r="13" spans="1:7" hidden="1" x14ac:dyDescent="0.25"/>
    <row r="14" spans="1:7" hidden="1" x14ac:dyDescent="0.25">
      <c r="B14" s="12" t="s">
        <v>11</v>
      </c>
      <c r="C14" s="13" t="s">
        <v>12</v>
      </c>
      <c r="D14" s="13" t="s">
        <v>13</v>
      </c>
      <c r="E14" s="13" t="s">
        <v>14</v>
      </c>
      <c r="F14" s="13" t="s">
        <v>15</v>
      </c>
      <c r="G14" s="13" t="s">
        <v>16</v>
      </c>
    </row>
    <row r="15" spans="1:7" hidden="1" x14ac:dyDescent="0.25">
      <c r="B15" s="14" t="s">
        <v>17</v>
      </c>
      <c r="C15" s="14">
        <v>791.606328243902</v>
      </c>
      <c r="D15" s="14">
        <v>662.60830613796088</v>
      </c>
      <c r="E15" s="14">
        <v>505.45015648159358</v>
      </c>
      <c r="F15" s="14">
        <v>295.42449149589936</v>
      </c>
      <c r="G15" s="14">
        <v>273.71771542349086</v>
      </c>
    </row>
    <row r="16" spans="1:7" hidden="1" x14ac:dyDescent="0.25">
      <c r="B16" s="14" t="s">
        <v>18</v>
      </c>
      <c r="C16" s="14">
        <v>716.23775603261208</v>
      </c>
      <c r="D16" s="14">
        <v>614.37232524469778</v>
      </c>
      <c r="E16" s="14">
        <v>429.7987968717926</v>
      </c>
      <c r="F16" s="14">
        <v>260.98631601482288</v>
      </c>
      <c r="G16" s="14">
        <v>246.81809494311904</v>
      </c>
    </row>
    <row r="17" spans="2:7" hidden="1" x14ac:dyDescent="0.25">
      <c r="B17" s="14" t="s">
        <v>19</v>
      </c>
      <c r="C17" s="14">
        <v>825.34489104113322</v>
      </c>
      <c r="D17" s="14">
        <v>691.44759384967438</v>
      </c>
      <c r="E17" s="14">
        <v>534.67799089491268</v>
      </c>
      <c r="F17" s="14">
        <v>361.22047784717597</v>
      </c>
      <c r="G17" s="14">
        <v>283.76825202559849</v>
      </c>
    </row>
    <row r="18" spans="2:7" hidden="1" x14ac:dyDescent="0.25">
      <c r="B18" s="14" t="s">
        <v>20</v>
      </c>
      <c r="C18" s="14">
        <v>874.33510479154029</v>
      </c>
      <c r="D18" s="14">
        <v>728.11633718617304</v>
      </c>
      <c r="E18" s="14">
        <v>569.24492308831691</v>
      </c>
      <c r="F18" s="14">
        <v>412.41998629769898</v>
      </c>
      <c r="G18" s="14">
        <v>327.34210736233251</v>
      </c>
    </row>
    <row r="19" spans="2:7" hidden="1" x14ac:dyDescent="0.25">
      <c r="B19" s="14" t="s">
        <v>21</v>
      </c>
      <c r="C19" s="14">
        <v>933.20713733102696</v>
      </c>
      <c r="D19" s="14">
        <v>796.39210563681127</v>
      </c>
      <c r="E19" s="14">
        <v>621.37066672402227</v>
      </c>
      <c r="F19" s="14">
        <v>493.18223867957988</v>
      </c>
      <c r="G19" s="14">
        <v>452.65671265661729</v>
      </c>
    </row>
    <row r="20" spans="2:7" hidden="1" x14ac:dyDescent="0.25">
      <c r="B20" s="14" t="s">
        <v>22</v>
      </c>
      <c r="C20" s="14">
        <v>915.1195712442194</v>
      </c>
      <c r="D20" s="14">
        <v>747.84786040892618</v>
      </c>
      <c r="E20" s="14">
        <v>505.31332028957615</v>
      </c>
      <c r="F20" s="14">
        <v>332.7237212359355</v>
      </c>
      <c r="G20" s="14">
        <v>301.53392071265063</v>
      </c>
    </row>
    <row r="21" spans="2:7" hidden="1" x14ac:dyDescent="0.25">
      <c r="B21" s="14" t="s">
        <v>23</v>
      </c>
      <c r="C21" s="14">
        <v>837.15353809678777</v>
      </c>
      <c r="D21" s="14">
        <v>680.96300207196964</v>
      </c>
      <c r="E21" s="14">
        <v>433.09799950969125</v>
      </c>
      <c r="F21" s="14">
        <v>274.24389854821493</v>
      </c>
      <c r="G21" s="14">
        <v>242.57507505151594</v>
      </c>
    </row>
    <row r="22" spans="2:7" hidden="1" x14ac:dyDescent="0.25">
      <c r="B22" s="14" t="s">
        <v>24</v>
      </c>
      <c r="C22" s="14">
        <v>954.26487092623461</v>
      </c>
      <c r="D22" s="14">
        <v>772.58557437699051</v>
      </c>
      <c r="E22" s="14">
        <v>562.3494528135991</v>
      </c>
      <c r="F22" s="14">
        <v>360.98967730949812</v>
      </c>
      <c r="G22" s="14">
        <v>333.57998721540093</v>
      </c>
    </row>
    <row r="23" spans="2:7" hidden="1" x14ac:dyDescent="0.25">
      <c r="B23" s="14" t="s">
        <v>25</v>
      </c>
      <c r="C23" s="14">
        <v>998.32828074631982</v>
      </c>
      <c r="D23" s="14">
        <v>803.71587834411321</v>
      </c>
      <c r="E23" s="14">
        <v>600.18798352845317</v>
      </c>
      <c r="F23" s="14">
        <v>376.81196699254446</v>
      </c>
      <c r="G23" s="14">
        <v>362.79018083628733</v>
      </c>
    </row>
    <row r="24" spans="2:7" hidden="1" x14ac:dyDescent="0.25">
      <c r="B24" s="14" t="s">
        <v>26</v>
      </c>
      <c r="C24" s="14">
        <v>1074.3804339942976</v>
      </c>
      <c r="D24" s="14">
        <v>859.63227151350873</v>
      </c>
      <c r="E24" s="14">
        <v>653.30876975091678</v>
      </c>
      <c r="F24" s="14">
        <v>428.56787947805293</v>
      </c>
      <c r="G24" s="14">
        <v>402.1699591568692</v>
      </c>
    </row>
    <row r="25" spans="2:7" hidden="1" x14ac:dyDescent="0.25">
      <c r="B25" s="14" t="s">
        <v>27</v>
      </c>
      <c r="C25" s="14">
        <v>689.14866755386902</v>
      </c>
      <c r="D25" s="14">
        <v>571.32695092414565</v>
      </c>
      <c r="E25" s="14">
        <v>409.54653635721638</v>
      </c>
      <c r="F25" s="14">
        <v>293.45940300659993</v>
      </c>
      <c r="G25" s="14">
        <v>134.39129315631067</v>
      </c>
    </row>
    <row r="26" spans="2:7" hidden="1" x14ac:dyDescent="0.25">
      <c r="B26" s="14" t="s">
        <v>28</v>
      </c>
      <c r="C26" s="14">
        <v>652.62624114518474</v>
      </c>
      <c r="D26" s="14">
        <v>541.95733480472063</v>
      </c>
      <c r="E26" s="14">
        <v>384.25039049577276</v>
      </c>
      <c r="F26" s="14">
        <v>269.95386844628376</v>
      </c>
      <c r="G26" s="14">
        <v>91.610731949402876</v>
      </c>
    </row>
    <row r="27" spans="2:7" hidden="1" x14ac:dyDescent="0.25">
      <c r="B27" s="14" t="s">
        <v>29</v>
      </c>
      <c r="C27" s="14">
        <v>707.04657599890788</v>
      </c>
      <c r="D27" s="14">
        <v>586.99338331453123</v>
      </c>
      <c r="E27" s="14">
        <v>421.21524696199015</v>
      </c>
      <c r="F27" s="14">
        <v>301.29666058589549</v>
      </c>
      <c r="G27" s="14">
        <v>142.22257026457783</v>
      </c>
    </row>
    <row r="28" spans="2:7" hidden="1" x14ac:dyDescent="0.25">
      <c r="B28" s="14" t="s">
        <v>30</v>
      </c>
      <c r="C28" s="14">
        <v>722.88028596678157</v>
      </c>
      <c r="D28" s="14">
        <v>599.79676070326718</v>
      </c>
      <c r="E28" s="14">
        <v>429.23772605541848</v>
      </c>
      <c r="F28" s="14">
        <v>308.53984588491005</v>
      </c>
      <c r="G28" s="14">
        <v>219.82142558411851</v>
      </c>
    </row>
    <row r="29" spans="2:7" hidden="1" x14ac:dyDescent="0.25">
      <c r="B29" s="14" t="s">
        <v>31</v>
      </c>
      <c r="C29" s="14">
        <v>768.7269152638188</v>
      </c>
      <c r="D29" s="14">
        <v>641.68118043034372</v>
      </c>
      <c r="E29" s="14">
        <v>458.03089659635214</v>
      </c>
      <c r="F29" s="14">
        <v>324.69598947039361</v>
      </c>
      <c r="G29" s="14">
        <v>265.31180522559822</v>
      </c>
    </row>
    <row r="30" spans="2:7" hidden="1" x14ac:dyDescent="0.25">
      <c r="B30" s="14" t="s">
        <v>32</v>
      </c>
      <c r="C30" s="14">
        <v>769.93347035602017</v>
      </c>
      <c r="D30" s="14">
        <v>677.08907443624594</v>
      </c>
      <c r="E30" s="14">
        <v>534.80698921451176</v>
      </c>
      <c r="F30" s="14">
        <v>414.37189019449306</v>
      </c>
      <c r="G30" s="14">
        <v>354.30566588114061</v>
      </c>
    </row>
    <row r="31" spans="2:7" hidden="1" x14ac:dyDescent="0.25">
      <c r="B31" s="14" t="s">
        <v>33</v>
      </c>
      <c r="C31" s="14">
        <v>725.27602227039904</v>
      </c>
      <c r="D31" s="14">
        <v>631.17226239057163</v>
      </c>
      <c r="E31" s="14">
        <v>505.54734563898296</v>
      </c>
      <c r="F31" s="14">
        <v>349.61352976731814</v>
      </c>
      <c r="G31" s="14">
        <v>333.6567068907255</v>
      </c>
    </row>
    <row r="32" spans="2:7" hidden="1" x14ac:dyDescent="0.25">
      <c r="B32" s="14" t="s">
        <v>34</v>
      </c>
      <c r="C32" s="14">
        <v>800.05030409283631</v>
      </c>
      <c r="D32" s="14">
        <v>709.63160566669785</v>
      </c>
      <c r="E32" s="14">
        <v>557.56762809543397</v>
      </c>
      <c r="F32" s="14">
        <v>447.23743215571983</v>
      </c>
      <c r="G32" s="14">
        <v>370.47460374686688</v>
      </c>
    </row>
    <row r="33" spans="2:7" hidden="1" x14ac:dyDescent="0.25">
      <c r="B33" s="14" t="s">
        <v>35</v>
      </c>
      <c r="C33" s="14">
        <v>844.53315132031946</v>
      </c>
      <c r="D33" s="14">
        <v>746.39700726328169</v>
      </c>
      <c r="E33" s="14">
        <v>580.91266890872828</v>
      </c>
      <c r="F33" s="14">
        <v>473.61669052741615</v>
      </c>
      <c r="G33" s="14">
        <v>414.84363633337256</v>
      </c>
    </row>
    <row r="34" spans="2:7" hidden="1" x14ac:dyDescent="0.25">
      <c r="B34" s="14" t="s">
        <v>36</v>
      </c>
      <c r="C34" s="14">
        <v>904.45916737505286</v>
      </c>
      <c r="D34" s="14">
        <v>796.37835317237364</v>
      </c>
      <c r="E34" s="14">
        <v>630.64070549479493</v>
      </c>
      <c r="F34" s="14">
        <v>503.54196307868165</v>
      </c>
      <c r="G34" s="14">
        <v>476.9447943543297</v>
      </c>
    </row>
    <row r="35" spans="2:7" hidden="1" x14ac:dyDescent="0.25">
      <c r="B35" s="14" t="s">
        <v>37</v>
      </c>
      <c r="C35" s="14">
        <v>315.79580499505272</v>
      </c>
      <c r="D35" s="14">
        <v>267.52090180003296</v>
      </c>
      <c r="E35" s="14">
        <v>158.18381951799927</v>
      </c>
      <c r="F35" s="14">
        <v>127.44725079569977</v>
      </c>
      <c r="G35" s="14">
        <v>126.68764820203965</v>
      </c>
    </row>
    <row r="36" spans="2:7" hidden="1" x14ac:dyDescent="0.25">
      <c r="B36" s="14" t="s">
        <v>38</v>
      </c>
      <c r="C36" s="14">
        <v>294.93572538098846</v>
      </c>
      <c r="D36" s="14">
        <v>241.96161347147239</v>
      </c>
      <c r="E36" s="14">
        <v>134.73375805344193</v>
      </c>
      <c r="F36" s="14">
        <v>123.21973309026974</v>
      </c>
      <c r="G36" s="14">
        <v>121.98378029059275</v>
      </c>
    </row>
    <row r="37" spans="2:7" hidden="1" x14ac:dyDescent="0.25">
      <c r="B37" s="14" t="s">
        <v>39</v>
      </c>
      <c r="C37" s="14">
        <v>331.33865421756235</v>
      </c>
      <c r="D37" s="14">
        <v>278.34695089229717</v>
      </c>
      <c r="E37" s="14">
        <v>190.68671763524321</v>
      </c>
      <c r="F37" s="14">
        <v>130.16117227474089</v>
      </c>
      <c r="G37" s="14">
        <v>129.14017925699147</v>
      </c>
    </row>
    <row r="38" spans="2:7" hidden="1" x14ac:dyDescent="0.25">
      <c r="B38" s="14" t="s">
        <v>40</v>
      </c>
      <c r="C38" s="14">
        <v>346.32305667123944</v>
      </c>
      <c r="D38" s="14">
        <v>287.95263839926895</v>
      </c>
      <c r="E38" s="14">
        <v>201.75705537183893</v>
      </c>
      <c r="F38" s="14">
        <v>137.56130995245564</v>
      </c>
      <c r="G38" s="14">
        <v>132.17681440114865</v>
      </c>
    </row>
    <row r="39" spans="2:7" hidden="1" x14ac:dyDescent="0.25">
      <c r="B39" s="14" t="s">
        <v>41</v>
      </c>
      <c r="C39" s="14">
        <v>360.88099291732419</v>
      </c>
      <c r="D39" s="14">
        <v>304.96825875363862</v>
      </c>
      <c r="E39" s="14">
        <v>230.22455786988093</v>
      </c>
      <c r="F39" s="14">
        <v>164.56412915475903</v>
      </c>
      <c r="G39" s="14">
        <v>152.78510900619747</v>
      </c>
    </row>
    <row r="40" spans="2:7" hidden="1" x14ac:dyDescent="0.25">
      <c r="B40" s="14" t="s">
        <v>42</v>
      </c>
      <c r="C40" s="14">
        <v>444.66741305924256</v>
      </c>
      <c r="D40" s="14">
        <v>383.60180958417141</v>
      </c>
      <c r="E40" s="14">
        <v>282.57537455403343</v>
      </c>
      <c r="F40" s="14">
        <v>186.41669179743371</v>
      </c>
      <c r="G40" s="14">
        <v>181.09848502198921</v>
      </c>
    </row>
    <row r="41" spans="2:7" hidden="1" x14ac:dyDescent="0.25">
      <c r="B41" s="14" t="s">
        <v>43</v>
      </c>
      <c r="C41" s="14">
        <v>403.04289169218447</v>
      </c>
      <c r="D41" s="14">
        <v>342.10479422193578</v>
      </c>
      <c r="E41" s="14">
        <v>211.16024545826602</v>
      </c>
      <c r="F41" s="14">
        <v>176.29279927338567</v>
      </c>
      <c r="G41" s="14">
        <v>171.9736124183222</v>
      </c>
    </row>
    <row r="42" spans="2:7" hidden="1" x14ac:dyDescent="0.25">
      <c r="B42" s="14" t="s">
        <v>44</v>
      </c>
      <c r="C42" s="14">
        <v>457.49699391621931</v>
      </c>
      <c r="D42" s="14">
        <v>393.7569314441414</v>
      </c>
      <c r="E42" s="14">
        <v>308.82079916911869</v>
      </c>
      <c r="F42" s="14">
        <v>200.30739677100246</v>
      </c>
      <c r="G42" s="14">
        <v>188.21964500627971</v>
      </c>
    </row>
    <row r="43" spans="2:7" hidden="1" x14ac:dyDescent="0.25">
      <c r="B43" s="14" t="s">
        <v>45</v>
      </c>
      <c r="C43" s="14">
        <v>469.08113020313738</v>
      </c>
      <c r="D43" s="14">
        <v>402.52262803872259</v>
      </c>
      <c r="E43" s="14">
        <v>323.72402793425823</v>
      </c>
      <c r="F43" s="14">
        <v>225.07779500345382</v>
      </c>
      <c r="G43" s="14">
        <v>220.2635774363809</v>
      </c>
    </row>
    <row r="44" spans="2:7" hidden="1" x14ac:dyDescent="0.25">
      <c r="B44" s="14" t="s">
        <v>46</v>
      </c>
      <c r="C44" s="14">
        <v>493.99864161906629</v>
      </c>
      <c r="D44" s="14">
        <v>426.73669687310803</v>
      </c>
      <c r="E44" s="14">
        <v>345.88966171002568</v>
      </c>
      <c r="F44" s="14">
        <v>293.18063241432526</v>
      </c>
      <c r="G44" s="14">
        <v>282.36092533280419</v>
      </c>
    </row>
    <row r="45" spans="2:7" hidden="1" x14ac:dyDescent="0.25">
      <c r="B45" s="14" t="s">
        <v>47</v>
      </c>
      <c r="C45" s="14">
        <v>343.97381169323842</v>
      </c>
      <c r="D45" s="14">
        <v>287.34928453650366</v>
      </c>
      <c r="E45" s="14">
        <v>227.04510547416362</v>
      </c>
      <c r="F45" s="14">
        <v>158.56534158570901</v>
      </c>
      <c r="G45" s="14">
        <v>156.4328193891223</v>
      </c>
    </row>
    <row r="46" spans="2:7" hidden="1" x14ac:dyDescent="0.25">
      <c r="B46" s="14" t="s">
        <v>48</v>
      </c>
      <c r="C46" s="14">
        <v>324.20192509252684</v>
      </c>
      <c r="D46" s="14">
        <v>268.43948472918123</v>
      </c>
      <c r="E46" s="14">
        <v>207.06130104536373</v>
      </c>
      <c r="F46" s="14">
        <v>151.08149577610146</v>
      </c>
      <c r="G46" s="14">
        <v>151.08149577610146</v>
      </c>
    </row>
    <row r="47" spans="2:7" hidden="1" x14ac:dyDescent="0.25">
      <c r="B47" s="14" t="s">
        <v>49</v>
      </c>
      <c r="C47" s="14">
        <v>354.18945670604279</v>
      </c>
      <c r="D47" s="14">
        <v>299.3452319001733</v>
      </c>
      <c r="E47" s="14">
        <v>233.15984218923819</v>
      </c>
      <c r="F47" s="14">
        <v>163.94615624276594</v>
      </c>
      <c r="G47" s="14">
        <v>159.86681312242047</v>
      </c>
    </row>
    <row r="48" spans="2:7" hidden="1" x14ac:dyDescent="0.25">
      <c r="B48" s="14" t="s">
        <v>50</v>
      </c>
      <c r="C48" s="14">
        <v>366.78898469537529</v>
      </c>
      <c r="D48" s="14">
        <v>309.42775436360023</v>
      </c>
      <c r="E48" s="14">
        <v>241.75507133885293</v>
      </c>
      <c r="F48" s="14">
        <v>177.10461189699987</v>
      </c>
      <c r="G48" s="14">
        <v>163.00680953767039</v>
      </c>
    </row>
    <row r="49" spans="2:7" hidden="1" x14ac:dyDescent="0.25">
      <c r="B49" s="14" t="s">
        <v>51</v>
      </c>
      <c r="C49" s="14">
        <v>377.67584536473095</v>
      </c>
      <c r="D49" s="14">
        <v>320.85356057530441</v>
      </c>
      <c r="E49" s="14">
        <v>254.47714193837595</v>
      </c>
      <c r="F49" s="14">
        <v>218.27025560683234</v>
      </c>
      <c r="G49" s="14">
        <v>210.54410538207989</v>
      </c>
    </row>
    <row r="50" spans="2:7" hidden="1" x14ac:dyDescent="0.25">
      <c r="B50" s="14" t="s">
        <v>52</v>
      </c>
      <c r="C50" s="14">
        <v>341.77262524963123</v>
      </c>
      <c r="D50" s="14">
        <v>293.56768971096511</v>
      </c>
      <c r="E50" s="14">
        <v>210.65445647793325</v>
      </c>
      <c r="F50" s="14">
        <v>87.697898854426313</v>
      </c>
      <c r="G50" s="14">
        <v>85.161980592548588</v>
      </c>
    </row>
    <row r="51" spans="2:7" hidden="1" x14ac:dyDescent="0.25">
      <c r="B51" s="14" t="s">
        <v>53</v>
      </c>
      <c r="C51" s="14">
        <v>322.21694106035949</v>
      </c>
      <c r="D51" s="14">
        <v>278.35801682850575</v>
      </c>
      <c r="E51" s="14">
        <v>186.46591241942087</v>
      </c>
      <c r="F51" s="14">
        <v>82.670548937450889</v>
      </c>
      <c r="G51" s="14">
        <v>82.423624165828798</v>
      </c>
    </row>
    <row r="52" spans="2:7" hidden="1" x14ac:dyDescent="0.25">
      <c r="B52" s="14" t="s">
        <v>54</v>
      </c>
      <c r="C52" s="14">
        <v>346.88712131671764</v>
      </c>
      <c r="D52" s="14">
        <v>300.32805869479137</v>
      </c>
      <c r="E52" s="14">
        <v>220.70447247550823</v>
      </c>
      <c r="F52" s="14">
        <v>120.54741068671925</v>
      </c>
      <c r="G52" s="14">
        <v>88.246606918711223</v>
      </c>
    </row>
    <row r="53" spans="2:7" hidden="1" x14ac:dyDescent="0.25">
      <c r="B53" s="14" t="s">
        <v>55</v>
      </c>
      <c r="C53" s="14">
        <v>355.89946516912505</v>
      </c>
      <c r="D53" s="14">
        <v>305.00416725450913</v>
      </c>
      <c r="E53" s="14">
        <v>227.4946468104645</v>
      </c>
      <c r="F53" s="14">
        <v>148.90245502460766</v>
      </c>
      <c r="G53" s="14">
        <v>120.77769816645927</v>
      </c>
    </row>
    <row r="54" spans="2:7" hidden="1" x14ac:dyDescent="0.25">
      <c r="B54" s="14" t="s">
        <v>56</v>
      </c>
      <c r="C54" s="14">
        <v>371.81532097681151</v>
      </c>
      <c r="D54" s="14">
        <v>321.30306098831556</v>
      </c>
      <c r="E54" s="14">
        <v>239.96993530952764</v>
      </c>
      <c r="F54" s="14">
        <v>181.28441282556261</v>
      </c>
      <c r="G54" s="14">
        <v>174.7095220041428</v>
      </c>
    </row>
    <row r="55" spans="2:7" hidden="1" x14ac:dyDescent="0.25">
      <c r="B55" s="14" t="s">
        <v>57</v>
      </c>
      <c r="C55" s="14">
        <v>257.9847030732389</v>
      </c>
      <c r="D55" s="14">
        <v>223.111028663789</v>
      </c>
      <c r="E55" s="14">
        <v>162.77198905713215</v>
      </c>
      <c r="F55" s="14">
        <v>73.754763338679396</v>
      </c>
      <c r="G55" s="14">
        <v>69.272554413837184</v>
      </c>
    </row>
    <row r="56" spans="2:7" hidden="1" x14ac:dyDescent="0.25">
      <c r="B56" s="14" t="s">
        <v>58</v>
      </c>
      <c r="C56" s="14">
        <v>244.43847652006181</v>
      </c>
      <c r="D56" s="14">
        <v>209.82712031533003</v>
      </c>
      <c r="E56" s="14">
        <v>133.67764960694487</v>
      </c>
      <c r="F56" s="14">
        <v>64.241542645504538</v>
      </c>
      <c r="G56" s="14">
        <v>64.241542645504538</v>
      </c>
    </row>
    <row r="57" spans="2:7" hidden="1" x14ac:dyDescent="0.25">
      <c r="B57" s="14" t="s">
        <v>59</v>
      </c>
      <c r="C57" s="14">
        <v>266.41327887952815</v>
      </c>
      <c r="D57" s="14">
        <v>231.00695561264806</v>
      </c>
      <c r="E57" s="14">
        <v>172.98055569793053</v>
      </c>
      <c r="F57" s="14">
        <v>83.917200451841182</v>
      </c>
      <c r="G57" s="14">
        <v>72.143678317028673</v>
      </c>
    </row>
    <row r="58" spans="2:7" hidden="1" x14ac:dyDescent="0.25">
      <c r="B58" s="14" t="s">
        <v>60</v>
      </c>
      <c r="C58" s="14">
        <v>276.35080729180709</v>
      </c>
      <c r="D58" s="14">
        <v>237.59498853909793</v>
      </c>
      <c r="E58" s="14">
        <v>185.45830248858096</v>
      </c>
      <c r="F58" s="14">
        <v>138.98840041933158</v>
      </c>
      <c r="G58" s="14">
        <v>134.78566158757704</v>
      </c>
    </row>
    <row r="59" spans="2:7" hidden="1" x14ac:dyDescent="0.25">
      <c r="B59" s="14" t="s">
        <v>61</v>
      </c>
      <c r="C59" s="14">
        <v>296.36449806381449</v>
      </c>
      <c r="D59" s="14">
        <v>252.36686599702782</v>
      </c>
      <c r="E59" s="14">
        <v>210.5911205814804</v>
      </c>
      <c r="F59" s="14">
        <v>183.62323465800151</v>
      </c>
      <c r="G59" s="14">
        <v>183.62323465800151</v>
      </c>
    </row>
    <row r="60" spans="2:7" hidden="1" x14ac:dyDescent="0.25">
      <c r="B60" s="14" t="s">
        <v>62</v>
      </c>
      <c r="C60" s="14">
        <v>389.65835357235102</v>
      </c>
      <c r="D60" s="14">
        <v>334.16263421420211</v>
      </c>
      <c r="E60" s="14">
        <v>239.57688006870939</v>
      </c>
      <c r="F60" s="14">
        <v>149.85427914676526</v>
      </c>
      <c r="G60" s="14">
        <v>132.46394002258486</v>
      </c>
    </row>
    <row r="61" spans="2:7" hidden="1" x14ac:dyDescent="0.25">
      <c r="B61" s="14" t="s">
        <v>63</v>
      </c>
      <c r="C61" s="14">
        <v>367.12128151937173</v>
      </c>
      <c r="D61" s="14">
        <v>316.71049529313143</v>
      </c>
      <c r="E61" s="14">
        <v>218.66574695165937</v>
      </c>
      <c r="F61" s="14">
        <v>130.6217854153133</v>
      </c>
      <c r="G61" s="14">
        <v>124.36676249702869</v>
      </c>
    </row>
    <row r="62" spans="2:7" hidden="1" x14ac:dyDescent="0.25">
      <c r="B62" s="14" t="s">
        <v>64</v>
      </c>
      <c r="C62" s="14">
        <v>400.81083043774527</v>
      </c>
      <c r="D62" s="14">
        <v>342.89889628178355</v>
      </c>
      <c r="E62" s="14">
        <v>248.82952202042875</v>
      </c>
      <c r="F62" s="14">
        <v>180.37376469483382</v>
      </c>
      <c r="G62" s="14">
        <v>139.38721659705877</v>
      </c>
    </row>
    <row r="63" spans="2:7" hidden="1" x14ac:dyDescent="0.25">
      <c r="B63" s="14" t="s">
        <v>65</v>
      </c>
      <c r="C63" s="14">
        <v>409.04518073512401</v>
      </c>
      <c r="D63" s="14">
        <v>350.09747467706188</v>
      </c>
      <c r="E63" s="14">
        <v>255.69633397259207</v>
      </c>
      <c r="F63" s="14">
        <v>188.91609452857205</v>
      </c>
      <c r="G63" s="14">
        <v>178.43335305134326</v>
      </c>
    </row>
    <row r="64" spans="2:7" hidden="1" x14ac:dyDescent="0.25">
      <c r="B64" s="14" t="s">
        <v>66</v>
      </c>
      <c r="C64" s="14">
        <v>429.71462036482421</v>
      </c>
      <c r="D64" s="14">
        <v>368.83265427785813</v>
      </c>
      <c r="E64" s="14">
        <v>280.87669687114794</v>
      </c>
      <c r="F64" s="14">
        <v>211.41066527499618</v>
      </c>
      <c r="G64" s="14">
        <v>195.34188470149832</v>
      </c>
    </row>
    <row r="65" spans="2:7" hidden="1" x14ac:dyDescent="0.25"/>
    <row r="66" spans="2:7" hidden="1" x14ac:dyDescent="0.25">
      <c r="B66" s="15" t="s">
        <v>310</v>
      </c>
    </row>
    <row r="67" spans="2:7" hidden="1" x14ac:dyDescent="0.25">
      <c r="B67" s="8">
        <f>IF(MIN(C15:G64)&gt;1,10^ROUNDDOWN(LOG10(MIN(C15:G64)),0),10^ROUNDUP(LOG10(MIN(C15:G64)),0))</f>
        <v>10</v>
      </c>
    </row>
    <row r="68" spans="2:7" hidden="1" x14ac:dyDescent="0.25"/>
    <row r="69" spans="2:7" hidden="1" x14ac:dyDescent="0.25">
      <c r="B69" s="2" t="s">
        <v>311</v>
      </c>
    </row>
    <row r="70" spans="2:7" hidden="1" x14ac:dyDescent="0.25">
      <c r="B70" s="8">
        <f>ROUNDDOWN(LOG10(MAX(C15:G64)),0)</f>
        <v>3</v>
      </c>
    </row>
    <row r="71" spans="2:7" hidden="1" x14ac:dyDescent="0.25">
      <c r="B71" s="8">
        <f>MAX(C15:G64)/(10^B70)</f>
        <v>1.0743804339942977</v>
      </c>
    </row>
    <row r="72" spans="2:7" hidden="1" x14ac:dyDescent="0.25">
      <c r="B72" s="8">
        <f>IF(B71&lt;2,ROUNDUP(B71/0.2,0)*0.2*10^B70,IF(B71&lt;5,ROUNDUP(B71/0.5,0)*0.5*10^B70,ROUNDUP(B71,0)*10^B70))</f>
        <v>1200.0000000000002</v>
      </c>
    </row>
    <row r="73" spans="2:7" hidden="1" x14ac:dyDescent="0.25"/>
    <row r="74" spans="2:7" hidden="1" x14ac:dyDescent="0.25">
      <c r="B74" s="2" t="s">
        <v>307</v>
      </c>
    </row>
    <row r="75" spans="2:7" hidden="1" x14ac:dyDescent="0.25">
      <c r="B75" s="1" t="str">
        <f>"95% confidence intervals on the total margin of exposure calculated" &amp; CHAR(13) &amp; "at different percentiles in " &amp; LOWER(LEFT(B87,1)) &amp; RIGHT(B87,LEN(B87)-1)</f>
        <v>95% confidence intervals on the total margin of exposure calculated_x000D_at different percentiles in adults (Belgium)</v>
      </c>
    </row>
    <row r="76" spans="2:7" hidden="1" x14ac:dyDescent="0.25"/>
    <row r="77" spans="2:7" hidden="1" x14ac:dyDescent="0.25">
      <c r="B77" s="2" t="s">
        <v>312</v>
      </c>
    </row>
    <row r="78" spans="2:7" hidden="1" x14ac:dyDescent="0.25">
      <c r="B78" s="1" t="str">
        <f>SUBSTITUTE(SUBSTITUTE(SUBSTITUTE(B87,"(",""),")","")," ","_")</f>
        <v>Adults_Belgium</v>
      </c>
    </row>
    <row r="79" spans="2:7" hidden="1" x14ac:dyDescent="0.25"/>
    <row r="80" spans="2:7" hidden="1" x14ac:dyDescent="0.25">
      <c r="B80" s="2" t="s">
        <v>308</v>
      </c>
      <c r="C80" s="16" t="s">
        <v>313</v>
      </c>
      <c r="D80" s="16" t="s">
        <v>314</v>
      </c>
      <c r="E80" s="16" t="s">
        <v>315</v>
      </c>
      <c r="F80" s="16" t="s">
        <v>316</v>
      </c>
      <c r="G80" s="16" t="s">
        <v>317</v>
      </c>
    </row>
    <row r="81" spans="1:7" hidden="1" x14ac:dyDescent="0.25">
      <c r="B81" s="1" t="s">
        <v>318</v>
      </c>
      <c r="C81" s="1">
        <f>VLOOKUP(CONCATENATE($B$78,"_",$B81),$B$15:$G$64,COLUMN(C81)-1,FALSE)</f>
        <v>716.23775603261208</v>
      </c>
      <c r="D81" s="1">
        <f>VLOOKUP(CONCATENATE($B$78,"_",$B81),$B$15:$G$64,COLUMN(D81)-1,FALSE)</f>
        <v>614.37232524469778</v>
      </c>
      <c r="E81" s="1">
        <f>VLOOKUP(CONCATENATE($B$78,"_",$B81),$B$15:$G$64,COLUMN(E81)-1,FALSE)</f>
        <v>429.7987968717926</v>
      </c>
      <c r="F81" s="1">
        <f>VLOOKUP(CONCATENATE($B$78,"_",$B81),$B$15:$G$64,COLUMN(F81)-1,FALSE)</f>
        <v>260.98631601482288</v>
      </c>
      <c r="G81" s="1">
        <f>VLOOKUP(CONCATENATE($B$78,"_",$B81),$B$15:$G$64,COLUMN(G81)-1,FALSE)</f>
        <v>246.81809494311904</v>
      </c>
    </row>
    <row r="82" spans="1:7" hidden="1" x14ac:dyDescent="0.25">
      <c r="B82" s="1" t="s">
        <v>319</v>
      </c>
      <c r="C82" s="1">
        <f t="shared" ref="C82:G85" si="0">VLOOKUP(CONCATENATE($B$78,"_",$B82),$B$15:$G$64,COLUMN(C82)-1,FALSE)-VLOOKUP(CONCATENATE($B$78,"_",$B81),$B$15:$G$64,COLUMN(C81)-1,FALSE)</f>
        <v>75.368572211289916</v>
      </c>
      <c r="D82" s="1">
        <f t="shared" si="0"/>
        <v>48.235980893263104</v>
      </c>
      <c r="E82" s="1">
        <f t="shared" si="0"/>
        <v>75.651359609800977</v>
      </c>
      <c r="F82" s="1">
        <f t="shared" si="0"/>
        <v>34.438175481076485</v>
      </c>
      <c r="G82" s="1">
        <f t="shared" si="0"/>
        <v>26.899620480371823</v>
      </c>
    </row>
    <row r="83" spans="1:7" hidden="1" x14ac:dyDescent="0.25">
      <c r="B83" s="1" t="s">
        <v>320</v>
      </c>
      <c r="C83" s="1">
        <f t="shared" si="0"/>
        <v>33.738562797231225</v>
      </c>
      <c r="D83" s="1">
        <f t="shared" si="0"/>
        <v>28.839287711713496</v>
      </c>
      <c r="E83" s="1">
        <f t="shared" si="0"/>
        <v>29.227834413319101</v>
      </c>
      <c r="F83" s="1">
        <f t="shared" si="0"/>
        <v>65.795986351276611</v>
      </c>
      <c r="G83" s="1">
        <f t="shared" si="0"/>
        <v>10.050536602107627</v>
      </c>
    </row>
    <row r="84" spans="1:7" hidden="1" x14ac:dyDescent="0.25">
      <c r="B84" s="1" t="s">
        <v>321</v>
      </c>
      <c r="C84" s="1">
        <f t="shared" si="0"/>
        <v>48.990213750407065</v>
      </c>
      <c r="D84" s="1">
        <f t="shared" si="0"/>
        <v>36.668743336498665</v>
      </c>
      <c r="E84" s="1">
        <f t="shared" si="0"/>
        <v>34.566932193404227</v>
      </c>
      <c r="F84" s="1">
        <f t="shared" si="0"/>
        <v>51.199508450523012</v>
      </c>
      <c r="G84" s="1">
        <f t="shared" si="0"/>
        <v>43.573855336734027</v>
      </c>
    </row>
    <row r="85" spans="1:7" hidden="1" x14ac:dyDescent="0.25">
      <c r="B85" s="1" t="s">
        <v>322</v>
      </c>
      <c r="C85" s="1">
        <f t="shared" si="0"/>
        <v>58.872032539486668</v>
      </c>
      <c r="D85" s="1">
        <f t="shared" si="0"/>
        <v>68.275768450638225</v>
      </c>
      <c r="E85" s="1">
        <f t="shared" si="0"/>
        <v>52.125743635705362</v>
      </c>
      <c r="F85" s="1">
        <f t="shared" si="0"/>
        <v>80.762252381880899</v>
      </c>
      <c r="G85" s="1">
        <f t="shared" si="0"/>
        <v>125.31460529428477</v>
      </c>
    </row>
    <row r="87" spans="1:7" ht="15.75" x14ac:dyDescent="0.25">
      <c r="A87" s="10" t="s">
        <v>309</v>
      </c>
      <c r="B87" s="11" t="s">
        <v>294</v>
      </c>
    </row>
  </sheetData>
  <sheetProtection sheet="1" objects="1" scenarios="1"/>
  <dataValidations count="1">
    <dataValidation type="list" allowBlank="1" showInputMessage="1" showErrorMessage="1" sqref="B87" xr:uid="{00000000-0002-0000-0200-000000000000}">
      <formula1>$B$3:$B$12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7"/>
  <dimension ref="A1:L101"/>
  <sheetViews>
    <sheetView topLeftCell="A100" zoomScale="85" zoomScaleNormal="85" workbookViewId="0">
      <selection activeCell="B101" sqref="B101"/>
    </sheetView>
  </sheetViews>
  <sheetFormatPr defaultRowHeight="15" x14ac:dyDescent="0.25"/>
  <cols>
    <col min="1" max="1" width="23" style="1" bestFit="1" customWidth="1"/>
    <col min="2" max="2" width="36.42578125" style="1" customWidth="1"/>
    <col min="3" max="16384" width="9.140625" style="1"/>
  </cols>
  <sheetData>
    <row r="1" spans="1:12" hidden="1" x14ac:dyDescent="0.25"/>
    <row r="2" spans="1:12" hidden="1" x14ac:dyDescent="0.25">
      <c r="A2" s="2"/>
      <c r="B2" s="3" t="s">
        <v>293</v>
      </c>
    </row>
    <row r="3" spans="1:12" hidden="1" x14ac:dyDescent="0.25">
      <c r="B3" s="4" t="s">
        <v>294</v>
      </c>
    </row>
    <row r="4" spans="1:12" hidden="1" x14ac:dyDescent="0.25">
      <c r="B4" s="4" t="s">
        <v>295</v>
      </c>
    </row>
    <row r="5" spans="1:12" hidden="1" x14ac:dyDescent="0.25">
      <c r="B5" s="4" t="s">
        <v>296</v>
      </c>
    </row>
    <row r="6" spans="1:12" hidden="1" x14ac:dyDescent="0.25">
      <c r="B6" s="4" t="s">
        <v>297</v>
      </c>
    </row>
    <row r="7" spans="1:12" hidden="1" x14ac:dyDescent="0.25">
      <c r="B7" s="4" t="s">
        <v>298</v>
      </c>
    </row>
    <row r="8" spans="1:12" hidden="1" x14ac:dyDescent="0.25">
      <c r="B8" s="4" t="s">
        <v>299</v>
      </c>
    </row>
    <row r="9" spans="1:12" hidden="1" x14ac:dyDescent="0.25">
      <c r="B9" s="4" t="s">
        <v>300</v>
      </c>
    </row>
    <row r="10" spans="1:12" hidden="1" x14ac:dyDescent="0.25">
      <c r="B10" s="4" t="s">
        <v>301</v>
      </c>
    </row>
    <row r="11" spans="1:12" hidden="1" x14ac:dyDescent="0.25">
      <c r="B11" s="4" t="s">
        <v>302</v>
      </c>
    </row>
    <row r="12" spans="1:12" hidden="1" x14ac:dyDescent="0.25">
      <c r="B12" s="4" t="s">
        <v>303</v>
      </c>
    </row>
    <row r="13" spans="1:12" hidden="1" x14ac:dyDescent="0.25"/>
    <row r="14" spans="1:12" hidden="1" x14ac:dyDescent="0.25">
      <c r="B14" s="5" t="s">
        <v>67</v>
      </c>
      <c r="C14" s="6" t="s">
        <v>1</v>
      </c>
      <c r="D14" s="6" t="s">
        <v>3</v>
      </c>
      <c r="E14" s="6" t="s">
        <v>4</v>
      </c>
      <c r="F14" s="6" t="s">
        <v>8</v>
      </c>
      <c r="G14" s="6" t="s">
        <v>2</v>
      </c>
      <c r="H14" s="6" t="s">
        <v>6</v>
      </c>
      <c r="I14" s="6" t="s">
        <v>10</v>
      </c>
      <c r="J14" s="6" t="s">
        <v>5</v>
      </c>
      <c r="K14" s="6" t="s">
        <v>9</v>
      </c>
      <c r="L14" s="6" t="s">
        <v>7</v>
      </c>
    </row>
    <row r="15" spans="1:12" hidden="1" x14ac:dyDescent="0.25">
      <c r="B15" s="17" t="s">
        <v>68</v>
      </c>
      <c r="C15" s="7">
        <v>21.795503792061091</v>
      </c>
      <c r="D15" s="7">
        <v>13.461907990932927</v>
      </c>
      <c r="E15" s="7">
        <v>18.450224490076099</v>
      </c>
      <c r="F15" s="7">
        <v>15.881092456313993</v>
      </c>
      <c r="G15" s="7">
        <v>37.933084919877942</v>
      </c>
      <c r="H15" s="7">
        <v>46.515774619766191</v>
      </c>
      <c r="I15" s="7">
        <v>16.39539525429225</v>
      </c>
      <c r="J15" s="7">
        <v>34.803846354867822</v>
      </c>
      <c r="K15" s="7">
        <v>41.87440308942999</v>
      </c>
      <c r="L15" s="7">
        <v>25.077072500367095</v>
      </c>
    </row>
    <row r="16" spans="1:12" hidden="1" x14ac:dyDescent="0.25">
      <c r="B16" s="7" t="s">
        <v>69</v>
      </c>
      <c r="C16" s="7">
        <v>15.752514147290045</v>
      </c>
      <c r="D16" s="7">
        <v>9.9750303817603712</v>
      </c>
      <c r="E16" s="7">
        <v>33.29639353909154</v>
      </c>
      <c r="F16" s="7">
        <v>8.5568355182105673</v>
      </c>
      <c r="G16" s="7">
        <v>16.205195128473125</v>
      </c>
      <c r="H16" s="7">
        <v>7.4926671895749042</v>
      </c>
      <c r="I16" s="7">
        <v>41.139610322004934</v>
      </c>
      <c r="J16" s="7">
        <v>31.110035939783884</v>
      </c>
      <c r="K16" s="7">
        <v>28.201332480084663</v>
      </c>
      <c r="L16" s="7">
        <v>14.41776647781918</v>
      </c>
    </row>
    <row r="17" spans="2:12" hidden="1" x14ac:dyDescent="0.25">
      <c r="B17" s="7" t="s">
        <v>70</v>
      </c>
      <c r="C17" s="7">
        <v>34.59178206456528</v>
      </c>
      <c r="D17" s="7">
        <v>43.251214935946237</v>
      </c>
      <c r="E17" s="7">
        <v>16.948793787447876</v>
      </c>
      <c r="F17" s="7">
        <v>26.714604365739341</v>
      </c>
      <c r="G17" s="7">
        <v>0.1855250899917586</v>
      </c>
      <c r="H17" s="7">
        <v>0.32307122742134348</v>
      </c>
      <c r="I17" s="7">
        <v>8.381497026156054E-2</v>
      </c>
      <c r="J17" s="7">
        <v>6.7638425046232756E-2</v>
      </c>
      <c r="K17" s="7">
        <v>0.12164128959086673</v>
      </c>
      <c r="L17" s="7">
        <v>0.14379422665653543</v>
      </c>
    </row>
    <row r="18" spans="2:12" hidden="1" x14ac:dyDescent="0.25">
      <c r="B18" s="7" t="s">
        <v>71</v>
      </c>
      <c r="C18" s="7">
        <v>7.0376406425803886</v>
      </c>
      <c r="D18" s="7">
        <v>6.4455161655912558</v>
      </c>
      <c r="E18" s="7">
        <v>6.7057078895391546</v>
      </c>
      <c r="F18" s="7">
        <v>13.305758996182849</v>
      </c>
      <c r="G18" s="7">
        <v>6.7750103935553749</v>
      </c>
      <c r="H18" s="7">
        <v>8.4709511778083861</v>
      </c>
      <c r="I18" s="7">
        <v>5.8322330035317815</v>
      </c>
      <c r="J18" s="7">
        <v>5.4031508005135267</v>
      </c>
      <c r="K18" s="7">
        <v>4.7944290149466937</v>
      </c>
      <c r="L18" s="7">
        <v>6.8699912486497645</v>
      </c>
    </row>
    <row r="19" spans="2:12" hidden="1" x14ac:dyDescent="0.25">
      <c r="B19" s="7" t="s">
        <v>72</v>
      </c>
      <c r="C19" s="7">
        <v>0.22195049742386566</v>
      </c>
      <c r="D19" s="7">
        <v>0.33369858290784582</v>
      </c>
      <c r="E19" s="7">
        <v>1.6326747898069649</v>
      </c>
      <c r="F19" s="7">
        <v>2.5436027136337933</v>
      </c>
      <c r="G19" s="7">
        <v>9.2954076343861729</v>
      </c>
      <c r="H19" s="7">
        <v>3.0874762070160799</v>
      </c>
      <c r="I19" s="7">
        <v>5.928709035372127</v>
      </c>
      <c r="J19" s="7">
        <v>0.68381463267782749</v>
      </c>
      <c r="K19" s="7">
        <v>1.9546692872435805</v>
      </c>
      <c r="L19" s="7">
        <v>8.043128123322612</v>
      </c>
    </row>
    <row r="20" spans="2:12" hidden="1" x14ac:dyDescent="0.25">
      <c r="B20" s="7" t="s">
        <v>74</v>
      </c>
      <c r="C20" s="7">
        <v>0.73638944927227934</v>
      </c>
      <c r="D20" s="7">
        <v>0</v>
      </c>
      <c r="E20" s="7">
        <v>0.94659208174487219</v>
      </c>
      <c r="F20" s="7">
        <v>3.5522312431388219</v>
      </c>
      <c r="G20" s="7">
        <v>0.73475988965120975</v>
      </c>
      <c r="H20" s="7">
        <v>2.4673703532210527</v>
      </c>
      <c r="I20" s="7">
        <v>4.0547761501533506</v>
      </c>
      <c r="J20" s="7">
        <v>5.1109855585713149</v>
      </c>
      <c r="K20" s="7">
        <v>3.8842326185910294</v>
      </c>
      <c r="L20" s="7">
        <v>3.8640553394773334</v>
      </c>
    </row>
    <row r="21" spans="2:12" hidden="1" x14ac:dyDescent="0.25">
      <c r="B21" s="7" t="s">
        <v>73</v>
      </c>
      <c r="C21" s="7">
        <v>1.4538837654512937</v>
      </c>
      <c r="D21" s="7">
        <v>2.4283304464044426</v>
      </c>
      <c r="E21" s="7">
        <v>2.6424502302270509</v>
      </c>
      <c r="F21" s="7">
        <v>4.676912942893793</v>
      </c>
      <c r="G21" s="7">
        <v>2.5512067395029066</v>
      </c>
      <c r="H21" s="7">
        <v>4.065719587173426</v>
      </c>
      <c r="I21" s="7">
        <v>1.1804081203072019</v>
      </c>
      <c r="J21" s="7">
        <v>1.9699640088149131</v>
      </c>
      <c r="K21" s="7">
        <v>0.2827652047250121</v>
      </c>
      <c r="L21" s="7">
        <v>3.3631967688433497</v>
      </c>
    </row>
    <row r="22" spans="2:12" hidden="1" x14ac:dyDescent="0.25">
      <c r="B22" s="7" t="s">
        <v>76</v>
      </c>
      <c r="C22" s="7">
        <v>3.0524982707426163</v>
      </c>
      <c r="D22" s="7">
        <v>3.5550384110933599</v>
      </c>
      <c r="E22" s="7">
        <v>1.1181593389443578</v>
      </c>
      <c r="F22" s="7">
        <v>1.8995449035256453</v>
      </c>
      <c r="G22" s="7">
        <v>2.7127804647502614</v>
      </c>
      <c r="H22" s="7">
        <v>3.5263649379227315</v>
      </c>
      <c r="I22" s="7">
        <v>2.6115885160495496</v>
      </c>
      <c r="J22" s="7">
        <v>1.1328497479172375</v>
      </c>
      <c r="K22" s="7">
        <v>1.7940498857190323</v>
      </c>
      <c r="L22" s="7">
        <v>2.5541380934476452</v>
      </c>
    </row>
    <row r="23" spans="2:12" hidden="1" x14ac:dyDescent="0.25">
      <c r="B23" s="7" t="s">
        <v>75</v>
      </c>
      <c r="C23" s="7">
        <v>2.4961723563916793</v>
      </c>
      <c r="D23" s="7">
        <v>1.8795609330803424</v>
      </c>
      <c r="E23" s="7">
        <v>1.0514598193166811</v>
      </c>
      <c r="F23" s="7">
        <v>3.898474229673917</v>
      </c>
      <c r="G23" s="7">
        <v>0.32572730125236588</v>
      </c>
      <c r="H23" s="7">
        <v>2.1517091014737173</v>
      </c>
      <c r="I23" s="7">
        <v>2.0382826133195397</v>
      </c>
      <c r="J23" s="7">
        <v>0.17025069586146155</v>
      </c>
      <c r="K23" s="7">
        <v>0</v>
      </c>
      <c r="L23" s="7">
        <v>7.060684580588263</v>
      </c>
    </row>
    <row r="24" spans="2:12" hidden="1" x14ac:dyDescent="0.25">
      <c r="B24" s="7" t="s">
        <v>77</v>
      </c>
      <c r="C24" s="7">
        <v>0.13889845575058157</v>
      </c>
      <c r="D24" s="7">
        <v>1.0542564235021605</v>
      </c>
      <c r="E24" s="7">
        <v>0.85293994420939878</v>
      </c>
      <c r="F24" s="7">
        <v>0.75258026636753983</v>
      </c>
      <c r="G24" s="7">
        <v>0.48225566942645576</v>
      </c>
      <c r="H24" s="7">
        <v>0.97607180549368067</v>
      </c>
      <c r="I24" s="7">
        <v>4.672711338538436</v>
      </c>
      <c r="J24" s="7">
        <v>2.2941758160117316</v>
      </c>
      <c r="K24" s="7">
        <v>4.2326625835650908</v>
      </c>
      <c r="L24" s="7">
        <v>5.2065681086782947</v>
      </c>
    </row>
    <row r="25" spans="2:12" hidden="1" x14ac:dyDescent="0.25">
      <c r="B25" s="7" t="s">
        <v>78</v>
      </c>
      <c r="C25" s="7">
        <v>5.9871730316772425</v>
      </c>
      <c r="D25" s="7">
        <v>10.940283382075746</v>
      </c>
      <c r="E25" s="7">
        <v>9.6396211114539376</v>
      </c>
      <c r="F25" s="7">
        <v>11.010075901252414</v>
      </c>
      <c r="G25" s="7">
        <v>13.960859723968657</v>
      </c>
      <c r="H25" s="7">
        <v>10.779469471606289</v>
      </c>
      <c r="I25" s="7">
        <v>9.3141312591243963</v>
      </c>
      <c r="J25" s="7">
        <v>9.3051996517376754</v>
      </c>
      <c r="K25" s="7">
        <v>4.26024958899339</v>
      </c>
      <c r="L25" s="7">
        <v>15.788256361491349</v>
      </c>
    </row>
    <row r="26" spans="2:12" hidden="1" x14ac:dyDescent="0.25">
      <c r="B26" s="7" t="s">
        <v>79</v>
      </c>
      <c r="C26" s="7">
        <v>1.4362214844653727</v>
      </c>
      <c r="D26" s="7">
        <v>0.88920840985655458</v>
      </c>
      <c r="E26" s="7">
        <v>1.2166980533959002</v>
      </c>
      <c r="F26" s="7">
        <v>1.0500105006471521</v>
      </c>
      <c r="G26" s="7">
        <v>2.5073778121843673</v>
      </c>
      <c r="H26" s="7">
        <v>3.086154221301125</v>
      </c>
      <c r="I26" s="7">
        <v>1.0806551134096178</v>
      </c>
      <c r="J26" s="7">
        <v>2.3073919821003233</v>
      </c>
      <c r="K26" s="7">
        <v>2.7734939702036905</v>
      </c>
      <c r="L26" s="7">
        <v>1.6582559172044897</v>
      </c>
    </row>
    <row r="27" spans="2:12" hidden="1" x14ac:dyDescent="0.25">
      <c r="B27" s="7" t="s">
        <v>80</v>
      </c>
      <c r="C27" s="7">
        <v>0.1683214513081242</v>
      </c>
      <c r="D27" s="7">
        <v>0.4563186035604887</v>
      </c>
      <c r="E27" s="7">
        <v>0.28126942375716824</v>
      </c>
      <c r="F27" s="7">
        <v>1.2227011918825852</v>
      </c>
      <c r="G27" s="7">
        <v>0.97939211228907086</v>
      </c>
      <c r="H27" s="7">
        <v>0.48155152982576105</v>
      </c>
      <c r="I27" s="7">
        <v>0.68600613196335591</v>
      </c>
      <c r="J27" s="7">
        <v>0.14788125821159165</v>
      </c>
      <c r="K27" s="7">
        <v>0.28839023740683434</v>
      </c>
      <c r="L27" s="7">
        <v>0.91054798005083071</v>
      </c>
    </row>
    <row r="28" spans="2:12" hidden="1" x14ac:dyDescent="0.25">
      <c r="B28" s="7" t="s">
        <v>81</v>
      </c>
      <c r="C28" s="7">
        <v>0.63248173127873608</v>
      </c>
      <c r="D28" s="7">
        <v>0.39159183370552908</v>
      </c>
      <c r="E28" s="7">
        <v>0.53590450166763726</v>
      </c>
      <c r="F28" s="7">
        <v>0.46276665618226143</v>
      </c>
      <c r="G28" s="7">
        <v>1.104017681257103</v>
      </c>
      <c r="H28" s="7">
        <v>1.3576272200383948</v>
      </c>
      <c r="I28" s="7">
        <v>0.47519442601616091</v>
      </c>
      <c r="J28" s="7">
        <v>1.0153170481450109</v>
      </c>
      <c r="K28" s="7">
        <v>1.2211894764287385</v>
      </c>
      <c r="L28" s="7">
        <v>0.72995384458307599</v>
      </c>
    </row>
    <row r="29" spans="2:12" hidden="1" x14ac:dyDescent="0.25">
      <c r="B29" s="7" t="s">
        <v>82</v>
      </c>
      <c r="C29" s="7">
        <v>0.43976485988987724</v>
      </c>
      <c r="D29" s="7">
        <v>0.27899674283894488</v>
      </c>
      <c r="E29" s="7">
        <v>0.92997427027608071</v>
      </c>
      <c r="F29" s="7">
        <v>0.23860566365940095</v>
      </c>
      <c r="G29" s="7">
        <v>0.45423008853007085</v>
      </c>
      <c r="H29" s="7">
        <v>0.20890986566772329</v>
      </c>
      <c r="I29" s="7">
        <v>1.1490328315531868</v>
      </c>
      <c r="J29" s="7">
        <v>0.87006312070684433</v>
      </c>
      <c r="K29" s="7">
        <v>0.78773936668726752</v>
      </c>
      <c r="L29" s="7">
        <v>0.40172670768215168</v>
      </c>
    </row>
    <row r="30" spans="2:12" hidden="1" x14ac:dyDescent="0.25">
      <c r="B30" s="7" t="s">
        <v>83</v>
      </c>
      <c r="C30" s="7">
        <v>1.0221939385521575</v>
      </c>
      <c r="D30" s="7">
        <v>1.3187048058935753</v>
      </c>
      <c r="E30" s="7">
        <v>0.49820544650260773</v>
      </c>
      <c r="F30" s="7">
        <v>0.79451547565982295</v>
      </c>
      <c r="G30" s="7">
        <v>5.8075344122818263E-3</v>
      </c>
      <c r="H30" s="7">
        <v>9.7739958655260611E-3</v>
      </c>
      <c r="I30" s="7">
        <v>2.6167322413784538E-3</v>
      </c>
      <c r="J30" s="7">
        <v>2.0577483181684606E-3</v>
      </c>
      <c r="K30" s="7">
        <v>3.7188783754585394E-3</v>
      </c>
      <c r="L30" s="7">
        <v>4.4112810170485591E-3</v>
      </c>
    </row>
    <row r="31" spans="2:12" hidden="1" x14ac:dyDescent="0.25">
      <c r="B31" s="7" t="s">
        <v>84</v>
      </c>
      <c r="C31" s="7">
        <v>0.15580509309367852</v>
      </c>
      <c r="D31" s="7">
        <v>0.29529704217361036</v>
      </c>
      <c r="E31" s="7">
        <v>0.34059593492015861</v>
      </c>
      <c r="F31" s="7">
        <v>0.53602783747929339</v>
      </c>
      <c r="G31" s="7">
        <v>0.64404378038811727</v>
      </c>
      <c r="H31" s="7">
        <v>0.48333210427187628</v>
      </c>
      <c r="I31" s="7">
        <v>0.609229539622823</v>
      </c>
      <c r="J31" s="7">
        <v>0.40024431679916816</v>
      </c>
      <c r="K31" s="7">
        <v>0.34527991954070936</v>
      </c>
      <c r="L31" s="7">
        <v>0.90770330065720639</v>
      </c>
    </row>
    <row r="32" spans="2:12" hidden="1" x14ac:dyDescent="0.25">
      <c r="B32" s="7" t="s">
        <v>85</v>
      </c>
      <c r="C32" s="7">
        <v>2.8808049682057133</v>
      </c>
      <c r="D32" s="7">
        <v>3.0450449086766294</v>
      </c>
      <c r="E32" s="7">
        <v>2.912335347622395</v>
      </c>
      <c r="F32" s="7">
        <v>2.9036591375567626</v>
      </c>
      <c r="G32" s="7">
        <v>3.1433180361027526</v>
      </c>
      <c r="H32" s="7">
        <v>3.5160053845518022</v>
      </c>
      <c r="I32" s="7">
        <v>2.7456046422383831</v>
      </c>
      <c r="J32" s="7">
        <v>3.2051328939152679</v>
      </c>
      <c r="K32" s="7">
        <v>3.1797531084679318</v>
      </c>
      <c r="L32" s="7">
        <v>2.9987491394637948</v>
      </c>
    </row>
    <row r="33" spans="2:12" hidden="1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2:12" hidden="1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2:12" hidden="1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2:12" hidden="1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2:12" hidden="1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2:12" hidden="1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2:12" hidden="1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2:12" hidden="1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2:12" hidden="1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2:12" hidden="1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2:12" hidden="1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2:12" hidden="1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2:12" hidden="1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2:12" hidden="1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2:12" hidden="1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2:12" hidden="1" x14ac:dyDescent="0.2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2:12" hidden="1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2:12" hidden="1" x14ac:dyDescent="0.2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2" hidden="1" x14ac:dyDescent="0.2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2:12" hidden="1" x14ac:dyDescent="0.2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2:12" hidden="1" x14ac:dyDescent="0.2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2:12" hidden="1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</row>
    <row r="55" spans="2:12" hidden="1" x14ac:dyDescent="0.25"/>
    <row r="56" spans="2:12" hidden="1" x14ac:dyDescent="0.25">
      <c r="B56" s="2" t="s">
        <v>307</v>
      </c>
    </row>
    <row r="57" spans="2:12" hidden="1" x14ac:dyDescent="0.25">
      <c r="B57" s="1" t="str">
        <f>"Average contributions of RPCs and active substances to the exposures" &amp; CHAR(13) &amp; "exceeding the 99th percentile in " &amp; LOWER(LEFT(B101,1)) &amp; RIGHT(B101,LEN(B101)-1)</f>
        <v>Average contributions of RPCs and active substances to the exposures_x000D_exceeding the 99th percentile in adults (Belgium)</v>
      </c>
    </row>
    <row r="58" spans="2:12" hidden="1" x14ac:dyDescent="0.25"/>
    <row r="59" spans="2:12" hidden="1" x14ac:dyDescent="0.25">
      <c r="B59" s="3" t="s">
        <v>323</v>
      </c>
      <c r="C59" s="18" t="str">
        <f>SUBSTITUTE(SUBSTITUTE(SUBSTITUTE(B101,"(",""),")","")," ","_")</f>
        <v>Adults_Belgium</v>
      </c>
      <c r="D59" s="18" t="s">
        <v>324</v>
      </c>
      <c r="E59" s="18" t="s">
        <v>325</v>
      </c>
      <c r="F59" s="18" t="s">
        <v>326</v>
      </c>
      <c r="G59" s="18" t="s">
        <v>327</v>
      </c>
    </row>
    <row r="60" spans="2:12" hidden="1" x14ac:dyDescent="0.25">
      <c r="B60" s="4" t="str">
        <f t="shared" ref="B60:B99" ca="1" si="0">IF(B15="","",IF(C60="",CONCATENATE(B15," (&lt;1 %)"),CONCATENATE(B15," (",ROUND(C60,1)," %)")))</f>
        <v>Thiram (expressed as thiram) | Oranges (21.8 %)</v>
      </c>
      <c r="C60" s="4">
        <f ca="1">IF(OFFSET(C60,-45,MATCH(C$59,$C$14:$L$14,0)-1)="","",OFFSET(C60,-45,MATCH(C$59,$C$14:$L$14,0)-1))</f>
        <v>21.795503792061091</v>
      </c>
      <c r="D60" s="4" t="str">
        <f ca="1">IF(OR(B60="",LEFT(B60,5)="Other"),"",LEFT(B60,FIND(" | ",B60)-1))</f>
        <v>Thiram (expressed as thiram)</v>
      </c>
      <c r="E60" s="4">
        <f ca="1">IF(D60="","",1)</f>
        <v>1</v>
      </c>
      <c r="F60" s="4">
        <f ca="1">IF(D60="","",COUNTIF($D$59:$D$99,D60))</f>
        <v>11</v>
      </c>
      <c r="G60" s="4">
        <f ca="1">IF(D60="","",IF(NOT(D59=D60),1,G59+1))</f>
        <v>1</v>
      </c>
    </row>
    <row r="61" spans="2:12" hidden="1" x14ac:dyDescent="0.25">
      <c r="B61" s="4" t="str">
        <f t="shared" ca="1" si="0"/>
        <v>Thiram (expressed as thiram) | Apples (15.8 %)</v>
      </c>
      <c r="C61" s="4">
        <f t="shared" ref="C61:C99" ca="1" si="1">IF(OFFSET(C61,-45,MATCH(C$59,$C$14:$L$14,0)-1)="","",OFFSET(C61,-45,MATCH(C$59,$C$14:$L$14,0)-1))</f>
        <v>15.752514147290045</v>
      </c>
      <c r="D61" s="4" t="str">
        <f t="shared" ref="D61:D99" ca="1" si="2">IF(OR(B61="",LEFT(B61,5)="Other"),"",LEFT(B61,FIND(" | ",B61)-1))</f>
        <v>Thiram (expressed as thiram)</v>
      </c>
      <c r="E61" s="4">
        <f ca="1">IF(D61="","",IF(NOT(D60=D61),E60+1,E60))</f>
        <v>1</v>
      </c>
      <c r="F61" s="4">
        <f t="shared" ref="F61:F99" ca="1" si="3">IF(D61="","",COUNTIF($D$59:$D$99,D61))</f>
        <v>11</v>
      </c>
      <c r="G61" s="4">
        <f t="shared" ref="G61:G99" ca="1" si="4">IF(D61="","",IF(NOT(D60=D61),1,G60+1))</f>
        <v>2</v>
      </c>
    </row>
    <row r="62" spans="2:12" hidden="1" x14ac:dyDescent="0.25">
      <c r="B62" s="4" t="str">
        <f t="shared" ca="1" si="0"/>
        <v>Thiram (expressed as thiram) | Wine grapes (34.6 %)</v>
      </c>
      <c r="C62" s="4">
        <f t="shared" ca="1" si="1"/>
        <v>34.59178206456528</v>
      </c>
      <c r="D62" s="4" t="str">
        <f t="shared" ca="1" si="2"/>
        <v>Thiram (expressed as thiram)</v>
      </c>
      <c r="E62" s="4">
        <f t="shared" ref="E62:E99" ca="1" si="5">IF(D62="","",IF(NOT(D61=D62),E61+1,E61))</f>
        <v>1</v>
      </c>
      <c r="F62" s="4">
        <f t="shared" ca="1" si="3"/>
        <v>11</v>
      </c>
      <c r="G62" s="4">
        <f t="shared" ca="1" si="4"/>
        <v>3</v>
      </c>
    </row>
    <row r="63" spans="2:12" hidden="1" x14ac:dyDescent="0.25">
      <c r="B63" s="4" t="str">
        <f t="shared" ca="1" si="0"/>
        <v>Thiram (expressed as thiram) | Wheat (7 %)</v>
      </c>
      <c r="C63" s="4">
        <f t="shared" ca="1" si="1"/>
        <v>7.0376406425803886</v>
      </c>
      <c r="D63" s="4" t="str">
        <f t="shared" ca="1" si="2"/>
        <v>Thiram (expressed as thiram)</v>
      </c>
      <c r="E63" s="4">
        <f t="shared" ca="1" si="5"/>
        <v>1</v>
      </c>
      <c r="F63" s="4">
        <f t="shared" ca="1" si="3"/>
        <v>11</v>
      </c>
      <c r="G63" s="4">
        <f t="shared" ca="1" si="4"/>
        <v>4</v>
      </c>
    </row>
    <row r="64" spans="2:12" hidden="1" x14ac:dyDescent="0.25">
      <c r="B64" s="4" t="str">
        <f t="shared" ca="1" si="0"/>
        <v>Thiram (expressed as thiram) | Mandarins (0.2 %)</v>
      </c>
      <c r="C64" s="4">
        <f t="shared" ca="1" si="1"/>
        <v>0.22195049742386566</v>
      </c>
      <c r="D64" s="4" t="str">
        <f t="shared" ca="1" si="2"/>
        <v>Thiram (expressed as thiram)</v>
      </c>
      <c r="E64" s="4">
        <f t="shared" ca="1" si="5"/>
        <v>1</v>
      </c>
      <c r="F64" s="4">
        <f t="shared" ca="1" si="3"/>
        <v>11</v>
      </c>
      <c r="G64" s="4">
        <f t="shared" ca="1" si="4"/>
        <v>5</v>
      </c>
    </row>
    <row r="65" spans="2:7" hidden="1" x14ac:dyDescent="0.25">
      <c r="B65" s="4" t="str">
        <f t="shared" ca="1" si="0"/>
        <v>Thiram (expressed as thiram) | Pears (0.7 %)</v>
      </c>
      <c r="C65" s="4">
        <f t="shared" ca="1" si="1"/>
        <v>0.73638944927227934</v>
      </c>
      <c r="D65" s="4" t="str">
        <f t="shared" ca="1" si="2"/>
        <v>Thiram (expressed as thiram)</v>
      </c>
      <c r="E65" s="4">
        <f t="shared" ca="1" si="5"/>
        <v>1</v>
      </c>
      <c r="F65" s="4">
        <f t="shared" ca="1" si="3"/>
        <v>11</v>
      </c>
      <c r="G65" s="4">
        <f t="shared" ca="1" si="4"/>
        <v>6</v>
      </c>
    </row>
    <row r="66" spans="2:7" hidden="1" x14ac:dyDescent="0.25">
      <c r="B66" s="4" t="str">
        <f t="shared" ca="1" si="0"/>
        <v>Thiram (expressed as thiram) | Tomatoes (1.5 %)</v>
      </c>
      <c r="C66" s="4">
        <f t="shared" ca="1" si="1"/>
        <v>1.4538837654512937</v>
      </c>
      <c r="D66" s="4" t="str">
        <f t="shared" ca="1" si="2"/>
        <v>Thiram (expressed as thiram)</v>
      </c>
      <c r="E66" s="4">
        <f t="shared" ca="1" si="5"/>
        <v>1</v>
      </c>
      <c r="F66" s="4">
        <f t="shared" ca="1" si="3"/>
        <v>11</v>
      </c>
      <c r="G66" s="4">
        <f t="shared" ca="1" si="4"/>
        <v>7</v>
      </c>
    </row>
    <row r="67" spans="2:7" hidden="1" x14ac:dyDescent="0.25">
      <c r="B67" s="4" t="str">
        <f t="shared" ca="1" si="0"/>
        <v>Thiram (expressed as thiram) | Potatoes (3.1 %)</v>
      </c>
      <c r="C67" s="4">
        <f t="shared" ca="1" si="1"/>
        <v>3.0524982707426163</v>
      </c>
      <c r="D67" s="4" t="str">
        <f t="shared" ca="1" si="2"/>
        <v>Thiram (expressed as thiram)</v>
      </c>
      <c r="E67" s="4">
        <f t="shared" ca="1" si="5"/>
        <v>1</v>
      </c>
      <c r="F67" s="4">
        <f t="shared" ca="1" si="3"/>
        <v>11</v>
      </c>
      <c r="G67" s="4">
        <f t="shared" ca="1" si="4"/>
        <v>8</v>
      </c>
    </row>
    <row r="68" spans="2:7" hidden="1" x14ac:dyDescent="0.25">
      <c r="B68" s="4" t="str">
        <f t="shared" ca="1" si="0"/>
        <v>Thiram (expressed as thiram) | Cauliflowers (2.5 %)</v>
      </c>
      <c r="C68" s="4">
        <f t="shared" ca="1" si="1"/>
        <v>2.4961723563916793</v>
      </c>
      <c r="D68" s="4" t="str">
        <f t="shared" ca="1" si="2"/>
        <v>Thiram (expressed as thiram)</v>
      </c>
      <c r="E68" s="4">
        <f t="shared" ca="1" si="5"/>
        <v>1</v>
      </c>
      <c r="F68" s="4">
        <f t="shared" ca="1" si="3"/>
        <v>11</v>
      </c>
      <c r="G68" s="4">
        <f t="shared" ca="1" si="4"/>
        <v>9</v>
      </c>
    </row>
    <row r="69" spans="2:7" hidden="1" x14ac:dyDescent="0.25">
      <c r="B69" s="4" t="str">
        <f t="shared" ca="1" si="0"/>
        <v>Thiram (expressed as thiram) | Bananas (0.1 %)</v>
      </c>
      <c r="C69" s="4">
        <f t="shared" ca="1" si="1"/>
        <v>0.13889845575058157</v>
      </c>
      <c r="D69" s="4" t="str">
        <f t="shared" ca="1" si="2"/>
        <v>Thiram (expressed as thiram)</v>
      </c>
      <c r="E69" s="4">
        <f t="shared" ca="1" si="5"/>
        <v>1</v>
      </c>
      <c r="F69" s="4">
        <f t="shared" ca="1" si="3"/>
        <v>11</v>
      </c>
      <c r="G69" s="4">
        <f t="shared" ca="1" si="4"/>
        <v>10</v>
      </c>
    </row>
    <row r="70" spans="2:7" hidden="1" x14ac:dyDescent="0.25">
      <c r="B70" s="4" t="str">
        <f t="shared" ca="1" si="0"/>
        <v>Thiram (expressed as thiram) | Other crops (6 %)</v>
      </c>
      <c r="C70" s="4">
        <f t="shared" ca="1" si="1"/>
        <v>5.9871730316772425</v>
      </c>
      <c r="D70" s="4" t="str">
        <f t="shared" ca="1" si="2"/>
        <v>Thiram (expressed as thiram)</v>
      </c>
      <c r="E70" s="4">
        <f t="shared" ca="1" si="5"/>
        <v>1</v>
      </c>
      <c r="F70" s="4">
        <f t="shared" ca="1" si="3"/>
        <v>11</v>
      </c>
      <c r="G70" s="4">
        <f t="shared" ca="1" si="4"/>
        <v>11</v>
      </c>
    </row>
    <row r="71" spans="2:7" hidden="1" x14ac:dyDescent="0.25">
      <c r="B71" s="4" t="str">
        <f t="shared" ca="1" si="0"/>
        <v>Oxyfluorfen | Oranges (1.4 %)</v>
      </c>
      <c r="C71" s="4">
        <f t="shared" ca="1" si="1"/>
        <v>1.4362214844653727</v>
      </c>
      <c r="D71" s="4" t="str">
        <f t="shared" ca="1" si="2"/>
        <v>Oxyfluorfen</v>
      </c>
      <c r="E71" s="4">
        <f t="shared" ca="1" si="5"/>
        <v>2</v>
      </c>
      <c r="F71" s="4">
        <f t="shared" ca="1" si="3"/>
        <v>2</v>
      </c>
      <c r="G71" s="4">
        <f t="shared" ca="1" si="4"/>
        <v>1</v>
      </c>
    </row>
    <row r="72" spans="2:7" hidden="1" x14ac:dyDescent="0.25">
      <c r="B72" s="4" t="str">
        <f t="shared" ca="1" si="0"/>
        <v>Oxyfluorfen | Other crops (0.2 %)</v>
      </c>
      <c r="C72" s="4">
        <f t="shared" ca="1" si="1"/>
        <v>0.1683214513081242</v>
      </c>
      <c r="D72" s="4" t="str">
        <f t="shared" ca="1" si="2"/>
        <v>Oxyfluorfen</v>
      </c>
      <c r="E72" s="4">
        <f t="shared" ca="1" si="5"/>
        <v>2</v>
      </c>
      <c r="F72" s="4">
        <f t="shared" ca="1" si="3"/>
        <v>2</v>
      </c>
      <c r="G72" s="4">
        <f t="shared" ca="1" si="4"/>
        <v>2</v>
      </c>
    </row>
    <row r="73" spans="2:7" hidden="1" x14ac:dyDescent="0.25">
      <c r="B73" s="4" t="str">
        <f t="shared" ca="1" si="0"/>
        <v>Fenbuconazole | Oranges (0.6 %)</v>
      </c>
      <c r="C73" s="4">
        <f t="shared" ca="1" si="1"/>
        <v>0.63248173127873608</v>
      </c>
      <c r="D73" s="4" t="str">
        <f t="shared" ca="1" si="2"/>
        <v>Fenbuconazole</v>
      </c>
      <c r="E73" s="4">
        <f t="shared" ca="1" si="5"/>
        <v>3</v>
      </c>
      <c r="F73" s="4">
        <f t="shared" ca="1" si="3"/>
        <v>4</v>
      </c>
      <c r="G73" s="4">
        <f t="shared" ca="1" si="4"/>
        <v>1</v>
      </c>
    </row>
    <row r="74" spans="2:7" hidden="1" x14ac:dyDescent="0.25">
      <c r="B74" s="4" t="str">
        <f t="shared" ca="1" si="0"/>
        <v>Fenbuconazole | Apples (0.4 %)</v>
      </c>
      <c r="C74" s="4">
        <f t="shared" ca="1" si="1"/>
        <v>0.43976485988987724</v>
      </c>
      <c r="D74" s="4" t="str">
        <f t="shared" ca="1" si="2"/>
        <v>Fenbuconazole</v>
      </c>
      <c r="E74" s="4">
        <f t="shared" ca="1" si="5"/>
        <v>3</v>
      </c>
      <c r="F74" s="4">
        <f t="shared" ca="1" si="3"/>
        <v>4</v>
      </c>
      <c r="G74" s="4">
        <f t="shared" ca="1" si="4"/>
        <v>2</v>
      </c>
    </row>
    <row r="75" spans="2:7" hidden="1" x14ac:dyDescent="0.25">
      <c r="B75" s="4" t="str">
        <f t="shared" ca="1" si="0"/>
        <v>Fenbuconazole | Wine grapes (1 %)</v>
      </c>
      <c r="C75" s="4">
        <f t="shared" ca="1" si="1"/>
        <v>1.0221939385521575</v>
      </c>
      <c r="D75" s="4" t="str">
        <f t="shared" ca="1" si="2"/>
        <v>Fenbuconazole</v>
      </c>
      <c r="E75" s="4">
        <f t="shared" ca="1" si="5"/>
        <v>3</v>
      </c>
      <c r="F75" s="4">
        <f t="shared" ca="1" si="3"/>
        <v>4</v>
      </c>
      <c r="G75" s="4">
        <f t="shared" ca="1" si="4"/>
        <v>3</v>
      </c>
    </row>
    <row r="76" spans="2:7" hidden="1" x14ac:dyDescent="0.25">
      <c r="B76" s="4" t="str">
        <f t="shared" ca="1" si="0"/>
        <v>Fenbuconazole | Other crops (0.2 %)</v>
      </c>
      <c r="C76" s="4">
        <f t="shared" ca="1" si="1"/>
        <v>0.15580509309367852</v>
      </c>
      <c r="D76" s="4" t="str">
        <f t="shared" ca="1" si="2"/>
        <v>Fenbuconazole</v>
      </c>
      <c r="E76" s="4">
        <f t="shared" ca="1" si="5"/>
        <v>3</v>
      </c>
      <c r="F76" s="4">
        <f t="shared" ca="1" si="3"/>
        <v>4</v>
      </c>
      <c r="G76" s="4">
        <f t="shared" ca="1" si="4"/>
        <v>4</v>
      </c>
    </row>
    <row r="77" spans="2:7" hidden="1" x14ac:dyDescent="0.25">
      <c r="B77" s="4" t="str">
        <f t="shared" ca="1" si="0"/>
        <v>Other substances | All crops (2.9 %)</v>
      </c>
      <c r="C77" s="4">
        <f t="shared" ca="1" si="1"/>
        <v>2.8808049682057133</v>
      </c>
      <c r="D77" s="4" t="str">
        <f t="shared" ca="1" si="2"/>
        <v/>
      </c>
      <c r="E77" s="4" t="str">
        <f t="shared" ca="1" si="5"/>
        <v/>
      </c>
      <c r="F77" s="4" t="str">
        <f t="shared" ca="1" si="3"/>
        <v/>
      </c>
      <c r="G77" s="4" t="str">
        <f t="shared" ca="1" si="4"/>
        <v/>
      </c>
    </row>
    <row r="78" spans="2:7" hidden="1" x14ac:dyDescent="0.25">
      <c r="B78" s="4" t="str">
        <f t="shared" si="0"/>
        <v/>
      </c>
      <c r="C78" s="4" t="str">
        <f t="shared" ca="1" si="1"/>
        <v/>
      </c>
      <c r="D78" s="4" t="str">
        <f t="shared" si="2"/>
        <v/>
      </c>
      <c r="E78" s="4" t="str">
        <f t="shared" si="5"/>
        <v/>
      </c>
      <c r="F78" s="4" t="str">
        <f t="shared" si="3"/>
        <v/>
      </c>
      <c r="G78" s="4" t="str">
        <f t="shared" si="4"/>
        <v/>
      </c>
    </row>
    <row r="79" spans="2:7" hidden="1" x14ac:dyDescent="0.25">
      <c r="B79" s="4" t="str">
        <f t="shared" si="0"/>
        <v/>
      </c>
      <c r="C79" s="4" t="str">
        <f t="shared" ca="1" si="1"/>
        <v/>
      </c>
      <c r="D79" s="4" t="str">
        <f t="shared" si="2"/>
        <v/>
      </c>
      <c r="E79" s="4" t="str">
        <f t="shared" si="5"/>
        <v/>
      </c>
      <c r="F79" s="4" t="str">
        <f t="shared" si="3"/>
        <v/>
      </c>
      <c r="G79" s="4" t="str">
        <f t="shared" si="4"/>
        <v/>
      </c>
    </row>
    <row r="80" spans="2:7" hidden="1" x14ac:dyDescent="0.25">
      <c r="B80" s="4" t="str">
        <f t="shared" si="0"/>
        <v/>
      </c>
      <c r="C80" s="4" t="str">
        <f t="shared" ca="1" si="1"/>
        <v/>
      </c>
      <c r="D80" s="4" t="str">
        <f t="shared" si="2"/>
        <v/>
      </c>
      <c r="E80" s="4" t="str">
        <f t="shared" si="5"/>
        <v/>
      </c>
      <c r="F80" s="4" t="str">
        <f t="shared" si="3"/>
        <v/>
      </c>
      <c r="G80" s="4" t="str">
        <f t="shared" si="4"/>
        <v/>
      </c>
    </row>
    <row r="81" spans="2:7" hidden="1" x14ac:dyDescent="0.25">
      <c r="B81" s="4" t="str">
        <f t="shared" si="0"/>
        <v/>
      </c>
      <c r="C81" s="4" t="str">
        <f t="shared" ca="1" si="1"/>
        <v/>
      </c>
      <c r="D81" s="4" t="str">
        <f t="shared" si="2"/>
        <v/>
      </c>
      <c r="E81" s="4" t="str">
        <f t="shared" si="5"/>
        <v/>
      </c>
      <c r="F81" s="4" t="str">
        <f t="shared" si="3"/>
        <v/>
      </c>
      <c r="G81" s="4" t="str">
        <f t="shared" si="4"/>
        <v/>
      </c>
    </row>
    <row r="82" spans="2:7" hidden="1" x14ac:dyDescent="0.25">
      <c r="B82" s="4" t="str">
        <f t="shared" si="0"/>
        <v/>
      </c>
      <c r="C82" s="4" t="str">
        <f t="shared" ca="1" si="1"/>
        <v/>
      </c>
      <c r="D82" s="4" t="str">
        <f t="shared" si="2"/>
        <v/>
      </c>
      <c r="E82" s="4" t="str">
        <f t="shared" si="5"/>
        <v/>
      </c>
      <c r="F82" s="4" t="str">
        <f t="shared" si="3"/>
        <v/>
      </c>
      <c r="G82" s="4" t="str">
        <f t="shared" si="4"/>
        <v/>
      </c>
    </row>
    <row r="83" spans="2:7" hidden="1" x14ac:dyDescent="0.25">
      <c r="B83" s="4" t="str">
        <f t="shared" si="0"/>
        <v/>
      </c>
      <c r="C83" s="4" t="str">
        <f t="shared" ca="1" si="1"/>
        <v/>
      </c>
      <c r="D83" s="4" t="str">
        <f t="shared" si="2"/>
        <v/>
      </c>
      <c r="E83" s="4" t="str">
        <f t="shared" si="5"/>
        <v/>
      </c>
      <c r="F83" s="4" t="str">
        <f t="shared" si="3"/>
        <v/>
      </c>
      <c r="G83" s="4" t="str">
        <f t="shared" si="4"/>
        <v/>
      </c>
    </row>
    <row r="84" spans="2:7" hidden="1" x14ac:dyDescent="0.25">
      <c r="B84" s="4" t="str">
        <f t="shared" si="0"/>
        <v/>
      </c>
      <c r="C84" s="4" t="str">
        <f t="shared" ca="1" si="1"/>
        <v/>
      </c>
      <c r="D84" s="4" t="str">
        <f t="shared" si="2"/>
        <v/>
      </c>
      <c r="E84" s="4" t="str">
        <f t="shared" si="5"/>
        <v/>
      </c>
      <c r="F84" s="4" t="str">
        <f t="shared" si="3"/>
        <v/>
      </c>
      <c r="G84" s="4" t="str">
        <f t="shared" si="4"/>
        <v/>
      </c>
    </row>
    <row r="85" spans="2:7" hidden="1" x14ac:dyDescent="0.25">
      <c r="B85" s="4" t="str">
        <f t="shared" si="0"/>
        <v/>
      </c>
      <c r="C85" s="4" t="str">
        <f t="shared" ca="1" si="1"/>
        <v/>
      </c>
      <c r="D85" s="4" t="str">
        <f t="shared" si="2"/>
        <v/>
      </c>
      <c r="E85" s="4" t="str">
        <f t="shared" si="5"/>
        <v/>
      </c>
      <c r="F85" s="4" t="str">
        <f t="shared" si="3"/>
        <v/>
      </c>
      <c r="G85" s="4" t="str">
        <f t="shared" si="4"/>
        <v/>
      </c>
    </row>
    <row r="86" spans="2:7" hidden="1" x14ac:dyDescent="0.25">
      <c r="B86" s="4" t="str">
        <f t="shared" si="0"/>
        <v/>
      </c>
      <c r="C86" s="4" t="str">
        <f t="shared" ca="1" si="1"/>
        <v/>
      </c>
      <c r="D86" s="4" t="str">
        <f t="shared" si="2"/>
        <v/>
      </c>
      <c r="E86" s="4" t="str">
        <f t="shared" si="5"/>
        <v/>
      </c>
      <c r="F86" s="4" t="str">
        <f t="shared" si="3"/>
        <v/>
      </c>
      <c r="G86" s="4" t="str">
        <f t="shared" si="4"/>
        <v/>
      </c>
    </row>
    <row r="87" spans="2:7" hidden="1" x14ac:dyDescent="0.25">
      <c r="B87" s="4" t="str">
        <f t="shared" si="0"/>
        <v/>
      </c>
      <c r="C87" s="4" t="str">
        <f t="shared" ca="1" si="1"/>
        <v/>
      </c>
      <c r="D87" s="4" t="str">
        <f t="shared" si="2"/>
        <v/>
      </c>
      <c r="E87" s="4" t="str">
        <f t="shared" si="5"/>
        <v/>
      </c>
      <c r="F87" s="4" t="str">
        <f t="shared" si="3"/>
        <v/>
      </c>
      <c r="G87" s="4" t="str">
        <f t="shared" si="4"/>
        <v/>
      </c>
    </row>
    <row r="88" spans="2:7" hidden="1" x14ac:dyDescent="0.25">
      <c r="B88" s="4" t="str">
        <f t="shared" si="0"/>
        <v/>
      </c>
      <c r="C88" s="4" t="str">
        <f t="shared" ca="1" si="1"/>
        <v/>
      </c>
      <c r="D88" s="4" t="str">
        <f t="shared" si="2"/>
        <v/>
      </c>
      <c r="E88" s="4" t="str">
        <f t="shared" si="5"/>
        <v/>
      </c>
      <c r="F88" s="4" t="str">
        <f t="shared" si="3"/>
        <v/>
      </c>
      <c r="G88" s="4" t="str">
        <f t="shared" si="4"/>
        <v/>
      </c>
    </row>
    <row r="89" spans="2:7" hidden="1" x14ac:dyDescent="0.25">
      <c r="B89" s="4" t="str">
        <f t="shared" si="0"/>
        <v/>
      </c>
      <c r="C89" s="4" t="str">
        <f t="shared" ca="1" si="1"/>
        <v/>
      </c>
      <c r="D89" s="4" t="str">
        <f t="shared" si="2"/>
        <v/>
      </c>
      <c r="E89" s="4" t="str">
        <f t="shared" si="5"/>
        <v/>
      </c>
      <c r="F89" s="4" t="str">
        <f t="shared" si="3"/>
        <v/>
      </c>
      <c r="G89" s="4" t="str">
        <f t="shared" si="4"/>
        <v/>
      </c>
    </row>
    <row r="90" spans="2:7" hidden="1" x14ac:dyDescent="0.25">
      <c r="B90" s="4" t="str">
        <f t="shared" si="0"/>
        <v/>
      </c>
      <c r="C90" s="4" t="str">
        <f t="shared" ca="1" si="1"/>
        <v/>
      </c>
      <c r="D90" s="4" t="str">
        <f t="shared" si="2"/>
        <v/>
      </c>
      <c r="E90" s="4" t="str">
        <f t="shared" si="5"/>
        <v/>
      </c>
      <c r="F90" s="4" t="str">
        <f t="shared" si="3"/>
        <v/>
      </c>
      <c r="G90" s="4" t="str">
        <f t="shared" si="4"/>
        <v/>
      </c>
    </row>
    <row r="91" spans="2:7" hidden="1" x14ac:dyDescent="0.25">
      <c r="B91" s="4" t="str">
        <f t="shared" si="0"/>
        <v/>
      </c>
      <c r="C91" s="4" t="str">
        <f t="shared" ca="1" si="1"/>
        <v/>
      </c>
      <c r="D91" s="4" t="str">
        <f t="shared" si="2"/>
        <v/>
      </c>
      <c r="E91" s="4" t="str">
        <f t="shared" si="5"/>
        <v/>
      </c>
      <c r="F91" s="4" t="str">
        <f t="shared" si="3"/>
        <v/>
      </c>
      <c r="G91" s="4" t="str">
        <f t="shared" si="4"/>
        <v/>
      </c>
    </row>
    <row r="92" spans="2:7" hidden="1" x14ac:dyDescent="0.25">
      <c r="B92" s="4" t="str">
        <f t="shared" si="0"/>
        <v/>
      </c>
      <c r="C92" s="4" t="str">
        <f t="shared" ca="1" si="1"/>
        <v/>
      </c>
      <c r="D92" s="4" t="str">
        <f t="shared" si="2"/>
        <v/>
      </c>
      <c r="E92" s="4" t="str">
        <f t="shared" si="5"/>
        <v/>
      </c>
      <c r="F92" s="4" t="str">
        <f t="shared" si="3"/>
        <v/>
      </c>
      <c r="G92" s="4" t="str">
        <f t="shared" si="4"/>
        <v/>
      </c>
    </row>
    <row r="93" spans="2:7" hidden="1" x14ac:dyDescent="0.25">
      <c r="B93" s="4" t="str">
        <f t="shared" si="0"/>
        <v/>
      </c>
      <c r="C93" s="4" t="str">
        <f t="shared" ca="1" si="1"/>
        <v/>
      </c>
      <c r="D93" s="4" t="str">
        <f t="shared" si="2"/>
        <v/>
      </c>
      <c r="E93" s="4" t="str">
        <f t="shared" si="5"/>
        <v/>
      </c>
      <c r="F93" s="4" t="str">
        <f t="shared" si="3"/>
        <v/>
      </c>
      <c r="G93" s="4" t="str">
        <f t="shared" si="4"/>
        <v/>
      </c>
    </row>
    <row r="94" spans="2:7" hidden="1" x14ac:dyDescent="0.25">
      <c r="B94" s="4" t="str">
        <f t="shared" si="0"/>
        <v/>
      </c>
      <c r="C94" s="4" t="str">
        <f t="shared" ca="1" si="1"/>
        <v/>
      </c>
      <c r="D94" s="4" t="str">
        <f t="shared" si="2"/>
        <v/>
      </c>
      <c r="E94" s="4" t="str">
        <f t="shared" si="5"/>
        <v/>
      </c>
      <c r="F94" s="4" t="str">
        <f t="shared" si="3"/>
        <v/>
      </c>
      <c r="G94" s="4" t="str">
        <f t="shared" si="4"/>
        <v/>
      </c>
    </row>
    <row r="95" spans="2:7" hidden="1" x14ac:dyDescent="0.25">
      <c r="B95" s="4" t="str">
        <f t="shared" si="0"/>
        <v/>
      </c>
      <c r="C95" s="4" t="str">
        <f t="shared" ca="1" si="1"/>
        <v/>
      </c>
      <c r="D95" s="4" t="str">
        <f t="shared" si="2"/>
        <v/>
      </c>
      <c r="E95" s="4" t="str">
        <f t="shared" si="5"/>
        <v/>
      </c>
      <c r="F95" s="4" t="str">
        <f t="shared" si="3"/>
        <v/>
      </c>
      <c r="G95" s="4" t="str">
        <f t="shared" si="4"/>
        <v/>
      </c>
    </row>
    <row r="96" spans="2:7" hidden="1" x14ac:dyDescent="0.25">
      <c r="B96" s="4" t="str">
        <f t="shared" si="0"/>
        <v/>
      </c>
      <c r="C96" s="4" t="str">
        <f t="shared" ca="1" si="1"/>
        <v/>
      </c>
      <c r="D96" s="4" t="str">
        <f t="shared" si="2"/>
        <v/>
      </c>
      <c r="E96" s="4" t="str">
        <f t="shared" si="5"/>
        <v/>
      </c>
      <c r="F96" s="4" t="str">
        <f t="shared" si="3"/>
        <v/>
      </c>
      <c r="G96" s="4" t="str">
        <f t="shared" si="4"/>
        <v/>
      </c>
    </row>
    <row r="97" spans="1:7" hidden="1" x14ac:dyDescent="0.25">
      <c r="B97" s="4" t="str">
        <f t="shared" si="0"/>
        <v/>
      </c>
      <c r="C97" s="4" t="str">
        <f t="shared" ca="1" si="1"/>
        <v/>
      </c>
      <c r="D97" s="4" t="str">
        <f t="shared" si="2"/>
        <v/>
      </c>
      <c r="E97" s="4" t="str">
        <f t="shared" si="5"/>
        <v/>
      </c>
      <c r="F97" s="4" t="str">
        <f t="shared" si="3"/>
        <v/>
      </c>
      <c r="G97" s="4" t="str">
        <f t="shared" si="4"/>
        <v/>
      </c>
    </row>
    <row r="98" spans="1:7" hidden="1" x14ac:dyDescent="0.25">
      <c r="B98" s="4" t="str">
        <f t="shared" si="0"/>
        <v/>
      </c>
      <c r="C98" s="4" t="str">
        <f t="shared" ca="1" si="1"/>
        <v/>
      </c>
      <c r="D98" s="4" t="str">
        <f t="shared" si="2"/>
        <v/>
      </c>
      <c r="E98" s="4" t="str">
        <f t="shared" si="5"/>
        <v/>
      </c>
      <c r="F98" s="4" t="str">
        <f t="shared" si="3"/>
        <v/>
      </c>
      <c r="G98" s="4" t="str">
        <f t="shared" si="4"/>
        <v/>
      </c>
    </row>
    <row r="99" spans="1:7" hidden="1" x14ac:dyDescent="0.25">
      <c r="B99" s="4" t="str">
        <f t="shared" si="0"/>
        <v/>
      </c>
      <c r="C99" s="4" t="str">
        <f t="shared" ca="1" si="1"/>
        <v/>
      </c>
      <c r="D99" s="4" t="str">
        <f t="shared" si="2"/>
        <v/>
      </c>
      <c r="E99" s="4" t="str">
        <f t="shared" si="5"/>
        <v/>
      </c>
      <c r="F99" s="4" t="str">
        <f t="shared" si="3"/>
        <v/>
      </c>
      <c r="G99" s="4" t="str">
        <f t="shared" si="4"/>
        <v/>
      </c>
    </row>
    <row r="101" spans="1:7" ht="15.75" x14ac:dyDescent="0.25">
      <c r="A101" s="10" t="s">
        <v>309</v>
      </c>
      <c r="B101" s="11" t="s">
        <v>294</v>
      </c>
    </row>
  </sheetData>
  <sheetProtection sheet="1" objects="1" scenarios="1"/>
  <dataValidations count="1">
    <dataValidation type="list" allowBlank="1" showInputMessage="1" showErrorMessage="1" sqref="B101" xr:uid="{00000000-0002-0000-0300-000000000000}">
      <formula1>$B$3:$B$12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001"/>
  <sheetViews>
    <sheetView zoomScale="85" zoomScaleNormal="85" workbookViewId="0"/>
  </sheetViews>
  <sheetFormatPr defaultRowHeight="15" x14ac:dyDescent="0.25"/>
  <cols>
    <col min="1" max="1" width="15.42578125" style="19" bestFit="1" customWidth="1"/>
    <col min="2" max="2" width="30" style="19" bestFit="1" customWidth="1"/>
    <col min="3" max="3" width="15.28515625" style="19" bestFit="1" customWidth="1"/>
    <col min="4" max="4" width="14.140625" style="22" bestFit="1" customWidth="1"/>
    <col min="5" max="5" width="13.7109375" style="23" bestFit="1" customWidth="1"/>
    <col min="6" max="6" width="12.140625" style="23" bestFit="1" customWidth="1"/>
    <col min="7" max="12" width="13.140625" style="23" bestFit="1" customWidth="1"/>
    <col min="13" max="13" width="14.7109375" style="23" bestFit="1" customWidth="1"/>
    <col min="14" max="14" width="13.140625" style="23" bestFit="1" customWidth="1"/>
    <col min="15" max="15" width="14.7109375" style="23" bestFit="1" customWidth="1"/>
    <col min="16" max="16" width="15.7109375" style="23" bestFit="1" customWidth="1"/>
  </cols>
  <sheetData>
    <row r="1" spans="1:16" s="20" customFormat="1" ht="30" x14ac:dyDescent="0.25">
      <c r="A1" s="22" t="s">
        <v>328</v>
      </c>
      <c r="B1" s="22" t="s">
        <v>329</v>
      </c>
      <c r="C1" s="21" t="s">
        <v>330</v>
      </c>
      <c r="D1" s="21" t="s">
        <v>331</v>
      </c>
      <c r="E1" s="23" t="s">
        <v>332</v>
      </c>
      <c r="F1" s="23" t="s">
        <v>333</v>
      </c>
      <c r="G1" s="23" t="s">
        <v>334</v>
      </c>
      <c r="H1" s="23" t="s">
        <v>335</v>
      </c>
      <c r="I1" s="23" t="s">
        <v>336</v>
      </c>
      <c r="J1" s="23" t="s">
        <v>337</v>
      </c>
      <c r="K1" s="23" t="s">
        <v>338</v>
      </c>
      <c r="L1" s="23" t="s">
        <v>339</v>
      </c>
      <c r="M1" s="23" t="s">
        <v>340</v>
      </c>
      <c r="N1" s="23" t="s">
        <v>341</v>
      </c>
      <c r="O1" s="23" t="s">
        <v>342</v>
      </c>
      <c r="P1" s="23" t="s">
        <v>343</v>
      </c>
    </row>
    <row r="2" spans="1:16" x14ac:dyDescent="0.25">
      <c r="A2" s="19" t="s">
        <v>86</v>
      </c>
      <c r="B2" s="19" t="s">
        <v>87</v>
      </c>
      <c r="C2" s="19" t="s">
        <v>88</v>
      </c>
      <c r="D2" s="22">
        <v>1</v>
      </c>
      <c r="E2" s="23">
        <v>5441.5981377214111</v>
      </c>
      <c r="F2" s="23">
        <v>4266.991796047686</v>
      </c>
      <c r="G2" s="23">
        <v>3359.9550716766303</v>
      </c>
      <c r="H2" s="23">
        <v>2326.7071763934596</v>
      </c>
      <c r="I2" s="23">
        <v>1569.064716416199</v>
      </c>
      <c r="J2" s="23">
        <v>1087.6866704270162</v>
      </c>
      <c r="K2" s="23">
        <v>824.97599440920499</v>
      </c>
      <c r="L2" s="23">
        <v>693.30376698991665</v>
      </c>
      <c r="M2" s="23">
        <v>627.22680820998357</v>
      </c>
      <c r="N2" s="23">
        <v>524.83456333869924</v>
      </c>
      <c r="O2" s="23">
        <v>328.55280900337777</v>
      </c>
      <c r="P2" s="23">
        <v>279.70304133522512</v>
      </c>
    </row>
    <row r="3" spans="1:16" x14ac:dyDescent="0.25">
      <c r="A3" s="19" t="s">
        <v>86</v>
      </c>
      <c r="B3" s="19" t="s">
        <v>87</v>
      </c>
      <c r="C3" s="19" t="s">
        <v>88</v>
      </c>
      <c r="D3" s="22">
        <v>2</v>
      </c>
      <c r="E3" s="23">
        <v>5789.1172305966466</v>
      </c>
      <c r="F3" s="23">
        <v>4357.1361588174132</v>
      </c>
      <c r="G3" s="23">
        <v>3440.9716653002697</v>
      </c>
      <c r="H3" s="23">
        <v>2553.0822837945243</v>
      </c>
      <c r="I3" s="23">
        <v>1657.1120526073025</v>
      </c>
      <c r="J3" s="23">
        <v>1182.9695861498401</v>
      </c>
      <c r="K3" s="23">
        <v>893.16177997227066</v>
      </c>
      <c r="L3" s="23">
        <v>761.5546167583957</v>
      </c>
      <c r="M3" s="23">
        <v>674.72726156429383</v>
      </c>
      <c r="N3" s="23">
        <v>621.37066672402227</v>
      </c>
      <c r="O3" s="23">
        <v>487.20452488306563</v>
      </c>
      <c r="P3" s="23">
        <v>376.28516851561295</v>
      </c>
    </row>
    <row r="4" spans="1:16" x14ac:dyDescent="0.25">
      <c r="A4" s="19" t="s">
        <v>86</v>
      </c>
      <c r="B4" s="19" t="s">
        <v>87</v>
      </c>
      <c r="C4" s="19" t="s">
        <v>88</v>
      </c>
      <c r="D4" s="22">
        <v>3</v>
      </c>
      <c r="E4" s="23">
        <v>5400.7415819749995</v>
      </c>
      <c r="F4" s="23">
        <v>4227.923343971649</v>
      </c>
      <c r="G4" s="23">
        <v>3357.2539074196875</v>
      </c>
      <c r="H4" s="23">
        <v>2392.0433595021236</v>
      </c>
      <c r="I4" s="23">
        <v>1578.0350179897644</v>
      </c>
      <c r="J4" s="23">
        <v>1055.3941110259093</v>
      </c>
      <c r="K4" s="23">
        <v>804.10653686008538</v>
      </c>
      <c r="L4" s="23">
        <v>645.59577153102316</v>
      </c>
      <c r="M4" s="23">
        <v>569.50025137288435</v>
      </c>
      <c r="N4" s="23">
        <v>503.31184527656842</v>
      </c>
      <c r="O4" s="23">
        <v>411.20671999599449</v>
      </c>
      <c r="P4" s="23">
        <v>275.52252561083759</v>
      </c>
    </row>
    <row r="5" spans="1:16" x14ac:dyDescent="0.25">
      <c r="A5" s="19" t="s">
        <v>86</v>
      </c>
      <c r="B5" s="19" t="s">
        <v>87</v>
      </c>
      <c r="C5" s="19" t="s">
        <v>88</v>
      </c>
      <c r="D5" s="22">
        <v>4</v>
      </c>
      <c r="E5" s="23">
        <v>5145.6014435219422</v>
      </c>
      <c r="F5" s="23">
        <v>4036.034682413544</v>
      </c>
      <c r="G5" s="23">
        <v>3171.3981188357975</v>
      </c>
      <c r="H5" s="23">
        <v>2238.9474914918219</v>
      </c>
      <c r="I5" s="23">
        <v>1632.0171401558625</v>
      </c>
      <c r="J5" s="23">
        <v>1139.3401657036738</v>
      </c>
      <c r="K5" s="23">
        <v>877.37986667221435</v>
      </c>
      <c r="L5" s="23">
        <v>735.16243420742421</v>
      </c>
      <c r="M5" s="23">
        <v>667.70261231440782</v>
      </c>
      <c r="N5" s="23">
        <v>588.50702170892112</v>
      </c>
      <c r="O5" s="23">
        <v>413.17238963691909</v>
      </c>
      <c r="P5" s="23">
        <v>288.69173053651298</v>
      </c>
    </row>
    <row r="6" spans="1:16" x14ac:dyDescent="0.25">
      <c r="A6" s="19" t="s">
        <v>86</v>
      </c>
      <c r="B6" s="19" t="s">
        <v>87</v>
      </c>
      <c r="C6" s="19" t="s">
        <v>88</v>
      </c>
      <c r="D6" s="22">
        <v>5</v>
      </c>
      <c r="E6" s="23">
        <v>5779.9455044310944</v>
      </c>
      <c r="F6" s="23">
        <v>4495.6330963456285</v>
      </c>
      <c r="G6" s="23">
        <v>3530.0733213287913</v>
      </c>
      <c r="H6" s="23">
        <v>2410.1669684898693</v>
      </c>
      <c r="I6" s="23">
        <v>1572.6961277106823</v>
      </c>
      <c r="J6" s="23">
        <v>1068.0748311641728</v>
      </c>
      <c r="K6" s="23">
        <v>783.14365525799212</v>
      </c>
      <c r="L6" s="23">
        <v>658.19369743104323</v>
      </c>
      <c r="M6" s="23">
        <v>596.81387963565021</v>
      </c>
      <c r="N6" s="23">
        <v>511.62011707758154</v>
      </c>
      <c r="O6" s="23">
        <v>302.46862011562672</v>
      </c>
      <c r="P6" s="23">
        <v>271.2308546705251</v>
      </c>
    </row>
    <row r="7" spans="1:16" x14ac:dyDescent="0.25">
      <c r="A7" s="19" t="s">
        <v>86</v>
      </c>
      <c r="B7" s="19" t="s">
        <v>87</v>
      </c>
      <c r="C7" s="19" t="s">
        <v>88</v>
      </c>
      <c r="D7" s="22">
        <v>6</v>
      </c>
      <c r="E7" s="23">
        <v>5837.6022491431468</v>
      </c>
      <c r="F7" s="23">
        <v>4855.944572868988</v>
      </c>
      <c r="G7" s="23">
        <v>3751.2534684325592</v>
      </c>
      <c r="H7" s="23">
        <v>2605.798515044095</v>
      </c>
      <c r="I7" s="23">
        <v>1714.5495260165671</v>
      </c>
      <c r="J7" s="23">
        <v>1192.6786914988159</v>
      </c>
      <c r="K7" s="23">
        <v>914.01319583173824</v>
      </c>
      <c r="L7" s="23">
        <v>729.40978333256407</v>
      </c>
      <c r="M7" s="23">
        <v>673.85408469255208</v>
      </c>
      <c r="N7" s="23">
        <v>586.2763707021378</v>
      </c>
      <c r="O7" s="23">
        <v>406.52918242183722</v>
      </c>
      <c r="P7" s="23">
        <v>292.68235968138515</v>
      </c>
    </row>
    <row r="8" spans="1:16" x14ac:dyDescent="0.25">
      <c r="A8" s="19" t="s">
        <v>86</v>
      </c>
      <c r="B8" s="19" t="s">
        <v>87</v>
      </c>
      <c r="C8" s="19" t="s">
        <v>88</v>
      </c>
      <c r="D8" s="22">
        <v>7</v>
      </c>
      <c r="E8" s="23">
        <v>5328.7527231748254</v>
      </c>
      <c r="F8" s="23">
        <v>4004.1434934112053</v>
      </c>
      <c r="G8" s="23">
        <v>3238.3159820631472</v>
      </c>
      <c r="H8" s="23">
        <v>2218.8158562549343</v>
      </c>
      <c r="I8" s="23">
        <v>1458.8291350829898</v>
      </c>
      <c r="J8" s="23">
        <v>1012.5499087958154</v>
      </c>
      <c r="K8" s="23">
        <v>710.43485894369792</v>
      </c>
      <c r="L8" s="23">
        <v>614.37232524469778</v>
      </c>
      <c r="M8" s="23">
        <v>552.04045557409495</v>
      </c>
      <c r="N8" s="23">
        <v>420.75053915988207</v>
      </c>
      <c r="O8" s="23">
        <v>259.56791775534907</v>
      </c>
      <c r="P8" s="23">
        <v>251.84169515018593</v>
      </c>
    </row>
    <row r="9" spans="1:16" x14ac:dyDescent="0.25">
      <c r="A9" s="19" t="s">
        <v>86</v>
      </c>
      <c r="B9" s="19" t="s">
        <v>87</v>
      </c>
      <c r="C9" s="19" t="s">
        <v>88</v>
      </c>
      <c r="D9" s="22">
        <v>8</v>
      </c>
      <c r="E9" s="23">
        <v>4910.6869242478424</v>
      </c>
      <c r="F9" s="23">
        <v>4177.2520238042553</v>
      </c>
      <c r="G9" s="23">
        <v>3290.020780770717</v>
      </c>
      <c r="H9" s="23">
        <v>2276.3979389834039</v>
      </c>
      <c r="I9" s="23">
        <v>1534.080892077415</v>
      </c>
      <c r="J9" s="23">
        <v>1070.8826972881568</v>
      </c>
      <c r="K9" s="23">
        <v>820.89592134043517</v>
      </c>
      <c r="L9" s="23">
        <v>679.13212128398152</v>
      </c>
      <c r="M9" s="23">
        <v>612.83823129592463</v>
      </c>
      <c r="N9" s="23">
        <v>536.89386638838437</v>
      </c>
      <c r="O9" s="23">
        <v>428.56107215645568</v>
      </c>
      <c r="P9" s="23">
        <v>397.73737644800082</v>
      </c>
    </row>
    <row r="10" spans="1:16" x14ac:dyDescent="0.25">
      <c r="A10" s="19" t="s">
        <v>86</v>
      </c>
      <c r="B10" s="19" t="s">
        <v>87</v>
      </c>
      <c r="C10" s="19" t="s">
        <v>88</v>
      </c>
      <c r="D10" s="22">
        <v>9</v>
      </c>
      <c r="E10" s="23">
        <v>5027.0251642025623</v>
      </c>
      <c r="F10" s="23">
        <v>3711.2636149648979</v>
      </c>
      <c r="G10" s="23">
        <v>2975.761710244758</v>
      </c>
      <c r="H10" s="23">
        <v>2103.1945014664434</v>
      </c>
      <c r="I10" s="23">
        <v>1375.3078020877758</v>
      </c>
      <c r="J10" s="23">
        <v>934.08234193170551</v>
      </c>
      <c r="K10" s="23">
        <v>709.03685623232832</v>
      </c>
      <c r="L10" s="23">
        <v>641.2054098567022</v>
      </c>
      <c r="M10" s="23">
        <v>558.64956615986318</v>
      </c>
      <c r="N10" s="23">
        <v>505.10707304234427</v>
      </c>
      <c r="O10" s="23">
        <v>382.67515526357766</v>
      </c>
      <c r="P10" s="23">
        <v>237.42694726488611</v>
      </c>
    </row>
    <row r="11" spans="1:16" x14ac:dyDescent="0.25">
      <c r="A11" s="19" t="s">
        <v>86</v>
      </c>
      <c r="B11" s="19" t="s">
        <v>87</v>
      </c>
      <c r="C11" s="19" t="s">
        <v>88</v>
      </c>
      <c r="D11" s="22">
        <v>10</v>
      </c>
      <c r="E11" s="23">
        <v>4482.1129479134679</v>
      </c>
      <c r="F11" s="23">
        <v>3793.0895497155452</v>
      </c>
      <c r="G11" s="23">
        <v>3022.5645022279605</v>
      </c>
      <c r="H11" s="23">
        <v>2090.2097252678709</v>
      </c>
      <c r="I11" s="23">
        <v>1439.8916652688633</v>
      </c>
      <c r="J11" s="23">
        <v>1035.1523335253501</v>
      </c>
      <c r="K11" s="23">
        <v>768.47658379737561</v>
      </c>
      <c r="L11" s="23">
        <v>641.93039735585319</v>
      </c>
      <c r="M11" s="23">
        <v>573.36271742800659</v>
      </c>
      <c r="N11" s="23">
        <v>523.13740873046845</v>
      </c>
      <c r="O11" s="23">
        <v>424.55386635573115</v>
      </c>
      <c r="P11" s="23">
        <v>288.45432689761498</v>
      </c>
    </row>
    <row r="12" spans="1:16" x14ac:dyDescent="0.25">
      <c r="A12" s="19" t="s">
        <v>86</v>
      </c>
      <c r="B12" s="19" t="s">
        <v>87</v>
      </c>
      <c r="C12" s="19" t="s">
        <v>88</v>
      </c>
      <c r="D12" s="22">
        <v>11</v>
      </c>
      <c r="E12" s="23">
        <v>6042.9613274566318</v>
      </c>
      <c r="F12" s="23">
        <v>4679.6632862985352</v>
      </c>
      <c r="G12" s="23">
        <v>3664.5750747778047</v>
      </c>
      <c r="H12" s="23">
        <v>2518.6898148508949</v>
      </c>
      <c r="I12" s="23">
        <v>1739.7048147874914</v>
      </c>
      <c r="J12" s="23">
        <v>1164.0898969423185</v>
      </c>
      <c r="K12" s="23">
        <v>912.61912713679953</v>
      </c>
      <c r="L12" s="23">
        <v>768.64494408901044</v>
      </c>
      <c r="M12" s="23">
        <v>672.10189048504242</v>
      </c>
      <c r="N12" s="23">
        <v>606.21654788644469</v>
      </c>
      <c r="O12" s="23">
        <v>508.30680201969909</v>
      </c>
      <c r="P12" s="23">
        <v>491.83364282680822</v>
      </c>
    </row>
    <row r="13" spans="1:16" x14ac:dyDescent="0.25">
      <c r="A13" s="19" t="s">
        <v>86</v>
      </c>
      <c r="B13" s="19" t="s">
        <v>87</v>
      </c>
      <c r="C13" s="19" t="s">
        <v>88</v>
      </c>
      <c r="D13" s="22">
        <v>12</v>
      </c>
      <c r="E13" s="23">
        <v>5443.8150706773094</v>
      </c>
      <c r="F13" s="23">
        <v>4103.7995333546669</v>
      </c>
      <c r="G13" s="23">
        <v>3437.1955432864715</v>
      </c>
      <c r="H13" s="23">
        <v>2366.7376458771437</v>
      </c>
      <c r="I13" s="23">
        <v>1607.113780807226</v>
      </c>
      <c r="J13" s="23">
        <v>1099.5240511518077</v>
      </c>
      <c r="K13" s="23">
        <v>833.07464861996414</v>
      </c>
      <c r="L13" s="23">
        <v>676.70722717858303</v>
      </c>
      <c r="M13" s="23">
        <v>621.55664700535738</v>
      </c>
      <c r="N13" s="23">
        <v>539.71039822992338</v>
      </c>
      <c r="O13" s="23">
        <v>283.47985131853238</v>
      </c>
      <c r="P13" s="23">
        <v>272.06436179266245</v>
      </c>
    </row>
    <row r="14" spans="1:16" x14ac:dyDescent="0.25">
      <c r="A14" s="19" t="s">
        <v>86</v>
      </c>
      <c r="B14" s="19" t="s">
        <v>87</v>
      </c>
      <c r="C14" s="19" t="s">
        <v>88</v>
      </c>
      <c r="D14" s="22">
        <v>13</v>
      </c>
      <c r="E14" s="23">
        <v>5360.4767353647021</v>
      </c>
      <c r="F14" s="23">
        <v>4451.7358942082501</v>
      </c>
      <c r="G14" s="23">
        <v>3413.6099648307386</v>
      </c>
      <c r="H14" s="23">
        <v>2391.2621237846788</v>
      </c>
      <c r="I14" s="23">
        <v>1604.0073767753804</v>
      </c>
      <c r="J14" s="23">
        <v>1161.0687164509834</v>
      </c>
      <c r="K14" s="23">
        <v>890.40620786195871</v>
      </c>
      <c r="L14" s="23">
        <v>769.3790545274926</v>
      </c>
      <c r="M14" s="23">
        <v>688.94690575747552</v>
      </c>
      <c r="N14" s="23">
        <v>642.55181107738315</v>
      </c>
      <c r="O14" s="23">
        <v>387.67376498704715</v>
      </c>
      <c r="P14" s="23">
        <v>373.60632812920005</v>
      </c>
    </row>
    <row r="15" spans="1:16" x14ac:dyDescent="0.25">
      <c r="A15" s="19" t="s">
        <v>86</v>
      </c>
      <c r="B15" s="19" t="s">
        <v>87</v>
      </c>
      <c r="C15" s="19" t="s">
        <v>88</v>
      </c>
      <c r="D15" s="22">
        <v>14</v>
      </c>
      <c r="E15" s="23">
        <v>5753.2459385384091</v>
      </c>
      <c r="F15" s="23">
        <v>4311.6589998157842</v>
      </c>
      <c r="G15" s="23">
        <v>3439.032602853661</v>
      </c>
      <c r="H15" s="23">
        <v>2293.1784992316725</v>
      </c>
      <c r="I15" s="23">
        <v>1561.5333805522607</v>
      </c>
      <c r="J15" s="23">
        <v>1061.8746371783675</v>
      </c>
      <c r="K15" s="23">
        <v>807.20509889869254</v>
      </c>
      <c r="L15" s="23">
        <v>687.84110108753896</v>
      </c>
      <c r="M15" s="23">
        <v>609.44162462937277</v>
      </c>
      <c r="N15" s="23">
        <v>519.02646640852947</v>
      </c>
      <c r="O15" s="23">
        <v>290.48949073803959</v>
      </c>
      <c r="P15" s="23">
        <v>264.27253954198005</v>
      </c>
    </row>
    <row r="16" spans="1:16" x14ac:dyDescent="0.25">
      <c r="A16" s="19" t="s">
        <v>86</v>
      </c>
      <c r="B16" s="19" t="s">
        <v>87</v>
      </c>
      <c r="C16" s="19" t="s">
        <v>88</v>
      </c>
      <c r="D16" s="22">
        <v>15</v>
      </c>
      <c r="E16" s="23">
        <v>6017.1413112448363</v>
      </c>
      <c r="F16" s="23">
        <v>4545.2462902839497</v>
      </c>
      <c r="G16" s="23">
        <v>3587.2396193935424</v>
      </c>
      <c r="H16" s="23">
        <v>2402.0548274858661</v>
      </c>
      <c r="I16" s="23">
        <v>1554.7297771046635</v>
      </c>
      <c r="J16" s="23">
        <v>1074.5091946059977</v>
      </c>
      <c r="K16" s="23">
        <v>821.52389449400766</v>
      </c>
      <c r="L16" s="23">
        <v>685.94561747376633</v>
      </c>
      <c r="M16" s="23">
        <v>611.73421945007794</v>
      </c>
      <c r="N16" s="23">
        <v>535.07030233068622</v>
      </c>
      <c r="O16" s="23">
        <v>404.3353799609971</v>
      </c>
      <c r="P16" s="23">
        <v>283.26326960100022</v>
      </c>
    </row>
    <row r="17" spans="1:16" x14ac:dyDescent="0.25">
      <c r="A17" s="19" t="s">
        <v>86</v>
      </c>
      <c r="B17" s="19" t="s">
        <v>87</v>
      </c>
      <c r="C17" s="19" t="s">
        <v>88</v>
      </c>
      <c r="D17" s="22">
        <v>16</v>
      </c>
      <c r="E17" s="23">
        <v>4568.7058215594852</v>
      </c>
      <c r="F17" s="23">
        <v>3720.5936407337181</v>
      </c>
      <c r="G17" s="23">
        <v>2896.4702934485808</v>
      </c>
      <c r="H17" s="23">
        <v>1980.8095001184656</v>
      </c>
      <c r="I17" s="23">
        <v>1410.2430745869867</v>
      </c>
      <c r="J17" s="23">
        <v>999.91329842240725</v>
      </c>
      <c r="K17" s="23">
        <v>759.12255527215916</v>
      </c>
      <c r="L17" s="23">
        <v>629.59674210017033</v>
      </c>
      <c r="M17" s="23">
        <v>558.70012189422687</v>
      </c>
      <c r="N17" s="23">
        <v>494.78239631528913</v>
      </c>
      <c r="O17" s="23">
        <v>297.496847871206</v>
      </c>
      <c r="P17" s="23">
        <v>297.496847871206</v>
      </c>
    </row>
    <row r="18" spans="1:16" x14ac:dyDescent="0.25">
      <c r="A18" s="19" t="s">
        <v>86</v>
      </c>
      <c r="B18" s="19" t="s">
        <v>87</v>
      </c>
      <c r="C18" s="19" t="s">
        <v>88</v>
      </c>
      <c r="D18" s="22">
        <v>17</v>
      </c>
      <c r="E18" s="23">
        <v>5059.8860624748177</v>
      </c>
      <c r="F18" s="23">
        <v>4345.2756655802405</v>
      </c>
      <c r="G18" s="23">
        <v>3360.1796832558334</v>
      </c>
      <c r="H18" s="23">
        <v>2329.1870405534692</v>
      </c>
      <c r="I18" s="23">
        <v>1596.8278559081898</v>
      </c>
      <c r="J18" s="23">
        <v>1102.4137646409565</v>
      </c>
      <c r="K18" s="23">
        <v>836.1015362612734</v>
      </c>
      <c r="L18" s="23">
        <v>719.59402862807735</v>
      </c>
      <c r="M18" s="23">
        <v>657.59993269712697</v>
      </c>
      <c r="N18" s="23">
        <v>578.29793106385785</v>
      </c>
      <c r="O18" s="23">
        <v>431.11248056459937</v>
      </c>
      <c r="P18" s="23">
        <v>411.10098001981839</v>
      </c>
    </row>
    <row r="19" spans="1:16" x14ac:dyDescent="0.25">
      <c r="A19" s="19" t="s">
        <v>86</v>
      </c>
      <c r="B19" s="19" t="s">
        <v>87</v>
      </c>
      <c r="C19" s="19" t="s">
        <v>88</v>
      </c>
      <c r="D19" s="22">
        <v>18</v>
      </c>
      <c r="E19" s="23">
        <v>5027.7604116637904</v>
      </c>
      <c r="F19" s="23">
        <v>3907.6702699743541</v>
      </c>
      <c r="G19" s="23">
        <v>3056.4461635227535</v>
      </c>
      <c r="H19" s="23">
        <v>2146.7620921769244</v>
      </c>
      <c r="I19" s="23">
        <v>1495.6920714252963</v>
      </c>
      <c r="J19" s="23">
        <v>1024.0117140710256</v>
      </c>
      <c r="K19" s="23">
        <v>825.7116435910234</v>
      </c>
      <c r="L19" s="23">
        <v>673.32299393582934</v>
      </c>
      <c r="M19" s="23">
        <v>623.82671299470098</v>
      </c>
      <c r="N19" s="23">
        <v>551.28166246258695</v>
      </c>
      <c r="O19" s="23">
        <v>460.62712007224968</v>
      </c>
      <c r="P19" s="23">
        <v>337.24566993575655</v>
      </c>
    </row>
    <row r="20" spans="1:16" x14ac:dyDescent="0.25">
      <c r="A20" s="19" t="s">
        <v>86</v>
      </c>
      <c r="B20" s="19" t="s">
        <v>87</v>
      </c>
      <c r="C20" s="19" t="s">
        <v>88</v>
      </c>
      <c r="D20" s="22">
        <v>19</v>
      </c>
      <c r="E20" s="23">
        <v>5914.6504206146074</v>
      </c>
      <c r="F20" s="23">
        <v>4428.8532977557625</v>
      </c>
      <c r="G20" s="23">
        <v>3422.5841300191155</v>
      </c>
      <c r="H20" s="23">
        <v>2399.734267412287</v>
      </c>
      <c r="I20" s="23">
        <v>1599.6381738248699</v>
      </c>
      <c r="J20" s="23">
        <v>1087.6202850396216</v>
      </c>
      <c r="K20" s="23">
        <v>811.03281689254709</v>
      </c>
      <c r="L20" s="23">
        <v>681.55944511236146</v>
      </c>
      <c r="M20" s="23">
        <v>614.98959050332644</v>
      </c>
      <c r="N20" s="23">
        <v>522.39692692836331</v>
      </c>
      <c r="O20" s="23">
        <v>402.91374308454454</v>
      </c>
      <c r="P20" s="23">
        <v>284.30574684359271</v>
      </c>
    </row>
    <row r="21" spans="1:16" x14ac:dyDescent="0.25">
      <c r="A21" s="19" t="s">
        <v>86</v>
      </c>
      <c r="B21" s="19" t="s">
        <v>87</v>
      </c>
      <c r="C21" s="19" t="s">
        <v>88</v>
      </c>
      <c r="D21" s="22">
        <v>20</v>
      </c>
      <c r="E21" s="23">
        <v>5862.3643509343465</v>
      </c>
      <c r="F21" s="23">
        <v>4444.172146914605</v>
      </c>
      <c r="G21" s="23">
        <v>3407.2169547132653</v>
      </c>
      <c r="H21" s="23">
        <v>2334.1009309375236</v>
      </c>
      <c r="I21" s="23">
        <v>1590.3818814454257</v>
      </c>
      <c r="J21" s="23">
        <v>1113.9329539110174</v>
      </c>
      <c r="K21" s="23">
        <v>837.5747007920171</v>
      </c>
      <c r="L21" s="23">
        <v>705.68388471203866</v>
      </c>
      <c r="M21" s="23">
        <v>641.47605261902868</v>
      </c>
      <c r="N21" s="23">
        <v>541.3584146230279</v>
      </c>
      <c r="O21" s="23">
        <v>274.30888074854346</v>
      </c>
      <c r="P21" s="23">
        <v>274.30888074854346</v>
      </c>
    </row>
    <row r="22" spans="1:16" x14ac:dyDescent="0.25">
      <c r="A22" s="19" t="s">
        <v>86</v>
      </c>
      <c r="B22" s="19" t="s">
        <v>87</v>
      </c>
      <c r="C22" s="19" t="s">
        <v>88</v>
      </c>
      <c r="D22" s="22">
        <v>21</v>
      </c>
      <c r="E22" s="23">
        <v>4891.9454029761282</v>
      </c>
      <c r="F22" s="23">
        <v>3625.2936820712753</v>
      </c>
      <c r="G22" s="23">
        <v>3008.3789519251427</v>
      </c>
      <c r="H22" s="23">
        <v>2173.8481510956667</v>
      </c>
      <c r="I22" s="23">
        <v>1477.2232270216923</v>
      </c>
      <c r="J22" s="23">
        <v>1048.2563528659493</v>
      </c>
      <c r="K22" s="23">
        <v>781.70365177355245</v>
      </c>
      <c r="L22" s="23">
        <v>655.82918132374493</v>
      </c>
      <c r="M22" s="23">
        <v>589.42803996499754</v>
      </c>
      <c r="N22" s="23">
        <v>522.10002586052406</v>
      </c>
      <c r="O22" s="23">
        <v>311.68976785976986</v>
      </c>
      <c r="P22" s="23">
        <v>311.68976785976986</v>
      </c>
    </row>
    <row r="23" spans="1:16" x14ac:dyDescent="0.25">
      <c r="A23" s="19" t="s">
        <v>86</v>
      </c>
      <c r="B23" s="19" t="s">
        <v>87</v>
      </c>
      <c r="C23" s="19" t="s">
        <v>88</v>
      </c>
      <c r="D23" s="22">
        <v>22</v>
      </c>
      <c r="E23" s="23">
        <v>4864.6372799651745</v>
      </c>
      <c r="F23" s="23">
        <v>3732.6639520499516</v>
      </c>
      <c r="G23" s="23">
        <v>2973.3468164682495</v>
      </c>
      <c r="H23" s="23">
        <v>2043.2348227083871</v>
      </c>
      <c r="I23" s="23">
        <v>1439.7748374508947</v>
      </c>
      <c r="J23" s="23">
        <v>1031.9736546248585</v>
      </c>
      <c r="K23" s="23">
        <v>806.23279709989288</v>
      </c>
      <c r="L23" s="23">
        <v>685.1477587207296</v>
      </c>
      <c r="M23" s="23">
        <v>623.50842543609792</v>
      </c>
      <c r="N23" s="23">
        <v>517.82930087320392</v>
      </c>
      <c r="O23" s="23">
        <v>279.45759551661291</v>
      </c>
      <c r="P23" s="23">
        <v>266.93134190659032</v>
      </c>
    </row>
    <row r="24" spans="1:16" x14ac:dyDescent="0.25">
      <c r="A24" s="19" t="s">
        <v>86</v>
      </c>
      <c r="B24" s="19" t="s">
        <v>87</v>
      </c>
      <c r="C24" s="19" t="s">
        <v>88</v>
      </c>
      <c r="D24" s="22">
        <v>23</v>
      </c>
      <c r="E24" s="23">
        <v>6078.007675156171</v>
      </c>
      <c r="F24" s="23">
        <v>4591.1176361615417</v>
      </c>
      <c r="G24" s="23">
        <v>3696.1017543638782</v>
      </c>
      <c r="H24" s="23">
        <v>2632.029098522672</v>
      </c>
      <c r="I24" s="23">
        <v>1725.5787005668942</v>
      </c>
      <c r="J24" s="23">
        <v>1194.2244318784883</v>
      </c>
      <c r="K24" s="23">
        <v>910.14488707040243</v>
      </c>
      <c r="L24" s="23">
        <v>740.91629346122465</v>
      </c>
      <c r="M24" s="23">
        <v>664.25179021555039</v>
      </c>
      <c r="N24" s="23">
        <v>567.1855905240385</v>
      </c>
      <c r="O24" s="23">
        <v>300.70187857801966</v>
      </c>
      <c r="P24" s="23">
        <v>280.10234151558262</v>
      </c>
    </row>
    <row r="25" spans="1:16" x14ac:dyDescent="0.25">
      <c r="A25" s="19" t="s">
        <v>86</v>
      </c>
      <c r="B25" s="19" t="s">
        <v>87</v>
      </c>
      <c r="C25" s="19" t="s">
        <v>88</v>
      </c>
      <c r="D25" s="22">
        <v>24</v>
      </c>
      <c r="E25" s="23">
        <v>6199.2194011764041</v>
      </c>
      <c r="F25" s="23">
        <v>4735.5612183901894</v>
      </c>
      <c r="G25" s="23">
        <v>3799.4239869485386</v>
      </c>
      <c r="H25" s="23">
        <v>2471.781597571538</v>
      </c>
      <c r="I25" s="23">
        <v>1733.5741068140744</v>
      </c>
      <c r="J25" s="23">
        <v>1224.6174192025824</v>
      </c>
      <c r="K25" s="23">
        <v>940.37352219182287</v>
      </c>
      <c r="L25" s="23">
        <v>796.39210563681127</v>
      </c>
      <c r="M25" s="23">
        <v>684.48331729031293</v>
      </c>
      <c r="N25" s="23">
        <v>600.635645788538</v>
      </c>
      <c r="O25" s="23">
        <v>377.87909707415764</v>
      </c>
      <c r="P25" s="23">
        <v>377.87909707415764</v>
      </c>
    </row>
    <row r="26" spans="1:16" x14ac:dyDescent="0.25">
      <c r="A26" s="19" t="s">
        <v>86</v>
      </c>
      <c r="B26" s="19" t="s">
        <v>87</v>
      </c>
      <c r="C26" s="19" t="s">
        <v>88</v>
      </c>
      <c r="D26" s="22">
        <v>25</v>
      </c>
      <c r="E26" s="23">
        <v>5408.2651321256908</v>
      </c>
      <c r="F26" s="23">
        <v>3998.7611406340388</v>
      </c>
      <c r="G26" s="23">
        <v>3406.9417236581289</v>
      </c>
      <c r="H26" s="23">
        <v>2334.6377013658948</v>
      </c>
      <c r="I26" s="23">
        <v>1557.3133968329767</v>
      </c>
      <c r="J26" s="23">
        <v>1108.3240856164302</v>
      </c>
      <c r="K26" s="23">
        <v>844.292008316752</v>
      </c>
      <c r="L26" s="23">
        <v>698.89386505172843</v>
      </c>
      <c r="M26" s="23">
        <v>623.06010563133316</v>
      </c>
      <c r="N26" s="23">
        <v>539.03643304452851</v>
      </c>
      <c r="O26" s="23">
        <v>305.94191821121888</v>
      </c>
      <c r="P26" s="23">
        <v>277.9887132355293</v>
      </c>
    </row>
    <row r="27" spans="1:16" x14ac:dyDescent="0.25">
      <c r="A27" s="19" t="s">
        <v>86</v>
      </c>
      <c r="B27" s="19" t="s">
        <v>87</v>
      </c>
      <c r="C27" s="19" t="s">
        <v>88</v>
      </c>
      <c r="D27" s="22">
        <v>26</v>
      </c>
      <c r="E27" s="23">
        <v>6035.3861304414677</v>
      </c>
      <c r="F27" s="23">
        <v>4618.507088323945</v>
      </c>
      <c r="G27" s="23">
        <v>3695.4819608178545</v>
      </c>
      <c r="H27" s="23">
        <v>2444.7611784509563</v>
      </c>
      <c r="I27" s="23">
        <v>1647.399815230528</v>
      </c>
      <c r="J27" s="23">
        <v>1136.6885234510214</v>
      </c>
      <c r="K27" s="23">
        <v>863.79869523112598</v>
      </c>
      <c r="L27" s="23">
        <v>680.85476206564977</v>
      </c>
      <c r="M27" s="23">
        <v>643.28780688478696</v>
      </c>
      <c r="N27" s="23">
        <v>537.76151254220565</v>
      </c>
      <c r="O27" s="23">
        <v>349.41672540828279</v>
      </c>
      <c r="P27" s="23">
        <v>286.95199528349048</v>
      </c>
    </row>
    <row r="28" spans="1:16" x14ac:dyDescent="0.25">
      <c r="A28" s="19" t="s">
        <v>86</v>
      </c>
      <c r="B28" s="19" t="s">
        <v>87</v>
      </c>
      <c r="C28" s="19" t="s">
        <v>88</v>
      </c>
      <c r="D28" s="22">
        <v>27</v>
      </c>
      <c r="E28" s="23">
        <v>5162.0012602081215</v>
      </c>
      <c r="F28" s="23">
        <v>4102.2579593390046</v>
      </c>
      <c r="G28" s="23">
        <v>3261.0929847521597</v>
      </c>
      <c r="H28" s="23">
        <v>2309.1325813148646</v>
      </c>
      <c r="I28" s="23">
        <v>1524.712636633905</v>
      </c>
      <c r="J28" s="23">
        <v>1108.2415125186039</v>
      </c>
      <c r="K28" s="23">
        <v>858.94943032124013</v>
      </c>
      <c r="L28" s="23">
        <v>694.4255242051911</v>
      </c>
      <c r="M28" s="23">
        <v>608.790926299077</v>
      </c>
      <c r="N28" s="23">
        <v>537.91349554114436</v>
      </c>
      <c r="O28" s="23">
        <v>425.67023851295875</v>
      </c>
      <c r="P28" s="23">
        <v>329.35987298456286</v>
      </c>
    </row>
    <row r="29" spans="1:16" x14ac:dyDescent="0.25">
      <c r="A29" s="19" t="s">
        <v>86</v>
      </c>
      <c r="B29" s="19" t="s">
        <v>87</v>
      </c>
      <c r="C29" s="19" t="s">
        <v>88</v>
      </c>
      <c r="D29" s="22">
        <v>28</v>
      </c>
      <c r="E29" s="23">
        <v>5368.7172882460372</v>
      </c>
      <c r="F29" s="23">
        <v>4089.3418904299483</v>
      </c>
      <c r="G29" s="23">
        <v>3156.2080043048209</v>
      </c>
      <c r="H29" s="23">
        <v>2241.6276835003887</v>
      </c>
      <c r="I29" s="23">
        <v>1560.3644464178858</v>
      </c>
      <c r="J29" s="23">
        <v>1079.0610464567756</v>
      </c>
      <c r="K29" s="23">
        <v>810.01522320384959</v>
      </c>
      <c r="L29" s="23">
        <v>693.94330199552962</v>
      </c>
      <c r="M29" s="23">
        <v>619.76237428537161</v>
      </c>
      <c r="N29" s="23">
        <v>499.41784809675522</v>
      </c>
      <c r="O29" s="23">
        <v>293.84445283879609</v>
      </c>
      <c r="P29" s="23">
        <v>293.84445283879609</v>
      </c>
    </row>
    <row r="30" spans="1:16" x14ac:dyDescent="0.25">
      <c r="A30" s="19" t="s">
        <v>86</v>
      </c>
      <c r="B30" s="19" t="s">
        <v>87</v>
      </c>
      <c r="C30" s="19" t="s">
        <v>88</v>
      </c>
      <c r="D30" s="22">
        <v>29</v>
      </c>
      <c r="E30" s="23">
        <v>5354.0703803841852</v>
      </c>
      <c r="F30" s="23">
        <v>4095.5266921718439</v>
      </c>
      <c r="G30" s="23">
        <v>3277.4417771403137</v>
      </c>
      <c r="H30" s="23">
        <v>2287.8451932554231</v>
      </c>
      <c r="I30" s="23">
        <v>1546.5515806923568</v>
      </c>
      <c r="J30" s="23">
        <v>1089.5386716223729</v>
      </c>
      <c r="K30" s="23">
        <v>837.76132389668737</v>
      </c>
      <c r="L30" s="23">
        <v>712.70264978779346</v>
      </c>
      <c r="M30" s="23">
        <v>592.85909530927984</v>
      </c>
      <c r="N30" s="23">
        <v>519.63651650998656</v>
      </c>
      <c r="O30" s="23">
        <v>316.95568517237444</v>
      </c>
      <c r="P30" s="23">
        <v>277.34956389437286</v>
      </c>
    </row>
    <row r="31" spans="1:16" x14ac:dyDescent="0.25">
      <c r="A31" s="19" t="s">
        <v>86</v>
      </c>
      <c r="B31" s="19" t="s">
        <v>87</v>
      </c>
      <c r="C31" s="19" t="s">
        <v>88</v>
      </c>
      <c r="D31" s="22">
        <v>30</v>
      </c>
      <c r="E31" s="23">
        <v>5386.9085517921676</v>
      </c>
      <c r="F31" s="23">
        <v>3967.5088960322873</v>
      </c>
      <c r="G31" s="23">
        <v>3172.4949472604749</v>
      </c>
      <c r="H31" s="23">
        <v>2179.3599361275374</v>
      </c>
      <c r="I31" s="23">
        <v>1499.8367520548759</v>
      </c>
      <c r="J31" s="23">
        <v>988.14582626117976</v>
      </c>
      <c r="K31" s="23">
        <v>738.91144715233679</v>
      </c>
      <c r="L31" s="23">
        <v>623.53327309434678</v>
      </c>
      <c r="M31" s="23">
        <v>538.97129153157664</v>
      </c>
      <c r="N31" s="23">
        <v>416.47166600623865</v>
      </c>
      <c r="O31" s="23">
        <v>297.39526295098852</v>
      </c>
      <c r="P31" s="23">
        <v>246.81809494311904</v>
      </c>
    </row>
    <row r="32" spans="1:16" x14ac:dyDescent="0.25">
      <c r="A32" s="19" t="s">
        <v>86</v>
      </c>
      <c r="B32" s="19" t="s">
        <v>87</v>
      </c>
      <c r="C32" s="19" t="s">
        <v>88</v>
      </c>
      <c r="D32" s="22">
        <v>31</v>
      </c>
      <c r="E32" s="23">
        <v>5508.0215996484612</v>
      </c>
      <c r="F32" s="23">
        <v>4286.5360947034387</v>
      </c>
      <c r="G32" s="23">
        <v>3565.3329200583939</v>
      </c>
      <c r="H32" s="23">
        <v>2489.6337435001815</v>
      </c>
      <c r="I32" s="23">
        <v>1693.3443277987253</v>
      </c>
      <c r="J32" s="23">
        <v>1221.0923896234444</v>
      </c>
      <c r="K32" s="23">
        <v>918.96584902043708</v>
      </c>
      <c r="L32" s="23">
        <v>770.5560309428563</v>
      </c>
      <c r="M32" s="23">
        <v>652.26813234867905</v>
      </c>
      <c r="N32" s="23">
        <v>570.67853789283095</v>
      </c>
      <c r="O32" s="23">
        <v>290.32879814543418</v>
      </c>
      <c r="P32" s="23">
        <v>266.16543453423157</v>
      </c>
    </row>
    <row r="33" spans="1:16" x14ac:dyDescent="0.25">
      <c r="A33" s="19" t="s">
        <v>86</v>
      </c>
      <c r="B33" s="19" t="s">
        <v>87</v>
      </c>
      <c r="C33" s="19" t="s">
        <v>88</v>
      </c>
      <c r="D33" s="22">
        <v>32</v>
      </c>
      <c r="E33" s="23">
        <v>5824.1542408422274</v>
      </c>
      <c r="F33" s="23">
        <v>4040.1154911829976</v>
      </c>
      <c r="G33" s="23">
        <v>3307.9684360193442</v>
      </c>
      <c r="H33" s="23">
        <v>2238.9587014856593</v>
      </c>
      <c r="I33" s="23">
        <v>1547.4099128576383</v>
      </c>
      <c r="J33" s="23">
        <v>1085.4687779918179</v>
      </c>
      <c r="K33" s="23">
        <v>832.90984274076868</v>
      </c>
      <c r="L33" s="23">
        <v>691.13316008932156</v>
      </c>
      <c r="M33" s="23">
        <v>639.24552592265889</v>
      </c>
      <c r="N33" s="23">
        <v>580.64580330960871</v>
      </c>
      <c r="O33" s="23">
        <v>437.95554794039168</v>
      </c>
      <c r="P33" s="23">
        <v>332.10452934898217</v>
      </c>
    </row>
    <row r="34" spans="1:16" x14ac:dyDescent="0.25">
      <c r="A34" s="19" t="s">
        <v>86</v>
      </c>
      <c r="B34" s="19" t="s">
        <v>87</v>
      </c>
      <c r="C34" s="19" t="s">
        <v>88</v>
      </c>
      <c r="D34" s="22">
        <v>33</v>
      </c>
      <c r="E34" s="23">
        <v>6051.1443285384612</v>
      </c>
      <c r="F34" s="23">
        <v>4415.8800715810539</v>
      </c>
      <c r="G34" s="23">
        <v>3371.0970858172245</v>
      </c>
      <c r="H34" s="23">
        <v>2269.6495850640167</v>
      </c>
      <c r="I34" s="23">
        <v>1602.8006655466575</v>
      </c>
      <c r="J34" s="23">
        <v>1160.9103938160342</v>
      </c>
      <c r="K34" s="23">
        <v>898.38078373680651</v>
      </c>
      <c r="L34" s="23">
        <v>756.56683218144167</v>
      </c>
      <c r="M34" s="23">
        <v>665.98700111178346</v>
      </c>
      <c r="N34" s="23">
        <v>570.58077347037795</v>
      </c>
      <c r="O34" s="23">
        <v>418.64535064563017</v>
      </c>
      <c r="P34" s="23">
        <v>299.25079932003462</v>
      </c>
    </row>
    <row r="35" spans="1:16" x14ac:dyDescent="0.25">
      <c r="A35" s="19" t="s">
        <v>86</v>
      </c>
      <c r="B35" s="19" t="s">
        <v>87</v>
      </c>
      <c r="C35" s="19" t="s">
        <v>88</v>
      </c>
      <c r="D35" s="22">
        <v>34</v>
      </c>
      <c r="E35" s="23">
        <v>5886.9231106623929</v>
      </c>
      <c r="F35" s="23">
        <v>4571.7147976241095</v>
      </c>
      <c r="G35" s="23">
        <v>3651.6616570539932</v>
      </c>
      <c r="H35" s="23">
        <v>2536.9495290884643</v>
      </c>
      <c r="I35" s="23">
        <v>1721.5625707455849</v>
      </c>
      <c r="J35" s="23">
        <v>1174.5236208040499</v>
      </c>
      <c r="K35" s="23">
        <v>891.85626734301036</v>
      </c>
      <c r="L35" s="23">
        <v>745.77038954929424</v>
      </c>
      <c r="M35" s="23">
        <v>674.58334921697644</v>
      </c>
      <c r="N35" s="23">
        <v>599.17212831379379</v>
      </c>
      <c r="O35" s="23">
        <v>352.97503641075633</v>
      </c>
      <c r="P35" s="23">
        <v>299.66717999364835</v>
      </c>
    </row>
    <row r="36" spans="1:16" x14ac:dyDescent="0.25">
      <c r="A36" s="19" t="s">
        <v>86</v>
      </c>
      <c r="B36" s="19" t="s">
        <v>87</v>
      </c>
      <c r="C36" s="19" t="s">
        <v>88</v>
      </c>
      <c r="D36" s="22">
        <v>35</v>
      </c>
      <c r="E36" s="23">
        <v>5819.0012896092676</v>
      </c>
      <c r="F36" s="23">
        <v>4622.9758855358368</v>
      </c>
      <c r="G36" s="23">
        <v>3746.1613807166564</v>
      </c>
      <c r="H36" s="23">
        <v>2528.2335936022605</v>
      </c>
      <c r="I36" s="23">
        <v>1707.6115501963948</v>
      </c>
      <c r="J36" s="23">
        <v>1172.7234487904161</v>
      </c>
      <c r="K36" s="23">
        <v>872.4203769443742</v>
      </c>
      <c r="L36" s="23">
        <v>742.99330635099466</v>
      </c>
      <c r="M36" s="23">
        <v>668.08612707094846</v>
      </c>
      <c r="N36" s="23">
        <v>559.59406149726988</v>
      </c>
      <c r="O36" s="23">
        <v>339.10301948685674</v>
      </c>
      <c r="P36" s="23">
        <v>310.42836637745057</v>
      </c>
    </row>
    <row r="37" spans="1:16" x14ac:dyDescent="0.25">
      <c r="A37" s="19" t="s">
        <v>86</v>
      </c>
      <c r="B37" s="19" t="s">
        <v>87</v>
      </c>
      <c r="C37" s="19" t="s">
        <v>88</v>
      </c>
      <c r="D37" s="22">
        <v>36</v>
      </c>
      <c r="E37" s="23">
        <v>5700.8046957155111</v>
      </c>
      <c r="F37" s="23">
        <v>4530.6734881474886</v>
      </c>
      <c r="G37" s="23">
        <v>3495.4346406819568</v>
      </c>
      <c r="H37" s="23">
        <v>2319.5220224495893</v>
      </c>
      <c r="I37" s="23">
        <v>1563.6829076983859</v>
      </c>
      <c r="J37" s="23">
        <v>1071.3776549371612</v>
      </c>
      <c r="K37" s="23">
        <v>798.03173778376208</v>
      </c>
      <c r="L37" s="23">
        <v>667.69775763224038</v>
      </c>
      <c r="M37" s="23">
        <v>612.92763168300905</v>
      </c>
      <c r="N37" s="23">
        <v>465.21841178793272</v>
      </c>
      <c r="O37" s="23">
        <v>305.17606463722962</v>
      </c>
      <c r="P37" s="23">
        <v>278.07096097822648</v>
      </c>
    </row>
    <row r="38" spans="1:16" x14ac:dyDescent="0.25">
      <c r="A38" s="19" t="s">
        <v>86</v>
      </c>
      <c r="B38" s="19" t="s">
        <v>87</v>
      </c>
      <c r="C38" s="19" t="s">
        <v>88</v>
      </c>
      <c r="D38" s="22">
        <v>37</v>
      </c>
      <c r="E38" s="23">
        <v>6268.6571519980052</v>
      </c>
      <c r="F38" s="23">
        <v>4408.3123040128621</v>
      </c>
      <c r="G38" s="23">
        <v>3385.8915388238556</v>
      </c>
      <c r="H38" s="23">
        <v>2348.7038870321503</v>
      </c>
      <c r="I38" s="23">
        <v>1583.4460663117882</v>
      </c>
      <c r="J38" s="23">
        <v>1091.004911960571</v>
      </c>
      <c r="K38" s="23">
        <v>820.31612709613864</v>
      </c>
      <c r="L38" s="23">
        <v>699.33574895153652</v>
      </c>
      <c r="M38" s="23">
        <v>629.92754623144265</v>
      </c>
      <c r="N38" s="23">
        <v>556.90710203620233</v>
      </c>
      <c r="O38" s="23">
        <v>304.6554848322321</v>
      </c>
      <c r="P38" s="23">
        <v>273.69833886080346</v>
      </c>
    </row>
    <row r="39" spans="1:16" x14ac:dyDescent="0.25">
      <c r="A39" s="19" t="s">
        <v>86</v>
      </c>
      <c r="B39" s="19" t="s">
        <v>87</v>
      </c>
      <c r="C39" s="19" t="s">
        <v>88</v>
      </c>
      <c r="D39" s="22">
        <v>38</v>
      </c>
      <c r="E39" s="23">
        <v>6307.3686523797478</v>
      </c>
      <c r="F39" s="23">
        <v>4891.0762954340516</v>
      </c>
      <c r="G39" s="23">
        <v>3910.9111404131463</v>
      </c>
      <c r="H39" s="23">
        <v>2570.920360096854</v>
      </c>
      <c r="I39" s="23">
        <v>1656.3152496215225</v>
      </c>
      <c r="J39" s="23">
        <v>1078.4651951036285</v>
      </c>
      <c r="K39" s="23">
        <v>778.33240469213547</v>
      </c>
      <c r="L39" s="23">
        <v>644.59195350769403</v>
      </c>
      <c r="M39" s="23">
        <v>573.34312112209807</v>
      </c>
      <c r="N39" s="23">
        <v>504.12897678303034</v>
      </c>
      <c r="O39" s="23">
        <v>302.55931265758602</v>
      </c>
      <c r="P39" s="23">
        <v>270.90865418438432</v>
      </c>
    </row>
    <row r="40" spans="1:16" x14ac:dyDescent="0.25">
      <c r="A40" s="19" t="s">
        <v>86</v>
      </c>
      <c r="B40" s="19" t="s">
        <v>87</v>
      </c>
      <c r="C40" s="19" t="s">
        <v>88</v>
      </c>
      <c r="D40" s="22">
        <v>39</v>
      </c>
      <c r="E40" s="23">
        <v>5258.3708002345447</v>
      </c>
      <c r="F40" s="23">
        <v>4070.2455726007379</v>
      </c>
      <c r="G40" s="23">
        <v>3292.3805769606456</v>
      </c>
      <c r="H40" s="23">
        <v>2274.084913712727</v>
      </c>
      <c r="I40" s="23">
        <v>1566.9796953663631</v>
      </c>
      <c r="J40" s="23">
        <v>1082.8753006991801</v>
      </c>
      <c r="K40" s="23">
        <v>837.48428646977175</v>
      </c>
      <c r="L40" s="23">
        <v>723.25260048588905</v>
      </c>
      <c r="M40" s="23">
        <v>643.61178854866228</v>
      </c>
      <c r="N40" s="23">
        <v>594.52091490517307</v>
      </c>
      <c r="O40" s="23">
        <v>465.89308095945353</v>
      </c>
      <c r="P40" s="23">
        <v>437.87176816030717</v>
      </c>
    </row>
    <row r="41" spans="1:16" x14ac:dyDescent="0.25">
      <c r="A41" s="19" t="s">
        <v>86</v>
      </c>
      <c r="B41" s="19" t="s">
        <v>87</v>
      </c>
      <c r="C41" s="19" t="s">
        <v>88</v>
      </c>
      <c r="D41" s="22">
        <v>40</v>
      </c>
      <c r="E41" s="23">
        <v>4546.6955679179637</v>
      </c>
      <c r="F41" s="23">
        <v>3805.364286275189</v>
      </c>
      <c r="G41" s="23">
        <v>2975.2166582090849</v>
      </c>
      <c r="H41" s="23">
        <v>2177.3769390620168</v>
      </c>
      <c r="I41" s="23">
        <v>1505.5431460550974</v>
      </c>
      <c r="J41" s="23">
        <v>1064.2851174614054</v>
      </c>
      <c r="K41" s="23">
        <v>815.60883365122481</v>
      </c>
      <c r="L41" s="23">
        <v>682.40973350835122</v>
      </c>
      <c r="M41" s="23">
        <v>621.56193682279093</v>
      </c>
      <c r="N41" s="23">
        <v>544.36367588314465</v>
      </c>
      <c r="O41" s="23">
        <v>365.1461745584632</v>
      </c>
      <c r="P41" s="23">
        <v>278.00489261182156</v>
      </c>
    </row>
    <row r="42" spans="1:16" x14ac:dyDescent="0.25">
      <c r="A42" s="19" t="s">
        <v>86</v>
      </c>
      <c r="B42" s="19" t="s">
        <v>87</v>
      </c>
      <c r="C42" s="19" t="s">
        <v>88</v>
      </c>
      <c r="D42" s="22">
        <v>41</v>
      </c>
      <c r="E42" s="23">
        <v>5482.6431416373061</v>
      </c>
      <c r="F42" s="23">
        <v>4287.5973556604231</v>
      </c>
      <c r="G42" s="23">
        <v>3311.5768590802068</v>
      </c>
      <c r="H42" s="23">
        <v>2242.2202422381611</v>
      </c>
      <c r="I42" s="23">
        <v>1499.1143723071907</v>
      </c>
      <c r="J42" s="23">
        <v>1071.8604200255159</v>
      </c>
      <c r="K42" s="23">
        <v>814.39776078479554</v>
      </c>
      <c r="L42" s="23">
        <v>686.16369954015113</v>
      </c>
      <c r="M42" s="23">
        <v>618.26977481363633</v>
      </c>
      <c r="N42" s="23">
        <v>470.14957613226471</v>
      </c>
      <c r="O42" s="23">
        <v>268.32112865168932</v>
      </c>
      <c r="P42" s="23">
        <v>268.32112865168932</v>
      </c>
    </row>
    <row r="43" spans="1:16" x14ac:dyDescent="0.25">
      <c r="A43" s="19" t="s">
        <v>86</v>
      </c>
      <c r="B43" s="19" t="s">
        <v>87</v>
      </c>
      <c r="C43" s="19" t="s">
        <v>88</v>
      </c>
      <c r="D43" s="22">
        <v>42</v>
      </c>
      <c r="E43" s="23">
        <v>6161.0474826725776</v>
      </c>
      <c r="F43" s="23">
        <v>5299.0602042176015</v>
      </c>
      <c r="G43" s="23">
        <v>3532.2617685316632</v>
      </c>
      <c r="H43" s="23">
        <v>2406.0267849020815</v>
      </c>
      <c r="I43" s="23">
        <v>1606.609723335539</v>
      </c>
      <c r="J43" s="23">
        <v>1096.6333575874185</v>
      </c>
      <c r="K43" s="23">
        <v>809.30242366394316</v>
      </c>
      <c r="L43" s="23">
        <v>683.25277094459614</v>
      </c>
      <c r="M43" s="23">
        <v>605.4589299621</v>
      </c>
      <c r="N43" s="23">
        <v>525.9909480002126</v>
      </c>
      <c r="O43" s="23">
        <v>291.30544418914911</v>
      </c>
      <c r="P43" s="23">
        <v>273.01578232532984</v>
      </c>
    </row>
    <row r="44" spans="1:16" x14ac:dyDescent="0.25">
      <c r="A44" s="19" t="s">
        <v>86</v>
      </c>
      <c r="B44" s="19" t="s">
        <v>87</v>
      </c>
      <c r="C44" s="19" t="s">
        <v>88</v>
      </c>
      <c r="D44" s="22">
        <v>43</v>
      </c>
      <c r="E44" s="23">
        <v>6149.2381717031976</v>
      </c>
      <c r="F44" s="23">
        <v>4687.2221090427956</v>
      </c>
      <c r="G44" s="23">
        <v>3620.619283788777</v>
      </c>
      <c r="H44" s="23">
        <v>2464.8818294111661</v>
      </c>
      <c r="I44" s="23">
        <v>1635.4718313186595</v>
      </c>
      <c r="J44" s="23">
        <v>1073.3780531508444</v>
      </c>
      <c r="K44" s="23">
        <v>777.38166618797106</v>
      </c>
      <c r="L44" s="23">
        <v>649.3301122556735</v>
      </c>
      <c r="M44" s="23">
        <v>566.29165668526605</v>
      </c>
      <c r="N44" s="23">
        <v>474.45902902765653</v>
      </c>
      <c r="O44" s="23">
        <v>260.98631601482288</v>
      </c>
      <c r="P44" s="23">
        <v>259.61552855721374</v>
      </c>
    </row>
    <row r="45" spans="1:16" x14ac:dyDescent="0.25">
      <c r="A45" s="19" t="s">
        <v>86</v>
      </c>
      <c r="B45" s="19" t="s">
        <v>87</v>
      </c>
      <c r="C45" s="19" t="s">
        <v>88</v>
      </c>
      <c r="D45" s="22">
        <v>44</v>
      </c>
      <c r="E45" s="23">
        <v>6054.9670426760786</v>
      </c>
      <c r="F45" s="23">
        <v>4464.0987357600534</v>
      </c>
      <c r="G45" s="23">
        <v>3399.594706336889</v>
      </c>
      <c r="H45" s="23">
        <v>2339.6724782183151</v>
      </c>
      <c r="I45" s="23">
        <v>1529.2382382040494</v>
      </c>
      <c r="J45" s="23">
        <v>1044.7729032176924</v>
      </c>
      <c r="K45" s="23">
        <v>780.0616510931975</v>
      </c>
      <c r="L45" s="23">
        <v>645.11122882243694</v>
      </c>
      <c r="M45" s="23">
        <v>576.29358013243814</v>
      </c>
      <c r="N45" s="23">
        <v>509.32601907034621</v>
      </c>
      <c r="O45" s="23">
        <v>299.48746486366002</v>
      </c>
      <c r="P45" s="23">
        <v>266.83000124169553</v>
      </c>
    </row>
    <row r="46" spans="1:16" x14ac:dyDescent="0.25">
      <c r="A46" s="19" t="s">
        <v>86</v>
      </c>
      <c r="B46" s="19" t="s">
        <v>87</v>
      </c>
      <c r="C46" s="19" t="s">
        <v>88</v>
      </c>
      <c r="D46" s="22">
        <v>45</v>
      </c>
      <c r="E46" s="23">
        <v>6030.5893336372255</v>
      </c>
      <c r="F46" s="23">
        <v>4419.0596652182012</v>
      </c>
      <c r="G46" s="23">
        <v>3634.6360726863468</v>
      </c>
      <c r="H46" s="23">
        <v>2430.1827438261739</v>
      </c>
      <c r="I46" s="23">
        <v>1620.4960893680613</v>
      </c>
      <c r="J46" s="23">
        <v>1114.8881068223745</v>
      </c>
      <c r="K46" s="23">
        <v>810.62718420645012</v>
      </c>
      <c r="L46" s="23">
        <v>675.34309715404083</v>
      </c>
      <c r="M46" s="23">
        <v>613.60563742658155</v>
      </c>
      <c r="N46" s="23">
        <v>494.32949792210144</v>
      </c>
      <c r="O46" s="23">
        <v>280.4695180617249</v>
      </c>
      <c r="P46" s="23">
        <v>280.4695180617249</v>
      </c>
    </row>
    <row r="47" spans="1:16" x14ac:dyDescent="0.25">
      <c r="A47" s="19" t="s">
        <v>86</v>
      </c>
      <c r="B47" s="19" t="s">
        <v>87</v>
      </c>
      <c r="C47" s="19" t="s">
        <v>88</v>
      </c>
      <c r="D47" s="22">
        <v>46</v>
      </c>
      <c r="E47" s="23">
        <v>5998.0817303828262</v>
      </c>
      <c r="F47" s="23">
        <v>4321.8792789186555</v>
      </c>
      <c r="G47" s="23">
        <v>3488.3498413378857</v>
      </c>
      <c r="H47" s="23">
        <v>2479.5839669897041</v>
      </c>
      <c r="I47" s="23">
        <v>1655.2276823422303</v>
      </c>
      <c r="J47" s="23">
        <v>1157.8949581440352</v>
      </c>
      <c r="K47" s="23">
        <v>876.24983263870649</v>
      </c>
      <c r="L47" s="23">
        <v>753.62013427516126</v>
      </c>
      <c r="M47" s="23">
        <v>668.17027831869257</v>
      </c>
      <c r="N47" s="23">
        <v>571.13424257512804</v>
      </c>
      <c r="O47" s="23">
        <v>451.69291821183771</v>
      </c>
      <c r="P47" s="23">
        <v>370.79229717888393</v>
      </c>
    </row>
    <row r="48" spans="1:16" x14ac:dyDescent="0.25">
      <c r="A48" s="19" t="s">
        <v>86</v>
      </c>
      <c r="B48" s="19" t="s">
        <v>87</v>
      </c>
      <c r="C48" s="19" t="s">
        <v>88</v>
      </c>
      <c r="D48" s="22">
        <v>47</v>
      </c>
      <c r="E48" s="23">
        <v>5464.3078130789563</v>
      </c>
      <c r="F48" s="23">
        <v>4361.8788891294644</v>
      </c>
      <c r="G48" s="23">
        <v>3173.1723708032882</v>
      </c>
      <c r="H48" s="23">
        <v>2141.3811905500379</v>
      </c>
      <c r="I48" s="23">
        <v>1489.0013048716596</v>
      </c>
      <c r="J48" s="23">
        <v>1051.3993795068457</v>
      </c>
      <c r="K48" s="23">
        <v>801.31789260171968</v>
      </c>
      <c r="L48" s="23">
        <v>683.65627835820374</v>
      </c>
      <c r="M48" s="23">
        <v>622.39498866158192</v>
      </c>
      <c r="N48" s="23">
        <v>546.1119340077131</v>
      </c>
      <c r="O48" s="23">
        <v>409.09760293677533</v>
      </c>
      <c r="P48" s="23">
        <v>394.94678263376977</v>
      </c>
    </row>
    <row r="49" spans="1:16" x14ac:dyDescent="0.25">
      <c r="A49" s="19" t="s">
        <v>86</v>
      </c>
      <c r="B49" s="19" t="s">
        <v>87</v>
      </c>
      <c r="C49" s="19" t="s">
        <v>88</v>
      </c>
      <c r="D49" s="22">
        <v>48</v>
      </c>
      <c r="E49" s="23">
        <v>6302.7813615703544</v>
      </c>
      <c r="F49" s="23">
        <v>4775.5921423765294</v>
      </c>
      <c r="G49" s="23">
        <v>3639.9972617355343</v>
      </c>
      <c r="H49" s="23">
        <v>2425.2275775522612</v>
      </c>
      <c r="I49" s="23">
        <v>1628.6391744404548</v>
      </c>
      <c r="J49" s="23">
        <v>1065.6598418430995</v>
      </c>
      <c r="K49" s="23">
        <v>760.69913717397526</v>
      </c>
      <c r="L49" s="23">
        <v>642.79129717495812</v>
      </c>
      <c r="M49" s="23">
        <v>561.64911876673625</v>
      </c>
      <c r="N49" s="23">
        <v>501.44586589832028</v>
      </c>
      <c r="O49" s="23">
        <v>382.17187256105598</v>
      </c>
      <c r="P49" s="23">
        <v>379.64073319256937</v>
      </c>
    </row>
    <row r="50" spans="1:16" x14ac:dyDescent="0.25">
      <c r="A50" s="19" t="s">
        <v>86</v>
      </c>
      <c r="B50" s="19" t="s">
        <v>87</v>
      </c>
      <c r="C50" s="19" t="s">
        <v>88</v>
      </c>
      <c r="D50" s="22">
        <v>49</v>
      </c>
      <c r="E50" s="23">
        <v>5201.2766319049788</v>
      </c>
      <c r="F50" s="23">
        <v>4245.0943569626006</v>
      </c>
      <c r="G50" s="23">
        <v>3345.091193768294</v>
      </c>
      <c r="H50" s="23">
        <v>2320.1900828080697</v>
      </c>
      <c r="I50" s="23">
        <v>1530.334579355746</v>
      </c>
      <c r="J50" s="23">
        <v>1067.7188940216306</v>
      </c>
      <c r="K50" s="23">
        <v>830.02000130476767</v>
      </c>
      <c r="L50" s="23">
        <v>677.13349471499623</v>
      </c>
      <c r="M50" s="23">
        <v>603.72506988175655</v>
      </c>
      <c r="N50" s="23">
        <v>521.76912255734817</v>
      </c>
      <c r="O50" s="23">
        <v>329.06223509509698</v>
      </c>
      <c r="P50" s="23">
        <v>310.81173547038981</v>
      </c>
    </row>
    <row r="51" spans="1:16" x14ac:dyDescent="0.25">
      <c r="A51" s="19" t="s">
        <v>86</v>
      </c>
      <c r="B51" s="19" t="s">
        <v>87</v>
      </c>
      <c r="C51" s="19" t="s">
        <v>88</v>
      </c>
      <c r="D51" s="22">
        <v>50</v>
      </c>
      <c r="E51" s="23">
        <v>5406.7382355456675</v>
      </c>
      <c r="F51" s="23">
        <v>4309.5757326141056</v>
      </c>
      <c r="G51" s="23">
        <v>3468.3909447218693</v>
      </c>
      <c r="H51" s="23">
        <v>2441.870342140825</v>
      </c>
      <c r="I51" s="23">
        <v>1655.1622509037113</v>
      </c>
      <c r="J51" s="23">
        <v>1103.7744889351609</v>
      </c>
      <c r="K51" s="23">
        <v>824.97813849124304</v>
      </c>
      <c r="L51" s="23">
        <v>698.1200608509813</v>
      </c>
      <c r="M51" s="23">
        <v>597.67477219569105</v>
      </c>
      <c r="N51" s="23">
        <v>483.54134503123385</v>
      </c>
      <c r="O51" s="23">
        <v>281.39005693485973</v>
      </c>
      <c r="P51" s="23">
        <v>281.39005693485973</v>
      </c>
    </row>
    <row r="52" spans="1:16" x14ac:dyDescent="0.25">
      <c r="A52" s="19" t="s">
        <v>86</v>
      </c>
      <c r="B52" s="19" t="s">
        <v>87</v>
      </c>
      <c r="C52" s="19" t="s">
        <v>88</v>
      </c>
      <c r="D52" s="22">
        <v>51</v>
      </c>
      <c r="E52" s="23">
        <v>6096.2140838545938</v>
      </c>
      <c r="F52" s="23">
        <v>4450.6451222670785</v>
      </c>
      <c r="G52" s="23">
        <v>3460.7614818152169</v>
      </c>
      <c r="H52" s="23">
        <v>2397.1118817956067</v>
      </c>
      <c r="I52" s="23">
        <v>1607.7181601491761</v>
      </c>
      <c r="J52" s="23">
        <v>1126.186245889344</v>
      </c>
      <c r="K52" s="23">
        <v>831.57670828705386</v>
      </c>
      <c r="L52" s="23">
        <v>665.58791751301953</v>
      </c>
      <c r="M52" s="23">
        <v>629.75023176935395</v>
      </c>
      <c r="N52" s="23">
        <v>527.14841902010176</v>
      </c>
      <c r="O52" s="23">
        <v>341.1500467474209</v>
      </c>
      <c r="P52" s="23">
        <v>282.81120403333421</v>
      </c>
    </row>
    <row r="53" spans="1:16" x14ac:dyDescent="0.25">
      <c r="A53" s="19" t="s">
        <v>86</v>
      </c>
      <c r="B53" s="19" t="s">
        <v>87</v>
      </c>
      <c r="C53" s="19" t="s">
        <v>88</v>
      </c>
      <c r="D53" s="22">
        <v>52</v>
      </c>
      <c r="E53" s="23">
        <v>5825.0230245565135</v>
      </c>
      <c r="F53" s="23">
        <v>4464.7305229664626</v>
      </c>
      <c r="G53" s="23">
        <v>3281.4271113472878</v>
      </c>
      <c r="H53" s="23">
        <v>2209.8006358984039</v>
      </c>
      <c r="I53" s="23">
        <v>1496.3603011907592</v>
      </c>
      <c r="J53" s="23">
        <v>1017.9894019228256</v>
      </c>
      <c r="K53" s="23">
        <v>766.60448937512933</v>
      </c>
      <c r="L53" s="23">
        <v>638.7385942834112</v>
      </c>
      <c r="M53" s="23">
        <v>565.78162764157651</v>
      </c>
      <c r="N53" s="23">
        <v>476.54949766530001</v>
      </c>
      <c r="O53" s="23">
        <v>303.66665100784434</v>
      </c>
      <c r="P53" s="23">
        <v>277.82827072745062</v>
      </c>
    </row>
    <row r="54" spans="1:16" x14ac:dyDescent="0.25">
      <c r="A54" s="19" t="s">
        <v>86</v>
      </c>
      <c r="B54" s="19" t="s">
        <v>87</v>
      </c>
      <c r="C54" s="19" t="s">
        <v>88</v>
      </c>
      <c r="D54" s="22">
        <v>53</v>
      </c>
      <c r="E54" s="23">
        <v>5834.3300434404182</v>
      </c>
      <c r="F54" s="23">
        <v>4087.0101284744833</v>
      </c>
      <c r="G54" s="23">
        <v>3288.8108134751783</v>
      </c>
      <c r="H54" s="23">
        <v>2277.0585397186105</v>
      </c>
      <c r="I54" s="23">
        <v>1531.2427279672108</v>
      </c>
      <c r="J54" s="23">
        <v>1081.5117951368516</v>
      </c>
      <c r="K54" s="23">
        <v>861.14977894323908</v>
      </c>
      <c r="L54" s="23">
        <v>716.30381273685043</v>
      </c>
      <c r="M54" s="23">
        <v>640.26585606818207</v>
      </c>
      <c r="N54" s="23">
        <v>520.82336999747906</v>
      </c>
      <c r="O54" s="23">
        <v>265.58363027915016</v>
      </c>
      <c r="P54" s="23">
        <v>265.58363027915016</v>
      </c>
    </row>
    <row r="55" spans="1:16" x14ac:dyDescent="0.25">
      <c r="A55" s="19" t="s">
        <v>86</v>
      </c>
      <c r="B55" s="19" t="s">
        <v>87</v>
      </c>
      <c r="C55" s="19" t="s">
        <v>88</v>
      </c>
      <c r="D55" s="22">
        <v>54</v>
      </c>
      <c r="E55" s="23">
        <v>5686.1540929633338</v>
      </c>
      <c r="F55" s="23">
        <v>4269.843627405744</v>
      </c>
      <c r="G55" s="23">
        <v>3609.7761424060031</v>
      </c>
      <c r="H55" s="23">
        <v>2383.5470702792031</v>
      </c>
      <c r="I55" s="23">
        <v>1638.4830028810945</v>
      </c>
      <c r="J55" s="23">
        <v>1133.487899076174</v>
      </c>
      <c r="K55" s="23">
        <v>816.25190910228218</v>
      </c>
      <c r="L55" s="23">
        <v>705.72260943356821</v>
      </c>
      <c r="M55" s="23">
        <v>625.21931145913004</v>
      </c>
      <c r="N55" s="23">
        <v>553.71709301504222</v>
      </c>
      <c r="O55" s="23">
        <v>434.00840946998198</v>
      </c>
      <c r="P55" s="23">
        <v>293.80291359825816</v>
      </c>
    </row>
    <row r="56" spans="1:16" x14ac:dyDescent="0.25">
      <c r="A56" s="19" t="s">
        <v>86</v>
      </c>
      <c r="B56" s="19" t="s">
        <v>87</v>
      </c>
      <c r="C56" s="19" t="s">
        <v>88</v>
      </c>
      <c r="D56" s="22">
        <v>55</v>
      </c>
      <c r="E56" s="23">
        <v>6322.5991177973056</v>
      </c>
      <c r="F56" s="23">
        <v>4601.1382212316175</v>
      </c>
      <c r="G56" s="23">
        <v>3660.7320764083224</v>
      </c>
      <c r="H56" s="23">
        <v>2485.9384995065725</v>
      </c>
      <c r="I56" s="23">
        <v>1707.6414000006323</v>
      </c>
      <c r="J56" s="23">
        <v>1244.0869579554371</v>
      </c>
      <c r="K56" s="23">
        <v>914.26276069726748</v>
      </c>
      <c r="L56" s="23">
        <v>798.49598508684426</v>
      </c>
      <c r="M56" s="23">
        <v>719.28444036338306</v>
      </c>
      <c r="N56" s="23">
        <v>651.60024212453641</v>
      </c>
      <c r="O56" s="23">
        <v>448.60646913138834</v>
      </c>
      <c r="P56" s="23">
        <v>304.50731758048136</v>
      </c>
    </row>
    <row r="57" spans="1:16" x14ac:dyDescent="0.25">
      <c r="A57" s="19" t="s">
        <v>86</v>
      </c>
      <c r="B57" s="19" t="s">
        <v>87</v>
      </c>
      <c r="C57" s="19" t="s">
        <v>88</v>
      </c>
      <c r="D57" s="22">
        <v>56</v>
      </c>
      <c r="E57" s="23">
        <v>5378.5057291373632</v>
      </c>
      <c r="F57" s="23">
        <v>4134.3188516990867</v>
      </c>
      <c r="G57" s="23">
        <v>3347.5408110462877</v>
      </c>
      <c r="H57" s="23">
        <v>2285.3944217840726</v>
      </c>
      <c r="I57" s="23">
        <v>1523.7559501667251</v>
      </c>
      <c r="J57" s="23">
        <v>1032.6575940907408</v>
      </c>
      <c r="K57" s="23">
        <v>789.31499642529855</v>
      </c>
      <c r="L57" s="23">
        <v>641.38500880690583</v>
      </c>
      <c r="M57" s="23">
        <v>561.12075196271451</v>
      </c>
      <c r="N57" s="23">
        <v>506.10635990430569</v>
      </c>
      <c r="O57" s="23">
        <v>395.49348348358461</v>
      </c>
      <c r="P57" s="23">
        <v>278.74525238406176</v>
      </c>
    </row>
    <row r="58" spans="1:16" x14ac:dyDescent="0.25">
      <c r="A58" s="19" t="s">
        <v>86</v>
      </c>
      <c r="B58" s="19" t="s">
        <v>87</v>
      </c>
      <c r="C58" s="19" t="s">
        <v>88</v>
      </c>
      <c r="D58" s="22">
        <v>57</v>
      </c>
      <c r="E58" s="23">
        <v>5607.7077801150263</v>
      </c>
      <c r="F58" s="23">
        <v>4566.8416533619838</v>
      </c>
      <c r="G58" s="23">
        <v>3398.4940688944544</v>
      </c>
      <c r="H58" s="23">
        <v>2304.4413486711583</v>
      </c>
      <c r="I58" s="23">
        <v>1587.3181667158231</v>
      </c>
      <c r="J58" s="23">
        <v>1144.1730399299624</v>
      </c>
      <c r="K58" s="23">
        <v>841.81386498999109</v>
      </c>
      <c r="L58" s="23">
        <v>719.82747445978771</v>
      </c>
      <c r="M58" s="23">
        <v>632.7164303514777</v>
      </c>
      <c r="N58" s="23">
        <v>610.91450730874203</v>
      </c>
      <c r="O58" s="23">
        <v>356.34049717928292</v>
      </c>
      <c r="P58" s="23">
        <v>277.97151126595566</v>
      </c>
    </row>
    <row r="59" spans="1:16" x14ac:dyDescent="0.25">
      <c r="A59" s="19" t="s">
        <v>86</v>
      </c>
      <c r="B59" s="19" t="s">
        <v>87</v>
      </c>
      <c r="C59" s="19" t="s">
        <v>88</v>
      </c>
      <c r="D59" s="22">
        <v>58</v>
      </c>
      <c r="E59" s="23">
        <v>5285.5649337704399</v>
      </c>
      <c r="F59" s="23">
        <v>4236.1689753722021</v>
      </c>
      <c r="G59" s="23">
        <v>3162.8003845192106</v>
      </c>
      <c r="H59" s="23">
        <v>2252.2624760610797</v>
      </c>
      <c r="I59" s="23">
        <v>1530.6024699208008</v>
      </c>
      <c r="J59" s="23">
        <v>1091.0973562971014</v>
      </c>
      <c r="K59" s="23">
        <v>819.18137037809288</v>
      </c>
      <c r="L59" s="23">
        <v>683.91019536442661</v>
      </c>
      <c r="M59" s="23">
        <v>610.08149062882444</v>
      </c>
      <c r="N59" s="23">
        <v>517.64088767552437</v>
      </c>
      <c r="O59" s="23">
        <v>266.99118277779274</v>
      </c>
      <c r="P59" s="23">
        <v>266.99118277779274</v>
      </c>
    </row>
    <row r="60" spans="1:16" x14ac:dyDescent="0.25">
      <c r="A60" s="19" t="s">
        <v>86</v>
      </c>
      <c r="B60" s="19" t="s">
        <v>87</v>
      </c>
      <c r="C60" s="19" t="s">
        <v>88</v>
      </c>
      <c r="D60" s="22">
        <v>59</v>
      </c>
      <c r="E60" s="23">
        <v>5472.8770269479592</v>
      </c>
      <c r="F60" s="23">
        <v>4237.8513084745973</v>
      </c>
      <c r="G60" s="23">
        <v>3407.0430743198522</v>
      </c>
      <c r="H60" s="23">
        <v>2440.7709352308079</v>
      </c>
      <c r="I60" s="23">
        <v>1634.5181930654774</v>
      </c>
      <c r="J60" s="23">
        <v>1167.1641503820053</v>
      </c>
      <c r="K60" s="23">
        <v>885.93147886283009</v>
      </c>
      <c r="L60" s="23">
        <v>753.6317255418511</v>
      </c>
      <c r="M60" s="23">
        <v>683.43652853748836</v>
      </c>
      <c r="N60" s="23">
        <v>566.92832199166355</v>
      </c>
      <c r="O60" s="23">
        <v>417.7881755591655</v>
      </c>
      <c r="P60" s="23">
        <v>281.34037803410541</v>
      </c>
    </row>
    <row r="61" spans="1:16" x14ac:dyDescent="0.25">
      <c r="A61" s="19" t="s">
        <v>86</v>
      </c>
      <c r="B61" s="19" t="s">
        <v>87</v>
      </c>
      <c r="C61" s="19" t="s">
        <v>88</v>
      </c>
      <c r="D61" s="22">
        <v>60</v>
      </c>
      <c r="E61" s="23">
        <v>5472.8763026574034</v>
      </c>
      <c r="F61" s="23">
        <v>4546.372384210008</v>
      </c>
      <c r="G61" s="23">
        <v>3435.3027809979153</v>
      </c>
      <c r="H61" s="23">
        <v>2387.9950057023675</v>
      </c>
      <c r="I61" s="23">
        <v>1653.9631637257332</v>
      </c>
      <c r="J61" s="23">
        <v>1229.6480005655392</v>
      </c>
      <c r="K61" s="23">
        <v>933.20713733102696</v>
      </c>
      <c r="L61" s="23">
        <v>812.43759649329229</v>
      </c>
      <c r="M61" s="23">
        <v>699.48744551074537</v>
      </c>
      <c r="N61" s="23">
        <v>613.57494111687629</v>
      </c>
      <c r="O61" s="23">
        <v>301.37680115912451</v>
      </c>
      <c r="P61" s="23">
        <v>275.10266738815324</v>
      </c>
    </row>
    <row r="62" spans="1:16" x14ac:dyDescent="0.25">
      <c r="A62" s="19" t="s">
        <v>86</v>
      </c>
      <c r="B62" s="19" t="s">
        <v>87</v>
      </c>
      <c r="C62" s="19" t="s">
        <v>88</v>
      </c>
      <c r="D62" s="22">
        <v>61</v>
      </c>
      <c r="E62" s="23">
        <v>6077.166708655036</v>
      </c>
      <c r="F62" s="23">
        <v>4666.0432378407768</v>
      </c>
      <c r="G62" s="23">
        <v>3645.4978897612286</v>
      </c>
      <c r="H62" s="23">
        <v>2439.7012056030862</v>
      </c>
      <c r="I62" s="23">
        <v>1650.6158743710673</v>
      </c>
      <c r="J62" s="23">
        <v>1101.3072246782701</v>
      </c>
      <c r="K62" s="23">
        <v>844.61513893272479</v>
      </c>
      <c r="L62" s="23">
        <v>715.86901448494314</v>
      </c>
      <c r="M62" s="23">
        <v>631.86580178709028</v>
      </c>
      <c r="N62" s="23">
        <v>582.74752178970255</v>
      </c>
      <c r="O62" s="23">
        <v>458.66421970466433</v>
      </c>
      <c r="P62" s="23">
        <v>452.65671265661729</v>
      </c>
    </row>
    <row r="63" spans="1:16" x14ac:dyDescent="0.25">
      <c r="A63" s="19" t="s">
        <v>86</v>
      </c>
      <c r="B63" s="19" t="s">
        <v>87</v>
      </c>
      <c r="C63" s="19" t="s">
        <v>88</v>
      </c>
      <c r="D63" s="22">
        <v>62</v>
      </c>
      <c r="E63" s="23">
        <v>6131.352580214535</v>
      </c>
      <c r="F63" s="23">
        <v>4912.3812436469125</v>
      </c>
      <c r="G63" s="23">
        <v>3733.9219573969053</v>
      </c>
      <c r="H63" s="23">
        <v>2545.010037551142</v>
      </c>
      <c r="I63" s="23">
        <v>1680.0900671286729</v>
      </c>
      <c r="J63" s="23">
        <v>1172.1733341137074</v>
      </c>
      <c r="K63" s="23">
        <v>896.26222800361836</v>
      </c>
      <c r="L63" s="23">
        <v>709.805140550391</v>
      </c>
      <c r="M63" s="23">
        <v>638.6595976474523</v>
      </c>
      <c r="N63" s="23">
        <v>553.60208141289513</v>
      </c>
      <c r="O63" s="23">
        <v>362.94302329319237</v>
      </c>
      <c r="P63" s="23">
        <v>350.89380000170888</v>
      </c>
    </row>
    <row r="64" spans="1:16" x14ac:dyDescent="0.25">
      <c r="A64" s="19" t="s">
        <v>86</v>
      </c>
      <c r="B64" s="19" t="s">
        <v>87</v>
      </c>
      <c r="C64" s="19" t="s">
        <v>88</v>
      </c>
      <c r="D64" s="22">
        <v>63</v>
      </c>
      <c r="E64" s="23">
        <v>5026.0360192051376</v>
      </c>
      <c r="F64" s="23">
        <v>3879.696802535203</v>
      </c>
      <c r="G64" s="23">
        <v>3219.3564192955178</v>
      </c>
      <c r="H64" s="23">
        <v>2198.8493136745083</v>
      </c>
      <c r="I64" s="23">
        <v>1517.681974126933</v>
      </c>
      <c r="J64" s="23">
        <v>1048.3867196634226</v>
      </c>
      <c r="K64" s="23">
        <v>787.22790302568046</v>
      </c>
      <c r="L64" s="23">
        <v>659.62869476290211</v>
      </c>
      <c r="M64" s="23">
        <v>562.22960629250497</v>
      </c>
      <c r="N64" s="23">
        <v>450.47343269803616</v>
      </c>
      <c r="O64" s="23">
        <v>280.223771556597</v>
      </c>
      <c r="P64" s="23">
        <v>280.223771556597</v>
      </c>
    </row>
    <row r="65" spans="1:16" x14ac:dyDescent="0.25">
      <c r="A65" s="19" t="s">
        <v>86</v>
      </c>
      <c r="B65" s="19" t="s">
        <v>87</v>
      </c>
      <c r="C65" s="19" t="s">
        <v>88</v>
      </c>
      <c r="D65" s="22">
        <v>64</v>
      </c>
      <c r="E65" s="23">
        <v>6093.6168906106359</v>
      </c>
      <c r="F65" s="23">
        <v>4275.4954476607145</v>
      </c>
      <c r="G65" s="23">
        <v>3329.4542024151006</v>
      </c>
      <c r="H65" s="23">
        <v>2323.7628360124936</v>
      </c>
      <c r="I65" s="23">
        <v>1542.4423485553991</v>
      </c>
      <c r="J65" s="23">
        <v>1087.9603940837746</v>
      </c>
      <c r="K65" s="23">
        <v>848.66006411988121</v>
      </c>
      <c r="L65" s="23">
        <v>691.76202761002719</v>
      </c>
      <c r="M65" s="23">
        <v>628.65183190137304</v>
      </c>
      <c r="N65" s="23">
        <v>547.13982451905883</v>
      </c>
      <c r="O65" s="23">
        <v>359.49793240115952</v>
      </c>
      <c r="P65" s="23">
        <v>325.32434174010223</v>
      </c>
    </row>
    <row r="66" spans="1:16" x14ac:dyDescent="0.25">
      <c r="A66" s="19" t="s">
        <v>86</v>
      </c>
      <c r="B66" s="19" t="s">
        <v>87</v>
      </c>
      <c r="C66" s="19" t="s">
        <v>88</v>
      </c>
      <c r="D66" s="22">
        <v>65</v>
      </c>
      <c r="E66" s="23">
        <v>4620.3145193198734</v>
      </c>
      <c r="F66" s="23">
        <v>3829.0160052512874</v>
      </c>
      <c r="G66" s="23">
        <v>3185.4303755541105</v>
      </c>
      <c r="H66" s="23">
        <v>2323.0448949484717</v>
      </c>
      <c r="I66" s="23">
        <v>1564.1990490504429</v>
      </c>
      <c r="J66" s="23">
        <v>1098.0798462566831</v>
      </c>
      <c r="K66" s="23">
        <v>885.44700881035635</v>
      </c>
      <c r="L66" s="23">
        <v>730.04235794020974</v>
      </c>
      <c r="M66" s="23">
        <v>628.60538025757819</v>
      </c>
      <c r="N66" s="23">
        <v>561.42585592818648</v>
      </c>
      <c r="O66" s="23">
        <v>364.88395631506</v>
      </c>
      <c r="P66" s="23">
        <v>352.26991844026639</v>
      </c>
    </row>
    <row r="67" spans="1:16" x14ac:dyDescent="0.25">
      <c r="A67" s="19" t="s">
        <v>86</v>
      </c>
      <c r="B67" s="19" t="s">
        <v>87</v>
      </c>
      <c r="C67" s="19" t="s">
        <v>88</v>
      </c>
      <c r="D67" s="22">
        <v>66</v>
      </c>
      <c r="E67" s="23">
        <v>5574.5085172685831</v>
      </c>
      <c r="F67" s="23">
        <v>4285.9064781091565</v>
      </c>
      <c r="G67" s="23">
        <v>3492.0563353189505</v>
      </c>
      <c r="H67" s="23">
        <v>2298.4495388854011</v>
      </c>
      <c r="I67" s="23">
        <v>1555.6493244847165</v>
      </c>
      <c r="J67" s="23">
        <v>1111.5205126860099</v>
      </c>
      <c r="K67" s="23">
        <v>833.24681902189252</v>
      </c>
      <c r="L67" s="23">
        <v>699.14746469805698</v>
      </c>
      <c r="M67" s="23">
        <v>602.48732899076083</v>
      </c>
      <c r="N67" s="23">
        <v>491.82863767187916</v>
      </c>
      <c r="O67" s="23">
        <v>398.46081781200951</v>
      </c>
      <c r="P67" s="23">
        <v>387.77272461163528</v>
      </c>
    </row>
    <row r="68" spans="1:16" x14ac:dyDescent="0.25">
      <c r="A68" s="19" t="s">
        <v>86</v>
      </c>
      <c r="B68" s="19" t="s">
        <v>87</v>
      </c>
      <c r="C68" s="19" t="s">
        <v>88</v>
      </c>
      <c r="D68" s="22">
        <v>67</v>
      </c>
      <c r="E68" s="23">
        <v>5381.0667065593989</v>
      </c>
      <c r="F68" s="23">
        <v>4282.2621857209633</v>
      </c>
      <c r="G68" s="23">
        <v>3381.8295096770398</v>
      </c>
      <c r="H68" s="23">
        <v>2453.3162021856278</v>
      </c>
      <c r="I68" s="23">
        <v>1615.4418764750878</v>
      </c>
      <c r="J68" s="23">
        <v>1155.8611182861589</v>
      </c>
      <c r="K68" s="23">
        <v>838.64563738825075</v>
      </c>
      <c r="L68" s="23">
        <v>691.79162688125018</v>
      </c>
      <c r="M68" s="23">
        <v>596.04859590463582</v>
      </c>
      <c r="N68" s="23">
        <v>485.90568730960331</v>
      </c>
      <c r="O68" s="23">
        <v>282.05329626290222</v>
      </c>
      <c r="P68" s="23">
        <v>278.62220238586463</v>
      </c>
    </row>
    <row r="69" spans="1:16" x14ac:dyDescent="0.25">
      <c r="A69" s="19" t="s">
        <v>86</v>
      </c>
      <c r="B69" s="19" t="s">
        <v>87</v>
      </c>
      <c r="C69" s="19" t="s">
        <v>88</v>
      </c>
      <c r="D69" s="22">
        <v>68</v>
      </c>
      <c r="E69" s="23">
        <v>4346.368812367793</v>
      </c>
      <c r="F69" s="23">
        <v>3513.64219737962</v>
      </c>
      <c r="G69" s="23">
        <v>2782.546105426768</v>
      </c>
      <c r="H69" s="23">
        <v>1959.523635672484</v>
      </c>
      <c r="I69" s="23">
        <v>1356.8134614485873</v>
      </c>
      <c r="J69" s="23">
        <v>989.07650556251156</v>
      </c>
      <c r="K69" s="23">
        <v>793.89766006250534</v>
      </c>
      <c r="L69" s="23">
        <v>645.61961383754965</v>
      </c>
      <c r="M69" s="23">
        <v>610.85129147580551</v>
      </c>
      <c r="N69" s="23">
        <v>526.50545805088007</v>
      </c>
      <c r="O69" s="23">
        <v>390.88724330104907</v>
      </c>
      <c r="P69" s="23">
        <v>277.29712683392023</v>
      </c>
    </row>
    <row r="70" spans="1:16" x14ac:dyDescent="0.25">
      <c r="A70" s="19" t="s">
        <v>86</v>
      </c>
      <c r="B70" s="19" t="s">
        <v>87</v>
      </c>
      <c r="C70" s="19" t="s">
        <v>88</v>
      </c>
      <c r="D70" s="22">
        <v>69</v>
      </c>
      <c r="E70" s="23">
        <v>5078.0680271876845</v>
      </c>
      <c r="F70" s="23">
        <v>4135.8536322503951</v>
      </c>
      <c r="G70" s="23">
        <v>3108.3133458833991</v>
      </c>
      <c r="H70" s="23">
        <v>2130.27820481459</v>
      </c>
      <c r="I70" s="23">
        <v>1450.6436997598476</v>
      </c>
      <c r="J70" s="23">
        <v>1005.8137071053583</v>
      </c>
      <c r="K70" s="23">
        <v>800.79221453347668</v>
      </c>
      <c r="L70" s="23">
        <v>659.27216619810872</v>
      </c>
      <c r="M70" s="23">
        <v>610.69052805034983</v>
      </c>
      <c r="N70" s="23">
        <v>533.15233629451745</v>
      </c>
      <c r="O70" s="23">
        <v>299.82403127843475</v>
      </c>
      <c r="P70" s="23">
        <v>265.34401168645962</v>
      </c>
    </row>
    <row r="71" spans="1:16" x14ac:dyDescent="0.25">
      <c r="A71" s="19" t="s">
        <v>86</v>
      </c>
      <c r="B71" s="19" t="s">
        <v>87</v>
      </c>
      <c r="C71" s="19" t="s">
        <v>88</v>
      </c>
      <c r="D71" s="22">
        <v>70</v>
      </c>
      <c r="E71" s="23">
        <v>5999.5491478923614</v>
      </c>
      <c r="F71" s="23">
        <v>4364.0992407853146</v>
      </c>
      <c r="G71" s="23">
        <v>3468.7718089203854</v>
      </c>
      <c r="H71" s="23">
        <v>2323.1899319659183</v>
      </c>
      <c r="I71" s="23">
        <v>1501.9344163256094</v>
      </c>
      <c r="J71" s="23">
        <v>958.89375319693875</v>
      </c>
      <c r="K71" s="23">
        <v>716.23775603261208</v>
      </c>
      <c r="L71" s="23">
        <v>612.06635430266056</v>
      </c>
      <c r="M71" s="23">
        <v>556.65284212242398</v>
      </c>
      <c r="N71" s="23">
        <v>496.62679401537127</v>
      </c>
      <c r="O71" s="23">
        <v>297.00453015300263</v>
      </c>
      <c r="P71" s="23">
        <v>257.9510095575763</v>
      </c>
    </row>
    <row r="72" spans="1:16" x14ac:dyDescent="0.25">
      <c r="A72" s="19" t="s">
        <v>86</v>
      </c>
      <c r="B72" s="19" t="s">
        <v>87</v>
      </c>
      <c r="C72" s="19" t="s">
        <v>88</v>
      </c>
      <c r="D72" s="22">
        <v>71</v>
      </c>
      <c r="E72" s="23">
        <v>5754.2241582193255</v>
      </c>
      <c r="F72" s="23">
        <v>4203.8426799023155</v>
      </c>
      <c r="G72" s="23">
        <v>3244.6727471106692</v>
      </c>
      <c r="H72" s="23">
        <v>2175.122568119586</v>
      </c>
      <c r="I72" s="23">
        <v>1476.3022640666195</v>
      </c>
      <c r="J72" s="23">
        <v>1012.6592530243247</v>
      </c>
      <c r="K72" s="23">
        <v>766.34311894060568</v>
      </c>
      <c r="L72" s="23">
        <v>619.31739765872658</v>
      </c>
      <c r="M72" s="23">
        <v>573.11318705354188</v>
      </c>
      <c r="N72" s="23">
        <v>464.76246084270207</v>
      </c>
      <c r="O72" s="23">
        <v>392.8118581891564</v>
      </c>
      <c r="P72" s="23">
        <v>383.8578529176649</v>
      </c>
    </row>
    <row r="73" spans="1:16" x14ac:dyDescent="0.25">
      <c r="A73" s="19" t="s">
        <v>86</v>
      </c>
      <c r="B73" s="19" t="s">
        <v>87</v>
      </c>
      <c r="C73" s="19" t="s">
        <v>88</v>
      </c>
      <c r="D73" s="22">
        <v>72</v>
      </c>
      <c r="E73" s="23">
        <v>6057.4576734782686</v>
      </c>
      <c r="F73" s="23">
        <v>4646.5118192855607</v>
      </c>
      <c r="G73" s="23">
        <v>3402.5510329666099</v>
      </c>
      <c r="H73" s="23">
        <v>2388.5193315233892</v>
      </c>
      <c r="I73" s="23">
        <v>1675.6111627587275</v>
      </c>
      <c r="J73" s="23">
        <v>1126.352022098667</v>
      </c>
      <c r="K73" s="23">
        <v>827.84737293099352</v>
      </c>
      <c r="L73" s="23">
        <v>695.93683893901959</v>
      </c>
      <c r="M73" s="23">
        <v>600.24148601195486</v>
      </c>
      <c r="N73" s="23">
        <v>503.68492101779617</v>
      </c>
      <c r="O73" s="23">
        <v>286.90638439477311</v>
      </c>
      <c r="P73" s="23">
        <v>281.46143214858841</v>
      </c>
    </row>
    <row r="74" spans="1:16" x14ac:dyDescent="0.25">
      <c r="A74" s="19" t="s">
        <v>86</v>
      </c>
      <c r="B74" s="19" t="s">
        <v>87</v>
      </c>
      <c r="C74" s="19" t="s">
        <v>88</v>
      </c>
      <c r="D74" s="22">
        <v>73</v>
      </c>
      <c r="E74" s="23">
        <v>4990.3348123237547</v>
      </c>
      <c r="F74" s="23">
        <v>3841.3871259411608</v>
      </c>
      <c r="G74" s="23">
        <v>3243.6976417133801</v>
      </c>
      <c r="H74" s="23">
        <v>2226.3478225565882</v>
      </c>
      <c r="I74" s="23">
        <v>1517.2853778610834</v>
      </c>
      <c r="J74" s="23">
        <v>1046.0596910562633</v>
      </c>
      <c r="K74" s="23">
        <v>746.73864428423099</v>
      </c>
      <c r="L74" s="23">
        <v>642.45651491188323</v>
      </c>
      <c r="M74" s="23">
        <v>579.09100900749513</v>
      </c>
      <c r="N74" s="23">
        <v>524.27631101981558</v>
      </c>
      <c r="O74" s="23">
        <v>400.05221674794075</v>
      </c>
      <c r="P74" s="23">
        <v>283.0309396276545</v>
      </c>
    </row>
    <row r="75" spans="1:16" x14ac:dyDescent="0.25">
      <c r="A75" s="19" t="s">
        <v>86</v>
      </c>
      <c r="B75" s="19" t="s">
        <v>87</v>
      </c>
      <c r="C75" s="19" t="s">
        <v>88</v>
      </c>
      <c r="D75" s="22">
        <v>74</v>
      </c>
      <c r="E75" s="23">
        <v>5047.4012098035464</v>
      </c>
      <c r="F75" s="23">
        <v>4251.421967591561</v>
      </c>
      <c r="G75" s="23">
        <v>3327.982961063557</v>
      </c>
      <c r="H75" s="23">
        <v>2301.6740542267066</v>
      </c>
      <c r="I75" s="23">
        <v>1522.5133213232664</v>
      </c>
      <c r="J75" s="23">
        <v>1084.3094705377023</v>
      </c>
      <c r="K75" s="23">
        <v>820.50635435238132</v>
      </c>
      <c r="L75" s="23">
        <v>686.26700031950509</v>
      </c>
      <c r="M75" s="23">
        <v>631.42303145265817</v>
      </c>
      <c r="N75" s="23">
        <v>544.71660903600321</v>
      </c>
      <c r="O75" s="23">
        <v>319.11249920902981</v>
      </c>
      <c r="P75" s="23">
        <v>319.11249920902981</v>
      </c>
    </row>
    <row r="76" spans="1:16" x14ac:dyDescent="0.25">
      <c r="A76" s="19" t="s">
        <v>86</v>
      </c>
      <c r="B76" s="19" t="s">
        <v>87</v>
      </c>
      <c r="C76" s="19" t="s">
        <v>88</v>
      </c>
      <c r="D76" s="22">
        <v>75</v>
      </c>
      <c r="E76" s="23">
        <v>5753.2367330767865</v>
      </c>
      <c r="F76" s="23">
        <v>4287.4290735729492</v>
      </c>
      <c r="G76" s="23">
        <v>3198.7467094765298</v>
      </c>
      <c r="H76" s="23">
        <v>2234.366830377684</v>
      </c>
      <c r="I76" s="23">
        <v>1522.5726388557371</v>
      </c>
      <c r="J76" s="23">
        <v>1045.4524673138956</v>
      </c>
      <c r="K76" s="23">
        <v>775.70436661934923</v>
      </c>
      <c r="L76" s="23">
        <v>670.38486708899291</v>
      </c>
      <c r="M76" s="23">
        <v>578.24365741712438</v>
      </c>
      <c r="N76" s="23">
        <v>446.69248185047206</v>
      </c>
      <c r="O76" s="23">
        <v>389.8877063106051</v>
      </c>
      <c r="P76" s="23">
        <v>295.39596688093008</v>
      </c>
    </row>
    <row r="77" spans="1:16" x14ac:dyDescent="0.25">
      <c r="A77" s="19" t="s">
        <v>86</v>
      </c>
      <c r="B77" s="19" t="s">
        <v>87</v>
      </c>
      <c r="C77" s="19" t="s">
        <v>88</v>
      </c>
      <c r="D77" s="22">
        <v>76</v>
      </c>
      <c r="E77" s="23">
        <v>5801.146810332797</v>
      </c>
      <c r="F77" s="23">
        <v>4650.7457694304339</v>
      </c>
      <c r="G77" s="23">
        <v>3791.3113953769844</v>
      </c>
      <c r="H77" s="23">
        <v>2603.1130301453563</v>
      </c>
      <c r="I77" s="23">
        <v>1758.1333697004598</v>
      </c>
      <c r="J77" s="23">
        <v>1263.9174446686766</v>
      </c>
      <c r="K77" s="23">
        <v>929.7741348388513</v>
      </c>
      <c r="L77" s="23">
        <v>793.72210590281588</v>
      </c>
      <c r="M77" s="23">
        <v>674.78674879895573</v>
      </c>
      <c r="N77" s="23">
        <v>588.898129573711</v>
      </c>
      <c r="O77" s="23">
        <v>311.5002406300751</v>
      </c>
      <c r="P77" s="23">
        <v>288.232605219844</v>
      </c>
    </row>
    <row r="78" spans="1:16" x14ac:dyDescent="0.25">
      <c r="A78" s="19" t="s">
        <v>86</v>
      </c>
      <c r="B78" s="19" t="s">
        <v>87</v>
      </c>
      <c r="C78" s="19" t="s">
        <v>88</v>
      </c>
      <c r="D78" s="22">
        <v>77</v>
      </c>
      <c r="E78" s="23">
        <v>5848.0082964237972</v>
      </c>
      <c r="F78" s="23">
        <v>4559.4708804273441</v>
      </c>
      <c r="G78" s="23">
        <v>3745.6590186839258</v>
      </c>
      <c r="H78" s="23">
        <v>2444.3138288665969</v>
      </c>
      <c r="I78" s="23">
        <v>1646.0243296286776</v>
      </c>
      <c r="J78" s="23">
        <v>1116.1244794953216</v>
      </c>
      <c r="K78" s="23">
        <v>782.01270885236477</v>
      </c>
      <c r="L78" s="23">
        <v>655.57669029727037</v>
      </c>
      <c r="M78" s="23">
        <v>559.51535438792052</v>
      </c>
      <c r="N78" s="23">
        <v>484.40451964427695</v>
      </c>
      <c r="O78" s="23">
        <v>242.82705176516254</v>
      </c>
      <c r="P78" s="23">
        <v>242.82705176516254</v>
      </c>
    </row>
    <row r="79" spans="1:16" x14ac:dyDescent="0.25">
      <c r="A79" s="19" t="s">
        <v>86</v>
      </c>
      <c r="B79" s="19" t="s">
        <v>87</v>
      </c>
      <c r="C79" s="19" t="s">
        <v>88</v>
      </c>
      <c r="D79" s="22">
        <v>78</v>
      </c>
      <c r="E79" s="23">
        <v>5916.2381797663538</v>
      </c>
      <c r="F79" s="23">
        <v>4304.3955620914812</v>
      </c>
      <c r="G79" s="23">
        <v>3352.0050898933141</v>
      </c>
      <c r="H79" s="23">
        <v>2257.9957012116524</v>
      </c>
      <c r="I79" s="23">
        <v>1513.8321991566056</v>
      </c>
      <c r="J79" s="23">
        <v>1021.6597796403983</v>
      </c>
      <c r="K79" s="23">
        <v>742.43671632960934</v>
      </c>
      <c r="L79" s="23">
        <v>632.92761746635756</v>
      </c>
      <c r="M79" s="23">
        <v>527.8357333630953</v>
      </c>
      <c r="N79" s="23">
        <v>429.7987968717926</v>
      </c>
      <c r="O79" s="23">
        <v>279.59618564926819</v>
      </c>
      <c r="P79" s="23">
        <v>252.41321512177231</v>
      </c>
    </row>
    <row r="80" spans="1:16" x14ac:dyDescent="0.25">
      <c r="A80" s="19" t="s">
        <v>86</v>
      </c>
      <c r="B80" s="19" t="s">
        <v>87</v>
      </c>
      <c r="C80" s="19" t="s">
        <v>88</v>
      </c>
      <c r="D80" s="22">
        <v>79</v>
      </c>
      <c r="E80" s="23">
        <v>5074.2270104645886</v>
      </c>
      <c r="F80" s="23">
        <v>4073.4749483090422</v>
      </c>
      <c r="G80" s="23">
        <v>3158.7336677584262</v>
      </c>
      <c r="H80" s="23">
        <v>2208.2900205159085</v>
      </c>
      <c r="I80" s="23">
        <v>1533.9743336840186</v>
      </c>
      <c r="J80" s="23">
        <v>1066.1159998207631</v>
      </c>
      <c r="K80" s="23">
        <v>807.07030277264903</v>
      </c>
      <c r="L80" s="23">
        <v>682.93906436777934</v>
      </c>
      <c r="M80" s="23">
        <v>601.89422662456263</v>
      </c>
      <c r="N80" s="23">
        <v>514.36449236691635</v>
      </c>
      <c r="O80" s="23">
        <v>271.82519081316036</v>
      </c>
      <c r="P80" s="23">
        <v>271.82519081316036</v>
      </c>
    </row>
    <row r="81" spans="1:16" x14ac:dyDescent="0.25">
      <c r="A81" s="19" t="s">
        <v>86</v>
      </c>
      <c r="B81" s="19" t="s">
        <v>87</v>
      </c>
      <c r="C81" s="19" t="s">
        <v>88</v>
      </c>
      <c r="D81" s="22">
        <v>80</v>
      </c>
      <c r="E81" s="23">
        <v>6394.6877099471503</v>
      </c>
      <c r="F81" s="23">
        <v>4444.3659362350954</v>
      </c>
      <c r="G81" s="23">
        <v>3297.0371520117337</v>
      </c>
      <c r="H81" s="23">
        <v>2259.9422819471183</v>
      </c>
      <c r="I81" s="23">
        <v>1576.1068917207358</v>
      </c>
      <c r="J81" s="23">
        <v>1075.034339149975</v>
      </c>
      <c r="K81" s="23">
        <v>828.91311460120289</v>
      </c>
      <c r="L81" s="23">
        <v>697.58211298435185</v>
      </c>
      <c r="M81" s="23">
        <v>623.60249709549373</v>
      </c>
      <c r="N81" s="23">
        <v>529.58442727700185</v>
      </c>
      <c r="O81" s="23">
        <v>387.51960622821946</v>
      </c>
      <c r="P81" s="23">
        <v>318.03853433188641</v>
      </c>
    </row>
    <row r="82" spans="1:16" x14ac:dyDescent="0.25">
      <c r="A82" s="19" t="s">
        <v>86</v>
      </c>
      <c r="B82" s="19" t="s">
        <v>87</v>
      </c>
      <c r="C82" s="19" t="s">
        <v>88</v>
      </c>
      <c r="D82" s="22">
        <v>81</v>
      </c>
      <c r="E82" s="23">
        <v>6039.8267326955511</v>
      </c>
      <c r="F82" s="23">
        <v>4481.8208251364804</v>
      </c>
      <c r="G82" s="23">
        <v>3648.6564481995219</v>
      </c>
      <c r="H82" s="23">
        <v>2494.0753998499063</v>
      </c>
      <c r="I82" s="23">
        <v>1660.1426467900487</v>
      </c>
      <c r="J82" s="23">
        <v>1160.9484454174656</v>
      </c>
      <c r="K82" s="23">
        <v>900.08098905160364</v>
      </c>
      <c r="L82" s="23">
        <v>742.54772609545046</v>
      </c>
      <c r="M82" s="23">
        <v>656.77673897982163</v>
      </c>
      <c r="N82" s="23">
        <v>580.16863847907132</v>
      </c>
      <c r="O82" s="23">
        <v>475.77843274126695</v>
      </c>
      <c r="P82" s="23">
        <v>388.89802149868501</v>
      </c>
    </row>
    <row r="83" spans="1:16" x14ac:dyDescent="0.25">
      <c r="A83" s="19" t="s">
        <v>86</v>
      </c>
      <c r="B83" s="19" t="s">
        <v>87</v>
      </c>
      <c r="C83" s="19" t="s">
        <v>88</v>
      </c>
      <c r="D83" s="22">
        <v>82</v>
      </c>
      <c r="E83" s="23">
        <v>6043.2322252412287</v>
      </c>
      <c r="F83" s="23">
        <v>4665.0463766781404</v>
      </c>
      <c r="G83" s="23">
        <v>3717.5889802416114</v>
      </c>
      <c r="H83" s="23">
        <v>2603.8672542781578</v>
      </c>
      <c r="I83" s="23">
        <v>1724.5154876355141</v>
      </c>
      <c r="J83" s="23">
        <v>1255.2123330277782</v>
      </c>
      <c r="K83" s="23">
        <v>934.82532005141502</v>
      </c>
      <c r="L83" s="23">
        <v>791.63793682522146</v>
      </c>
      <c r="M83" s="23">
        <v>679.36840970761978</v>
      </c>
      <c r="N83" s="23">
        <v>574.78595189496718</v>
      </c>
      <c r="O83" s="23">
        <v>367.94256770746091</v>
      </c>
      <c r="P83" s="23">
        <v>297.25634311099503</v>
      </c>
    </row>
    <row r="84" spans="1:16" x14ac:dyDescent="0.25">
      <c r="A84" s="19" t="s">
        <v>86</v>
      </c>
      <c r="B84" s="19" t="s">
        <v>87</v>
      </c>
      <c r="C84" s="19" t="s">
        <v>88</v>
      </c>
      <c r="D84" s="22">
        <v>83</v>
      </c>
      <c r="E84" s="23">
        <v>5733.8118098642326</v>
      </c>
      <c r="F84" s="23">
        <v>4564.5479113417232</v>
      </c>
      <c r="G84" s="23">
        <v>3503.3924310525999</v>
      </c>
      <c r="H84" s="23">
        <v>2403.5401207471982</v>
      </c>
      <c r="I84" s="23">
        <v>1603.0511524337287</v>
      </c>
      <c r="J84" s="23">
        <v>1064.2752837781225</v>
      </c>
      <c r="K84" s="23">
        <v>774.70337665769341</v>
      </c>
      <c r="L84" s="23">
        <v>644.98635299283694</v>
      </c>
      <c r="M84" s="23">
        <v>564.54849707431538</v>
      </c>
      <c r="N84" s="23">
        <v>442.82465111227378</v>
      </c>
      <c r="O84" s="23">
        <v>279.65916063396088</v>
      </c>
      <c r="P84" s="23">
        <v>252.14451591589204</v>
      </c>
    </row>
    <row r="85" spans="1:16" x14ac:dyDescent="0.25">
      <c r="A85" s="19" t="s">
        <v>86</v>
      </c>
      <c r="B85" s="19" t="s">
        <v>87</v>
      </c>
      <c r="C85" s="19" t="s">
        <v>88</v>
      </c>
      <c r="D85" s="22">
        <v>84</v>
      </c>
      <c r="E85" s="23">
        <v>5921.1951932777274</v>
      </c>
      <c r="F85" s="23">
        <v>4515.4236941437739</v>
      </c>
      <c r="G85" s="23">
        <v>3587.1803381746381</v>
      </c>
      <c r="H85" s="23">
        <v>2471.5913306615294</v>
      </c>
      <c r="I85" s="23">
        <v>1643.0762739357574</v>
      </c>
      <c r="J85" s="23">
        <v>1181.3478009175647</v>
      </c>
      <c r="K85" s="23">
        <v>901.56703661796871</v>
      </c>
      <c r="L85" s="23">
        <v>726.82289103978201</v>
      </c>
      <c r="M85" s="23">
        <v>683.30930184961369</v>
      </c>
      <c r="N85" s="23">
        <v>575.31575985175812</v>
      </c>
      <c r="O85" s="23">
        <v>376.78199546447604</v>
      </c>
      <c r="P85" s="23">
        <v>291.23863752889093</v>
      </c>
    </row>
    <row r="86" spans="1:16" x14ac:dyDescent="0.25">
      <c r="A86" s="19" t="s">
        <v>86</v>
      </c>
      <c r="B86" s="19" t="s">
        <v>87</v>
      </c>
      <c r="C86" s="19" t="s">
        <v>88</v>
      </c>
      <c r="D86" s="22">
        <v>85</v>
      </c>
      <c r="E86" s="23">
        <v>4989.2387978619554</v>
      </c>
      <c r="F86" s="23">
        <v>4059.0492955006703</v>
      </c>
      <c r="G86" s="23">
        <v>3099.8994203733846</v>
      </c>
      <c r="H86" s="23">
        <v>2139.3145839441122</v>
      </c>
      <c r="I86" s="23">
        <v>1484.4797382708582</v>
      </c>
      <c r="J86" s="23">
        <v>1021.4698380734484</v>
      </c>
      <c r="K86" s="23">
        <v>808.51552063534666</v>
      </c>
      <c r="L86" s="23">
        <v>675.81309829339818</v>
      </c>
      <c r="M86" s="23">
        <v>617.95816624272402</v>
      </c>
      <c r="N86" s="23">
        <v>554.81327308327695</v>
      </c>
      <c r="O86" s="23">
        <v>416.43201293287763</v>
      </c>
      <c r="P86" s="23">
        <v>288.18406349642902</v>
      </c>
    </row>
    <row r="87" spans="1:16" x14ac:dyDescent="0.25">
      <c r="A87" s="19" t="s">
        <v>86</v>
      </c>
      <c r="B87" s="19" t="s">
        <v>87</v>
      </c>
      <c r="C87" s="19" t="s">
        <v>88</v>
      </c>
      <c r="D87" s="22">
        <v>86</v>
      </c>
      <c r="E87" s="23">
        <v>5926.278862607528</v>
      </c>
      <c r="F87" s="23">
        <v>4551.8689529808962</v>
      </c>
      <c r="G87" s="23">
        <v>3632.3612669081854</v>
      </c>
      <c r="H87" s="23">
        <v>2495.7362275772593</v>
      </c>
      <c r="I87" s="23">
        <v>1669.3275578986397</v>
      </c>
      <c r="J87" s="23">
        <v>1170.779527239273</v>
      </c>
      <c r="K87" s="23">
        <v>884.03217973417702</v>
      </c>
      <c r="L87" s="23">
        <v>742.60761596744055</v>
      </c>
      <c r="M87" s="23">
        <v>669.37183687990205</v>
      </c>
      <c r="N87" s="23">
        <v>582.72295760299301</v>
      </c>
      <c r="O87" s="23">
        <v>493.18223867957988</v>
      </c>
      <c r="P87" s="23">
        <v>352.0808068262499</v>
      </c>
    </row>
    <row r="88" spans="1:16" x14ac:dyDescent="0.25">
      <c r="A88" s="19" t="s">
        <v>86</v>
      </c>
      <c r="B88" s="19" t="s">
        <v>87</v>
      </c>
      <c r="C88" s="19" t="s">
        <v>88</v>
      </c>
      <c r="D88" s="22">
        <v>87</v>
      </c>
      <c r="E88" s="23">
        <v>5087.8764286748865</v>
      </c>
      <c r="F88" s="23">
        <v>3928.4046899125292</v>
      </c>
      <c r="G88" s="23">
        <v>3001.2034509317664</v>
      </c>
      <c r="H88" s="23">
        <v>2051.4587741256137</v>
      </c>
      <c r="I88" s="23">
        <v>1420.2631987107279</v>
      </c>
      <c r="J88" s="23">
        <v>998.47304350292484</v>
      </c>
      <c r="K88" s="23">
        <v>780.20667622814403</v>
      </c>
      <c r="L88" s="23">
        <v>688.10078306754906</v>
      </c>
      <c r="M88" s="23">
        <v>623.22311531779087</v>
      </c>
      <c r="N88" s="23">
        <v>534.28567945913926</v>
      </c>
      <c r="O88" s="23">
        <v>455.44092278960034</v>
      </c>
      <c r="P88" s="23">
        <v>398.46307132015397</v>
      </c>
    </row>
    <row r="89" spans="1:16" x14ac:dyDescent="0.25">
      <c r="A89" s="19" t="s">
        <v>86</v>
      </c>
      <c r="B89" s="19" t="s">
        <v>87</v>
      </c>
      <c r="C89" s="19" t="s">
        <v>88</v>
      </c>
      <c r="D89" s="22">
        <v>88</v>
      </c>
      <c r="E89" s="23">
        <v>5217.0167847278326</v>
      </c>
      <c r="F89" s="23">
        <v>4073.1226004964192</v>
      </c>
      <c r="G89" s="23">
        <v>3413.9022165109818</v>
      </c>
      <c r="H89" s="23">
        <v>2356.7373070918602</v>
      </c>
      <c r="I89" s="23">
        <v>1606.4577716193396</v>
      </c>
      <c r="J89" s="23">
        <v>1108.8471308838284</v>
      </c>
      <c r="K89" s="23">
        <v>824.4127326132915</v>
      </c>
      <c r="L89" s="23">
        <v>717.82606440467157</v>
      </c>
      <c r="M89" s="23">
        <v>654.30924102071435</v>
      </c>
      <c r="N89" s="23">
        <v>567.90907270625587</v>
      </c>
      <c r="O89" s="23">
        <v>287.50406823587645</v>
      </c>
      <c r="P89" s="23">
        <v>274.57289007562053</v>
      </c>
    </row>
    <row r="90" spans="1:16" x14ac:dyDescent="0.25">
      <c r="A90" s="19" t="s">
        <v>86</v>
      </c>
      <c r="B90" s="19" t="s">
        <v>87</v>
      </c>
      <c r="C90" s="19" t="s">
        <v>88</v>
      </c>
      <c r="D90" s="22">
        <v>89</v>
      </c>
      <c r="E90" s="23">
        <v>6378.0520831823951</v>
      </c>
      <c r="F90" s="23">
        <v>4834.2448346530027</v>
      </c>
      <c r="G90" s="23">
        <v>3469.1766027405351</v>
      </c>
      <c r="H90" s="23">
        <v>2439.9935694840697</v>
      </c>
      <c r="I90" s="23">
        <v>1622.4697315066744</v>
      </c>
      <c r="J90" s="23">
        <v>1178.0348143097945</v>
      </c>
      <c r="K90" s="23">
        <v>896.63438987435541</v>
      </c>
      <c r="L90" s="23">
        <v>740.97865305251287</v>
      </c>
      <c r="M90" s="23">
        <v>673.83425652299206</v>
      </c>
      <c r="N90" s="23">
        <v>588.14821626595563</v>
      </c>
      <c r="O90" s="23">
        <v>416.17473120608037</v>
      </c>
      <c r="P90" s="23">
        <v>379.92282604352999</v>
      </c>
    </row>
    <row r="91" spans="1:16" x14ac:dyDescent="0.25">
      <c r="A91" s="19" t="s">
        <v>86</v>
      </c>
      <c r="B91" s="19" t="s">
        <v>87</v>
      </c>
      <c r="C91" s="19" t="s">
        <v>88</v>
      </c>
      <c r="D91" s="22">
        <v>90</v>
      </c>
      <c r="E91" s="23">
        <v>6351.0792162418738</v>
      </c>
      <c r="F91" s="23">
        <v>4504.0846527773865</v>
      </c>
      <c r="G91" s="23">
        <v>3580.3011942974213</v>
      </c>
      <c r="H91" s="23">
        <v>2392.7795273672241</v>
      </c>
      <c r="I91" s="23">
        <v>1588.7077249465874</v>
      </c>
      <c r="J91" s="23">
        <v>1086.0241618885677</v>
      </c>
      <c r="K91" s="23">
        <v>820.87133291899249</v>
      </c>
      <c r="L91" s="23">
        <v>699.68442270792889</v>
      </c>
      <c r="M91" s="23">
        <v>641.53708825179672</v>
      </c>
      <c r="N91" s="23">
        <v>556.69942110342788</v>
      </c>
      <c r="O91" s="23">
        <v>435.47732484067512</v>
      </c>
      <c r="P91" s="23">
        <v>314.61203908253947</v>
      </c>
    </row>
    <row r="92" spans="1:16" x14ac:dyDescent="0.25">
      <c r="A92" s="19" t="s">
        <v>86</v>
      </c>
      <c r="B92" s="19" t="s">
        <v>87</v>
      </c>
      <c r="C92" s="19" t="s">
        <v>88</v>
      </c>
      <c r="D92" s="22">
        <v>91</v>
      </c>
      <c r="E92" s="23">
        <v>4758.9160069524087</v>
      </c>
      <c r="F92" s="23">
        <v>3958.1338079734974</v>
      </c>
      <c r="G92" s="23">
        <v>2988.2230038841863</v>
      </c>
      <c r="H92" s="23">
        <v>2074.3704794569367</v>
      </c>
      <c r="I92" s="23">
        <v>1438.30954553582</v>
      </c>
      <c r="J92" s="23">
        <v>1029.9575046743944</v>
      </c>
      <c r="K92" s="23">
        <v>776.82378401138169</v>
      </c>
      <c r="L92" s="23">
        <v>671.35409301528557</v>
      </c>
      <c r="M92" s="23">
        <v>610.60156406684052</v>
      </c>
      <c r="N92" s="23">
        <v>531.83021273915472</v>
      </c>
      <c r="O92" s="23">
        <v>411.31916979262138</v>
      </c>
      <c r="P92" s="23">
        <v>286.64503799257449</v>
      </c>
    </row>
    <row r="93" spans="1:16" x14ac:dyDescent="0.25">
      <c r="A93" s="19" t="s">
        <v>86</v>
      </c>
      <c r="B93" s="19" t="s">
        <v>87</v>
      </c>
      <c r="C93" s="19" t="s">
        <v>88</v>
      </c>
      <c r="D93" s="22">
        <v>92</v>
      </c>
      <c r="E93" s="23">
        <v>5977.6356718045727</v>
      </c>
      <c r="F93" s="23">
        <v>4408.1494245350759</v>
      </c>
      <c r="G93" s="23">
        <v>3561.4856773318402</v>
      </c>
      <c r="H93" s="23">
        <v>2446.6661534516411</v>
      </c>
      <c r="I93" s="23">
        <v>1643.2694432697526</v>
      </c>
      <c r="J93" s="23">
        <v>1167.9406676393021</v>
      </c>
      <c r="K93" s="23">
        <v>884.61686663152545</v>
      </c>
      <c r="L93" s="23">
        <v>742.85092028865859</v>
      </c>
      <c r="M93" s="23">
        <v>647.97541654519932</v>
      </c>
      <c r="N93" s="23">
        <v>545.11076529878392</v>
      </c>
      <c r="O93" s="23">
        <v>289.99740980795309</v>
      </c>
      <c r="P93" s="23">
        <v>266.24935003257929</v>
      </c>
    </row>
    <row r="94" spans="1:16" x14ac:dyDescent="0.25">
      <c r="A94" s="19" t="s">
        <v>86</v>
      </c>
      <c r="B94" s="19" t="s">
        <v>87</v>
      </c>
      <c r="C94" s="19" t="s">
        <v>88</v>
      </c>
      <c r="D94" s="22">
        <v>93</v>
      </c>
      <c r="E94" s="23">
        <v>4957.7941899014095</v>
      </c>
      <c r="F94" s="23">
        <v>3920.5094595637011</v>
      </c>
      <c r="G94" s="23">
        <v>3284.524458533007</v>
      </c>
      <c r="H94" s="23">
        <v>2192.1799914548255</v>
      </c>
      <c r="I94" s="23">
        <v>1489.6723283034553</v>
      </c>
      <c r="J94" s="23">
        <v>1011.4989273748464</v>
      </c>
      <c r="K94" s="23">
        <v>758.9981563915303</v>
      </c>
      <c r="L94" s="23">
        <v>630.64675496770315</v>
      </c>
      <c r="M94" s="23">
        <v>559.80266812621392</v>
      </c>
      <c r="N94" s="23">
        <v>519.45618210564623</v>
      </c>
      <c r="O94" s="23">
        <v>382.09528207089426</v>
      </c>
      <c r="P94" s="23">
        <v>273.7370919861782</v>
      </c>
    </row>
    <row r="95" spans="1:16" x14ac:dyDescent="0.25">
      <c r="A95" s="19" t="s">
        <v>86</v>
      </c>
      <c r="B95" s="19" t="s">
        <v>87</v>
      </c>
      <c r="C95" s="19" t="s">
        <v>88</v>
      </c>
      <c r="D95" s="22">
        <v>94</v>
      </c>
      <c r="E95" s="23">
        <v>5628.3323925882514</v>
      </c>
      <c r="F95" s="23">
        <v>4487.5717191395306</v>
      </c>
      <c r="G95" s="23">
        <v>3201.1123170157998</v>
      </c>
      <c r="H95" s="23">
        <v>2293.4604560975499</v>
      </c>
      <c r="I95" s="23">
        <v>1534.8468062382672</v>
      </c>
      <c r="J95" s="23">
        <v>1100.1320169833739</v>
      </c>
      <c r="K95" s="23">
        <v>862.58357683487452</v>
      </c>
      <c r="L95" s="23">
        <v>734.63398622574016</v>
      </c>
      <c r="M95" s="23">
        <v>651.41367493053622</v>
      </c>
      <c r="N95" s="23">
        <v>554.11969730039038</v>
      </c>
      <c r="O95" s="23">
        <v>411.66758295847887</v>
      </c>
      <c r="P95" s="23">
        <v>374.97213868561676</v>
      </c>
    </row>
    <row r="96" spans="1:16" x14ac:dyDescent="0.25">
      <c r="A96" s="19" t="s">
        <v>86</v>
      </c>
      <c r="B96" s="19" t="s">
        <v>87</v>
      </c>
      <c r="C96" s="19" t="s">
        <v>88</v>
      </c>
      <c r="D96" s="22">
        <v>95</v>
      </c>
      <c r="E96" s="23">
        <v>5549.8982959986906</v>
      </c>
      <c r="F96" s="23">
        <v>4571.0444125056811</v>
      </c>
      <c r="G96" s="23">
        <v>3671.7931385446723</v>
      </c>
      <c r="H96" s="23">
        <v>2522.1316828120184</v>
      </c>
      <c r="I96" s="23">
        <v>1642.5572861532778</v>
      </c>
      <c r="J96" s="23">
        <v>1119.6916932974577</v>
      </c>
      <c r="K96" s="23">
        <v>867.64350370467855</v>
      </c>
      <c r="L96" s="23">
        <v>726.79936493420212</v>
      </c>
      <c r="M96" s="23">
        <v>635.19783165791773</v>
      </c>
      <c r="N96" s="23">
        <v>526.66005531715484</v>
      </c>
      <c r="O96" s="23">
        <v>437.18935340651063</v>
      </c>
      <c r="P96" s="23">
        <v>424.90576353778516</v>
      </c>
    </row>
    <row r="97" spans="1:16" x14ac:dyDescent="0.25">
      <c r="A97" s="19" t="s">
        <v>86</v>
      </c>
      <c r="B97" s="19" t="s">
        <v>87</v>
      </c>
      <c r="C97" s="19" t="s">
        <v>88</v>
      </c>
      <c r="D97" s="22">
        <v>96</v>
      </c>
      <c r="E97" s="23">
        <v>4757.9998208597181</v>
      </c>
      <c r="F97" s="23">
        <v>3387.4711075161304</v>
      </c>
      <c r="G97" s="23">
        <v>2832.974561896081</v>
      </c>
      <c r="H97" s="23">
        <v>1926.0219750228148</v>
      </c>
      <c r="I97" s="23">
        <v>1381.1686695986139</v>
      </c>
      <c r="J97" s="23">
        <v>964.41911409007764</v>
      </c>
      <c r="K97" s="23">
        <v>726.83758842390966</v>
      </c>
      <c r="L97" s="23">
        <v>614.02261749299498</v>
      </c>
      <c r="M97" s="23">
        <v>574.3767261176198</v>
      </c>
      <c r="N97" s="23">
        <v>485.7980411965583</v>
      </c>
      <c r="O97" s="23">
        <v>382.88236636452439</v>
      </c>
      <c r="P97" s="23">
        <v>269.8156307735685</v>
      </c>
    </row>
    <row r="98" spans="1:16" x14ac:dyDescent="0.25">
      <c r="A98" s="19" t="s">
        <v>86</v>
      </c>
      <c r="B98" s="19" t="s">
        <v>87</v>
      </c>
      <c r="C98" s="19" t="s">
        <v>88</v>
      </c>
      <c r="D98" s="22">
        <v>97</v>
      </c>
      <c r="E98" s="23">
        <v>5629.1029581733783</v>
      </c>
      <c r="F98" s="23">
        <v>4305.8093400731032</v>
      </c>
      <c r="G98" s="23">
        <v>3365.695974659619</v>
      </c>
      <c r="H98" s="23">
        <v>2231.3253745874867</v>
      </c>
      <c r="I98" s="23">
        <v>1550.5181636369798</v>
      </c>
      <c r="J98" s="23">
        <v>1153.4733547552539</v>
      </c>
      <c r="K98" s="23">
        <v>897.82285475407855</v>
      </c>
      <c r="L98" s="23">
        <v>754.69995604958126</v>
      </c>
      <c r="M98" s="23">
        <v>658.39131516394991</v>
      </c>
      <c r="N98" s="23">
        <v>616.02624001955269</v>
      </c>
      <c r="O98" s="23">
        <v>291.1028621530873</v>
      </c>
      <c r="P98" s="23">
        <v>264.60757745371336</v>
      </c>
    </row>
    <row r="99" spans="1:16" x14ac:dyDescent="0.25">
      <c r="A99" s="19" t="s">
        <v>86</v>
      </c>
      <c r="B99" s="19" t="s">
        <v>87</v>
      </c>
      <c r="C99" s="19" t="s">
        <v>88</v>
      </c>
      <c r="D99" s="22">
        <v>98</v>
      </c>
      <c r="E99" s="23">
        <v>5125.1351926187708</v>
      </c>
      <c r="F99" s="23">
        <v>4087.6029339405404</v>
      </c>
      <c r="G99" s="23">
        <v>3227.0359886527472</v>
      </c>
      <c r="H99" s="23">
        <v>2226.3203211721561</v>
      </c>
      <c r="I99" s="23">
        <v>1548.3529447345368</v>
      </c>
      <c r="J99" s="23">
        <v>1063.8938951393718</v>
      </c>
      <c r="K99" s="23">
        <v>850.08178635419847</v>
      </c>
      <c r="L99" s="23">
        <v>700.64831332475205</v>
      </c>
      <c r="M99" s="23">
        <v>626.15793099707594</v>
      </c>
      <c r="N99" s="23">
        <v>505.79323992084289</v>
      </c>
      <c r="O99" s="23">
        <v>284.2732344501967</v>
      </c>
      <c r="P99" s="23">
        <v>284.2732344501967</v>
      </c>
    </row>
    <row r="100" spans="1:16" x14ac:dyDescent="0.25">
      <c r="A100" s="19" t="s">
        <v>86</v>
      </c>
      <c r="B100" s="19" t="s">
        <v>87</v>
      </c>
      <c r="C100" s="19" t="s">
        <v>88</v>
      </c>
      <c r="D100" s="22">
        <v>99</v>
      </c>
      <c r="E100" s="23">
        <v>6257.6072419087768</v>
      </c>
      <c r="F100" s="23">
        <v>4901.742370644959</v>
      </c>
      <c r="G100" s="23">
        <v>3647.8895314702086</v>
      </c>
      <c r="H100" s="23">
        <v>2492.337962814378</v>
      </c>
      <c r="I100" s="23">
        <v>1674.8600378635535</v>
      </c>
      <c r="J100" s="23">
        <v>1163.7678313272024</v>
      </c>
      <c r="K100" s="23">
        <v>892.34029673496434</v>
      </c>
      <c r="L100" s="23">
        <v>774.12784373131115</v>
      </c>
      <c r="M100" s="23">
        <v>698.64627056923109</v>
      </c>
      <c r="N100" s="23">
        <v>614.34281081269432</v>
      </c>
      <c r="O100" s="23">
        <v>505.16786018915059</v>
      </c>
      <c r="P100" s="23">
        <v>503.14229224149784</v>
      </c>
    </row>
    <row r="101" spans="1:16" x14ac:dyDescent="0.25">
      <c r="A101" s="19" t="s">
        <v>86</v>
      </c>
      <c r="B101" s="19" t="s">
        <v>87</v>
      </c>
      <c r="C101" s="19" t="s">
        <v>88</v>
      </c>
      <c r="D101" s="22">
        <v>100</v>
      </c>
      <c r="E101" s="23">
        <v>7031.6320610631437</v>
      </c>
      <c r="F101" s="23">
        <v>5000.8618764423318</v>
      </c>
      <c r="G101" s="23">
        <v>3899.6946377327768</v>
      </c>
      <c r="H101" s="23">
        <v>2550.8793531666561</v>
      </c>
      <c r="I101" s="23">
        <v>1683.2656320662929</v>
      </c>
      <c r="J101" s="23">
        <v>1126.9306474943421</v>
      </c>
      <c r="K101" s="23">
        <v>830.61404479966666</v>
      </c>
      <c r="L101" s="23">
        <v>685.90389862234406</v>
      </c>
      <c r="M101" s="23">
        <v>629.53527698903201</v>
      </c>
      <c r="N101" s="23">
        <v>557.82835350663947</v>
      </c>
      <c r="O101" s="23">
        <v>431.54433914604778</v>
      </c>
      <c r="P101" s="23">
        <v>282.31149430679358</v>
      </c>
    </row>
    <row r="102" spans="1:16" x14ac:dyDescent="0.25">
      <c r="A102" s="19" t="s">
        <v>89</v>
      </c>
      <c r="B102" s="19" t="s">
        <v>90</v>
      </c>
      <c r="C102" s="19" t="s">
        <v>91</v>
      </c>
      <c r="D102" s="22">
        <v>1</v>
      </c>
      <c r="E102" s="23">
        <v>1960.1842008103379</v>
      </c>
      <c r="F102" s="23">
        <v>1453.4357782826623</v>
      </c>
      <c r="G102" s="23">
        <v>1189.3195647414259</v>
      </c>
      <c r="H102" s="23">
        <v>879.00138752003625</v>
      </c>
      <c r="I102" s="23">
        <v>609.97502353475159</v>
      </c>
      <c r="J102" s="23">
        <v>431.49003754731638</v>
      </c>
      <c r="K102" s="23">
        <v>331.17037785788835</v>
      </c>
      <c r="L102" s="23">
        <v>274.75007687275371</v>
      </c>
      <c r="M102" s="23">
        <v>230.75063419180606</v>
      </c>
      <c r="N102" s="23">
        <v>180.2718765206794</v>
      </c>
      <c r="O102" s="23">
        <v>128.62974954975388</v>
      </c>
      <c r="P102" s="23">
        <v>128.13506679924711</v>
      </c>
    </row>
    <row r="103" spans="1:16" x14ac:dyDescent="0.25">
      <c r="A103" s="19" t="s">
        <v>89</v>
      </c>
      <c r="B103" s="19" t="s">
        <v>90</v>
      </c>
      <c r="C103" s="19" t="s">
        <v>91</v>
      </c>
      <c r="D103" s="22">
        <v>2</v>
      </c>
      <c r="E103" s="23">
        <v>2018.2527005270083</v>
      </c>
      <c r="F103" s="23">
        <v>1448.9470089948936</v>
      </c>
      <c r="G103" s="23">
        <v>1150.465821537065</v>
      </c>
      <c r="H103" s="23">
        <v>905.06027097708818</v>
      </c>
      <c r="I103" s="23">
        <v>614.5472691768216</v>
      </c>
      <c r="J103" s="23">
        <v>427.84718077606965</v>
      </c>
      <c r="K103" s="23">
        <v>315.27911655838778</v>
      </c>
      <c r="L103" s="23">
        <v>286.27674795665263</v>
      </c>
      <c r="M103" s="23">
        <v>225.59757191833506</v>
      </c>
      <c r="N103" s="23">
        <v>211.47978485937995</v>
      </c>
      <c r="O103" s="23">
        <v>140.27336666600928</v>
      </c>
      <c r="P103" s="23">
        <v>132.6118823315019</v>
      </c>
    </row>
    <row r="104" spans="1:16" x14ac:dyDescent="0.25">
      <c r="A104" s="19" t="s">
        <v>89</v>
      </c>
      <c r="B104" s="19" t="s">
        <v>90</v>
      </c>
      <c r="C104" s="19" t="s">
        <v>91</v>
      </c>
      <c r="D104" s="22">
        <v>3</v>
      </c>
      <c r="E104" s="23">
        <v>2024.5552629459185</v>
      </c>
      <c r="F104" s="23">
        <v>1555.7107974992728</v>
      </c>
      <c r="G104" s="23">
        <v>1215.7421605602035</v>
      </c>
      <c r="H104" s="23">
        <v>878.21765309257626</v>
      </c>
      <c r="I104" s="23">
        <v>590.3537647903604</v>
      </c>
      <c r="J104" s="23">
        <v>426.26345773214427</v>
      </c>
      <c r="K104" s="23">
        <v>323.8270719249843</v>
      </c>
      <c r="L104" s="23">
        <v>270.98683795220308</v>
      </c>
      <c r="M104" s="23">
        <v>243.17556319111972</v>
      </c>
      <c r="N104" s="23">
        <v>199.34413158635454</v>
      </c>
      <c r="O104" s="23">
        <v>127.29358741448488</v>
      </c>
      <c r="P104" s="23">
        <v>122.49902589682904</v>
      </c>
    </row>
    <row r="105" spans="1:16" x14ac:dyDescent="0.25">
      <c r="A105" s="19" t="s">
        <v>89</v>
      </c>
      <c r="B105" s="19" t="s">
        <v>90</v>
      </c>
      <c r="C105" s="19" t="s">
        <v>91</v>
      </c>
      <c r="D105" s="22">
        <v>4</v>
      </c>
      <c r="E105" s="23">
        <v>1900.3536992440145</v>
      </c>
      <c r="F105" s="23">
        <v>1403.2457558536139</v>
      </c>
      <c r="G105" s="23">
        <v>1101.9304411697894</v>
      </c>
      <c r="H105" s="23">
        <v>784.01919878731906</v>
      </c>
      <c r="I105" s="23">
        <v>577.51781103143173</v>
      </c>
      <c r="J105" s="23">
        <v>416.21708814847392</v>
      </c>
      <c r="K105" s="23">
        <v>328.09823186172378</v>
      </c>
      <c r="L105" s="23">
        <v>278.83622494791513</v>
      </c>
      <c r="M105" s="23">
        <v>246.69457008235176</v>
      </c>
      <c r="N105" s="23">
        <v>205.59265782266047</v>
      </c>
      <c r="O105" s="23">
        <v>143.33879325561932</v>
      </c>
      <c r="P105" s="23">
        <v>142.03936313976686</v>
      </c>
    </row>
    <row r="106" spans="1:16" x14ac:dyDescent="0.25">
      <c r="A106" s="19" t="s">
        <v>89</v>
      </c>
      <c r="B106" s="19" t="s">
        <v>90</v>
      </c>
      <c r="C106" s="19" t="s">
        <v>91</v>
      </c>
      <c r="D106" s="22">
        <v>5</v>
      </c>
      <c r="E106" s="23">
        <v>2209.9367951726426</v>
      </c>
      <c r="F106" s="23">
        <v>1658.3338365821535</v>
      </c>
      <c r="G106" s="23">
        <v>1275.1275801547263</v>
      </c>
      <c r="H106" s="23">
        <v>984.54816337320472</v>
      </c>
      <c r="I106" s="23">
        <v>649.17620542505779</v>
      </c>
      <c r="J106" s="23">
        <v>460.13333702488376</v>
      </c>
      <c r="K106" s="23">
        <v>341.10069458070541</v>
      </c>
      <c r="L106" s="23">
        <v>279.24889491424068</v>
      </c>
      <c r="M106" s="23">
        <v>245.85453053895114</v>
      </c>
      <c r="N106" s="23">
        <v>199.47778253044439</v>
      </c>
      <c r="O106" s="23">
        <v>128.79320370257588</v>
      </c>
      <c r="P106" s="23">
        <v>128.79320370257588</v>
      </c>
    </row>
    <row r="107" spans="1:16" x14ac:dyDescent="0.25">
      <c r="A107" s="19" t="s">
        <v>89</v>
      </c>
      <c r="B107" s="19" t="s">
        <v>90</v>
      </c>
      <c r="C107" s="19" t="s">
        <v>91</v>
      </c>
      <c r="D107" s="22">
        <v>6</v>
      </c>
      <c r="E107" s="23">
        <v>2255.8533056953802</v>
      </c>
      <c r="F107" s="23">
        <v>1653.474976628795</v>
      </c>
      <c r="G107" s="23">
        <v>1308.1754976130094</v>
      </c>
      <c r="H107" s="23">
        <v>984.68065187843706</v>
      </c>
      <c r="I107" s="23">
        <v>667.51478730119732</v>
      </c>
      <c r="J107" s="23">
        <v>448.10433993011719</v>
      </c>
      <c r="K107" s="23">
        <v>330.52328361212682</v>
      </c>
      <c r="L107" s="23">
        <v>290.94142147467647</v>
      </c>
      <c r="M107" s="23">
        <v>259.96246619561998</v>
      </c>
      <c r="N107" s="23">
        <v>201.66984218539514</v>
      </c>
      <c r="O107" s="23">
        <v>133.20235559863906</v>
      </c>
      <c r="P107" s="23">
        <v>132.96265779352575</v>
      </c>
    </row>
    <row r="108" spans="1:16" x14ac:dyDescent="0.25">
      <c r="A108" s="19" t="s">
        <v>89</v>
      </c>
      <c r="B108" s="19" t="s">
        <v>90</v>
      </c>
      <c r="C108" s="19" t="s">
        <v>91</v>
      </c>
      <c r="D108" s="22">
        <v>7</v>
      </c>
      <c r="E108" s="23">
        <v>2057.511033487488</v>
      </c>
      <c r="F108" s="23">
        <v>1598.5285726285811</v>
      </c>
      <c r="G108" s="23">
        <v>1230.939879291431</v>
      </c>
      <c r="H108" s="23">
        <v>920.39771264355954</v>
      </c>
      <c r="I108" s="23">
        <v>596.65145508565479</v>
      </c>
      <c r="J108" s="23">
        <v>436.81096833095864</v>
      </c>
      <c r="K108" s="23">
        <v>339.77567937271857</v>
      </c>
      <c r="L108" s="23">
        <v>272.62369509677166</v>
      </c>
      <c r="M108" s="23">
        <v>236.92479004304411</v>
      </c>
      <c r="N108" s="23">
        <v>146.71366046501973</v>
      </c>
      <c r="O108" s="23">
        <v>128.26138067413953</v>
      </c>
      <c r="P108" s="23">
        <v>128.26138067413953</v>
      </c>
    </row>
    <row r="109" spans="1:16" x14ac:dyDescent="0.25">
      <c r="A109" s="19" t="s">
        <v>89</v>
      </c>
      <c r="B109" s="19" t="s">
        <v>90</v>
      </c>
      <c r="C109" s="19" t="s">
        <v>91</v>
      </c>
      <c r="D109" s="22">
        <v>8</v>
      </c>
      <c r="E109" s="23">
        <v>1848.3535505223833</v>
      </c>
      <c r="F109" s="23">
        <v>1408.1665902045079</v>
      </c>
      <c r="G109" s="23">
        <v>1140.5974173910472</v>
      </c>
      <c r="H109" s="23">
        <v>848.38693052282349</v>
      </c>
      <c r="I109" s="23">
        <v>602.40939215710398</v>
      </c>
      <c r="J109" s="23">
        <v>445.73066078395397</v>
      </c>
      <c r="K109" s="23">
        <v>332.852560750718</v>
      </c>
      <c r="L109" s="23">
        <v>281.3064772991674</v>
      </c>
      <c r="M109" s="23">
        <v>240.58061151379761</v>
      </c>
      <c r="N109" s="23">
        <v>200.92706613513818</v>
      </c>
      <c r="O109" s="23">
        <v>147.10941206808278</v>
      </c>
      <c r="P109" s="23">
        <v>147.10941206808278</v>
      </c>
    </row>
    <row r="110" spans="1:16" x14ac:dyDescent="0.25">
      <c r="A110" s="19" t="s">
        <v>89</v>
      </c>
      <c r="B110" s="19" t="s">
        <v>90</v>
      </c>
      <c r="C110" s="19" t="s">
        <v>91</v>
      </c>
      <c r="D110" s="22">
        <v>9</v>
      </c>
      <c r="E110" s="23">
        <v>1516.5912261886592</v>
      </c>
      <c r="F110" s="23">
        <v>1348.3838700648721</v>
      </c>
      <c r="G110" s="23">
        <v>1117.5087771705378</v>
      </c>
      <c r="H110" s="23">
        <v>800.311767147811</v>
      </c>
      <c r="I110" s="23">
        <v>562.07502562071852</v>
      </c>
      <c r="J110" s="23">
        <v>396.6714641405664</v>
      </c>
      <c r="K110" s="23">
        <v>301.42482485203641</v>
      </c>
      <c r="L110" s="23">
        <v>265.30280644396333</v>
      </c>
      <c r="M110" s="23">
        <v>240.53430084768399</v>
      </c>
      <c r="N110" s="23">
        <v>194.12486431520321</v>
      </c>
      <c r="O110" s="23">
        <v>136.62739299247912</v>
      </c>
      <c r="P110" s="23">
        <v>131.41418672867641</v>
      </c>
    </row>
    <row r="111" spans="1:16" x14ac:dyDescent="0.25">
      <c r="A111" s="19" t="s">
        <v>89</v>
      </c>
      <c r="B111" s="19" t="s">
        <v>90</v>
      </c>
      <c r="C111" s="19" t="s">
        <v>91</v>
      </c>
      <c r="D111" s="22">
        <v>10</v>
      </c>
      <c r="E111" s="23">
        <v>1749.4705673766123</v>
      </c>
      <c r="F111" s="23">
        <v>1533.7074991473262</v>
      </c>
      <c r="G111" s="23">
        <v>1057.1337102510538</v>
      </c>
      <c r="H111" s="23">
        <v>724.04791652427298</v>
      </c>
      <c r="I111" s="23">
        <v>528.57850564902992</v>
      </c>
      <c r="J111" s="23">
        <v>388.36916518858868</v>
      </c>
      <c r="K111" s="23">
        <v>297.63437228002982</v>
      </c>
      <c r="L111" s="23">
        <v>251.00982512603051</v>
      </c>
      <c r="M111" s="23">
        <v>207.83979961769998</v>
      </c>
      <c r="N111" s="23">
        <v>173.12671809563858</v>
      </c>
      <c r="O111" s="23">
        <v>126.94850107878898</v>
      </c>
      <c r="P111" s="23">
        <v>125.81828481907861</v>
      </c>
    </row>
    <row r="112" spans="1:16" x14ac:dyDescent="0.25">
      <c r="A112" s="19" t="s">
        <v>89</v>
      </c>
      <c r="B112" s="19" t="s">
        <v>90</v>
      </c>
      <c r="C112" s="19" t="s">
        <v>91</v>
      </c>
      <c r="D112" s="22">
        <v>11</v>
      </c>
      <c r="E112" s="23">
        <v>2204.570411629591</v>
      </c>
      <c r="F112" s="23">
        <v>1767.6809647136263</v>
      </c>
      <c r="G112" s="23">
        <v>1356.8386559701114</v>
      </c>
      <c r="H112" s="23">
        <v>933.50177168576886</v>
      </c>
      <c r="I112" s="23">
        <v>659.78386386494981</v>
      </c>
      <c r="J112" s="23">
        <v>450.70637465806686</v>
      </c>
      <c r="K112" s="23">
        <v>324.15756880728912</v>
      </c>
      <c r="L112" s="23">
        <v>279.62307824022793</v>
      </c>
      <c r="M112" s="23">
        <v>231.54811121843943</v>
      </c>
      <c r="N112" s="23">
        <v>201.83160659005361</v>
      </c>
      <c r="O112" s="23">
        <v>147.78950440261167</v>
      </c>
      <c r="P112" s="23">
        <v>145.11856923789634</v>
      </c>
    </row>
    <row r="113" spans="1:16" x14ac:dyDescent="0.25">
      <c r="A113" s="19" t="s">
        <v>89</v>
      </c>
      <c r="B113" s="19" t="s">
        <v>90</v>
      </c>
      <c r="C113" s="19" t="s">
        <v>91</v>
      </c>
      <c r="D113" s="22">
        <v>12</v>
      </c>
      <c r="E113" s="23">
        <v>1657.7391976399153</v>
      </c>
      <c r="F113" s="23">
        <v>1363.8641064693309</v>
      </c>
      <c r="G113" s="23">
        <v>1205.8627669597038</v>
      </c>
      <c r="H113" s="23">
        <v>905.51338205655998</v>
      </c>
      <c r="I113" s="23">
        <v>617.3565692257921</v>
      </c>
      <c r="J113" s="23">
        <v>436.9710851355473</v>
      </c>
      <c r="K113" s="23">
        <v>333.64414204630845</v>
      </c>
      <c r="L113" s="23">
        <v>288.76587324470603</v>
      </c>
      <c r="M113" s="23">
        <v>228.15237250149528</v>
      </c>
      <c r="N113" s="23">
        <v>194.66879175697349</v>
      </c>
      <c r="O113" s="23">
        <v>130.27164866390302</v>
      </c>
      <c r="P113" s="23">
        <v>125.39953410142853</v>
      </c>
    </row>
    <row r="114" spans="1:16" x14ac:dyDescent="0.25">
      <c r="A114" s="19" t="s">
        <v>89</v>
      </c>
      <c r="B114" s="19" t="s">
        <v>90</v>
      </c>
      <c r="C114" s="19" t="s">
        <v>91</v>
      </c>
      <c r="D114" s="22">
        <v>13</v>
      </c>
      <c r="E114" s="23">
        <v>2052.9800872068881</v>
      </c>
      <c r="F114" s="23">
        <v>1416.8664912601835</v>
      </c>
      <c r="G114" s="23">
        <v>1089.4754240902432</v>
      </c>
      <c r="H114" s="23">
        <v>781.7599381743787</v>
      </c>
      <c r="I114" s="23">
        <v>572.61600321140884</v>
      </c>
      <c r="J114" s="23">
        <v>414.18306652136721</v>
      </c>
      <c r="K114" s="23">
        <v>302.10060119965783</v>
      </c>
      <c r="L114" s="23">
        <v>275.14206228549244</v>
      </c>
      <c r="M114" s="23">
        <v>237.68302973595161</v>
      </c>
      <c r="N114" s="23">
        <v>200.1430924152921</v>
      </c>
      <c r="O114" s="23">
        <v>138.18637731225144</v>
      </c>
      <c r="P114" s="23">
        <v>132.31733119532643</v>
      </c>
    </row>
    <row r="115" spans="1:16" x14ac:dyDescent="0.25">
      <c r="A115" s="19" t="s">
        <v>89</v>
      </c>
      <c r="B115" s="19" t="s">
        <v>90</v>
      </c>
      <c r="C115" s="19" t="s">
        <v>91</v>
      </c>
      <c r="D115" s="22">
        <v>14</v>
      </c>
      <c r="E115" s="23">
        <v>2055.1011177696441</v>
      </c>
      <c r="F115" s="23">
        <v>1505.6287961701128</v>
      </c>
      <c r="G115" s="23">
        <v>1207.153605606228</v>
      </c>
      <c r="H115" s="23">
        <v>916.53445949965464</v>
      </c>
      <c r="I115" s="23">
        <v>592.98951658541387</v>
      </c>
      <c r="J115" s="23">
        <v>424.3872269898971</v>
      </c>
      <c r="K115" s="23">
        <v>313.5296312198829</v>
      </c>
      <c r="L115" s="23">
        <v>269.07190612868629</v>
      </c>
      <c r="M115" s="23">
        <v>210.36821733427308</v>
      </c>
      <c r="N115" s="23">
        <v>146.53184060827257</v>
      </c>
      <c r="O115" s="23">
        <v>124.91590025336728</v>
      </c>
      <c r="P115" s="23">
        <v>124.91590025336728</v>
      </c>
    </row>
    <row r="116" spans="1:16" x14ac:dyDescent="0.25">
      <c r="A116" s="19" t="s">
        <v>89</v>
      </c>
      <c r="B116" s="19" t="s">
        <v>90</v>
      </c>
      <c r="C116" s="19" t="s">
        <v>91</v>
      </c>
      <c r="D116" s="22">
        <v>15</v>
      </c>
      <c r="E116" s="23">
        <v>2188.594035433026</v>
      </c>
      <c r="F116" s="23">
        <v>1468.9057834552352</v>
      </c>
      <c r="G116" s="23">
        <v>1277.234025492251</v>
      </c>
      <c r="H116" s="23">
        <v>908.78768577079427</v>
      </c>
      <c r="I116" s="23">
        <v>637.18464716646065</v>
      </c>
      <c r="J116" s="23">
        <v>441.88496842147435</v>
      </c>
      <c r="K116" s="23">
        <v>342.73841773114231</v>
      </c>
      <c r="L116" s="23">
        <v>282.83968787929535</v>
      </c>
      <c r="M116" s="23">
        <v>240.85260638809504</v>
      </c>
      <c r="N116" s="23">
        <v>178.70915274382591</v>
      </c>
      <c r="O116" s="23">
        <v>128.30246943379578</v>
      </c>
      <c r="P116" s="23">
        <v>128.10227580793932</v>
      </c>
    </row>
    <row r="117" spans="1:16" x14ac:dyDescent="0.25">
      <c r="A117" s="19" t="s">
        <v>89</v>
      </c>
      <c r="B117" s="19" t="s">
        <v>90</v>
      </c>
      <c r="C117" s="19" t="s">
        <v>91</v>
      </c>
      <c r="D117" s="22">
        <v>16</v>
      </c>
      <c r="E117" s="23">
        <v>1438.6797366683825</v>
      </c>
      <c r="F117" s="23">
        <v>1204.8603350461319</v>
      </c>
      <c r="G117" s="23">
        <v>921.71004028805498</v>
      </c>
      <c r="H117" s="23">
        <v>731.67323909238996</v>
      </c>
      <c r="I117" s="23">
        <v>516.32069206794768</v>
      </c>
      <c r="J117" s="23">
        <v>376.22914738869588</v>
      </c>
      <c r="K117" s="23">
        <v>294.93572538098846</v>
      </c>
      <c r="L117" s="23">
        <v>263.97438265745404</v>
      </c>
      <c r="M117" s="23">
        <v>221.11616167496808</v>
      </c>
      <c r="N117" s="23">
        <v>186.8046688537589</v>
      </c>
      <c r="O117" s="23">
        <v>130.34935579486719</v>
      </c>
      <c r="P117" s="23">
        <v>130.34935579486719</v>
      </c>
    </row>
    <row r="118" spans="1:16" x14ac:dyDescent="0.25">
      <c r="A118" s="19" t="s">
        <v>89</v>
      </c>
      <c r="B118" s="19" t="s">
        <v>90</v>
      </c>
      <c r="C118" s="19" t="s">
        <v>91</v>
      </c>
      <c r="D118" s="22">
        <v>17</v>
      </c>
      <c r="E118" s="23">
        <v>2092.6501545123856</v>
      </c>
      <c r="F118" s="23">
        <v>1598.5536727382312</v>
      </c>
      <c r="G118" s="23">
        <v>1272.6117522732548</v>
      </c>
      <c r="H118" s="23">
        <v>955.17788812483445</v>
      </c>
      <c r="I118" s="23">
        <v>624.12247154904662</v>
      </c>
      <c r="J118" s="23">
        <v>444.46023045309857</v>
      </c>
      <c r="K118" s="23">
        <v>354.37720704386692</v>
      </c>
      <c r="L118" s="23">
        <v>297.12212517067644</v>
      </c>
      <c r="M118" s="23">
        <v>255.50416370586191</v>
      </c>
      <c r="N118" s="23">
        <v>221.31904074624239</v>
      </c>
      <c r="O118" s="23">
        <v>193.76056812859531</v>
      </c>
      <c r="P118" s="23">
        <v>193.76056812859531</v>
      </c>
    </row>
    <row r="119" spans="1:16" x14ac:dyDescent="0.25">
      <c r="A119" s="19" t="s">
        <v>89</v>
      </c>
      <c r="B119" s="19" t="s">
        <v>90</v>
      </c>
      <c r="C119" s="19" t="s">
        <v>91</v>
      </c>
      <c r="D119" s="22">
        <v>18</v>
      </c>
      <c r="E119" s="23">
        <v>1778.4073054364751</v>
      </c>
      <c r="F119" s="23">
        <v>1401.8002578528196</v>
      </c>
      <c r="G119" s="23">
        <v>1141.8818669871027</v>
      </c>
      <c r="H119" s="23">
        <v>889.15554155085852</v>
      </c>
      <c r="I119" s="23">
        <v>594.36441221960797</v>
      </c>
      <c r="J119" s="23">
        <v>441.05941918002554</v>
      </c>
      <c r="K119" s="23">
        <v>362.27194374894611</v>
      </c>
      <c r="L119" s="23">
        <v>294.47878165843002</v>
      </c>
      <c r="M119" s="23">
        <v>234.19202123980762</v>
      </c>
      <c r="N119" s="23">
        <v>194.79658021213609</v>
      </c>
      <c r="O119" s="23">
        <v>145.99420753963415</v>
      </c>
      <c r="P119" s="23">
        <v>144.09505445077602</v>
      </c>
    </row>
    <row r="120" spans="1:16" x14ac:dyDescent="0.25">
      <c r="A120" s="19" t="s">
        <v>89</v>
      </c>
      <c r="B120" s="19" t="s">
        <v>90</v>
      </c>
      <c r="C120" s="19" t="s">
        <v>91</v>
      </c>
      <c r="D120" s="22">
        <v>19</v>
      </c>
      <c r="E120" s="23">
        <v>2138.0120650148833</v>
      </c>
      <c r="F120" s="23">
        <v>1542.1533197657852</v>
      </c>
      <c r="G120" s="23">
        <v>1295.3829630827972</v>
      </c>
      <c r="H120" s="23">
        <v>960.72388808957749</v>
      </c>
      <c r="I120" s="23">
        <v>637.64532723665775</v>
      </c>
      <c r="J120" s="23">
        <v>430.79363455552289</v>
      </c>
      <c r="K120" s="23">
        <v>334.06258743426963</v>
      </c>
      <c r="L120" s="23">
        <v>266.79235382142542</v>
      </c>
      <c r="M120" s="23">
        <v>236.97993131844169</v>
      </c>
      <c r="N120" s="23">
        <v>162.25545211204476</v>
      </c>
      <c r="O120" s="23">
        <v>130.90147041759096</v>
      </c>
      <c r="P120" s="23">
        <v>129.49458896819314</v>
      </c>
    </row>
    <row r="121" spans="1:16" x14ac:dyDescent="0.25">
      <c r="A121" s="19" t="s">
        <v>89</v>
      </c>
      <c r="B121" s="19" t="s">
        <v>90</v>
      </c>
      <c r="C121" s="19" t="s">
        <v>91</v>
      </c>
      <c r="D121" s="22">
        <v>20</v>
      </c>
      <c r="E121" s="23">
        <v>1567.1399416412046</v>
      </c>
      <c r="F121" s="23">
        <v>1292.4285006306948</v>
      </c>
      <c r="G121" s="23">
        <v>1060.1519763750871</v>
      </c>
      <c r="H121" s="23">
        <v>826.89030344933019</v>
      </c>
      <c r="I121" s="23">
        <v>610.5398728431079</v>
      </c>
      <c r="J121" s="23">
        <v>428.1581603073156</v>
      </c>
      <c r="K121" s="23">
        <v>342.17930244089951</v>
      </c>
      <c r="L121" s="23">
        <v>280.02903531111468</v>
      </c>
      <c r="M121" s="23">
        <v>221.53018673378116</v>
      </c>
      <c r="N121" s="23">
        <v>147.79700638946349</v>
      </c>
      <c r="O121" s="23">
        <v>125.19730003103558</v>
      </c>
      <c r="P121" s="23">
        <v>125.19730003103558</v>
      </c>
    </row>
    <row r="122" spans="1:16" x14ac:dyDescent="0.25">
      <c r="A122" s="19" t="s">
        <v>89</v>
      </c>
      <c r="B122" s="19" t="s">
        <v>90</v>
      </c>
      <c r="C122" s="19" t="s">
        <v>91</v>
      </c>
      <c r="D122" s="22">
        <v>21</v>
      </c>
      <c r="E122" s="23">
        <v>1789.1835821075906</v>
      </c>
      <c r="F122" s="23">
        <v>1354.1640871994491</v>
      </c>
      <c r="G122" s="23">
        <v>1112.4116102819821</v>
      </c>
      <c r="H122" s="23">
        <v>854.18041778748636</v>
      </c>
      <c r="I122" s="23">
        <v>584.28823340804934</v>
      </c>
      <c r="J122" s="23">
        <v>419.76356544604408</v>
      </c>
      <c r="K122" s="23">
        <v>322.400988076072</v>
      </c>
      <c r="L122" s="23">
        <v>270.02080317864448</v>
      </c>
      <c r="M122" s="23">
        <v>216.37345347449272</v>
      </c>
      <c r="N122" s="23">
        <v>198.53793075021755</v>
      </c>
      <c r="O122" s="23">
        <v>153.63938957339795</v>
      </c>
      <c r="P122" s="23">
        <v>143.0690156703325</v>
      </c>
    </row>
    <row r="123" spans="1:16" x14ac:dyDescent="0.25">
      <c r="A123" s="19" t="s">
        <v>89</v>
      </c>
      <c r="B123" s="19" t="s">
        <v>90</v>
      </c>
      <c r="C123" s="19" t="s">
        <v>91</v>
      </c>
      <c r="D123" s="22">
        <v>22</v>
      </c>
      <c r="E123" s="23">
        <v>1683.6506871296451</v>
      </c>
      <c r="F123" s="23">
        <v>1125.2514604376281</v>
      </c>
      <c r="G123" s="23">
        <v>958.50603043974138</v>
      </c>
      <c r="H123" s="23">
        <v>737.97662244095977</v>
      </c>
      <c r="I123" s="23">
        <v>542.48055454585653</v>
      </c>
      <c r="J123" s="23">
        <v>402.18978074323411</v>
      </c>
      <c r="K123" s="23">
        <v>301.15365939574332</v>
      </c>
      <c r="L123" s="23">
        <v>256.81450370778037</v>
      </c>
      <c r="M123" s="23">
        <v>200.24413358739116</v>
      </c>
      <c r="N123" s="23">
        <v>178.80241601808868</v>
      </c>
      <c r="O123" s="23">
        <v>127.61111353150768</v>
      </c>
      <c r="P123" s="23">
        <v>127.61111353150768</v>
      </c>
    </row>
    <row r="124" spans="1:16" x14ac:dyDescent="0.25">
      <c r="A124" s="19" t="s">
        <v>89</v>
      </c>
      <c r="B124" s="19" t="s">
        <v>90</v>
      </c>
      <c r="C124" s="19" t="s">
        <v>91</v>
      </c>
      <c r="D124" s="22">
        <v>23</v>
      </c>
      <c r="E124" s="23">
        <v>1796.0513667377186</v>
      </c>
      <c r="F124" s="23">
        <v>1613.1338886164672</v>
      </c>
      <c r="G124" s="23">
        <v>1333.310711076613</v>
      </c>
      <c r="H124" s="23">
        <v>994.79444604170101</v>
      </c>
      <c r="I124" s="23">
        <v>663.86699401688543</v>
      </c>
      <c r="J124" s="23">
        <v>457.93725922854219</v>
      </c>
      <c r="K124" s="23">
        <v>351.4822494796137</v>
      </c>
      <c r="L124" s="23">
        <v>304.96825875363862</v>
      </c>
      <c r="M124" s="23">
        <v>258.05289771294207</v>
      </c>
      <c r="N124" s="23">
        <v>232.48775122984796</v>
      </c>
      <c r="O124" s="23">
        <v>153.44650138230105</v>
      </c>
      <c r="P124" s="23">
        <v>130.07970376895378</v>
      </c>
    </row>
    <row r="125" spans="1:16" x14ac:dyDescent="0.25">
      <c r="A125" s="19" t="s">
        <v>89</v>
      </c>
      <c r="B125" s="19" t="s">
        <v>90</v>
      </c>
      <c r="C125" s="19" t="s">
        <v>91</v>
      </c>
      <c r="D125" s="22">
        <v>24</v>
      </c>
      <c r="E125" s="23">
        <v>2284.6685191139773</v>
      </c>
      <c r="F125" s="23">
        <v>1810.2878788271064</v>
      </c>
      <c r="G125" s="23">
        <v>1454.62164635357</v>
      </c>
      <c r="H125" s="23">
        <v>992.33838088086111</v>
      </c>
      <c r="I125" s="23">
        <v>657.10131320063772</v>
      </c>
      <c r="J125" s="23">
        <v>458.18057425718325</v>
      </c>
      <c r="K125" s="23">
        <v>360.81526228690507</v>
      </c>
      <c r="L125" s="23">
        <v>286.47269420967427</v>
      </c>
      <c r="M125" s="23">
        <v>246.32516897205568</v>
      </c>
      <c r="N125" s="23">
        <v>196.81719734424436</v>
      </c>
      <c r="O125" s="23">
        <v>136.84943050682759</v>
      </c>
      <c r="P125" s="23">
        <v>130.70013028738367</v>
      </c>
    </row>
    <row r="126" spans="1:16" x14ac:dyDescent="0.25">
      <c r="A126" s="19" t="s">
        <v>89</v>
      </c>
      <c r="B126" s="19" t="s">
        <v>90</v>
      </c>
      <c r="C126" s="19" t="s">
        <v>91</v>
      </c>
      <c r="D126" s="22">
        <v>25</v>
      </c>
      <c r="E126" s="23">
        <v>1922.5767062836944</v>
      </c>
      <c r="F126" s="23">
        <v>1370.3280320339882</v>
      </c>
      <c r="G126" s="23">
        <v>1207.2691251538931</v>
      </c>
      <c r="H126" s="23">
        <v>887.49256627770285</v>
      </c>
      <c r="I126" s="23">
        <v>583.5064017610365</v>
      </c>
      <c r="J126" s="23">
        <v>443.37111696005093</v>
      </c>
      <c r="K126" s="23">
        <v>352.78918322026709</v>
      </c>
      <c r="L126" s="23">
        <v>287.361085444867</v>
      </c>
      <c r="M126" s="23">
        <v>249.56715899109037</v>
      </c>
      <c r="N126" s="23">
        <v>194.85146256734683</v>
      </c>
      <c r="O126" s="23">
        <v>132.0819796646567</v>
      </c>
      <c r="P126" s="23">
        <v>132.03629760697083</v>
      </c>
    </row>
    <row r="127" spans="1:16" x14ac:dyDescent="0.25">
      <c r="A127" s="19" t="s">
        <v>89</v>
      </c>
      <c r="B127" s="19" t="s">
        <v>90</v>
      </c>
      <c r="C127" s="19" t="s">
        <v>91</v>
      </c>
      <c r="D127" s="22">
        <v>26</v>
      </c>
      <c r="E127" s="23">
        <v>2084.3474250265808</v>
      </c>
      <c r="F127" s="23">
        <v>1476.9892735176809</v>
      </c>
      <c r="G127" s="23">
        <v>1195.3918173560714</v>
      </c>
      <c r="H127" s="23">
        <v>933.57240084757848</v>
      </c>
      <c r="I127" s="23">
        <v>634.80767937659857</v>
      </c>
      <c r="J127" s="23">
        <v>453.63801983410383</v>
      </c>
      <c r="K127" s="23">
        <v>343.18352870845257</v>
      </c>
      <c r="L127" s="23">
        <v>283.91136771355229</v>
      </c>
      <c r="M127" s="23">
        <v>234.39290429356589</v>
      </c>
      <c r="N127" s="23">
        <v>163.91981416445094</v>
      </c>
      <c r="O127" s="23">
        <v>127.73619773994076</v>
      </c>
      <c r="P127" s="23">
        <v>127.73619773994076</v>
      </c>
    </row>
    <row r="128" spans="1:16" x14ac:dyDescent="0.25">
      <c r="A128" s="19" t="s">
        <v>89</v>
      </c>
      <c r="B128" s="19" t="s">
        <v>90</v>
      </c>
      <c r="C128" s="19" t="s">
        <v>91</v>
      </c>
      <c r="D128" s="22">
        <v>27</v>
      </c>
      <c r="E128" s="23">
        <v>2285.632350067619</v>
      </c>
      <c r="F128" s="23">
        <v>1535.1319965329785</v>
      </c>
      <c r="G128" s="23">
        <v>1186.7751772209726</v>
      </c>
      <c r="H128" s="23">
        <v>888.45782388527266</v>
      </c>
      <c r="I128" s="23">
        <v>637.34797531408958</v>
      </c>
      <c r="J128" s="23">
        <v>454.82438283187031</v>
      </c>
      <c r="K128" s="23">
        <v>349.78121041072529</v>
      </c>
      <c r="L128" s="23">
        <v>290.9185910517088</v>
      </c>
      <c r="M128" s="23">
        <v>268.12118429093113</v>
      </c>
      <c r="N128" s="23">
        <v>213.03229240972044</v>
      </c>
      <c r="O128" s="23">
        <v>152.78510900619747</v>
      </c>
      <c r="P128" s="23">
        <v>152.78510900619747</v>
      </c>
    </row>
    <row r="129" spans="1:16" x14ac:dyDescent="0.25">
      <c r="A129" s="19" t="s">
        <v>89</v>
      </c>
      <c r="B129" s="19" t="s">
        <v>90</v>
      </c>
      <c r="C129" s="19" t="s">
        <v>91</v>
      </c>
      <c r="D129" s="22">
        <v>28</v>
      </c>
      <c r="E129" s="23">
        <v>2007.1675423787801</v>
      </c>
      <c r="F129" s="23">
        <v>1431.434991890058</v>
      </c>
      <c r="G129" s="23">
        <v>1149.1403730831773</v>
      </c>
      <c r="H129" s="23">
        <v>865.11780079151163</v>
      </c>
      <c r="I129" s="23">
        <v>622.62974883048571</v>
      </c>
      <c r="J129" s="23">
        <v>451.75811226001076</v>
      </c>
      <c r="K129" s="23">
        <v>343.34591495151955</v>
      </c>
      <c r="L129" s="23">
        <v>278.91970864945182</v>
      </c>
      <c r="M129" s="23">
        <v>234.6751316027659</v>
      </c>
      <c r="N129" s="23">
        <v>195.43011154297812</v>
      </c>
      <c r="O129" s="23">
        <v>129.42360679515804</v>
      </c>
      <c r="P129" s="23">
        <v>129.42360679515804</v>
      </c>
    </row>
    <row r="130" spans="1:16" x14ac:dyDescent="0.25">
      <c r="A130" s="19" t="s">
        <v>89</v>
      </c>
      <c r="B130" s="19" t="s">
        <v>90</v>
      </c>
      <c r="C130" s="19" t="s">
        <v>91</v>
      </c>
      <c r="D130" s="22">
        <v>29</v>
      </c>
      <c r="E130" s="23">
        <v>1986.8270779375268</v>
      </c>
      <c r="F130" s="23">
        <v>1548.5326594507819</v>
      </c>
      <c r="G130" s="23">
        <v>1235.9555111044867</v>
      </c>
      <c r="H130" s="23">
        <v>862.20403211153007</v>
      </c>
      <c r="I130" s="23">
        <v>603.35389443065799</v>
      </c>
      <c r="J130" s="23">
        <v>432.34296390015027</v>
      </c>
      <c r="K130" s="23">
        <v>304.47034526660212</v>
      </c>
      <c r="L130" s="23">
        <v>254.71799281259024</v>
      </c>
      <c r="M130" s="23">
        <v>210.700771166154</v>
      </c>
      <c r="N130" s="23">
        <v>153.69621086047235</v>
      </c>
      <c r="O130" s="23">
        <v>126.52665491387123</v>
      </c>
      <c r="P130" s="23">
        <v>125.54118169307432</v>
      </c>
    </row>
    <row r="131" spans="1:16" x14ac:dyDescent="0.25">
      <c r="A131" s="19" t="s">
        <v>89</v>
      </c>
      <c r="B131" s="19" t="s">
        <v>90</v>
      </c>
      <c r="C131" s="19" t="s">
        <v>91</v>
      </c>
      <c r="D131" s="22">
        <v>30</v>
      </c>
      <c r="E131" s="23">
        <v>1549.4776158462464</v>
      </c>
      <c r="F131" s="23">
        <v>1325.4647284777272</v>
      </c>
      <c r="G131" s="23">
        <v>1107.8616119743854</v>
      </c>
      <c r="H131" s="23">
        <v>832.54561263019514</v>
      </c>
      <c r="I131" s="23">
        <v>588.32323761234329</v>
      </c>
      <c r="J131" s="23">
        <v>406.23895204802284</v>
      </c>
      <c r="K131" s="23">
        <v>309.48975123037081</v>
      </c>
      <c r="L131" s="23">
        <v>271.13385056693056</v>
      </c>
      <c r="M131" s="23">
        <v>218.06073949522997</v>
      </c>
      <c r="N131" s="23">
        <v>136.77860144215447</v>
      </c>
      <c r="O131" s="23">
        <v>128.87134977765209</v>
      </c>
      <c r="P131" s="23">
        <v>128.87134977765209</v>
      </c>
    </row>
    <row r="132" spans="1:16" x14ac:dyDescent="0.25">
      <c r="A132" s="19" t="s">
        <v>89</v>
      </c>
      <c r="B132" s="19" t="s">
        <v>90</v>
      </c>
      <c r="C132" s="19" t="s">
        <v>91</v>
      </c>
      <c r="D132" s="22">
        <v>31</v>
      </c>
      <c r="E132" s="23">
        <v>1744.6981673546061</v>
      </c>
      <c r="F132" s="23">
        <v>1543.0385775693483</v>
      </c>
      <c r="G132" s="23">
        <v>1287.8868507046557</v>
      </c>
      <c r="H132" s="23">
        <v>976.72292676766642</v>
      </c>
      <c r="I132" s="23">
        <v>642.01418883564236</v>
      </c>
      <c r="J132" s="23">
        <v>447.27887927461524</v>
      </c>
      <c r="K132" s="23">
        <v>339.52492707820539</v>
      </c>
      <c r="L132" s="23">
        <v>277.36439973830136</v>
      </c>
      <c r="M132" s="23">
        <v>220.57967473902488</v>
      </c>
      <c r="N132" s="23">
        <v>147.30366219004065</v>
      </c>
      <c r="O132" s="23">
        <v>126.52927307124708</v>
      </c>
      <c r="P132" s="23">
        <v>126.52927307124708</v>
      </c>
    </row>
    <row r="133" spans="1:16" x14ac:dyDescent="0.25">
      <c r="A133" s="19" t="s">
        <v>89</v>
      </c>
      <c r="B133" s="19" t="s">
        <v>90</v>
      </c>
      <c r="C133" s="19" t="s">
        <v>91</v>
      </c>
      <c r="D133" s="22">
        <v>32</v>
      </c>
      <c r="E133" s="23">
        <v>1858.7656867690739</v>
      </c>
      <c r="F133" s="23">
        <v>1390.7518805283223</v>
      </c>
      <c r="G133" s="23">
        <v>1223.5436107855539</v>
      </c>
      <c r="H133" s="23">
        <v>879.77435328439515</v>
      </c>
      <c r="I133" s="23">
        <v>622.3247400988547</v>
      </c>
      <c r="J133" s="23">
        <v>434.18999464077552</v>
      </c>
      <c r="K133" s="23">
        <v>328.26410998303754</v>
      </c>
      <c r="L133" s="23">
        <v>255.97449452364185</v>
      </c>
      <c r="M133" s="23">
        <v>211.40048240830131</v>
      </c>
      <c r="N133" s="23">
        <v>136.21054269567122</v>
      </c>
      <c r="O133" s="23">
        <v>129.865921216468</v>
      </c>
      <c r="P133" s="23">
        <v>129.865921216468</v>
      </c>
    </row>
    <row r="134" spans="1:16" x14ac:dyDescent="0.25">
      <c r="A134" s="19" t="s">
        <v>89</v>
      </c>
      <c r="B134" s="19" t="s">
        <v>90</v>
      </c>
      <c r="C134" s="19" t="s">
        <v>91</v>
      </c>
      <c r="D134" s="22">
        <v>33</v>
      </c>
      <c r="E134" s="23">
        <v>1693.1205856487497</v>
      </c>
      <c r="F134" s="23">
        <v>1431.3783769317336</v>
      </c>
      <c r="G134" s="23">
        <v>1120.4419856649452</v>
      </c>
      <c r="H134" s="23">
        <v>865.11531003175719</v>
      </c>
      <c r="I134" s="23">
        <v>595.0087062694181</v>
      </c>
      <c r="J134" s="23">
        <v>440.84630017556941</v>
      </c>
      <c r="K134" s="23">
        <v>305.28518517424499</v>
      </c>
      <c r="L134" s="23">
        <v>261.41539140917496</v>
      </c>
      <c r="M134" s="23">
        <v>240.13666577650253</v>
      </c>
      <c r="N134" s="23">
        <v>196.71724021282446</v>
      </c>
      <c r="O134" s="23">
        <v>131.16584251085106</v>
      </c>
      <c r="P134" s="23">
        <v>130.78635887367571</v>
      </c>
    </row>
    <row r="135" spans="1:16" x14ac:dyDescent="0.25">
      <c r="A135" s="19" t="s">
        <v>89</v>
      </c>
      <c r="B135" s="19" t="s">
        <v>90</v>
      </c>
      <c r="C135" s="19" t="s">
        <v>91</v>
      </c>
      <c r="D135" s="22">
        <v>34</v>
      </c>
      <c r="E135" s="23">
        <v>2366.6488127295106</v>
      </c>
      <c r="F135" s="23">
        <v>1734.4821634382788</v>
      </c>
      <c r="G135" s="23">
        <v>1368.149723920317</v>
      </c>
      <c r="H135" s="23">
        <v>959.9246082185698</v>
      </c>
      <c r="I135" s="23">
        <v>675.46322471387361</v>
      </c>
      <c r="J135" s="23">
        <v>467.98686171344104</v>
      </c>
      <c r="K135" s="23">
        <v>335.85106705334903</v>
      </c>
      <c r="L135" s="23">
        <v>271.35766962896361</v>
      </c>
      <c r="M135" s="23">
        <v>245.96385275625585</v>
      </c>
      <c r="N135" s="23">
        <v>141.63048161591692</v>
      </c>
      <c r="O135" s="23">
        <v>135.10113169817134</v>
      </c>
      <c r="P135" s="23">
        <v>134.84350356757741</v>
      </c>
    </row>
    <row r="136" spans="1:16" x14ac:dyDescent="0.25">
      <c r="A136" s="19" t="s">
        <v>89</v>
      </c>
      <c r="B136" s="19" t="s">
        <v>90</v>
      </c>
      <c r="C136" s="19" t="s">
        <v>91</v>
      </c>
      <c r="D136" s="22">
        <v>35</v>
      </c>
      <c r="E136" s="23">
        <v>2300.9267532106633</v>
      </c>
      <c r="F136" s="23">
        <v>1796.1967090261692</v>
      </c>
      <c r="G136" s="23">
        <v>1355.73553741041</v>
      </c>
      <c r="H136" s="23">
        <v>1015.9362447761555</v>
      </c>
      <c r="I136" s="23">
        <v>668.18046631308266</v>
      </c>
      <c r="J136" s="23">
        <v>473.97458012491222</v>
      </c>
      <c r="K136" s="23">
        <v>347.81597706599234</v>
      </c>
      <c r="L136" s="23">
        <v>290.6586292125574</v>
      </c>
      <c r="M136" s="23">
        <v>252.03149929065523</v>
      </c>
      <c r="N136" s="23">
        <v>168.03925071323607</v>
      </c>
      <c r="O136" s="23">
        <v>129.39993687041999</v>
      </c>
      <c r="P136" s="23">
        <v>129.39993687041999</v>
      </c>
    </row>
    <row r="137" spans="1:16" x14ac:dyDescent="0.25">
      <c r="A137" s="19" t="s">
        <v>89</v>
      </c>
      <c r="B137" s="19" t="s">
        <v>90</v>
      </c>
      <c r="C137" s="19" t="s">
        <v>91</v>
      </c>
      <c r="D137" s="22">
        <v>36</v>
      </c>
      <c r="E137" s="23">
        <v>2157.6463199934406</v>
      </c>
      <c r="F137" s="23">
        <v>1634.4205734926672</v>
      </c>
      <c r="G137" s="23">
        <v>1377.2411907715802</v>
      </c>
      <c r="H137" s="23">
        <v>1007.0288937731534</v>
      </c>
      <c r="I137" s="23">
        <v>679.63964715664133</v>
      </c>
      <c r="J137" s="23">
        <v>451.07298744085318</v>
      </c>
      <c r="K137" s="23">
        <v>350.6306644655196</v>
      </c>
      <c r="L137" s="23">
        <v>304.98368990704506</v>
      </c>
      <c r="M137" s="23">
        <v>237.25490945850956</v>
      </c>
      <c r="N137" s="23">
        <v>187.23888414940077</v>
      </c>
      <c r="O137" s="23">
        <v>129.62536138481317</v>
      </c>
      <c r="P137" s="23">
        <v>129.62536138481317</v>
      </c>
    </row>
    <row r="138" spans="1:16" x14ac:dyDescent="0.25">
      <c r="A138" s="19" t="s">
        <v>89</v>
      </c>
      <c r="B138" s="19" t="s">
        <v>90</v>
      </c>
      <c r="C138" s="19" t="s">
        <v>91</v>
      </c>
      <c r="D138" s="22">
        <v>37</v>
      </c>
      <c r="E138" s="23">
        <v>1988.0954316414332</v>
      </c>
      <c r="F138" s="23">
        <v>1434.3338002510086</v>
      </c>
      <c r="G138" s="23">
        <v>1180.2369886719359</v>
      </c>
      <c r="H138" s="23">
        <v>832.34810365966689</v>
      </c>
      <c r="I138" s="23">
        <v>586.81784765783823</v>
      </c>
      <c r="J138" s="23">
        <v>426.60724999195463</v>
      </c>
      <c r="K138" s="23">
        <v>307.47417455801104</v>
      </c>
      <c r="L138" s="23">
        <v>237.30298113648175</v>
      </c>
      <c r="M138" s="23">
        <v>210.03533804763461</v>
      </c>
      <c r="N138" s="23">
        <v>133.5907808402705</v>
      </c>
      <c r="O138" s="23">
        <v>123.54285122263178</v>
      </c>
      <c r="P138" s="23">
        <v>123.54285122263178</v>
      </c>
    </row>
    <row r="139" spans="1:16" x14ac:dyDescent="0.25">
      <c r="A139" s="19" t="s">
        <v>89</v>
      </c>
      <c r="B139" s="19" t="s">
        <v>90</v>
      </c>
      <c r="C139" s="19" t="s">
        <v>91</v>
      </c>
      <c r="D139" s="22">
        <v>38</v>
      </c>
      <c r="E139" s="23">
        <v>2160.6421335867103</v>
      </c>
      <c r="F139" s="23">
        <v>1635.1247929496656</v>
      </c>
      <c r="G139" s="23">
        <v>1375.7207695951515</v>
      </c>
      <c r="H139" s="23">
        <v>1063.6051572916269</v>
      </c>
      <c r="I139" s="23">
        <v>684.8800115722571</v>
      </c>
      <c r="J139" s="23">
        <v>465.29102830989564</v>
      </c>
      <c r="K139" s="23">
        <v>360.88099291732419</v>
      </c>
      <c r="L139" s="23">
        <v>287.96607074954068</v>
      </c>
      <c r="M139" s="23">
        <v>252.86005778127907</v>
      </c>
      <c r="N139" s="23">
        <v>196.56209009856875</v>
      </c>
      <c r="O139" s="23">
        <v>129.77335835595494</v>
      </c>
      <c r="P139" s="23">
        <v>128.78979218325543</v>
      </c>
    </row>
    <row r="140" spans="1:16" x14ac:dyDescent="0.25">
      <c r="A140" s="19" t="s">
        <v>89</v>
      </c>
      <c r="B140" s="19" t="s">
        <v>90</v>
      </c>
      <c r="C140" s="19" t="s">
        <v>91</v>
      </c>
      <c r="D140" s="22">
        <v>39</v>
      </c>
      <c r="E140" s="23">
        <v>1714.8024534416963</v>
      </c>
      <c r="F140" s="23">
        <v>1408.3991027024369</v>
      </c>
      <c r="G140" s="23">
        <v>1131.4416344371759</v>
      </c>
      <c r="H140" s="23">
        <v>842.06363751316428</v>
      </c>
      <c r="I140" s="23">
        <v>578.89066643139688</v>
      </c>
      <c r="J140" s="23">
        <v>416.94609979232314</v>
      </c>
      <c r="K140" s="23">
        <v>330.56324347126349</v>
      </c>
      <c r="L140" s="23">
        <v>272.76296520495924</v>
      </c>
      <c r="M140" s="23">
        <v>241.16731321565007</v>
      </c>
      <c r="N140" s="23">
        <v>201.53630173599777</v>
      </c>
      <c r="O140" s="23">
        <v>127.58162468806427</v>
      </c>
      <c r="P140" s="23">
        <v>127.58162468806427</v>
      </c>
    </row>
    <row r="141" spans="1:16" x14ac:dyDescent="0.25">
      <c r="A141" s="19" t="s">
        <v>89</v>
      </c>
      <c r="B141" s="19" t="s">
        <v>90</v>
      </c>
      <c r="C141" s="19" t="s">
        <v>91</v>
      </c>
      <c r="D141" s="22">
        <v>40</v>
      </c>
      <c r="E141" s="23">
        <v>1689.4613288202045</v>
      </c>
      <c r="F141" s="23">
        <v>1205.7687759193798</v>
      </c>
      <c r="G141" s="23">
        <v>971.3674800225524</v>
      </c>
      <c r="H141" s="23">
        <v>738.79657759278086</v>
      </c>
      <c r="I141" s="23">
        <v>551.6489457409001</v>
      </c>
      <c r="J141" s="23">
        <v>394.35143009049585</v>
      </c>
      <c r="K141" s="23">
        <v>297.83680683750913</v>
      </c>
      <c r="L141" s="23">
        <v>252.44538041522762</v>
      </c>
      <c r="M141" s="23">
        <v>226.64942524079956</v>
      </c>
      <c r="N141" s="23">
        <v>149.03947402746124</v>
      </c>
      <c r="O141" s="23">
        <v>124.87357369652472</v>
      </c>
      <c r="P141" s="23">
        <v>124.44474364708641</v>
      </c>
    </row>
    <row r="142" spans="1:16" x14ac:dyDescent="0.25">
      <c r="A142" s="19" t="s">
        <v>89</v>
      </c>
      <c r="B142" s="19" t="s">
        <v>90</v>
      </c>
      <c r="C142" s="19" t="s">
        <v>91</v>
      </c>
      <c r="D142" s="22">
        <v>41</v>
      </c>
      <c r="E142" s="23">
        <v>1870.887494803608</v>
      </c>
      <c r="F142" s="23">
        <v>1428.7924104684655</v>
      </c>
      <c r="G142" s="23">
        <v>1145.2757618298929</v>
      </c>
      <c r="H142" s="23">
        <v>892.51422149048767</v>
      </c>
      <c r="I142" s="23">
        <v>597.75291949607902</v>
      </c>
      <c r="J142" s="23">
        <v>424.96757900095059</v>
      </c>
      <c r="K142" s="23">
        <v>319.81728749130832</v>
      </c>
      <c r="L142" s="23">
        <v>272.35111960357841</v>
      </c>
      <c r="M142" s="23">
        <v>225.44215046010109</v>
      </c>
      <c r="N142" s="23">
        <v>181.93484464220774</v>
      </c>
      <c r="O142" s="23">
        <v>134.03024012231643</v>
      </c>
      <c r="P142" s="23">
        <v>127.15397727962068</v>
      </c>
    </row>
    <row r="143" spans="1:16" x14ac:dyDescent="0.25">
      <c r="A143" s="19" t="s">
        <v>89</v>
      </c>
      <c r="B143" s="19" t="s">
        <v>90</v>
      </c>
      <c r="C143" s="19" t="s">
        <v>91</v>
      </c>
      <c r="D143" s="22">
        <v>42</v>
      </c>
      <c r="E143" s="23">
        <v>1657.6928339969718</v>
      </c>
      <c r="F143" s="23">
        <v>1500.201549648114</v>
      </c>
      <c r="G143" s="23">
        <v>1207.8929548962603</v>
      </c>
      <c r="H143" s="23">
        <v>882.7680911054465</v>
      </c>
      <c r="I143" s="23">
        <v>614.79034053748205</v>
      </c>
      <c r="J143" s="23">
        <v>464.55757708688122</v>
      </c>
      <c r="K143" s="23">
        <v>349.31839588038832</v>
      </c>
      <c r="L143" s="23">
        <v>282.45092111935321</v>
      </c>
      <c r="M143" s="23">
        <v>239.60684647076417</v>
      </c>
      <c r="N143" s="23">
        <v>203.65077639056744</v>
      </c>
      <c r="O143" s="23">
        <v>121.56240759123915</v>
      </c>
      <c r="P143" s="23">
        <v>121.56240759123915</v>
      </c>
    </row>
    <row r="144" spans="1:16" x14ac:dyDescent="0.25">
      <c r="A144" s="19" t="s">
        <v>89</v>
      </c>
      <c r="B144" s="19" t="s">
        <v>90</v>
      </c>
      <c r="C144" s="19" t="s">
        <v>91</v>
      </c>
      <c r="D144" s="22">
        <v>43</v>
      </c>
      <c r="E144" s="23">
        <v>2323.2625523242191</v>
      </c>
      <c r="F144" s="23">
        <v>1610.2972817895009</v>
      </c>
      <c r="G144" s="23">
        <v>1290.507894527987</v>
      </c>
      <c r="H144" s="23">
        <v>900.21212094914313</v>
      </c>
      <c r="I144" s="23">
        <v>658.61351382269163</v>
      </c>
      <c r="J144" s="23">
        <v>452.13185701641413</v>
      </c>
      <c r="K144" s="23">
        <v>317.77717305743033</v>
      </c>
      <c r="L144" s="23">
        <v>270.16466050071165</v>
      </c>
      <c r="M144" s="23">
        <v>236.57804158654969</v>
      </c>
      <c r="N144" s="23">
        <v>158.81342403615784</v>
      </c>
      <c r="O144" s="23">
        <v>128.09535456017551</v>
      </c>
      <c r="P144" s="23">
        <v>128.09535456017551</v>
      </c>
    </row>
    <row r="145" spans="1:16" x14ac:dyDescent="0.25">
      <c r="A145" s="19" t="s">
        <v>89</v>
      </c>
      <c r="B145" s="19" t="s">
        <v>90</v>
      </c>
      <c r="C145" s="19" t="s">
        <v>91</v>
      </c>
      <c r="D145" s="22">
        <v>44</v>
      </c>
      <c r="E145" s="23">
        <v>2289.0054018149713</v>
      </c>
      <c r="F145" s="23">
        <v>1836.739576727349</v>
      </c>
      <c r="G145" s="23">
        <v>1287.3474432318465</v>
      </c>
      <c r="H145" s="23">
        <v>891.15761863418584</v>
      </c>
      <c r="I145" s="23">
        <v>588.33658402633785</v>
      </c>
      <c r="J145" s="23">
        <v>412.65009493626019</v>
      </c>
      <c r="K145" s="23">
        <v>305.56353109355018</v>
      </c>
      <c r="L145" s="23">
        <v>245.04392704046276</v>
      </c>
      <c r="M145" s="23">
        <v>203.25008612610799</v>
      </c>
      <c r="N145" s="23">
        <v>176.2306610919278</v>
      </c>
      <c r="O145" s="23">
        <v>130.92906915854022</v>
      </c>
      <c r="P145" s="23">
        <v>130.92906915854022</v>
      </c>
    </row>
    <row r="146" spans="1:16" x14ac:dyDescent="0.25">
      <c r="A146" s="19" t="s">
        <v>89</v>
      </c>
      <c r="B146" s="19" t="s">
        <v>90</v>
      </c>
      <c r="C146" s="19" t="s">
        <v>91</v>
      </c>
      <c r="D146" s="22">
        <v>45</v>
      </c>
      <c r="E146" s="23">
        <v>2016.0220679680024</v>
      </c>
      <c r="F146" s="23">
        <v>1544.737532615241</v>
      </c>
      <c r="G146" s="23">
        <v>1263.1052031214115</v>
      </c>
      <c r="H146" s="23">
        <v>909.90097749941958</v>
      </c>
      <c r="I146" s="23">
        <v>640.32833858465085</v>
      </c>
      <c r="J146" s="23">
        <v>448.69616215620999</v>
      </c>
      <c r="K146" s="23">
        <v>347.25591815439662</v>
      </c>
      <c r="L146" s="23">
        <v>281.70464720731246</v>
      </c>
      <c r="M146" s="23">
        <v>269.05996008949188</v>
      </c>
      <c r="N146" s="23">
        <v>205.28311992344834</v>
      </c>
      <c r="O146" s="23">
        <v>139.79739824522716</v>
      </c>
      <c r="P146" s="23">
        <v>139.79739824522716</v>
      </c>
    </row>
    <row r="147" spans="1:16" x14ac:dyDescent="0.25">
      <c r="A147" s="19" t="s">
        <v>89</v>
      </c>
      <c r="B147" s="19" t="s">
        <v>90</v>
      </c>
      <c r="C147" s="19" t="s">
        <v>91</v>
      </c>
      <c r="D147" s="22">
        <v>46</v>
      </c>
      <c r="E147" s="23">
        <v>2269.4854967674178</v>
      </c>
      <c r="F147" s="23">
        <v>1665.289502172898</v>
      </c>
      <c r="G147" s="23">
        <v>1302.1247392650739</v>
      </c>
      <c r="H147" s="23">
        <v>928.03367093331167</v>
      </c>
      <c r="I147" s="23">
        <v>666.89873148482536</v>
      </c>
      <c r="J147" s="23">
        <v>474.8363508350339</v>
      </c>
      <c r="K147" s="23">
        <v>356.18635744358465</v>
      </c>
      <c r="L147" s="23">
        <v>285.37124057714846</v>
      </c>
      <c r="M147" s="23">
        <v>241.45784731710265</v>
      </c>
      <c r="N147" s="23">
        <v>184.9003800337689</v>
      </c>
      <c r="O147" s="23">
        <v>132.71723928108227</v>
      </c>
      <c r="P147" s="23">
        <v>127.60252501616853</v>
      </c>
    </row>
    <row r="148" spans="1:16" x14ac:dyDescent="0.25">
      <c r="A148" s="19" t="s">
        <v>89</v>
      </c>
      <c r="B148" s="19" t="s">
        <v>90</v>
      </c>
      <c r="C148" s="19" t="s">
        <v>91</v>
      </c>
      <c r="D148" s="22">
        <v>47</v>
      </c>
      <c r="E148" s="23">
        <v>1834.9595028345798</v>
      </c>
      <c r="F148" s="23">
        <v>1545.7364823702519</v>
      </c>
      <c r="G148" s="23">
        <v>1008.8439912796757</v>
      </c>
      <c r="H148" s="23">
        <v>760.52250302256982</v>
      </c>
      <c r="I148" s="23">
        <v>544.79281553472663</v>
      </c>
      <c r="J148" s="23">
        <v>416.07245417432853</v>
      </c>
      <c r="K148" s="23">
        <v>318.81973019799057</v>
      </c>
      <c r="L148" s="23">
        <v>271.50988207642655</v>
      </c>
      <c r="M148" s="23">
        <v>210.45159280683731</v>
      </c>
      <c r="N148" s="23">
        <v>131.21631524268369</v>
      </c>
      <c r="O148" s="23">
        <v>126.84713245495199</v>
      </c>
      <c r="P148" s="23">
        <v>126.84713245495199</v>
      </c>
    </row>
    <row r="149" spans="1:16" x14ac:dyDescent="0.25">
      <c r="A149" s="19" t="s">
        <v>89</v>
      </c>
      <c r="B149" s="19" t="s">
        <v>90</v>
      </c>
      <c r="C149" s="19" t="s">
        <v>91</v>
      </c>
      <c r="D149" s="22">
        <v>48</v>
      </c>
      <c r="E149" s="23">
        <v>2265.7796284090759</v>
      </c>
      <c r="F149" s="23">
        <v>1750.5542810847351</v>
      </c>
      <c r="G149" s="23">
        <v>1364.7819867289288</v>
      </c>
      <c r="H149" s="23">
        <v>1005.8689832446132</v>
      </c>
      <c r="I149" s="23">
        <v>655.75726803567375</v>
      </c>
      <c r="J149" s="23">
        <v>458.15855061893774</v>
      </c>
      <c r="K149" s="23">
        <v>318.01755750462542</v>
      </c>
      <c r="L149" s="23">
        <v>257.14270019379569</v>
      </c>
      <c r="M149" s="23">
        <v>238.12042528446671</v>
      </c>
      <c r="N149" s="23">
        <v>182.36597724991725</v>
      </c>
      <c r="O149" s="23">
        <v>129.96622511714813</v>
      </c>
      <c r="P149" s="23">
        <v>129.96622511714813</v>
      </c>
    </row>
    <row r="150" spans="1:16" x14ac:dyDescent="0.25">
      <c r="A150" s="19" t="s">
        <v>89</v>
      </c>
      <c r="B150" s="19" t="s">
        <v>90</v>
      </c>
      <c r="C150" s="19" t="s">
        <v>91</v>
      </c>
      <c r="D150" s="22">
        <v>49</v>
      </c>
      <c r="E150" s="23">
        <v>2033.6461600265918</v>
      </c>
      <c r="F150" s="23">
        <v>1433.7930351348382</v>
      </c>
      <c r="G150" s="23">
        <v>1244.5866790201933</v>
      </c>
      <c r="H150" s="23">
        <v>905.60783559224501</v>
      </c>
      <c r="I150" s="23">
        <v>596.7311798586253</v>
      </c>
      <c r="J150" s="23">
        <v>403.12123839025651</v>
      </c>
      <c r="K150" s="23">
        <v>296.69546700746082</v>
      </c>
      <c r="L150" s="23">
        <v>237.72818943095334</v>
      </c>
      <c r="M150" s="23">
        <v>201.44905610554991</v>
      </c>
      <c r="N150" s="23">
        <v>178.49070943426901</v>
      </c>
      <c r="O150" s="23">
        <v>127.91926326662855</v>
      </c>
      <c r="P150" s="23">
        <v>123.55946880582866</v>
      </c>
    </row>
    <row r="151" spans="1:16" x14ac:dyDescent="0.25">
      <c r="A151" s="19" t="s">
        <v>89</v>
      </c>
      <c r="B151" s="19" t="s">
        <v>90</v>
      </c>
      <c r="C151" s="19" t="s">
        <v>91</v>
      </c>
      <c r="D151" s="22">
        <v>50</v>
      </c>
      <c r="E151" s="23">
        <v>2285.5348439608197</v>
      </c>
      <c r="F151" s="23">
        <v>1681.4742748986603</v>
      </c>
      <c r="G151" s="23">
        <v>1367.594173769296</v>
      </c>
      <c r="H151" s="23">
        <v>1023.7066251097594</v>
      </c>
      <c r="I151" s="23">
        <v>645.6554363615287</v>
      </c>
      <c r="J151" s="23">
        <v>448.28757765800265</v>
      </c>
      <c r="K151" s="23">
        <v>348.43388182622255</v>
      </c>
      <c r="L151" s="23">
        <v>288.53931069192032</v>
      </c>
      <c r="M151" s="23">
        <v>245.12914633233348</v>
      </c>
      <c r="N151" s="23">
        <v>197.1895134922519</v>
      </c>
      <c r="O151" s="23">
        <v>131.29325218997775</v>
      </c>
      <c r="P151" s="23">
        <v>131.29325218997775</v>
      </c>
    </row>
    <row r="152" spans="1:16" x14ac:dyDescent="0.25">
      <c r="A152" s="19" t="s">
        <v>89</v>
      </c>
      <c r="B152" s="19" t="s">
        <v>90</v>
      </c>
      <c r="C152" s="19" t="s">
        <v>91</v>
      </c>
      <c r="D152" s="22">
        <v>51</v>
      </c>
      <c r="E152" s="23">
        <v>2057.6856608893077</v>
      </c>
      <c r="F152" s="23">
        <v>1540.6021736014445</v>
      </c>
      <c r="G152" s="23">
        <v>1190.8452212895152</v>
      </c>
      <c r="H152" s="23">
        <v>866.85139470983677</v>
      </c>
      <c r="I152" s="23">
        <v>615.13055896692981</v>
      </c>
      <c r="J152" s="23">
        <v>434.22587967383419</v>
      </c>
      <c r="K152" s="23">
        <v>332.85972076628667</v>
      </c>
      <c r="L152" s="23">
        <v>284.68425932561519</v>
      </c>
      <c r="M152" s="23">
        <v>264.50008744631509</v>
      </c>
      <c r="N152" s="23">
        <v>222.12863839620863</v>
      </c>
      <c r="O152" s="23">
        <v>202.24112343701799</v>
      </c>
      <c r="P152" s="23">
        <v>202.24112343701799</v>
      </c>
    </row>
    <row r="153" spans="1:16" x14ac:dyDescent="0.25">
      <c r="A153" s="19" t="s">
        <v>89</v>
      </c>
      <c r="B153" s="19" t="s">
        <v>90</v>
      </c>
      <c r="C153" s="19" t="s">
        <v>91</v>
      </c>
      <c r="D153" s="22">
        <v>52</v>
      </c>
      <c r="E153" s="23">
        <v>1964.3164687370622</v>
      </c>
      <c r="F153" s="23">
        <v>1435.2180084679787</v>
      </c>
      <c r="G153" s="23">
        <v>1043.4623517232847</v>
      </c>
      <c r="H153" s="23">
        <v>861.91515522180907</v>
      </c>
      <c r="I153" s="23">
        <v>579.31267827295517</v>
      </c>
      <c r="J153" s="23">
        <v>416.6810325458087</v>
      </c>
      <c r="K153" s="23">
        <v>316.64030193555146</v>
      </c>
      <c r="L153" s="23">
        <v>268.16359194833404</v>
      </c>
      <c r="M153" s="23">
        <v>251.77699540854863</v>
      </c>
      <c r="N153" s="23">
        <v>216.65245233218158</v>
      </c>
      <c r="O153" s="23">
        <v>137.85627112722966</v>
      </c>
      <c r="P153" s="23">
        <v>137.85627112722966</v>
      </c>
    </row>
    <row r="154" spans="1:16" x14ac:dyDescent="0.25">
      <c r="A154" s="19" t="s">
        <v>89</v>
      </c>
      <c r="B154" s="19" t="s">
        <v>90</v>
      </c>
      <c r="C154" s="19" t="s">
        <v>91</v>
      </c>
      <c r="D154" s="22">
        <v>53</v>
      </c>
      <c r="E154" s="23">
        <v>1886.8832293098797</v>
      </c>
      <c r="F154" s="23">
        <v>1473.7805989623228</v>
      </c>
      <c r="G154" s="23">
        <v>1175.3807362976936</v>
      </c>
      <c r="H154" s="23">
        <v>896.68013161244903</v>
      </c>
      <c r="I154" s="23">
        <v>593.97029607978857</v>
      </c>
      <c r="J154" s="23">
        <v>418.60938503778345</v>
      </c>
      <c r="K154" s="23">
        <v>341.20821949572439</v>
      </c>
      <c r="L154" s="23">
        <v>286.23382345833716</v>
      </c>
      <c r="M154" s="23">
        <v>252.87350677207684</v>
      </c>
      <c r="N154" s="23">
        <v>204.0530568062631</v>
      </c>
      <c r="O154" s="23">
        <v>148.67318835433139</v>
      </c>
      <c r="P154" s="23">
        <v>137.21667074758057</v>
      </c>
    </row>
    <row r="155" spans="1:16" x14ac:dyDescent="0.25">
      <c r="A155" s="19" t="s">
        <v>89</v>
      </c>
      <c r="B155" s="19" t="s">
        <v>90</v>
      </c>
      <c r="C155" s="19" t="s">
        <v>91</v>
      </c>
      <c r="D155" s="22">
        <v>54</v>
      </c>
      <c r="E155" s="23">
        <v>2339.3620399495876</v>
      </c>
      <c r="F155" s="23">
        <v>1672.1358580904168</v>
      </c>
      <c r="G155" s="23">
        <v>1322.7890396245327</v>
      </c>
      <c r="H155" s="23">
        <v>950.19048146774423</v>
      </c>
      <c r="I155" s="23">
        <v>635.83067884586683</v>
      </c>
      <c r="J155" s="23">
        <v>446.24346613496186</v>
      </c>
      <c r="K155" s="23">
        <v>343.94737695061161</v>
      </c>
      <c r="L155" s="23">
        <v>290.43072442673622</v>
      </c>
      <c r="M155" s="23">
        <v>249.99877120967705</v>
      </c>
      <c r="N155" s="23">
        <v>230.22455786988093</v>
      </c>
      <c r="O155" s="23">
        <v>131.61637008186648</v>
      </c>
      <c r="P155" s="23">
        <v>126.77023305593175</v>
      </c>
    </row>
    <row r="156" spans="1:16" x14ac:dyDescent="0.25">
      <c r="A156" s="19" t="s">
        <v>89</v>
      </c>
      <c r="B156" s="19" t="s">
        <v>90</v>
      </c>
      <c r="C156" s="19" t="s">
        <v>91</v>
      </c>
      <c r="D156" s="22">
        <v>55</v>
      </c>
      <c r="E156" s="23">
        <v>2204.0827898925168</v>
      </c>
      <c r="F156" s="23">
        <v>1750.3357014063708</v>
      </c>
      <c r="G156" s="23">
        <v>1377.3800455313567</v>
      </c>
      <c r="H156" s="23">
        <v>1010.6713792539825</v>
      </c>
      <c r="I156" s="23">
        <v>662.37081767178336</v>
      </c>
      <c r="J156" s="23">
        <v>460.86095315938246</v>
      </c>
      <c r="K156" s="23">
        <v>351.61752332916762</v>
      </c>
      <c r="L156" s="23">
        <v>287.93920604899728</v>
      </c>
      <c r="M156" s="23">
        <v>247.25034340856607</v>
      </c>
      <c r="N156" s="23">
        <v>147.59133638133497</v>
      </c>
      <c r="O156" s="23">
        <v>133.15533996574666</v>
      </c>
      <c r="P156" s="23">
        <v>133.15533996574666</v>
      </c>
    </row>
    <row r="157" spans="1:16" x14ac:dyDescent="0.25">
      <c r="A157" s="19" t="s">
        <v>89</v>
      </c>
      <c r="B157" s="19" t="s">
        <v>90</v>
      </c>
      <c r="C157" s="19" t="s">
        <v>91</v>
      </c>
      <c r="D157" s="22">
        <v>56</v>
      </c>
      <c r="E157" s="23">
        <v>2058.905643883028</v>
      </c>
      <c r="F157" s="23">
        <v>1517.1845649424488</v>
      </c>
      <c r="G157" s="23">
        <v>1234.8826027197417</v>
      </c>
      <c r="H157" s="23">
        <v>901.79673399926946</v>
      </c>
      <c r="I157" s="23">
        <v>611.39445462621313</v>
      </c>
      <c r="J157" s="23">
        <v>437.36105658171704</v>
      </c>
      <c r="K157" s="23">
        <v>342.62981262992719</v>
      </c>
      <c r="L157" s="23">
        <v>293.65127899320288</v>
      </c>
      <c r="M157" s="23">
        <v>230.77024772147411</v>
      </c>
      <c r="N157" s="23">
        <v>157.61922850884957</v>
      </c>
      <c r="O157" s="23">
        <v>130.09363016317275</v>
      </c>
      <c r="P157" s="23">
        <v>130.09363016317275</v>
      </c>
    </row>
    <row r="158" spans="1:16" x14ac:dyDescent="0.25">
      <c r="A158" s="19" t="s">
        <v>89</v>
      </c>
      <c r="B158" s="19" t="s">
        <v>90</v>
      </c>
      <c r="C158" s="19" t="s">
        <v>91</v>
      </c>
      <c r="D158" s="22">
        <v>57</v>
      </c>
      <c r="E158" s="23">
        <v>1614.7116789504553</v>
      </c>
      <c r="F158" s="23">
        <v>1341.4995422780617</v>
      </c>
      <c r="G158" s="23">
        <v>1141.7331268882037</v>
      </c>
      <c r="H158" s="23">
        <v>856.84228729542917</v>
      </c>
      <c r="I158" s="23">
        <v>608.70347768921874</v>
      </c>
      <c r="J158" s="23">
        <v>409.01993942774664</v>
      </c>
      <c r="K158" s="23">
        <v>301.93411323393246</v>
      </c>
      <c r="L158" s="23">
        <v>269.93569526774576</v>
      </c>
      <c r="M158" s="23">
        <v>220.00141175358479</v>
      </c>
      <c r="N158" s="23">
        <v>154.42383750786712</v>
      </c>
      <c r="O158" s="23">
        <v>126.59958967118737</v>
      </c>
      <c r="P158" s="23">
        <v>125.61686817061154</v>
      </c>
    </row>
    <row r="159" spans="1:16" x14ac:dyDescent="0.25">
      <c r="A159" s="19" t="s">
        <v>89</v>
      </c>
      <c r="B159" s="19" t="s">
        <v>90</v>
      </c>
      <c r="C159" s="19" t="s">
        <v>91</v>
      </c>
      <c r="D159" s="22">
        <v>58</v>
      </c>
      <c r="E159" s="23">
        <v>1850.8959392035392</v>
      </c>
      <c r="F159" s="23">
        <v>1344.6856640782537</v>
      </c>
      <c r="G159" s="23">
        <v>1162.0347467800696</v>
      </c>
      <c r="H159" s="23">
        <v>888.23890979591317</v>
      </c>
      <c r="I159" s="23">
        <v>587.25806294867493</v>
      </c>
      <c r="J159" s="23">
        <v>411.90937582798608</v>
      </c>
      <c r="K159" s="23">
        <v>328.7451637261251</v>
      </c>
      <c r="L159" s="23">
        <v>293.11039964229963</v>
      </c>
      <c r="M159" s="23">
        <v>238.00253832372945</v>
      </c>
      <c r="N159" s="23">
        <v>200.20636922120974</v>
      </c>
      <c r="O159" s="23">
        <v>123.2696006652081</v>
      </c>
      <c r="P159" s="23">
        <v>121.98378029059275</v>
      </c>
    </row>
    <row r="160" spans="1:16" x14ac:dyDescent="0.25">
      <c r="A160" s="19" t="s">
        <v>89</v>
      </c>
      <c r="B160" s="19" t="s">
        <v>90</v>
      </c>
      <c r="C160" s="19" t="s">
        <v>91</v>
      </c>
      <c r="D160" s="22">
        <v>59</v>
      </c>
      <c r="E160" s="23">
        <v>1882.6560222357184</v>
      </c>
      <c r="F160" s="23">
        <v>1470.1093141522133</v>
      </c>
      <c r="G160" s="23">
        <v>1166.3224585993901</v>
      </c>
      <c r="H160" s="23">
        <v>950.29741984054806</v>
      </c>
      <c r="I160" s="23">
        <v>662.92667067914192</v>
      </c>
      <c r="J160" s="23">
        <v>439.20820890322926</v>
      </c>
      <c r="K160" s="23">
        <v>324.74925275015374</v>
      </c>
      <c r="L160" s="23">
        <v>272.50399234308139</v>
      </c>
      <c r="M160" s="23">
        <v>242.71332551744391</v>
      </c>
      <c r="N160" s="23">
        <v>197.7588292399661</v>
      </c>
      <c r="O160" s="23">
        <v>137.71312590540444</v>
      </c>
      <c r="P160" s="23">
        <v>131.70923180427835</v>
      </c>
    </row>
    <row r="161" spans="1:16" x14ac:dyDescent="0.25">
      <c r="A161" s="19" t="s">
        <v>89</v>
      </c>
      <c r="B161" s="19" t="s">
        <v>90</v>
      </c>
      <c r="C161" s="19" t="s">
        <v>91</v>
      </c>
      <c r="D161" s="22">
        <v>60</v>
      </c>
      <c r="E161" s="23">
        <v>1687.7863040019329</v>
      </c>
      <c r="F161" s="23">
        <v>1405.7331965741041</v>
      </c>
      <c r="G161" s="23">
        <v>1233.3028252102745</v>
      </c>
      <c r="H161" s="23">
        <v>882.13395242140018</v>
      </c>
      <c r="I161" s="23">
        <v>601.52388597353297</v>
      </c>
      <c r="J161" s="23">
        <v>449.85549689158654</v>
      </c>
      <c r="K161" s="23">
        <v>342.75528512142193</v>
      </c>
      <c r="L161" s="23">
        <v>296.57724739041407</v>
      </c>
      <c r="M161" s="23">
        <v>251.75509091267639</v>
      </c>
      <c r="N161" s="23">
        <v>184.97120948423304</v>
      </c>
      <c r="O161" s="23">
        <v>131.90508468869956</v>
      </c>
      <c r="P161" s="23">
        <v>126.60802273374861</v>
      </c>
    </row>
    <row r="162" spans="1:16" x14ac:dyDescent="0.25">
      <c r="A162" s="19" t="s">
        <v>89</v>
      </c>
      <c r="B162" s="19" t="s">
        <v>90</v>
      </c>
      <c r="C162" s="19" t="s">
        <v>91</v>
      </c>
      <c r="D162" s="22">
        <v>61</v>
      </c>
      <c r="E162" s="23">
        <v>1749.6318800360261</v>
      </c>
      <c r="F162" s="23">
        <v>1526.4686618054304</v>
      </c>
      <c r="G162" s="23">
        <v>1211.6399972851711</v>
      </c>
      <c r="H162" s="23">
        <v>881.19235883511533</v>
      </c>
      <c r="I162" s="23">
        <v>614.75182910465708</v>
      </c>
      <c r="J162" s="23">
        <v>442.31205101993049</v>
      </c>
      <c r="K162" s="23">
        <v>317.77523792263713</v>
      </c>
      <c r="L162" s="23">
        <v>269.74802245794444</v>
      </c>
      <c r="M162" s="23">
        <v>229.28136700606913</v>
      </c>
      <c r="N162" s="23">
        <v>158.74841052714899</v>
      </c>
      <c r="O162" s="23">
        <v>131.54842296164108</v>
      </c>
      <c r="P162" s="23">
        <v>131.54842296164108</v>
      </c>
    </row>
    <row r="163" spans="1:16" x14ac:dyDescent="0.25">
      <c r="A163" s="19" t="s">
        <v>89</v>
      </c>
      <c r="B163" s="19" t="s">
        <v>90</v>
      </c>
      <c r="C163" s="19" t="s">
        <v>91</v>
      </c>
      <c r="D163" s="22">
        <v>62</v>
      </c>
      <c r="E163" s="23">
        <v>1858.2199694661313</v>
      </c>
      <c r="F163" s="23">
        <v>1744.1819311973638</v>
      </c>
      <c r="G163" s="23">
        <v>1325.047154664243</v>
      </c>
      <c r="H163" s="23">
        <v>1005.2679913899686</v>
      </c>
      <c r="I163" s="23">
        <v>684.9320404131139</v>
      </c>
      <c r="J163" s="23">
        <v>461.94033741353797</v>
      </c>
      <c r="K163" s="23">
        <v>349.359072943748</v>
      </c>
      <c r="L163" s="23">
        <v>286.85131963379399</v>
      </c>
      <c r="M163" s="23">
        <v>250.30313279552888</v>
      </c>
      <c r="N163" s="23">
        <v>229.3900098543975</v>
      </c>
      <c r="O163" s="23">
        <v>127.14026178166809</v>
      </c>
      <c r="P163" s="23">
        <v>127.14026178166809</v>
      </c>
    </row>
    <row r="164" spans="1:16" x14ac:dyDescent="0.25">
      <c r="A164" s="19" t="s">
        <v>89</v>
      </c>
      <c r="B164" s="19" t="s">
        <v>90</v>
      </c>
      <c r="C164" s="19" t="s">
        <v>91</v>
      </c>
      <c r="D164" s="22">
        <v>63</v>
      </c>
      <c r="E164" s="23">
        <v>2043.5361962234756</v>
      </c>
      <c r="F164" s="23">
        <v>1551.5192135976347</v>
      </c>
      <c r="G164" s="23">
        <v>1251.8365445538266</v>
      </c>
      <c r="H164" s="23">
        <v>910.00368114170601</v>
      </c>
      <c r="I164" s="23">
        <v>605.29275267042999</v>
      </c>
      <c r="J164" s="23">
        <v>446.22015075331899</v>
      </c>
      <c r="K164" s="23">
        <v>354.23431461582123</v>
      </c>
      <c r="L164" s="23">
        <v>294.2672725668761</v>
      </c>
      <c r="M164" s="23">
        <v>273.14926144888932</v>
      </c>
      <c r="N164" s="23">
        <v>219.62154021981215</v>
      </c>
      <c r="O164" s="23">
        <v>137.40949399950682</v>
      </c>
      <c r="P164" s="23">
        <v>129.36668051406807</v>
      </c>
    </row>
    <row r="165" spans="1:16" x14ac:dyDescent="0.25">
      <c r="A165" s="19" t="s">
        <v>89</v>
      </c>
      <c r="B165" s="19" t="s">
        <v>90</v>
      </c>
      <c r="C165" s="19" t="s">
        <v>91</v>
      </c>
      <c r="D165" s="22">
        <v>64</v>
      </c>
      <c r="E165" s="23">
        <v>1881.4007627056649</v>
      </c>
      <c r="F165" s="23">
        <v>1472.4281990958202</v>
      </c>
      <c r="G165" s="23">
        <v>1193.6287951333918</v>
      </c>
      <c r="H165" s="23">
        <v>883.57864759049482</v>
      </c>
      <c r="I165" s="23">
        <v>596.16938257442553</v>
      </c>
      <c r="J165" s="23">
        <v>436.34241251701411</v>
      </c>
      <c r="K165" s="23">
        <v>337.94592697511149</v>
      </c>
      <c r="L165" s="23">
        <v>280.37559265185922</v>
      </c>
      <c r="M165" s="23">
        <v>253.39436704956546</v>
      </c>
      <c r="N165" s="23">
        <v>206.13291893287089</v>
      </c>
      <c r="O165" s="23">
        <v>160.48202364163561</v>
      </c>
      <c r="P165" s="23">
        <v>143.19655866245233</v>
      </c>
    </row>
    <row r="166" spans="1:16" x14ac:dyDescent="0.25">
      <c r="A166" s="19" t="s">
        <v>89</v>
      </c>
      <c r="B166" s="19" t="s">
        <v>90</v>
      </c>
      <c r="C166" s="19" t="s">
        <v>91</v>
      </c>
      <c r="D166" s="22">
        <v>65</v>
      </c>
      <c r="E166" s="23">
        <v>1968.9436817926694</v>
      </c>
      <c r="F166" s="23">
        <v>1530.3291542197494</v>
      </c>
      <c r="G166" s="23">
        <v>1220.2488853843524</v>
      </c>
      <c r="H166" s="23">
        <v>905.43265648509112</v>
      </c>
      <c r="I166" s="23">
        <v>618.77994302992101</v>
      </c>
      <c r="J166" s="23">
        <v>440.95507700176324</v>
      </c>
      <c r="K166" s="23">
        <v>335.783319919419</v>
      </c>
      <c r="L166" s="23">
        <v>288.30489099261558</v>
      </c>
      <c r="M166" s="23">
        <v>270.54931282971449</v>
      </c>
      <c r="N166" s="23">
        <v>224.39748934079998</v>
      </c>
      <c r="O166" s="23">
        <v>164.56412915475903</v>
      </c>
      <c r="P166" s="23">
        <v>150.52236571004298</v>
      </c>
    </row>
    <row r="167" spans="1:16" x14ac:dyDescent="0.25">
      <c r="A167" s="19" t="s">
        <v>89</v>
      </c>
      <c r="B167" s="19" t="s">
        <v>90</v>
      </c>
      <c r="C167" s="19" t="s">
        <v>91</v>
      </c>
      <c r="D167" s="22">
        <v>66</v>
      </c>
      <c r="E167" s="23">
        <v>2012.6323052850964</v>
      </c>
      <c r="F167" s="23">
        <v>1692.2651358115627</v>
      </c>
      <c r="G167" s="23">
        <v>1233.4654200102943</v>
      </c>
      <c r="H167" s="23">
        <v>931.06576295789966</v>
      </c>
      <c r="I167" s="23">
        <v>597.78002881997088</v>
      </c>
      <c r="J167" s="23">
        <v>442.38033419922351</v>
      </c>
      <c r="K167" s="23">
        <v>324.47911486172279</v>
      </c>
      <c r="L167" s="23">
        <v>266.94656878398848</v>
      </c>
      <c r="M167" s="23">
        <v>234.93178969672869</v>
      </c>
      <c r="N167" s="23">
        <v>183.78590657425454</v>
      </c>
      <c r="O167" s="23">
        <v>125.46331309991861</v>
      </c>
      <c r="P167" s="23">
        <v>125.46331309991861</v>
      </c>
    </row>
    <row r="168" spans="1:16" x14ac:dyDescent="0.25">
      <c r="A168" s="19" t="s">
        <v>89</v>
      </c>
      <c r="B168" s="19" t="s">
        <v>90</v>
      </c>
      <c r="C168" s="19" t="s">
        <v>91</v>
      </c>
      <c r="D168" s="22">
        <v>67</v>
      </c>
      <c r="E168" s="23">
        <v>1685.2372384703569</v>
      </c>
      <c r="F168" s="23">
        <v>1435.5128659213449</v>
      </c>
      <c r="G168" s="23">
        <v>1172.5731220098073</v>
      </c>
      <c r="H168" s="23">
        <v>893.85829960059732</v>
      </c>
      <c r="I168" s="23">
        <v>617.31108367039053</v>
      </c>
      <c r="J168" s="23">
        <v>462.85206418884161</v>
      </c>
      <c r="K168" s="23">
        <v>356.98394426469594</v>
      </c>
      <c r="L168" s="23">
        <v>291.16914322788858</v>
      </c>
      <c r="M168" s="23">
        <v>232.0734657526981</v>
      </c>
      <c r="N168" s="23">
        <v>153.46842697459854</v>
      </c>
      <c r="O168" s="23">
        <v>129.59141263775265</v>
      </c>
      <c r="P168" s="23">
        <v>129.59141263775265</v>
      </c>
    </row>
    <row r="169" spans="1:16" x14ac:dyDescent="0.25">
      <c r="A169" s="19" t="s">
        <v>89</v>
      </c>
      <c r="B169" s="19" t="s">
        <v>90</v>
      </c>
      <c r="C169" s="19" t="s">
        <v>91</v>
      </c>
      <c r="D169" s="22">
        <v>68</v>
      </c>
      <c r="E169" s="23">
        <v>1463.0689746406076</v>
      </c>
      <c r="F169" s="23">
        <v>1263.4651138664385</v>
      </c>
      <c r="G169" s="23">
        <v>1022.148804644864</v>
      </c>
      <c r="H169" s="23">
        <v>722.82118269348859</v>
      </c>
      <c r="I169" s="23">
        <v>515.70476177084151</v>
      </c>
      <c r="J169" s="23">
        <v>392.82109246726935</v>
      </c>
      <c r="K169" s="23">
        <v>300.45161060818924</v>
      </c>
      <c r="L169" s="23">
        <v>260.07094721933464</v>
      </c>
      <c r="M169" s="23">
        <v>232.50474462457984</v>
      </c>
      <c r="N169" s="23">
        <v>198.36890198379086</v>
      </c>
      <c r="O169" s="23">
        <v>129.22669935454311</v>
      </c>
      <c r="P169" s="23">
        <v>129.22669935454311</v>
      </c>
    </row>
    <row r="170" spans="1:16" x14ac:dyDescent="0.25">
      <c r="A170" s="19" t="s">
        <v>89</v>
      </c>
      <c r="B170" s="19" t="s">
        <v>90</v>
      </c>
      <c r="C170" s="19" t="s">
        <v>91</v>
      </c>
      <c r="D170" s="22">
        <v>69</v>
      </c>
      <c r="E170" s="23">
        <v>1689.4230633704506</v>
      </c>
      <c r="F170" s="23">
        <v>1190.9053399841057</v>
      </c>
      <c r="G170" s="23">
        <v>1061.8838048711809</v>
      </c>
      <c r="H170" s="23">
        <v>805.29796083366011</v>
      </c>
      <c r="I170" s="23">
        <v>547.69811737815326</v>
      </c>
      <c r="J170" s="23">
        <v>395.41582390234674</v>
      </c>
      <c r="K170" s="23">
        <v>299.64305109970405</v>
      </c>
      <c r="L170" s="23">
        <v>251.21710485826728</v>
      </c>
      <c r="M170" s="23">
        <v>192.69446277390023</v>
      </c>
      <c r="N170" s="23">
        <v>187.95497881967634</v>
      </c>
      <c r="O170" s="23">
        <v>130.22871438630904</v>
      </c>
      <c r="P170" s="23">
        <v>126.14417740647534</v>
      </c>
    </row>
    <row r="171" spans="1:16" x14ac:dyDescent="0.25">
      <c r="A171" s="19" t="s">
        <v>89</v>
      </c>
      <c r="B171" s="19" t="s">
        <v>90</v>
      </c>
      <c r="C171" s="19" t="s">
        <v>91</v>
      </c>
      <c r="D171" s="22">
        <v>70</v>
      </c>
      <c r="E171" s="23">
        <v>2096.0731676198106</v>
      </c>
      <c r="F171" s="23">
        <v>1497.1612659887414</v>
      </c>
      <c r="G171" s="23">
        <v>1252.5183476295488</v>
      </c>
      <c r="H171" s="23">
        <v>935.86896813301917</v>
      </c>
      <c r="I171" s="23">
        <v>639.05775997402202</v>
      </c>
      <c r="J171" s="23">
        <v>450.76213434771159</v>
      </c>
      <c r="K171" s="23">
        <v>342.88845205211084</v>
      </c>
      <c r="L171" s="23">
        <v>284.49864019371222</v>
      </c>
      <c r="M171" s="23">
        <v>242.44915258396199</v>
      </c>
      <c r="N171" s="23">
        <v>178.12785847327828</v>
      </c>
      <c r="O171" s="23">
        <v>123.21973309026974</v>
      </c>
      <c r="P171" s="23">
        <v>123.21973309026974</v>
      </c>
    </row>
    <row r="172" spans="1:16" x14ac:dyDescent="0.25">
      <c r="A172" s="19" t="s">
        <v>89</v>
      </c>
      <c r="B172" s="19" t="s">
        <v>90</v>
      </c>
      <c r="C172" s="19" t="s">
        <v>91</v>
      </c>
      <c r="D172" s="22">
        <v>71</v>
      </c>
      <c r="E172" s="23">
        <v>1545.7621388596276</v>
      </c>
      <c r="F172" s="23">
        <v>1323.289651499221</v>
      </c>
      <c r="G172" s="23">
        <v>1102.8097161958383</v>
      </c>
      <c r="H172" s="23">
        <v>864.06891990756981</v>
      </c>
      <c r="I172" s="23">
        <v>575.48370576940704</v>
      </c>
      <c r="J172" s="23">
        <v>407.43973660301776</v>
      </c>
      <c r="K172" s="23">
        <v>324.94536106860016</v>
      </c>
      <c r="L172" s="23">
        <v>260.0710490237887</v>
      </c>
      <c r="M172" s="23">
        <v>206.4218984553506</v>
      </c>
      <c r="N172" s="23">
        <v>150.94425089050731</v>
      </c>
      <c r="O172" s="23">
        <v>124.50593943315933</v>
      </c>
      <c r="P172" s="23">
        <v>123.3155377413502</v>
      </c>
    </row>
    <row r="173" spans="1:16" x14ac:dyDescent="0.25">
      <c r="A173" s="19" t="s">
        <v>89</v>
      </c>
      <c r="B173" s="19" t="s">
        <v>90</v>
      </c>
      <c r="C173" s="19" t="s">
        <v>91</v>
      </c>
      <c r="D173" s="22">
        <v>72</v>
      </c>
      <c r="E173" s="23">
        <v>2016.9408768631149</v>
      </c>
      <c r="F173" s="23">
        <v>1742.1450573109087</v>
      </c>
      <c r="G173" s="23">
        <v>1323.4456888860034</v>
      </c>
      <c r="H173" s="23">
        <v>999.86921890429915</v>
      </c>
      <c r="I173" s="23">
        <v>700.32881006551963</v>
      </c>
      <c r="J173" s="23">
        <v>475.80850601579192</v>
      </c>
      <c r="K173" s="23">
        <v>387.26808090251052</v>
      </c>
      <c r="L173" s="23">
        <v>311.14402237715842</v>
      </c>
      <c r="M173" s="23">
        <v>281.14106706378897</v>
      </c>
      <c r="N173" s="23">
        <v>242.76034124480316</v>
      </c>
      <c r="O173" s="23">
        <v>163.85784772376974</v>
      </c>
      <c r="P173" s="23">
        <v>147.29317041560782</v>
      </c>
    </row>
    <row r="174" spans="1:16" x14ac:dyDescent="0.25">
      <c r="A174" s="19" t="s">
        <v>89</v>
      </c>
      <c r="B174" s="19" t="s">
        <v>90</v>
      </c>
      <c r="C174" s="19" t="s">
        <v>91</v>
      </c>
      <c r="D174" s="22">
        <v>73</v>
      </c>
      <c r="E174" s="23">
        <v>2059.8082895969901</v>
      </c>
      <c r="F174" s="23">
        <v>1556.6911826316273</v>
      </c>
      <c r="G174" s="23">
        <v>1125.5876001492775</v>
      </c>
      <c r="H174" s="23">
        <v>845.36173647152702</v>
      </c>
      <c r="I174" s="23">
        <v>599.35408315838731</v>
      </c>
      <c r="J174" s="23">
        <v>450.54327463904866</v>
      </c>
      <c r="K174" s="23">
        <v>327.23912971661804</v>
      </c>
      <c r="L174" s="23">
        <v>275.52459215816316</v>
      </c>
      <c r="M174" s="23">
        <v>205.33106575813505</v>
      </c>
      <c r="N174" s="23">
        <v>147.90840871719678</v>
      </c>
      <c r="O174" s="23">
        <v>129.23889635986737</v>
      </c>
      <c r="P174" s="23">
        <v>127.18544488647046</v>
      </c>
    </row>
    <row r="175" spans="1:16" x14ac:dyDescent="0.25">
      <c r="A175" s="19" t="s">
        <v>89</v>
      </c>
      <c r="B175" s="19" t="s">
        <v>90</v>
      </c>
      <c r="C175" s="19" t="s">
        <v>91</v>
      </c>
      <c r="D175" s="22">
        <v>74</v>
      </c>
      <c r="E175" s="23">
        <v>1862.3988069660136</v>
      </c>
      <c r="F175" s="23">
        <v>1313.315309246085</v>
      </c>
      <c r="G175" s="23">
        <v>1123.4162827561972</v>
      </c>
      <c r="H175" s="23">
        <v>887.43620631530257</v>
      </c>
      <c r="I175" s="23">
        <v>593.85658119258153</v>
      </c>
      <c r="J175" s="23">
        <v>426.68620335494967</v>
      </c>
      <c r="K175" s="23">
        <v>327.07031280318728</v>
      </c>
      <c r="L175" s="23">
        <v>273.86599164249122</v>
      </c>
      <c r="M175" s="23">
        <v>240.89633820320643</v>
      </c>
      <c r="N175" s="23">
        <v>209.98060927089662</v>
      </c>
      <c r="O175" s="23">
        <v>136.74920115312878</v>
      </c>
      <c r="P175" s="23">
        <v>130.45956771157844</v>
      </c>
    </row>
    <row r="176" spans="1:16" x14ac:dyDescent="0.25">
      <c r="A176" s="19" t="s">
        <v>89</v>
      </c>
      <c r="B176" s="19" t="s">
        <v>90</v>
      </c>
      <c r="C176" s="19" t="s">
        <v>91</v>
      </c>
      <c r="D176" s="22">
        <v>75</v>
      </c>
      <c r="E176" s="23">
        <v>1948.6254388905838</v>
      </c>
      <c r="F176" s="23">
        <v>1384.3400525725078</v>
      </c>
      <c r="G176" s="23">
        <v>1154.0426927548801</v>
      </c>
      <c r="H176" s="23">
        <v>891.92757032978909</v>
      </c>
      <c r="I176" s="23">
        <v>599.60044097355831</v>
      </c>
      <c r="J176" s="23">
        <v>422.90014576366053</v>
      </c>
      <c r="K176" s="23">
        <v>317.77968744305196</v>
      </c>
      <c r="L176" s="23">
        <v>275.91353348075586</v>
      </c>
      <c r="M176" s="23">
        <v>232.93358778654706</v>
      </c>
      <c r="N176" s="23">
        <v>184.01587489626297</v>
      </c>
      <c r="O176" s="23">
        <v>131.24941450648885</v>
      </c>
      <c r="P176" s="23">
        <v>131.24941450648885</v>
      </c>
    </row>
    <row r="177" spans="1:16" x14ac:dyDescent="0.25">
      <c r="A177" s="19" t="s">
        <v>89</v>
      </c>
      <c r="B177" s="19" t="s">
        <v>90</v>
      </c>
      <c r="C177" s="19" t="s">
        <v>91</v>
      </c>
      <c r="D177" s="22">
        <v>76</v>
      </c>
      <c r="E177" s="23">
        <v>1877.0460190942215</v>
      </c>
      <c r="F177" s="23">
        <v>1666.3279896431773</v>
      </c>
      <c r="G177" s="23">
        <v>1277.9476460549697</v>
      </c>
      <c r="H177" s="23">
        <v>995.21575443516519</v>
      </c>
      <c r="I177" s="23">
        <v>686.19693452199419</v>
      </c>
      <c r="J177" s="23">
        <v>468.2349949347049</v>
      </c>
      <c r="K177" s="23">
        <v>354.26038367290687</v>
      </c>
      <c r="L177" s="23">
        <v>299.77579033469732</v>
      </c>
      <c r="M177" s="23">
        <v>271.01112228204158</v>
      </c>
      <c r="N177" s="23">
        <v>219.20950184247528</v>
      </c>
      <c r="O177" s="23">
        <v>141.51069539663811</v>
      </c>
      <c r="P177" s="23">
        <v>134.10326575235499</v>
      </c>
    </row>
    <row r="178" spans="1:16" x14ac:dyDescent="0.25">
      <c r="A178" s="19" t="s">
        <v>89</v>
      </c>
      <c r="B178" s="19" t="s">
        <v>90</v>
      </c>
      <c r="C178" s="19" t="s">
        <v>91</v>
      </c>
      <c r="D178" s="22">
        <v>77</v>
      </c>
      <c r="E178" s="23">
        <v>2069.0291104889889</v>
      </c>
      <c r="F178" s="23">
        <v>1679.4458642017428</v>
      </c>
      <c r="G178" s="23">
        <v>1300.5672003509658</v>
      </c>
      <c r="H178" s="23">
        <v>946.34747544273944</v>
      </c>
      <c r="I178" s="23">
        <v>634.04607416462864</v>
      </c>
      <c r="J178" s="23">
        <v>463.26674076046021</v>
      </c>
      <c r="K178" s="23">
        <v>338.46705339873103</v>
      </c>
      <c r="L178" s="23">
        <v>267.26513323288208</v>
      </c>
      <c r="M178" s="23">
        <v>222.77560680554612</v>
      </c>
      <c r="N178" s="23">
        <v>138.79484951380127</v>
      </c>
      <c r="O178" s="23">
        <v>137.89345562241084</v>
      </c>
      <c r="P178" s="23">
        <v>137.89345562241084</v>
      </c>
    </row>
    <row r="179" spans="1:16" x14ac:dyDescent="0.25">
      <c r="A179" s="19" t="s">
        <v>89</v>
      </c>
      <c r="B179" s="19" t="s">
        <v>90</v>
      </c>
      <c r="C179" s="19" t="s">
        <v>91</v>
      </c>
      <c r="D179" s="22">
        <v>78</v>
      </c>
      <c r="E179" s="23">
        <v>2100.9263568317765</v>
      </c>
      <c r="F179" s="23">
        <v>1570.3552641738074</v>
      </c>
      <c r="G179" s="23">
        <v>1286.6480923799609</v>
      </c>
      <c r="H179" s="23">
        <v>876.36345281923332</v>
      </c>
      <c r="I179" s="23">
        <v>617.13556636953194</v>
      </c>
      <c r="J179" s="23">
        <v>442.10700169434313</v>
      </c>
      <c r="K179" s="23">
        <v>339.57110597368722</v>
      </c>
      <c r="L179" s="23">
        <v>277.35846433831432</v>
      </c>
      <c r="M179" s="23">
        <v>240.13453108950182</v>
      </c>
      <c r="N179" s="23">
        <v>202.11184248622524</v>
      </c>
      <c r="O179" s="23">
        <v>136.8310368346597</v>
      </c>
      <c r="P179" s="23">
        <v>130.48606029840923</v>
      </c>
    </row>
    <row r="180" spans="1:16" x14ac:dyDescent="0.25">
      <c r="A180" s="19" t="s">
        <v>89</v>
      </c>
      <c r="B180" s="19" t="s">
        <v>90</v>
      </c>
      <c r="C180" s="19" t="s">
        <v>91</v>
      </c>
      <c r="D180" s="22">
        <v>79</v>
      </c>
      <c r="E180" s="23">
        <v>1695.2609595627907</v>
      </c>
      <c r="F180" s="23">
        <v>1335.1321726479043</v>
      </c>
      <c r="G180" s="23">
        <v>1107.6465910885436</v>
      </c>
      <c r="H180" s="23">
        <v>776.53044007655717</v>
      </c>
      <c r="I180" s="23">
        <v>587.4653868827379</v>
      </c>
      <c r="J180" s="23">
        <v>408.13813861597521</v>
      </c>
      <c r="K180" s="23">
        <v>313.43056795368915</v>
      </c>
      <c r="L180" s="23">
        <v>262.97136143107855</v>
      </c>
      <c r="M180" s="23">
        <v>211.9543659530774</v>
      </c>
      <c r="N180" s="23">
        <v>156.58124209915437</v>
      </c>
      <c r="O180" s="23">
        <v>135.58578780617185</v>
      </c>
      <c r="P180" s="23">
        <v>127.62019805001245</v>
      </c>
    </row>
    <row r="181" spans="1:16" x14ac:dyDescent="0.25">
      <c r="A181" s="19" t="s">
        <v>89</v>
      </c>
      <c r="B181" s="19" t="s">
        <v>90</v>
      </c>
      <c r="C181" s="19" t="s">
        <v>91</v>
      </c>
      <c r="D181" s="22">
        <v>80</v>
      </c>
      <c r="E181" s="23">
        <v>1935.4610104118103</v>
      </c>
      <c r="F181" s="23">
        <v>1565.6232654157802</v>
      </c>
      <c r="G181" s="23">
        <v>1189.7724777700823</v>
      </c>
      <c r="H181" s="23">
        <v>829.84216062674886</v>
      </c>
      <c r="I181" s="23">
        <v>572.64124973875425</v>
      </c>
      <c r="J181" s="23">
        <v>413.33085703211702</v>
      </c>
      <c r="K181" s="23">
        <v>309.19581145725249</v>
      </c>
      <c r="L181" s="23">
        <v>274.83335295436314</v>
      </c>
      <c r="M181" s="23">
        <v>237.82030147903166</v>
      </c>
      <c r="N181" s="23">
        <v>205.97737436218037</v>
      </c>
      <c r="O181" s="23">
        <v>132.55889903596344</v>
      </c>
      <c r="P181" s="23">
        <v>128.44632659678217</v>
      </c>
    </row>
    <row r="182" spans="1:16" x14ac:dyDescent="0.25">
      <c r="A182" s="19" t="s">
        <v>89</v>
      </c>
      <c r="B182" s="19" t="s">
        <v>90</v>
      </c>
      <c r="C182" s="19" t="s">
        <v>91</v>
      </c>
      <c r="D182" s="22">
        <v>81</v>
      </c>
      <c r="E182" s="23">
        <v>2280.386022448005</v>
      </c>
      <c r="F182" s="23">
        <v>1722.7760408182976</v>
      </c>
      <c r="G182" s="23">
        <v>1326.4769634467732</v>
      </c>
      <c r="H182" s="23">
        <v>995.47472572212791</v>
      </c>
      <c r="I182" s="23">
        <v>670.08199370191085</v>
      </c>
      <c r="J182" s="23">
        <v>479.10132995551601</v>
      </c>
      <c r="K182" s="23">
        <v>352.96080826659028</v>
      </c>
      <c r="L182" s="23">
        <v>297.30346577883734</v>
      </c>
      <c r="M182" s="23">
        <v>271.80884701510968</v>
      </c>
      <c r="N182" s="23">
        <v>201.68250415362425</v>
      </c>
      <c r="O182" s="23">
        <v>129.62875430078392</v>
      </c>
      <c r="P182" s="23">
        <v>129.62875430078392</v>
      </c>
    </row>
    <row r="183" spans="1:16" x14ac:dyDescent="0.25">
      <c r="A183" s="19" t="s">
        <v>89</v>
      </c>
      <c r="B183" s="19" t="s">
        <v>90</v>
      </c>
      <c r="C183" s="19" t="s">
        <v>91</v>
      </c>
      <c r="D183" s="22">
        <v>82</v>
      </c>
      <c r="E183" s="23">
        <v>1804.3179679985838</v>
      </c>
      <c r="F183" s="23">
        <v>1439.5963754307895</v>
      </c>
      <c r="G183" s="23">
        <v>1267.6136605074648</v>
      </c>
      <c r="H183" s="23">
        <v>930.88627803679185</v>
      </c>
      <c r="I183" s="23">
        <v>675.22030130129895</v>
      </c>
      <c r="J183" s="23">
        <v>456.17113946694843</v>
      </c>
      <c r="K183" s="23">
        <v>319.94876644378058</v>
      </c>
      <c r="L183" s="23">
        <v>264.63196253116934</v>
      </c>
      <c r="M183" s="23">
        <v>218.18234367096591</v>
      </c>
      <c r="N183" s="23">
        <v>201.1451918677021</v>
      </c>
      <c r="O183" s="23">
        <v>141.28380335669925</v>
      </c>
      <c r="P183" s="23">
        <v>134.19424628346454</v>
      </c>
    </row>
    <row r="184" spans="1:16" x14ac:dyDescent="0.25">
      <c r="A184" s="19" t="s">
        <v>89</v>
      </c>
      <c r="B184" s="19" t="s">
        <v>90</v>
      </c>
      <c r="C184" s="19" t="s">
        <v>91</v>
      </c>
      <c r="D184" s="22">
        <v>83</v>
      </c>
      <c r="E184" s="23">
        <v>2085.0360919035516</v>
      </c>
      <c r="F184" s="23">
        <v>1717.9007149004619</v>
      </c>
      <c r="G184" s="23">
        <v>1308.5858782079652</v>
      </c>
      <c r="H184" s="23">
        <v>1004.3109350284102</v>
      </c>
      <c r="I184" s="23">
        <v>684.05136519640223</v>
      </c>
      <c r="J184" s="23">
        <v>478.55024948988017</v>
      </c>
      <c r="K184" s="23">
        <v>348.04505894203135</v>
      </c>
      <c r="L184" s="23">
        <v>288.11823437270363</v>
      </c>
      <c r="M184" s="23">
        <v>243.81378602747375</v>
      </c>
      <c r="N184" s="23">
        <v>202.65250675830978</v>
      </c>
      <c r="O184" s="23">
        <v>138.3659291042259</v>
      </c>
      <c r="P184" s="23">
        <v>130.6005971102737</v>
      </c>
    </row>
    <row r="185" spans="1:16" x14ac:dyDescent="0.25">
      <c r="A185" s="19" t="s">
        <v>89</v>
      </c>
      <c r="B185" s="19" t="s">
        <v>90</v>
      </c>
      <c r="C185" s="19" t="s">
        <v>91</v>
      </c>
      <c r="D185" s="22">
        <v>84</v>
      </c>
      <c r="E185" s="23">
        <v>1823.2385672831108</v>
      </c>
      <c r="F185" s="23">
        <v>1493.7273752986473</v>
      </c>
      <c r="G185" s="23">
        <v>1231.7762149050252</v>
      </c>
      <c r="H185" s="23">
        <v>927.43565072395768</v>
      </c>
      <c r="I185" s="23">
        <v>649.15132630486596</v>
      </c>
      <c r="J185" s="23">
        <v>444.96569153601325</v>
      </c>
      <c r="K185" s="23">
        <v>316.31249343171766</v>
      </c>
      <c r="L185" s="23">
        <v>267.77667036718384</v>
      </c>
      <c r="M185" s="23">
        <v>240.67417811925759</v>
      </c>
      <c r="N185" s="23">
        <v>194.96964777085316</v>
      </c>
      <c r="O185" s="23">
        <v>129.0536591594398</v>
      </c>
      <c r="P185" s="23">
        <v>129.0536591594398</v>
      </c>
    </row>
    <row r="186" spans="1:16" x14ac:dyDescent="0.25">
      <c r="A186" s="19" t="s">
        <v>89</v>
      </c>
      <c r="B186" s="19" t="s">
        <v>90</v>
      </c>
      <c r="C186" s="19" t="s">
        <v>91</v>
      </c>
      <c r="D186" s="22">
        <v>85</v>
      </c>
      <c r="E186" s="23">
        <v>1709.5462991998695</v>
      </c>
      <c r="F186" s="23">
        <v>1317.8131430492733</v>
      </c>
      <c r="G186" s="23">
        <v>1011.3186705258777</v>
      </c>
      <c r="H186" s="23">
        <v>746.40528955266723</v>
      </c>
      <c r="I186" s="23">
        <v>549.38488761891051</v>
      </c>
      <c r="J186" s="23">
        <v>421.48170919039421</v>
      </c>
      <c r="K186" s="23">
        <v>331.50693057723635</v>
      </c>
      <c r="L186" s="23">
        <v>284.89437210767881</v>
      </c>
      <c r="M186" s="23">
        <v>235.92174143727496</v>
      </c>
      <c r="N186" s="23">
        <v>211.82634646627278</v>
      </c>
      <c r="O186" s="23">
        <v>157.83469423095133</v>
      </c>
      <c r="P186" s="23">
        <v>150.00030382915159</v>
      </c>
    </row>
    <row r="187" spans="1:16" x14ac:dyDescent="0.25">
      <c r="A187" s="19" t="s">
        <v>89</v>
      </c>
      <c r="B187" s="19" t="s">
        <v>90</v>
      </c>
      <c r="C187" s="19" t="s">
        <v>91</v>
      </c>
      <c r="D187" s="22">
        <v>86</v>
      </c>
      <c r="E187" s="23">
        <v>2000.4614435502599</v>
      </c>
      <c r="F187" s="23">
        <v>1567.9843945873286</v>
      </c>
      <c r="G187" s="23">
        <v>1320.2132073485004</v>
      </c>
      <c r="H187" s="23">
        <v>932.2265160359193</v>
      </c>
      <c r="I187" s="23">
        <v>627.75208662659963</v>
      </c>
      <c r="J187" s="23">
        <v>458.53638844271302</v>
      </c>
      <c r="K187" s="23">
        <v>348.80952705828349</v>
      </c>
      <c r="L187" s="23">
        <v>285.33012387354012</v>
      </c>
      <c r="M187" s="23">
        <v>242.93885751084389</v>
      </c>
      <c r="N187" s="23">
        <v>186.28248996997164</v>
      </c>
      <c r="O187" s="23">
        <v>151.49389022055865</v>
      </c>
      <c r="P187" s="23">
        <v>151.49389022055865</v>
      </c>
    </row>
    <row r="188" spans="1:16" x14ac:dyDescent="0.25">
      <c r="A188" s="19" t="s">
        <v>89</v>
      </c>
      <c r="B188" s="19" t="s">
        <v>90</v>
      </c>
      <c r="C188" s="19" t="s">
        <v>91</v>
      </c>
      <c r="D188" s="22">
        <v>87</v>
      </c>
      <c r="E188" s="23">
        <v>1729.3178482380536</v>
      </c>
      <c r="F188" s="23">
        <v>1449.6023304721143</v>
      </c>
      <c r="G188" s="23">
        <v>1063.0644930409146</v>
      </c>
      <c r="H188" s="23">
        <v>777.00691562500049</v>
      </c>
      <c r="I188" s="23">
        <v>558.26584027051797</v>
      </c>
      <c r="J188" s="23">
        <v>393.0597541910447</v>
      </c>
      <c r="K188" s="23">
        <v>283.19091612890293</v>
      </c>
      <c r="L188" s="23">
        <v>254.14715184047685</v>
      </c>
      <c r="M188" s="23">
        <v>225.40577990213717</v>
      </c>
      <c r="N188" s="23">
        <v>193.41845645081008</v>
      </c>
      <c r="O188" s="23">
        <v>132.90742314938257</v>
      </c>
      <c r="P188" s="23">
        <v>127.17011247391977</v>
      </c>
    </row>
    <row r="189" spans="1:16" x14ac:dyDescent="0.25">
      <c r="A189" s="19" t="s">
        <v>89</v>
      </c>
      <c r="B189" s="19" t="s">
        <v>90</v>
      </c>
      <c r="C189" s="19" t="s">
        <v>91</v>
      </c>
      <c r="D189" s="22">
        <v>88</v>
      </c>
      <c r="E189" s="23">
        <v>1627.8395942610809</v>
      </c>
      <c r="F189" s="23">
        <v>1538.0707758051381</v>
      </c>
      <c r="G189" s="23">
        <v>1244.7793578094042</v>
      </c>
      <c r="H189" s="23">
        <v>927.97341937439023</v>
      </c>
      <c r="I189" s="23">
        <v>621.68674118943238</v>
      </c>
      <c r="J189" s="23">
        <v>437.5986403755366</v>
      </c>
      <c r="K189" s="23">
        <v>335.37521055177882</v>
      </c>
      <c r="L189" s="23">
        <v>277.85767683667922</v>
      </c>
      <c r="M189" s="23">
        <v>221.62896416380892</v>
      </c>
      <c r="N189" s="23">
        <v>156.75019904551888</v>
      </c>
      <c r="O189" s="23">
        <v>129.98890327466091</v>
      </c>
      <c r="P189" s="23">
        <v>128.93713744095848</v>
      </c>
    </row>
    <row r="190" spans="1:16" x14ac:dyDescent="0.25">
      <c r="A190" s="19" t="s">
        <v>89</v>
      </c>
      <c r="B190" s="19" t="s">
        <v>90</v>
      </c>
      <c r="C190" s="19" t="s">
        <v>91</v>
      </c>
      <c r="D190" s="22">
        <v>89</v>
      </c>
      <c r="E190" s="23">
        <v>2155.5583424970805</v>
      </c>
      <c r="F190" s="23">
        <v>1637.1948324836651</v>
      </c>
      <c r="G190" s="23">
        <v>1313.4573492199233</v>
      </c>
      <c r="H190" s="23">
        <v>962.62597472378332</v>
      </c>
      <c r="I190" s="23">
        <v>620.12007523972557</v>
      </c>
      <c r="J190" s="23">
        <v>428.61413367464849</v>
      </c>
      <c r="K190" s="23">
        <v>327.95513201536534</v>
      </c>
      <c r="L190" s="23">
        <v>286.02202741356939</v>
      </c>
      <c r="M190" s="23">
        <v>228.02283123373448</v>
      </c>
      <c r="N190" s="23">
        <v>199.56102934447568</v>
      </c>
      <c r="O190" s="23">
        <v>120.18665535553343</v>
      </c>
      <c r="P190" s="23">
        <v>118.08847106534056</v>
      </c>
    </row>
    <row r="191" spans="1:16" x14ac:dyDescent="0.25">
      <c r="A191" s="19" t="s">
        <v>89</v>
      </c>
      <c r="B191" s="19" t="s">
        <v>90</v>
      </c>
      <c r="C191" s="19" t="s">
        <v>91</v>
      </c>
      <c r="D191" s="22">
        <v>90</v>
      </c>
      <c r="E191" s="23">
        <v>2059.6311546940233</v>
      </c>
      <c r="F191" s="23">
        <v>1423.176259109006</v>
      </c>
      <c r="G191" s="23">
        <v>1204.049172116511</v>
      </c>
      <c r="H191" s="23">
        <v>972.76942626447328</v>
      </c>
      <c r="I191" s="23">
        <v>657.79592362752248</v>
      </c>
      <c r="J191" s="23">
        <v>452.79103566368758</v>
      </c>
      <c r="K191" s="23">
        <v>358.37784969754989</v>
      </c>
      <c r="L191" s="23">
        <v>288.48333556106013</v>
      </c>
      <c r="M191" s="23">
        <v>233.16817344935356</v>
      </c>
      <c r="N191" s="23">
        <v>134.73375805344193</v>
      </c>
      <c r="O191" s="23">
        <v>127.31287690333529</v>
      </c>
      <c r="P191" s="23">
        <v>126.7672736703307</v>
      </c>
    </row>
    <row r="192" spans="1:16" x14ac:dyDescent="0.25">
      <c r="A192" s="19" t="s">
        <v>89</v>
      </c>
      <c r="B192" s="19" t="s">
        <v>90</v>
      </c>
      <c r="C192" s="19" t="s">
        <v>91</v>
      </c>
      <c r="D192" s="22">
        <v>91</v>
      </c>
      <c r="E192" s="23">
        <v>1405.0723298262724</v>
      </c>
      <c r="F192" s="23">
        <v>1158.3015197587235</v>
      </c>
      <c r="G192" s="23">
        <v>1029.6774418426198</v>
      </c>
      <c r="H192" s="23">
        <v>774.57117566942713</v>
      </c>
      <c r="I192" s="23">
        <v>566.57130828020399</v>
      </c>
      <c r="J192" s="23">
        <v>411.27813877112527</v>
      </c>
      <c r="K192" s="23">
        <v>319.68428664463289</v>
      </c>
      <c r="L192" s="23">
        <v>289.93182316213398</v>
      </c>
      <c r="M192" s="23">
        <v>256.09370424535149</v>
      </c>
      <c r="N192" s="23">
        <v>146.40135681552016</v>
      </c>
      <c r="O192" s="23">
        <v>127.23632479072182</v>
      </c>
      <c r="P192" s="23">
        <v>127.23632479072182</v>
      </c>
    </row>
    <row r="193" spans="1:16" x14ac:dyDescent="0.25">
      <c r="A193" s="19" t="s">
        <v>89</v>
      </c>
      <c r="B193" s="19" t="s">
        <v>90</v>
      </c>
      <c r="C193" s="19" t="s">
        <v>91</v>
      </c>
      <c r="D193" s="22">
        <v>92</v>
      </c>
      <c r="E193" s="23">
        <v>2323.4136636762878</v>
      </c>
      <c r="F193" s="23">
        <v>1745.8123252315745</v>
      </c>
      <c r="G193" s="23">
        <v>1375.9491215133157</v>
      </c>
      <c r="H193" s="23">
        <v>1002.7536065898684</v>
      </c>
      <c r="I193" s="23">
        <v>651.43774200878363</v>
      </c>
      <c r="J193" s="23">
        <v>461.74883659225418</v>
      </c>
      <c r="K193" s="23">
        <v>338.81947698772626</v>
      </c>
      <c r="L193" s="23">
        <v>283.5023393914031</v>
      </c>
      <c r="M193" s="23">
        <v>237.9769109289478</v>
      </c>
      <c r="N193" s="23">
        <v>174.78702970594628</v>
      </c>
      <c r="O193" s="23">
        <v>126.10709714439747</v>
      </c>
      <c r="P193" s="23">
        <v>126.10709714439747</v>
      </c>
    </row>
    <row r="194" spans="1:16" x14ac:dyDescent="0.25">
      <c r="A194" s="19" t="s">
        <v>89</v>
      </c>
      <c r="B194" s="19" t="s">
        <v>90</v>
      </c>
      <c r="C194" s="19" t="s">
        <v>91</v>
      </c>
      <c r="D194" s="22">
        <v>93</v>
      </c>
      <c r="E194" s="23">
        <v>1939.2590345563881</v>
      </c>
      <c r="F194" s="23">
        <v>1529.8983447546898</v>
      </c>
      <c r="G194" s="23">
        <v>1255.8210598026797</v>
      </c>
      <c r="H194" s="23">
        <v>907.63696500411083</v>
      </c>
      <c r="I194" s="23">
        <v>637.58811845594482</v>
      </c>
      <c r="J194" s="23">
        <v>419.95081175117093</v>
      </c>
      <c r="K194" s="23">
        <v>312.11682040125197</v>
      </c>
      <c r="L194" s="23">
        <v>261.83640742060936</v>
      </c>
      <c r="M194" s="23">
        <v>206.31277839556554</v>
      </c>
      <c r="N194" s="23">
        <v>150.31252799691688</v>
      </c>
      <c r="O194" s="23">
        <v>125.39876183325444</v>
      </c>
      <c r="P194" s="23">
        <v>125.39876183325444</v>
      </c>
    </row>
    <row r="195" spans="1:16" x14ac:dyDescent="0.25">
      <c r="A195" s="19" t="s">
        <v>89</v>
      </c>
      <c r="B195" s="19" t="s">
        <v>90</v>
      </c>
      <c r="C195" s="19" t="s">
        <v>91</v>
      </c>
      <c r="D195" s="22">
        <v>94</v>
      </c>
      <c r="E195" s="23">
        <v>1569.5832051026357</v>
      </c>
      <c r="F195" s="23">
        <v>1259.1708745842702</v>
      </c>
      <c r="G195" s="23">
        <v>1067.5990389158649</v>
      </c>
      <c r="H195" s="23">
        <v>797.92844967700148</v>
      </c>
      <c r="I195" s="23">
        <v>555.44135658615721</v>
      </c>
      <c r="J195" s="23">
        <v>395.75410190933184</v>
      </c>
      <c r="K195" s="23">
        <v>296.78109938823542</v>
      </c>
      <c r="L195" s="23">
        <v>259.46856369125373</v>
      </c>
      <c r="M195" s="23">
        <v>201.3714826406048</v>
      </c>
      <c r="N195" s="23">
        <v>149.57554242177264</v>
      </c>
      <c r="O195" s="23">
        <v>124.40589140488174</v>
      </c>
      <c r="P195" s="23">
        <v>124.18970453445186</v>
      </c>
    </row>
    <row r="196" spans="1:16" x14ac:dyDescent="0.25">
      <c r="A196" s="19" t="s">
        <v>89</v>
      </c>
      <c r="B196" s="19" t="s">
        <v>90</v>
      </c>
      <c r="C196" s="19" t="s">
        <v>91</v>
      </c>
      <c r="D196" s="22">
        <v>95</v>
      </c>
      <c r="E196" s="23">
        <v>2347.5522355531739</v>
      </c>
      <c r="F196" s="23">
        <v>1593.3990443600455</v>
      </c>
      <c r="G196" s="23">
        <v>1294.7992183728388</v>
      </c>
      <c r="H196" s="23">
        <v>959.2284057018619</v>
      </c>
      <c r="I196" s="23">
        <v>641.56370551765053</v>
      </c>
      <c r="J196" s="23">
        <v>462.86285280631853</v>
      </c>
      <c r="K196" s="23">
        <v>348.3256208557961</v>
      </c>
      <c r="L196" s="23">
        <v>295.6993501349902</v>
      </c>
      <c r="M196" s="23">
        <v>288.3705629642572</v>
      </c>
      <c r="N196" s="23">
        <v>219.38743234286267</v>
      </c>
      <c r="O196" s="23">
        <v>149.50231071838652</v>
      </c>
      <c r="P196" s="23">
        <v>134.56500518157165</v>
      </c>
    </row>
    <row r="197" spans="1:16" x14ac:dyDescent="0.25">
      <c r="A197" s="19" t="s">
        <v>89</v>
      </c>
      <c r="B197" s="19" t="s">
        <v>90</v>
      </c>
      <c r="C197" s="19" t="s">
        <v>91</v>
      </c>
      <c r="D197" s="22">
        <v>96</v>
      </c>
      <c r="E197" s="23">
        <v>1661.4497999973296</v>
      </c>
      <c r="F197" s="23">
        <v>1432.8234289990053</v>
      </c>
      <c r="G197" s="23">
        <v>1056.9399639352343</v>
      </c>
      <c r="H197" s="23">
        <v>764.89894928404124</v>
      </c>
      <c r="I197" s="23">
        <v>540.35207712131717</v>
      </c>
      <c r="J197" s="23">
        <v>384.38858681127027</v>
      </c>
      <c r="K197" s="23">
        <v>292.36364444099121</v>
      </c>
      <c r="L197" s="23">
        <v>241.96161347147239</v>
      </c>
      <c r="M197" s="23">
        <v>222.09280043951992</v>
      </c>
      <c r="N197" s="23">
        <v>180.62220258567402</v>
      </c>
      <c r="O197" s="23">
        <v>125.47404745264893</v>
      </c>
      <c r="P197" s="23">
        <v>125.47404745264893</v>
      </c>
    </row>
    <row r="198" spans="1:16" x14ac:dyDescent="0.25">
      <c r="A198" s="19" t="s">
        <v>89</v>
      </c>
      <c r="B198" s="19" t="s">
        <v>90</v>
      </c>
      <c r="C198" s="19" t="s">
        <v>91</v>
      </c>
      <c r="D198" s="22">
        <v>97</v>
      </c>
      <c r="E198" s="23">
        <v>2032.3088923291484</v>
      </c>
      <c r="F198" s="23">
        <v>1452.8252261888483</v>
      </c>
      <c r="G198" s="23">
        <v>1220.7493586085147</v>
      </c>
      <c r="H198" s="23">
        <v>907.3286267951712</v>
      </c>
      <c r="I198" s="23">
        <v>565.54108232019257</v>
      </c>
      <c r="J198" s="23">
        <v>423.00892229959942</v>
      </c>
      <c r="K198" s="23">
        <v>308.85416168054076</v>
      </c>
      <c r="L198" s="23">
        <v>272.70012844218428</v>
      </c>
      <c r="M198" s="23">
        <v>205.6376856184157</v>
      </c>
      <c r="N198" s="23">
        <v>143.85891117903967</v>
      </c>
      <c r="O198" s="23">
        <v>126.14240650738408</v>
      </c>
      <c r="P198" s="23">
        <v>125.1116776054234</v>
      </c>
    </row>
    <row r="199" spans="1:16" x14ac:dyDescent="0.25">
      <c r="A199" s="19" t="s">
        <v>89</v>
      </c>
      <c r="B199" s="19" t="s">
        <v>90</v>
      </c>
      <c r="C199" s="19" t="s">
        <v>91</v>
      </c>
      <c r="D199" s="22">
        <v>98</v>
      </c>
      <c r="E199" s="23">
        <v>1652.7241836847827</v>
      </c>
      <c r="F199" s="23">
        <v>1217.1730824352201</v>
      </c>
      <c r="G199" s="23">
        <v>1049.4970486352092</v>
      </c>
      <c r="H199" s="23">
        <v>766.32146876096647</v>
      </c>
      <c r="I199" s="23">
        <v>548.37856983932591</v>
      </c>
      <c r="J199" s="23">
        <v>406.10994932032946</v>
      </c>
      <c r="K199" s="23">
        <v>304.31084157005108</v>
      </c>
      <c r="L199" s="23">
        <v>259.77950851589361</v>
      </c>
      <c r="M199" s="23">
        <v>224.07659878178802</v>
      </c>
      <c r="N199" s="23">
        <v>194.91532479850281</v>
      </c>
      <c r="O199" s="23">
        <v>128.98306548400492</v>
      </c>
      <c r="P199" s="23">
        <v>128.98306548400492</v>
      </c>
    </row>
    <row r="200" spans="1:16" x14ac:dyDescent="0.25">
      <c r="A200" s="19" t="s">
        <v>89</v>
      </c>
      <c r="B200" s="19" t="s">
        <v>90</v>
      </c>
      <c r="C200" s="19" t="s">
        <v>91</v>
      </c>
      <c r="D200" s="22">
        <v>99</v>
      </c>
      <c r="E200" s="23">
        <v>2186.6568588991936</v>
      </c>
      <c r="F200" s="23">
        <v>1516.9215363100241</v>
      </c>
      <c r="G200" s="23">
        <v>1293.4915557582469</v>
      </c>
      <c r="H200" s="23">
        <v>895.01229577370123</v>
      </c>
      <c r="I200" s="23">
        <v>612.06989497358416</v>
      </c>
      <c r="J200" s="23">
        <v>447.28627502513768</v>
      </c>
      <c r="K200" s="23">
        <v>351.44063482094441</v>
      </c>
      <c r="L200" s="23">
        <v>298.91425914622704</v>
      </c>
      <c r="M200" s="23">
        <v>262.02419266876376</v>
      </c>
      <c r="N200" s="23">
        <v>227.80612803308392</v>
      </c>
      <c r="O200" s="23">
        <v>127.74775532896642</v>
      </c>
      <c r="P200" s="23">
        <v>127.74775532896642</v>
      </c>
    </row>
    <row r="201" spans="1:16" x14ac:dyDescent="0.25">
      <c r="A201" s="19" t="s">
        <v>89</v>
      </c>
      <c r="B201" s="19" t="s">
        <v>90</v>
      </c>
      <c r="C201" s="19" t="s">
        <v>91</v>
      </c>
      <c r="D201" s="22">
        <v>100</v>
      </c>
      <c r="E201" s="23">
        <v>2297.1793691764424</v>
      </c>
      <c r="F201" s="23">
        <v>1727.2112202474166</v>
      </c>
      <c r="G201" s="23">
        <v>1373.6301344847059</v>
      </c>
      <c r="H201" s="23">
        <v>975.66606808451036</v>
      </c>
      <c r="I201" s="23">
        <v>669.11258971500297</v>
      </c>
      <c r="J201" s="23">
        <v>440.49228907282537</v>
      </c>
      <c r="K201" s="23">
        <v>345.39019518808232</v>
      </c>
      <c r="L201" s="23">
        <v>280.59890249053592</v>
      </c>
      <c r="M201" s="23">
        <v>241.37063793796906</v>
      </c>
      <c r="N201" s="23">
        <v>175.68083633885649</v>
      </c>
      <c r="O201" s="23">
        <v>124.00796942102853</v>
      </c>
      <c r="P201" s="23">
        <v>123.47448165099429</v>
      </c>
    </row>
    <row r="202" spans="1:16" x14ac:dyDescent="0.25">
      <c r="A202" s="19" t="s">
        <v>92</v>
      </c>
      <c r="B202" s="19" t="s">
        <v>93</v>
      </c>
      <c r="C202" s="19" t="s">
        <v>88</v>
      </c>
      <c r="D202" s="22">
        <v>1</v>
      </c>
      <c r="E202" s="23">
        <v>5469.9162343770759</v>
      </c>
      <c r="F202" s="23">
        <v>4456.153395827102</v>
      </c>
      <c r="G202" s="23">
        <v>3826.977702478539</v>
      </c>
      <c r="H202" s="23">
        <v>2842.5938559433639</v>
      </c>
      <c r="I202" s="23">
        <v>1988.9301316292908</v>
      </c>
      <c r="J202" s="23">
        <v>1367.6709041603299</v>
      </c>
      <c r="K202" s="23">
        <v>953.36482127341822</v>
      </c>
      <c r="L202" s="23">
        <v>768.28362714120908</v>
      </c>
      <c r="M202" s="23">
        <v>653.98110543774624</v>
      </c>
      <c r="N202" s="23">
        <v>559.13791983691397</v>
      </c>
      <c r="O202" s="23">
        <v>357.56066441551877</v>
      </c>
      <c r="P202" s="23">
        <v>311.03089762387856</v>
      </c>
    </row>
    <row r="203" spans="1:16" x14ac:dyDescent="0.25">
      <c r="A203" s="19" t="s">
        <v>92</v>
      </c>
      <c r="B203" s="19" t="s">
        <v>93</v>
      </c>
      <c r="C203" s="19" t="s">
        <v>88</v>
      </c>
      <c r="D203" s="22">
        <v>2</v>
      </c>
      <c r="E203" s="23">
        <v>6116.0852259125295</v>
      </c>
      <c r="F203" s="23">
        <v>4873.7821744855355</v>
      </c>
      <c r="G203" s="23">
        <v>4074.006968761043</v>
      </c>
      <c r="H203" s="23">
        <v>2952.3739101619549</v>
      </c>
      <c r="I203" s="23">
        <v>2085.0442598677519</v>
      </c>
      <c r="J203" s="23">
        <v>1449.2895705787828</v>
      </c>
      <c r="K203" s="23">
        <v>1000.0798167599428</v>
      </c>
      <c r="L203" s="23">
        <v>830.08184507769772</v>
      </c>
      <c r="M203" s="23">
        <v>709.04825438410114</v>
      </c>
      <c r="N203" s="23">
        <v>607.94262385426657</v>
      </c>
      <c r="O203" s="23">
        <v>375.38469990161002</v>
      </c>
      <c r="P203" s="23">
        <v>368.21488205537878</v>
      </c>
    </row>
    <row r="204" spans="1:16" x14ac:dyDescent="0.25">
      <c r="A204" s="19" t="s">
        <v>92</v>
      </c>
      <c r="B204" s="19" t="s">
        <v>93</v>
      </c>
      <c r="C204" s="19" t="s">
        <v>88</v>
      </c>
      <c r="D204" s="22">
        <v>3</v>
      </c>
      <c r="E204" s="23">
        <v>4756.7920203513795</v>
      </c>
      <c r="F204" s="23">
        <v>4175.252899060426</v>
      </c>
      <c r="G204" s="23">
        <v>3542.196141377266</v>
      </c>
      <c r="H204" s="23">
        <v>2770.7799801856731</v>
      </c>
      <c r="I204" s="23">
        <v>1925.6289705503357</v>
      </c>
      <c r="J204" s="23">
        <v>1311.2097513562878</v>
      </c>
      <c r="K204" s="23">
        <v>906.04492248297652</v>
      </c>
      <c r="L204" s="23">
        <v>740.72252508791939</v>
      </c>
      <c r="M204" s="23">
        <v>610.98048948393091</v>
      </c>
      <c r="N204" s="23">
        <v>547.55479699887633</v>
      </c>
      <c r="O204" s="23">
        <v>374.09258856701598</v>
      </c>
      <c r="P204" s="23">
        <v>361.4800280151365</v>
      </c>
    </row>
    <row r="205" spans="1:16" x14ac:dyDescent="0.25">
      <c r="A205" s="19" t="s">
        <v>92</v>
      </c>
      <c r="B205" s="19" t="s">
        <v>93</v>
      </c>
      <c r="C205" s="19" t="s">
        <v>88</v>
      </c>
      <c r="D205" s="22">
        <v>4</v>
      </c>
      <c r="E205" s="23">
        <v>5668.2035805009318</v>
      </c>
      <c r="F205" s="23">
        <v>4491.0868039644192</v>
      </c>
      <c r="G205" s="23">
        <v>3788.1693463292863</v>
      </c>
      <c r="H205" s="23">
        <v>2766.3250730498312</v>
      </c>
      <c r="I205" s="23">
        <v>2000.2514908394894</v>
      </c>
      <c r="J205" s="23">
        <v>1409.9798842274276</v>
      </c>
      <c r="K205" s="23">
        <v>983.35464164510779</v>
      </c>
      <c r="L205" s="23">
        <v>820.11847944274371</v>
      </c>
      <c r="M205" s="23">
        <v>712.10104384416138</v>
      </c>
      <c r="N205" s="23">
        <v>585.83193984932404</v>
      </c>
      <c r="O205" s="23">
        <v>405.06101009591356</v>
      </c>
      <c r="P205" s="23">
        <v>383.85140566213994</v>
      </c>
    </row>
    <row r="206" spans="1:16" x14ac:dyDescent="0.25">
      <c r="A206" s="19" t="s">
        <v>92</v>
      </c>
      <c r="B206" s="19" t="s">
        <v>93</v>
      </c>
      <c r="C206" s="19" t="s">
        <v>88</v>
      </c>
      <c r="D206" s="22">
        <v>5</v>
      </c>
      <c r="E206" s="23">
        <v>5826.0500561974141</v>
      </c>
      <c r="F206" s="23">
        <v>4765.3919650381986</v>
      </c>
      <c r="G206" s="23">
        <v>4066.9507178249378</v>
      </c>
      <c r="H206" s="23">
        <v>3016.8623181293942</v>
      </c>
      <c r="I206" s="23">
        <v>2057.0949823280016</v>
      </c>
      <c r="J206" s="23">
        <v>1341.3003146592025</v>
      </c>
      <c r="K206" s="23">
        <v>896.69296680211687</v>
      </c>
      <c r="L206" s="23">
        <v>722.16771081642457</v>
      </c>
      <c r="M206" s="23">
        <v>630.42599904399833</v>
      </c>
      <c r="N206" s="23">
        <v>506.34925238829561</v>
      </c>
      <c r="O206" s="23">
        <v>368.9246187541998</v>
      </c>
      <c r="P206" s="23">
        <v>277.5685982660076</v>
      </c>
    </row>
    <row r="207" spans="1:16" x14ac:dyDescent="0.25">
      <c r="A207" s="19" t="s">
        <v>92</v>
      </c>
      <c r="B207" s="19" t="s">
        <v>93</v>
      </c>
      <c r="C207" s="19" t="s">
        <v>88</v>
      </c>
      <c r="D207" s="22">
        <v>6</v>
      </c>
      <c r="E207" s="23">
        <v>5759.0153167325452</v>
      </c>
      <c r="F207" s="23">
        <v>4793.8196399179715</v>
      </c>
      <c r="G207" s="23">
        <v>4146.3995555012716</v>
      </c>
      <c r="H207" s="23">
        <v>3098.408414459911</v>
      </c>
      <c r="I207" s="23">
        <v>2132.3296404473685</v>
      </c>
      <c r="J207" s="23">
        <v>1514.7216968847633</v>
      </c>
      <c r="K207" s="23">
        <v>1074.3804339942976</v>
      </c>
      <c r="L207" s="23">
        <v>866.08981893260943</v>
      </c>
      <c r="M207" s="23">
        <v>736.48436257869457</v>
      </c>
      <c r="N207" s="23">
        <v>648.29401413538994</v>
      </c>
      <c r="O207" s="23">
        <v>375.94082923265393</v>
      </c>
      <c r="P207" s="23">
        <v>368.33955064421207</v>
      </c>
    </row>
    <row r="208" spans="1:16" x14ac:dyDescent="0.25">
      <c r="A208" s="19" t="s">
        <v>92</v>
      </c>
      <c r="B208" s="19" t="s">
        <v>93</v>
      </c>
      <c r="C208" s="19" t="s">
        <v>88</v>
      </c>
      <c r="D208" s="22">
        <v>7</v>
      </c>
      <c r="E208" s="23">
        <v>5243.1219621585496</v>
      </c>
      <c r="F208" s="23">
        <v>4296.9242202458681</v>
      </c>
      <c r="G208" s="23">
        <v>3714.4427668346566</v>
      </c>
      <c r="H208" s="23">
        <v>2737.6665318776063</v>
      </c>
      <c r="I208" s="23">
        <v>1876.0562878511844</v>
      </c>
      <c r="J208" s="23">
        <v>1269.557684104192</v>
      </c>
      <c r="K208" s="23">
        <v>837.15353809678777</v>
      </c>
      <c r="L208" s="23">
        <v>676.95361485196884</v>
      </c>
      <c r="M208" s="23">
        <v>568.55567740865717</v>
      </c>
      <c r="N208" s="23">
        <v>469.57456841017591</v>
      </c>
      <c r="O208" s="23">
        <v>282.72020724099286</v>
      </c>
      <c r="P208" s="23">
        <v>282.72020724099286</v>
      </c>
    </row>
    <row r="209" spans="1:16" x14ac:dyDescent="0.25">
      <c r="A209" s="19" t="s">
        <v>92</v>
      </c>
      <c r="B209" s="19" t="s">
        <v>93</v>
      </c>
      <c r="C209" s="19" t="s">
        <v>88</v>
      </c>
      <c r="D209" s="22">
        <v>8</v>
      </c>
      <c r="E209" s="23">
        <v>5564.0171188357162</v>
      </c>
      <c r="F209" s="23">
        <v>4451.7887732180197</v>
      </c>
      <c r="G209" s="23">
        <v>3857.3258288902275</v>
      </c>
      <c r="H209" s="23">
        <v>2825.4806378045278</v>
      </c>
      <c r="I209" s="23">
        <v>1934.301235987871</v>
      </c>
      <c r="J209" s="23">
        <v>1345.5016148535303</v>
      </c>
      <c r="K209" s="23">
        <v>933.77854916291369</v>
      </c>
      <c r="L209" s="23">
        <v>758.81225931807364</v>
      </c>
      <c r="M209" s="23">
        <v>651.56471034407184</v>
      </c>
      <c r="N209" s="23">
        <v>582.32724154814798</v>
      </c>
      <c r="O209" s="23">
        <v>350.735744180572</v>
      </c>
      <c r="P209" s="23">
        <v>323.96564015556726</v>
      </c>
    </row>
    <row r="210" spans="1:16" x14ac:dyDescent="0.25">
      <c r="A210" s="19" t="s">
        <v>92</v>
      </c>
      <c r="B210" s="19" t="s">
        <v>93</v>
      </c>
      <c r="C210" s="19" t="s">
        <v>88</v>
      </c>
      <c r="D210" s="22">
        <v>9</v>
      </c>
      <c r="E210" s="23">
        <v>4783.1250991234128</v>
      </c>
      <c r="F210" s="23">
        <v>3957.1979018163192</v>
      </c>
      <c r="G210" s="23">
        <v>3374.6341278450241</v>
      </c>
      <c r="H210" s="23">
        <v>2536.3062165189408</v>
      </c>
      <c r="I210" s="23">
        <v>1786.3777659218047</v>
      </c>
      <c r="J210" s="23">
        <v>1233.4464724508618</v>
      </c>
      <c r="K210" s="23">
        <v>831.55190545304401</v>
      </c>
      <c r="L210" s="23">
        <v>682.1294886497343</v>
      </c>
      <c r="M210" s="23">
        <v>545.17478283249534</v>
      </c>
      <c r="N210" s="23">
        <v>434.71956276537168</v>
      </c>
      <c r="O210" s="23">
        <v>289.12914965382981</v>
      </c>
      <c r="P210" s="23">
        <v>225.75035011572734</v>
      </c>
    </row>
    <row r="211" spans="1:16" x14ac:dyDescent="0.25">
      <c r="A211" s="19" t="s">
        <v>92</v>
      </c>
      <c r="B211" s="19" t="s">
        <v>93</v>
      </c>
      <c r="C211" s="19" t="s">
        <v>88</v>
      </c>
      <c r="D211" s="22">
        <v>10</v>
      </c>
      <c r="E211" s="23">
        <v>4731.2689145235718</v>
      </c>
      <c r="F211" s="23">
        <v>3796.2460797503927</v>
      </c>
      <c r="G211" s="23">
        <v>3297.4559364914453</v>
      </c>
      <c r="H211" s="23">
        <v>2523.8811668335343</v>
      </c>
      <c r="I211" s="23">
        <v>1815.8080380524218</v>
      </c>
      <c r="J211" s="23">
        <v>1251.5016533786397</v>
      </c>
      <c r="K211" s="23">
        <v>879.79909061670719</v>
      </c>
      <c r="L211" s="23">
        <v>720.97352194908092</v>
      </c>
      <c r="M211" s="23">
        <v>623.33738337020964</v>
      </c>
      <c r="N211" s="23">
        <v>524.66557220249479</v>
      </c>
      <c r="O211" s="23">
        <v>361.28556895999691</v>
      </c>
      <c r="P211" s="23">
        <v>321.90354768777212</v>
      </c>
    </row>
    <row r="212" spans="1:16" x14ac:dyDescent="0.25">
      <c r="A212" s="19" t="s">
        <v>92</v>
      </c>
      <c r="B212" s="19" t="s">
        <v>93</v>
      </c>
      <c r="C212" s="19" t="s">
        <v>88</v>
      </c>
      <c r="D212" s="22">
        <v>11</v>
      </c>
      <c r="E212" s="23">
        <v>5841.6134582862705</v>
      </c>
      <c r="F212" s="23">
        <v>4941.1869437683472</v>
      </c>
      <c r="G212" s="23">
        <v>4198.9601785162067</v>
      </c>
      <c r="H212" s="23">
        <v>3159.0994540286783</v>
      </c>
      <c r="I212" s="23">
        <v>2190.8383178167087</v>
      </c>
      <c r="J212" s="23">
        <v>1438.9433402243826</v>
      </c>
      <c r="K212" s="23">
        <v>1015.2982367739387</v>
      </c>
      <c r="L212" s="23">
        <v>829.29283031056048</v>
      </c>
      <c r="M212" s="23">
        <v>694.61711692910228</v>
      </c>
      <c r="N212" s="23">
        <v>484.26175233475169</v>
      </c>
      <c r="O212" s="23">
        <v>377.09111525227365</v>
      </c>
      <c r="P212" s="23">
        <v>342.06189250248406</v>
      </c>
    </row>
    <row r="213" spans="1:16" x14ac:dyDescent="0.25">
      <c r="A213" s="19" t="s">
        <v>92</v>
      </c>
      <c r="B213" s="19" t="s">
        <v>93</v>
      </c>
      <c r="C213" s="19" t="s">
        <v>88</v>
      </c>
      <c r="D213" s="22">
        <v>12</v>
      </c>
      <c r="E213" s="23">
        <v>5445.5581103416398</v>
      </c>
      <c r="F213" s="23">
        <v>4774.5698568635862</v>
      </c>
      <c r="G213" s="23">
        <v>4007.884736393461</v>
      </c>
      <c r="H213" s="23">
        <v>2971.8830758284025</v>
      </c>
      <c r="I213" s="23">
        <v>2058.1033330244763</v>
      </c>
      <c r="J213" s="23">
        <v>1450.0476454351397</v>
      </c>
      <c r="K213" s="23">
        <v>1009.1259745737017</v>
      </c>
      <c r="L213" s="23">
        <v>801.63749829052665</v>
      </c>
      <c r="M213" s="23">
        <v>693.85069099617806</v>
      </c>
      <c r="N213" s="23">
        <v>562.41047924701843</v>
      </c>
      <c r="O213" s="23">
        <v>349.32473057354775</v>
      </c>
      <c r="P213" s="23">
        <v>317.75336988464909</v>
      </c>
    </row>
    <row r="214" spans="1:16" x14ac:dyDescent="0.25">
      <c r="A214" s="19" t="s">
        <v>92</v>
      </c>
      <c r="B214" s="19" t="s">
        <v>93</v>
      </c>
      <c r="C214" s="19" t="s">
        <v>88</v>
      </c>
      <c r="D214" s="22">
        <v>13</v>
      </c>
      <c r="E214" s="23">
        <v>4727.521418291748</v>
      </c>
      <c r="F214" s="23">
        <v>4246.5121154720437</v>
      </c>
      <c r="G214" s="23">
        <v>3789.9580430502538</v>
      </c>
      <c r="H214" s="23">
        <v>2860.9942735404798</v>
      </c>
      <c r="I214" s="23">
        <v>1999.9398406639532</v>
      </c>
      <c r="J214" s="23">
        <v>1394.8017772338178</v>
      </c>
      <c r="K214" s="23">
        <v>1001.4905029322072</v>
      </c>
      <c r="L214" s="23">
        <v>825.04533039549597</v>
      </c>
      <c r="M214" s="23">
        <v>694.76588641961507</v>
      </c>
      <c r="N214" s="23">
        <v>555.6004852977735</v>
      </c>
      <c r="O214" s="23">
        <v>405.8710863440798</v>
      </c>
      <c r="P214" s="23">
        <v>380.59390060049731</v>
      </c>
    </row>
    <row r="215" spans="1:16" x14ac:dyDescent="0.25">
      <c r="A215" s="19" t="s">
        <v>92</v>
      </c>
      <c r="B215" s="19" t="s">
        <v>93</v>
      </c>
      <c r="C215" s="19" t="s">
        <v>88</v>
      </c>
      <c r="D215" s="22">
        <v>14</v>
      </c>
      <c r="E215" s="23">
        <v>5283.4794815805399</v>
      </c>
      <c r="F215" s="23">
        <v>4429.8986189227899</v>
      </c>
      <c r="G215" s="23">
        <v>3777.7111993051817</v>
      </c>
      <c r="H215" s="23">
        <v>2846.7231937845954</v>
      </c>
      <c r="I215" s="23">
        <v>1949.2424524913095</v>
      </c>
      <c r="J215" s="23">
        <v>1320.8260650280315</v>
      </c>
      <c r="K215" s="23">
        <v>927.87050889361808</v>
      </c>
      <c r="L215" s="23">
        <v>766.11162431973344</v>
      </c>
      <c r="M215" s="23">
        <v>661.32503481606363</v>
      </c>
      <c r="N215" s="23">
        <v>593.89076986464511</v>
      </c>
      <c r="O215" s="23">
        <v>256.70657091888205</v>
      </c>
      <c r="P215" s="23">
        <v>256.70657091888205</v>
      </c>
    </row>
    <row r="216" spans="1:16" x14ac:dyDescent="0.25">
      <c r="A216" s="19" t="s">
        <v>92</v>
      </c>
      <c r="B216" s="19" t="s">
        <v>93</v>
      </c>
      <c r="C216" s="19" t="s">
        <v>88</v>
      </c>
      <c r="D216" s="22">
        <v>15</v>
      </c>
      <c r="E216" s="23">
        <v>5640.1822182362903</v>
      </c>
      <c r="F216" s="23">
        <v>4837.887094472243</v>
      </c>
      <c r="G216" s="23">
        <v>4173.5349327935437</v>
      </c>
      <c r="H216" s="23">
        <v>3084.6583123621081</v>
      </c>
      <c r="I216" s="23">
        <v>2108.0434461976965</v>
      </c>
      <c r="J216" s="23">
        <v>1389.1740647985353</v>
      </c>
      <c r="K216" s="23">
        <v>917.84315575465894</v>
      </c>
      <c r="L216" s="23">
        <v>730.22571253176875</v>
      </c>
      <c r="M216" s="23">
        <v>622.2179970105401</v>
      </c>
      <c r="N216" s="23">
        <v>504.2773881908567</v>
      </c>
      <c r="O216" s="23">
        <v>288.29770289793572</v>
      </c>
      <c r="P216" s="23">
        <v>262.98146005942829</v>
      </c>
    </row>
    <row r="217" spans="1:16" x14ac:dyDescent="0.25">
      <c r="A217" s="19" t="s">
        <v>92</v>
      </c>
      <c r="B217" s="19" t="s">
        <v>93</v>
      </c>
      <c r="C217" s="19" t="s">
        <v>88</v>
      </c>
      <c r="D217" s="22">
        <v>16</v>
      </c>
      <c r="E217" s="23">
        <v>4686.1730195154805</v>
      </c>
      <c r="F217" s="23">
        <v>3745.4794199744224</v>
      </c>
      <c r="G217" s="23">
        <v>3240.2309702462894</v>
      </c>
      <c r="H217" s="23">
        <v>2476.7294625290237</v>
      </c>
      <c r="I217" s="23">
        <v>1746.2458572248281</v>
      </c>
      <c r="J217" s="23">
        <v>1230.2414688194895</v>
      </c>
      <c r="K217" s="23">
        <v>872.14181734482543</v>
      </c>
      <c r="L217" s="23">
        <v>729.59510220532218</v>
      </c>
      <c r="M217" s="23">
        <v>632.60925416443229</v>
      </c>
      <c r="N217" s="23">
        <v>521.281156590769</v>
      </c>
      <c r="O217" s="23">
        <v>339.30792094159233</v>
      </c>
      <c r="P217" s="23">
        <v>339.30792094159233</v>
      </c>
    </row>
    <row r="218" spans="1:16" x14ac:dyDescent="0.25">
      <c r="A218" s="19" t="s">
        <v>92</v>
      </c>
      <c r="B218" s="19" t="s">
        <v>93</v>
      </c>
      <c r="C218" s="19" t="s">
        <v>88</v>
      </c>
      <c r="D218" s="22">
        <v>17</v>
      </c>
      <c r="E218" s="23">
        <v>5293.6577658698452</v>
      </c>
      <c r="F218" s="23">
        <v>4663.6620916536494</v>
      </c>
      <c r="G218" s="23">
        <v>3902.4220800466987</v>
      </c>
      <c r="H218" s="23">
        <v>2939.4910847234005</v>
      </c>
      <c r="I218" s="23">
        <v>2032.7451267787637</v>
      </c>
      <c r="J218" s="23">
        <v>1415.9417336284851</v>
      </c>
      <c r="K218" s="23">
        <v>964.07515797784322</v>
      </c>
      <c r="L218" s="23">
        <v>777.37981570780175</v>
      </c>
      <c r="M218" s="23">
        <v>666.28053958890825</v>
      </c>
      <c r="N218" s="23">
        <v>561.24789287203077</v>
      </c>
      <c r="O218" s="23">
        <v>350.06253142244719</v>
      </c>
      <c r="P218" s="23">
        <v>312.98449488681081</v>
      </c>
    </row>
    <row r="219" spans="1:16" x14ac:dyDescent="0.25">
      <c r="A219" s="19" t="s">
        <v>92</v>
      </c>
      <c r="B219" s="19" t="s">
        <v>93</v>
      </c>
      <c r="C219" s="19" t="s">
        <v>88</v>
      </c>
      <c r="D219" s="22">
        <v>18</v>
      </c>
      <c r="E219" s="23">
        <v>5215.9970613450996</v>
      </c>
      <c r="F219" s="23">
        <v>4209.9316634446977</v>
      </c>
      <c r="G219" s="23">
        <v>3566.1903354255119</v>
      </c>
      <c r="H219" s="23">
        <v>2736.9326258563769</v>
      </c>
      <c r="I219" s="23">
        <v>1937.1690670952858</v>
      </c>
      <c r="J219" s="23">
        <v>1344.9438005396191</v>
      </c>
      <c r="K219" s="23">
        <v>949.49279585909653</v>
      </c>
      <c r="L219" s="23">
        <v>772.8284464620084</v>
      </c>
      <c r="M219" s="23">
        <v>649.85003149186912</v>
      </c>
      <c r="N219" s="23">
        <v>556.0874973453441</v>
      </c>
      <c r="O219" s="23">
        <v>366.59602481576667</v>
      </c>
      <c r="P219" s="23">
        <v>364.51242333234501</v>
      </c>
    </row>
    <row r="220" spans="1:16" x14ac:dyDescent="0.25">
      <c r="A220" s="19" t="s">
        <v>92</v>
      </c>
      <c r="B220" s="19" t="s">
        <v>93</v>
      </c>
      <c r="C220" s="19" t="s">
        <v>88</v>
      </c>
      <c r="D220" s="22">
        <v>19</v>
      </c>
      <c r="E220" s="23">
        <v>5714.0883583243176</v>
      </c>
      <c r="F220" s="23">
        <v>4579.6540251900251</v>
      </c>
      <c r="G220" s="23">
        <v>3868.8435545399329</v>
      </c>
      <c r="H220" s="23">
        <v>2800.4938124544578</v>
      </c>
      <c r="I220" s="23">
        <v>1888.9355813246234</v>
      </c>
      <c r="J220" s="23">
        <v>1312.1971849833797</v>
      </c>
      <c r="K220" s="23">
        <v>888.81961238575809</v>
      </c>
      <c r="L220" s="23">
        <v>714.87244322186086</v>
      </c>
      <c r="M220" s="23">
        <v>611.66085261990168</v>
      </c>
      <c r="N220" s="23">
        <v>453.73593405679742</v>
      </c>
      <c r="O220" s="23">
        <v>265.59842665557852</v>
      </c>
      <c r="P220" s="23">
        <v>265.59842665557852</v>
      </c>
    </row>
    <row r="221" spans="1:16" x14ac:dyDescent="0.25">
      <c r="A221" s="19" t="s">
        <v>92</v>
      </c>
      <c r="B221" s="19" t="s">
        <v>93</v>
      </c>
      <c r="C221" s="19" t="s">
        <v>88</v>
      </c>
      <c r="D221" s="22">
        <v>20</v>
      </c>
      <c r="E221" s="23">
        <v>5665.6190020701424</v>
      </c>
      <c r="F221" s="23">
        <v>4462.6894493391319</v>
      </c>
      <c r="G221" s="23">
        <v>3931.4674550875375</v>
      </c>
      <c r="H221" s="23">
        <v>2872.5406561123928</v>
      </c>
      <c r="I221" s="23">
        <v>2036.9200279815473</v>
      </c>
      <c r="J221" s="23">
        <v>1368.79131155199</v>
      </c>
      <c r="K221" s="23">
        <v>940.39291542290925</v>
      </c>
      <c r="L221" s="23">
        <v>787.18266621608586</v>
      </c>
      <c r="M221" s="23">
        <v>656.69660394026107</v>
      </c>
      <c r="N221" s="23">
        <v>580.92328394576066</v>
      </c>
      <c r="O221" s="23">
        <v>421.85234929146094</v>
      </c>
      <c r="P221" s="23">
        <v>327.87142657661229</v>
      </c>
    </row>
    <row r="222" spans="1:16" x14ac:dyDescent="0.25">
      <c r="A222" s="19" t="s">
        <v>92</v>
      </c>
      <c r="B222" s="19" t="s">
        <v>93</v>
      </c>
      <c r="C222" s="19" t="s">
        <v>88</v>
      </c>
      <c r="D222" s="22">
        <v>21</v>
      </c>
      <c r="E222" s="23">
        <v>5162.2334539054891</v>
      </c>
      <c r="F222" s="23">
        <v>4129.0743756410284</v>
      </c>
      <c r="G222" s="23">
        <v>3496.3883248523139</v>
      </c>
      <c r="H222" s="23">
        <v>2600.2576812182315</v>
      </c>
      <c r="I222" s="23">
        <v>1851.8259746342651</v>
      </c>
      <c r="J222" s="23">
        <v>1255.4207195329502</v>
      </c>
      <c r="K222" s="23">
        <v>905.71143673715653</v>
      </c>
      <c r="L222" s="23">
        <v>750.32383504347467</v>
      </c>
      <c r="M222" s="23">
        <v>633.60097130037218</v>
      </c>
      <c r="N222" s="23">
        <v>485.9075089664679</v>
      </c>
      <c r="O222" s="23">
        <v>312.97823630427507</v>
      </c>
      <c r="P222" s="23">
        <v>312.97823630427507</v>
      </c>
    </row>
    <row r="223" spans="1:16" x14ac:dyDescent="0.25">
      <c r="A223" s="19" t="s">
        <v>92</v>
      </c>
      <c r="B223" s="19" t="s">
        <v>93</v>
      </c>
      <c r="C223" s="19" t="s">
        <v>88</v>
      </c>
      <c r="D223" s="22">
        <v>22</v>
      </c>
      <c r="E223" s="23">
        <v>5126.8175086319407</v>
      </c>
      <c r="F223" s="23">
        <v>3954.6421236469209</v>
      </c>
      <c r="G223" s="23">
        <v>3371.6757008794566</v>
      </c>
      <c r="H223" s="23">
        <v>2544.0002743736227</v>
      </c>
      <c r="I223" s="23">
        <v>1816.5952217447445</v>
      </c>
      <c r="J223" s="23">
        <v>1271.4844402323504</v>
      </c>
      <c r="K223" s="23">
        <v>930.62180322228471</v>
      </c>
      <c r="L223" s="23">
        <v>792.55122596091803</v>
      </c>
      <c r="M223" s="23">
        <v>657.15842249675802</v>
      </c>
      <c r="N223" s="23">
        <v>576.70191192994162</v>
      </c>
      <c r="O223" s="23">
        <v>355.66415919676888</v>
      </c>
      <c r="P223" s="23">
        <v>323.9809850006028</v>
      </c>
    </row>
    <row r="224" spans="1:16" x14ac:dyDescent="0.25">
      <c r="A224" s="19" t="s">
        <v>92</v>
      </c>
      <c r="B224" s="19" t="s">
        <v>93</v>
      </c>
      <c r="C224" s="19" t="s">
        <v>88</v>
      </c>
      <c r="D224" s="22">
        <v>23</v>
      </c>
      <c r="E224" s="23">
        <v>6228.9129923835526</v>
      </c>
      <c r="F224" s="23">
        <v>4885.7495746245977</v>
      </c>
      <c r="G224" s="23">
        <v>4210.553555241986</v>
      </c>
      <c r="H224" s="23">
        <v>3178.5817815884539</v>
      </c>
      <c r="I224" s="23">
        <v>2219.740982008127</v>
      </c>
      <c r="J224" s="23">
        <v>1476.1296586398723</v>
      </c>
      <c r="K224" s="23">
        <v>1030.0820597985144</v>
      </c>
      <c r="L224" s="23">
        <v>859.63227151350873</v>
      </c>
      <c r="M224" s="23">
        <v>750.06382389176804</v>
      </c>
      <c r="N224" s="23">
        <v>625.91086155334415</v>
      </c>
      <c r="O224" s="23">
        <v>362.73873137587549</v>
      </c>
      <c r="P224" s="23">
        <v>362.73873137587549</v>
      </c>
    </row>
    <row r="225" spans="1:16" x14ac:dyDescent="0.25">
      <c r="A225" s="19" t="s">
        <v>92</v>
      </c>
      <c r="B225" s="19" t="s">
        <v>93</v>
      </c>
      <c r="C225" s="19" t="s">
        <v>88</v>
      </c>
      <c r="D225" s="22">
        <v>24</v>
      </c>
      <c r="E225" s="23">
        <v>5693.0007792344595</v>
      </c>
      <c r="F225" s="23">
        <v>4953.8744667702103</v>
      </c>
      <c r="G225" s="23">
        <v>4172.1016636494314</v>
      </c>
      <c r="H225" s="23">
        <v>3088.9484728698585</v>
      </c>
      <c r="I225" s="23">
        <v>2107.1717717861206</v>
      </c>
      <c r="J225" s="23">
        <v>1443.5649467245839</v>
      </c>
      <c r="K225" s="23">
        <v>1013.5435270812407</v>
      </c>
      <c r="L225" s="23">
        <v>798.22874396375335</v>
      </c>
      <c r="M225" s="23">
        <v>726.93620622019876</v>
      </c>
      <c r="N225" s="23">
        <v>654.19833701516461</v>
      </c>
      <c r="O225" s="23">
        <v>381.57547668901094</v>
      </c>
      <c r="P225" s="23">
        <v>371.14719621153517</v>
      </c>
    </row>
    <row r="226" spans="1:16" x14ac:dyDescent="0.25">
      <c r="A226" s="19" t="s">
        <v>92</v>
      </c>
      <c r="B226" s="19" t="s">
        <v>93</v>
      </c>
      <c r="C226" s="19" t="s">
        <v>88</v>
      </c>
      <c r="D226" s="22">
        <v>25</v>
      </c>
      <c r="E226" s="23">
        <v>5812.6091729176133</v>
      </c>
      <c r="F226" s="23">
        <v>4460.7143308369596</v>
      </c>
      <c r="G226" s="23">
        <v>3841.1282391019336</v>
      </c>
      <c r="H226" s="23">
        <v>2794.5606650126574</v>
      </c>
      <c r="I226" s="23">
        <v>1976.8641731279781</v>
      </c>
      <c r="J226" s="23">
        <v>1358.87677311882</v>
      </c>
      <c r="K226" s="23">
        <v>965.02016424537408</v>
      </c>
      <c r="L226" s="23">
        <v>763.84979472599719</v>
      </c>
      <c r="M226" s="23">
        <v>654.58543088972738</v>
      </c>
      <c r="N226" s="23">
        <v>487.44498019066822</v>
      </c>
      <c r="O226" s="23">
        <v>355.34931060509467</v>
      </c>
      <c r="P226" s="23">
        <v>318.20502989363547</v>
      </c>
    </row>
    <row r="227" spans="1:16" x14ac:dyDescent="0.25">
      <c r="A227" s="19" t="s">
        <v>92</v>
      </c>
      <c r="B227" s="19" t="s">
        <v>93</v>
      </c>
      <c r="C227" s="19" t="s">
        <v>88</v>
      </c>
      <c r="D227" s="22">
        <v>26</v>
      </c>
      <c r="E227" s="23">
        <v>6018.4223393635248</v>
      </c>
      <c r="F227" s="23">
        <v>4898.0483938924936</v>
      </c>
      <c r="G227" s="23">
        <v>4178.7476539999398</v>
      </c>
      <c r="H227" s="23">
        <v>3116.6001933932366</v>
      </c>
      <c r="I227" s="23">
        <v>2185.2419368143032</v>
      </c>
      <c r="J227" s="23">
        <v>1460.5209168686267</v>
      </c>
      <c r="K227" s="23">
        <v>1005.771893606312</v>
      </c>
      <c r="L227" s="23">
        <v>836.23780703811906</v>
      </c>
      <c r="M227" s="23">
        <v>689.66472529217515</v>
      </c>
      <c r="N227" s="23">
        <v>625.8201609229418</v>
      </c>
      <c r="O227" s="23">
        <v>362.84163029669918</v>
      </c>
      <c r="P227" s="23">
        <v>362.84163029669918</v>
      </c>
    </row>
    <row r="228" spans="1:16" x14ac:dyDescent="0.25">
      <c r="A228" s="19" t="s">
        <v>92</v>
      </c>
      <c r="B228" s="19" t="s">
        <v>93</v>
      </c>
      <c r="C228" s="19" t="s">
        <v>88</v>
      </c>
      <c r="D228" s="22">
        <v>27</v>
      </c>
      <c r="E228" s="23">
        <v>5472.4185569820811</v>
      </c>
      <c r="F228" s="23">
        <v>4670.1675567224538</v>
      </c>
      <c r="G228" s="23">
        <v>3926.3908150775364</v>
      </c>
      <c r="H228" s="23">
        <v>2997.5117624696322</v>
      </c>
      <c r="I228" s="23">
        <v>2056.0239379000232</v>
      </c>
      <c r="J228" s="23">
        <v>1413.2820558018204</v>
      </c>
      <c r="K228" s="23">
        <v>990.03221602789608</v>
      </c>
      <c r="L228" s="23">
        <v>775.85087602173257</v>
      </c>
      <c r="M228" s="23">
        <v>694.99439169063203</v>
      </c>
      <c r="N228" s="23">
        <v>629.00835612065282</v>
      </c>
      <c r="O228" s="23">
        <v>421.15617519189288</v>
      </c>
      <c r="P228" s="23">
        <v>404.84630072500238</v>
      </c>
    </row>
    <row r="229" spans="1:16" x14ac:dyDescent="0.25">
      <c r="A229" s="19" t="s">
        <v>92</v>
      </c>
      <c r="B229" s="19" t="s">
        <v>93</v>
      </c>
      <c r="C229" s="19" t="s">
        <v>88</v>
      </c>
      <c r="D229" s="22">
        <v>28</v>
      </c>
      <c r="E229" s="23">
        <v>5415.6566298910884</v>
      </c>
      <c r="F229" s="23">
        <v>4413.3622758429619</v>
      </c>
      <c r="G229" s="23">
        <v>3769.6351256105463</v>
      </c>
      <c r="H229" s="23">
        <v>2819.7470085025438</v>
      </c>
      <c r="I229" s="23">
        <v>1982.5670958911428</v>
      </c>
      <c r="J229" s="23">
        <v>1362.6086238216058</v>
      </c>
      <c r="K229" s="23">
        <v>956.03517792621199</v>
      </c>
      <c r="L229" s="23">
        <v>787.82548014126871</v>
      </c>
      <c r="M229" s="23">
        <v>646.88246267783416</v>
      </c>
      <c r="N229" s="23">
        <v>578.38683297269768</v>
      </c>
      <c r="O229" s="23">
        <v>293.88990559663745</v>
      </c>
      <c r="P229" s="23">
        <v>293.88990559663745</v>
      </c>
    </row>
    <row r="230" spans="1:16" x14ac:dyDescent="0.25">
      <c r="A230" s="19" t="s">
        <v>92</v>
      </c>
      <c r="B230" s="19" t="s">
        <v>93</v>
      </c>
      <c r="C230" s="19" t="s">
        <v>88</v>
      </c>
      <c r="D230" s="22">
        <v>29</v>
      </c>
      <c r="E230" s="23">
        <v>5235.5554348405585</v>
      </c>
      <c r="F230" s="23">
        <v>4389.022198277612</v>
      </c>
      <c r="G230" s="23">
        <v>3722.8440222210979</v>
      </c>
      <c r="H230" s="23">
        <v>2786.4711190660155</v>
      </c>
      <c r="I230" s="23">
        <v>1987.6077423335482</v>
      </c>
      <c r="J230" s="23">
        <v>1352.0782242137789</v>
      </c>
      <c r="K230" s="23">
        <v>923.01712496770358</v>
      </c>
      <c r="L230" s="23">
        <v>748.52503668442307</v>
      </c>
      <c r="M230" s="23">
        <v>640.24954097854459</v>
      </c>
      <c r="N230" s="23">
        <v>577.64937618461283</v>
      </c>
      <c r="O230" s="23">
        <v>379.6576167530161</v>
      </c>
      <c r="P230" s="23">
        <v>300.13776334897312</v>
      </c>
    </row>
    <row r="231" spans="1:16" x14ac:dyDescent="0.25">
      <c r="A231" s="19" t="s">
        <v>92</v>
      </c>
      <c r="B231" s="19" t="s">
        <v>93</v>
      </c>
      <c r="C231" s="19" t="s">
        <v>88</v>
      </c>
      <c r="D231" s="22">
        <v>30</v>
      </c>
      <c r="E231" s="23">
        <v>5556.3938931547773</v>
      </c>
      <c r="F231" s="23">
        <v>4497.261344952638</v>
      </c>
      <c r="G231" s="23">
        <v>3781.1122028400277</v>
      </c>
      <c r="H231" s="23">
        <v>2787.0185377855064</v>
      </c>
      <c r="I231" s="23">
        <v>1953.2195212203853</v>
      </c>
      <c r="J231" s="23">
        <v>1327.6782203356631</v>
      </c>
      <c r="K231" s="23">
        <v>884.60323964285169</v>
      </c>
      <c r="L231" s="23">
        <v>679.69080361904537</v>
      </c>
      <c r="M231" s="23">
        <v>575.58032786882688</v>
      </c>
      <c r="N231" s="23">
        <v>433.09799950969125</v>
      </c>
      <c r="O231" s="23">
        <v>310.76059754210723</v>
      </c>
      <c r="P231" s="23">
        <v>242.57507505151594</v>
      </c>
    </row>
    <row r="232" spans="1:16" x14ac:dyDescent="0.25">
      <c r="A232" s="19" t="s">
        <v>92</v>
      </c>
      <c r="B232" s="19" t="s">
        <v>93</v>
      </c>
      <c r="C232" s="19" t="s">
        <v>88</v>
      </c>
      <c r="D232" s="22">
        <v>31</v>
      </c>
      <c r="E232" s="23">
        <v>5423.990628397667</v>
      </c>
      <c r="F232" s="23">
        <v>4575.2218615467937</v>
      </c>
      <c r="G232" s="23">
        <v>4004.8538925311682</v>
      </c>
      <c r="H232" s="23">
        <v>3030.1008194103547</v>
      </c>
      <c r="I232" s="23">
        <v>2140.9694806890911</v>
      </c>
      <c r="J232" s="23">
        <v>1466.4626913582326</v>
      </c>
      <c r="K232" s="23">
        <v>1045.581329861815</v>
      </c>
      <c r="L232" s="23">
        <v>843.13294975475026</v>
      </c>
      <c r="M232" s="23">
        <v>709.07061279230641</v>
      </c>
      <c r="N232" s="23">
        <v>493.72452471984917</v>
      </c>
      <c r="O232" s="23">
        <v>375.62998348040037</v>
      </c>
      <c r="P232" s="23">
        <v>375.62998348040037</v>
      </c>
    </row>
    <row r="233" spans="1:16" x14ac:dyDescent="0.25">
      <c r="A233" s="19" t="s">
        <v>92</v>
      </c>
      <c r="B233" s="19" t="s">
        <v>93</v>
      </c>
      <c r="C233" s="19" t="s">
        <v>88</v>
      </c>
      <c r="D233" s="22">
        <v>32</v>
      </c>
      <c r="E233" s="23">
        <v>4872.3825251687804</v>
      </c>
      <c r="F233" s="23">
        <v>4179.1272056839452</v>
      </c>
      <c r="G233" s="23">
        <v>3552.7117912850872</v>
      </c>
      <c r="H233" s="23">
        <v>2770.245871448883</v>
      </c>
      <c r="I233" s="23">
        <v>1955.0848357736693</v>
      </c>
      <c r="J233" s="23">
        <v>1349.9315215695713</v>
      </c>
      <c r="K233" s="23">
        <v>970.4493469749608</v>
      </c>
      <c r="L233" s="23">
        <v>797.08589780373768</v>
      </c>
      <c r="M233" s="23">
        <v>665.39916046848134</v>
      </c>
      <c r="N233" s="23">
        <v>619.43171104018802</v>
      </c>
      <c r="O233" s="23">
        <v>390.50577898336019</v>
      </c>
      <c r="P233" s="23">
        <v>368.1306128680128</v>
      </c>
    </row>
    <row r="234" spans="1:16" x14ac:dyDescent="0.25">
      <c r="A234" s="19" t="s">
        <v>92</v>
      </c>
      <c r="B234" s="19" t="s">
        <v>93</v>
      </c>
      <c r="C234" s="19" t="s">
        <v>88</v>
      </c>
      <c r="D234" s="22">
        <v>33</v>
      </c>
      <c r="E234" s="23">
        <v>5602.0886867867657</v>
      </c>
      <c r="F234" s="23">
        <v>4494.9277498859919</v>
      </c>
      <c r="G234" s="23">
        <v>3859.9653679773023</v>
      </c>
      <c r="H234" s="23">
        <v>2785.0346824373264</v>
      </c>
      <c r="I234" s="23">
        <v>1946.0803913825209</v>
      </c>
      <c r="J234" s="23">
        <v>1379.633315010517</v>
      </c>
      <c r="K234" s="23">
        <v>994.71588197725646</v>
      </c>
      <c r="L234" s="23">
        <v>827.33639573927769</v>
      </c>
      <c r="M234" s="23">
        <v>710.74218237481807</v>
      </c>
      <c r="N234" s="23">
        <v>651.03653422322543</v>
      </c>
      <c r="O234" s="23">
        <v>364.96885917094914</v>
      </c>
      <c r="P234" s="23">
        <v>364.19429323622467</v>
      </c>
    </row>
    <row r="235" spans="1:16" x14ac:dyDescent="0.25">
      <c r="A235" s="19" t="s">
        <v>92</v>
      </c>
      <c r="B235" s="19" t="s">
        <v>93</v>
      </c>
      <c r="C235" s="19" t="s">
        <v>88</v>
      </c>
      <c r="D235" s="22">
        <v>34</v>
      </c>
      <c r="E235" s="23">
        <v>6005.2006998343231</v>
      </c>
      <c r="F235" s="23">
        <v>4883.6920778226213</v>
      </c>
      <c r="G235" s="23">
        <v>4160.2280530432317</v>
      </c>
      <c r="H235" s="23">
        <v>3062.6997538039441</v>
      </c>
      <c r="I235" s="23">
        <v>2101.6662158940194</v>
      </c>
      <c r="J235" s="23">
        <v>1437.9920387297377</v>
      </c>
      <c r="K235" s="23">
        <v>1030.9970824098118</v>
      </c>
      <c r="L235" s="23">
        <v>815.19305885464416</v>
      </c>
      <c r="M235" s="23">
        <v>702.64113083712687</v>
      </c>
      <c r="N235" s="23">
        <v>497.31935056656943</v>
      </c>
      <c r="O235" s="23">
        <v>406.93733516441006</v>
      </c>
      <c r="P235" s="23">
        <v>361.40853211594856</v>
      </c>
    </row>
    <row r="236" spans="1:16" x14ac:dyDescent="0.25">
      <c r="A236" s="19" t="s">
        <v>92</v>
      </c>
      <c r="B236" s="19" t="s">
        <v>93</v>
      </c>
      <c r="C236" s="19" t="s">
        <v>88</v>
      </c>
      <c r="D236" s="22">
        <v>35</v>
      </c>
      <c r="E236" s="23">
        <v>5887.1945641152688</v>
      </c>
      <c r="F236" s="23">
        <v>5150.1603136650183</v>
      </c>
      <c r="G236" s="23">
        <v>4321.965363756487</v>
      </c>
      <c r="H236" s="23">
        <v>3227.3406983633458</v>
      </c>
      <c r="I236" s="23">
        <v>2210.340247951428</v>
      </c>
      <c r="J236" s="23">
        <v>1443.965589466866</v>
      </c>
      <c r="K236" s="23">
        <v>996.57674473269685</v>
      </c>
      <c r="L236" s="23">
        <v>820.58805838429555</v>
      </c>
      <c r="M236" s="23">
        <v>669.98126752911128</v>
      </c>
      <c r="N236" s="23">
        <v>612.40806047082958</v>
      </c>
      <c r="O236" s="23">
        <v>371.75651905596493</v>
      </c>
      <c r="P236" s="23">
        <v>346.18595509849979</v>
      </c>
    </row>
    <row r="237" spans="1:16" x14ac:dyDescent="0.25">
      <c r="A237" s="19" t="s">
        <v>92</v>
      </c>
      <c r="B237" s="19" t="s">
        <v>93</v>
      </c>
      <c r="C237" s="19" t="s">
        <v>88</v>
      </c>
      <c r="D237" s="22">
        <v>36</v>
      </c>
      <c r="E237" s="23">
        <v>6221.8511955119548</v>
      </c>
      <c r="F237" s="23">
        <v>4824.4594487807581</v>
      </c>
      <c r="G237" s="23">
        <v>3961.2925525520604</v>
      </c>
      <c r="H237" s="23">
        <v>2993.2552467053724</v>
      </c>
      <c r="I237" s="23">
        <v>2111.4117778877444</v>
      </c>
      <c r="J237" s="23">
        <v>1388.9306928414464</v>
      </c>
      <c r="K237" s="23">
        <v>955.57571477112572</v>
      </c>
      <c r="L237" s="23">
        <v>763.48280119637423</v>
      </c>
      <c r="M237" s="23">
        <v>645.49894034906026</v>
      </c>
      <c r="N237" s="23">
        <v>503.46118432825688</v>
      </c>
      <c r="O237" s="23">
        <v>309.40673214076503</v>
      </c>
      <c r="P237" s="23">
        <v>274.91285426213238</v>
      </c>
    </row>
    <row r="238" spans="1:16" x14ac:dyDescent="0.25">
      <c r="A238" s="19" t="s">
        <v>92</v>
      </c>
      <c r="B238" s="19" t="s">
        <v>93</v>
      </c>
      <c r="C238" s="19" t="s">
        <v>88</v>
      </c>
      <c r="D238" s="22">
        <v>37</v>
      </c>
      <c r="E238" s="23">
        <v>5078.1769560650791</v>
      </c>
      <c r="F238" s="23">
        <v>4408.4788473538829</v>
      </c>
      <c r="G238" s="23">
        <v>3815.8401384295853</v>
      </c>
      <c r="H238" s="23">
        <v>2838.8583801834679</v>
      </c>
      <c r="I238" s="23">
        <v>1956.362829183618</v>
      </c>
      <c r="J238" s="23">
        <v>1311.8669419702453</v>
      </c>
      <c r="K238" s="23">
        <v>968.97640370994588</v>
      </c>
      <c r="L238" s="23">
        <v>764.5359218315881</v>
      </c>
      <c r="M238" s="23">
        <v>639.72245137938808</v>
      </c>
      <c r="N238" s="23">
        <v>545.73638581376792</v>
      </c>
      <c r="O238" s="23">
        <v>350.85002497090312</v>
      </c>
      <c r="P238" s="23">
        <v>318.64793258673535</v>
      </c>
    </row>
    <row r="239" spans="1:16" x14ac:dyDescent="0.25">
      <c r="A239" s="19" t="s">
        <v>92</v>
      </c>
      <c r="B239" s="19" t="s">
        <v>93</v>
      </c>
      <c r="C239" s="19" t="s">
        <v>88</v>
      </c>
      <c r="D239" s="22">
        <v>38</v>
      </c>
      <c r="E239" s="23">
        <v>5902.3322278904207</v>
      </c>
      <c r="F239" s="23">
        <v>5066.1056629332643</v>
      </c>
      <c r="G239" s="23">
        <v>4222.4792627433708</v>
      </c>
      <c r="H239" s="23">
        <v>3047.7597477446902</v>
      </c>
      <c r="I239" s="23">
        <v>2119.4972101822163</v>
      </c>
      <c r="J239" s="23">
        <v>1430.1822904223854</v>
      </c>
      <c r="K239" s="23">
        <v>912.25926181265606</v>
      </c>
      <c r="L239" s="23">
        <v>707.10132932568342</v>
      </c>
      <c r="M239" s="23">
        <v>624.32374318443397</v>
      </c>
      <c r="N239" s="23">
        <v>439.18065862328319</v>
      </c>
      <c r="O239" s="23">
        <v>319.792208103993</v>
      </c>
      <c r="P239" s="23">
        <v>259.85785639579564</v>
      </c>
    </row>
    <row r="240" spans="1:16" x14ac:dyDescent="0.25">
      <c r="A240" s="19" t="s">
        <v>92</v>
      </c>
      <c r="B240" s="19" t="s">
        <v>93</v>
      </c>
      <c r="C240" s="19" t="s">
        <v>88</v>
      </c>
      <c r="D240" s="22">
        <v>39</v>
      </c>
      <c r="E240" s="23">
        <v>5232.373004078594</v>
      </c>
      <c r="F240" s="23">
        <v>4265.6367167761091</v>
      </c>
      <c r="G240" s="23">
        <v>3655.0478788864875</v>
      </c>
      <c r="H240" s="23">
        <v>2806.3775447237344</v>
      </c>
      <c r="I240" s="23">
        <v>1944.478409284859</v>
      </c>
      <c r="J240" s="23">
        <v>1370.3792843658632</v>
      </c>
      <c r="K240" s="23">
        <v>972.72929725564018</v>
      </c>
      <c r="L240" s="23">
        <v>788.00372900079083</v>
      </c>
      <c r="M240" s="23">
        <v>650.3585089337073</v>
      </c>
      <c r="N240" s="23">
        <v>540.37071645511389</v>
      </c>
      <c r="O240" s="23">
        <v>355.55707986299979</v>
      </c>
      <c r="P240" s="23">
        <v>330.63343503428962</v>
      </c>
    </row>
    <row r="241" spans="1:16" x14ac:dyDescent="0.25">
      <c r="A241" s="19" t="s">
        <v>92</v>
      </c>
      <c r="B241" s="19" t="s">
        <v>93</v>
      </c>
      <c r="C241" s="19" t="s">
        <v>88</v>
      </c>
      <c r="D241" s="22">
        <v>40</v>
      </c>
      <c r="E241" s="23">
        <v>5083.41004189262</v>
      </c>
      <c r="F241" s="23">
        <v>4251.3650915306262</v>
      </c>
      <c r="G241" s="23">
        <v>3503.318615375551</v>
      </c>
      <c r="H241" s="23">
        <v>2545.871733751897</v>
      </c>
      <c r="I241" s="23">
        <v>1899.1473188665605</v>
      </c>
      <c r="J241" s="23">
        <v>1346.6403258980358</v>
      </c>
      <c r="K241" s="23">
        <v>959.02522521358947</v>
      </c>
      <c r="L241" s="23">
        <v>774.52566206210918</v>
      </c>
      <c r="M241" s="23">
        <v>664.53709747564096</v>
      </c>
      <c r="N241" s="23">
        <v>584.63743798011762</v>
      </c>
      <c r="O241" s="23">
        <v>378.25628180821502</v>
      </c>
      <c r="P241" s="23">
        <v>360.04491680773151</v>
      </c>
    </row>
    <row r="242" spans="1:16" x14ac:dyDescent="0.25">
      <c r="A242" s="19" t="s">
        <v>92</v>
      </c>
      <c r="B242" s="19" t="s">
        <v>93</v>
      </c>
      <c r="C242" s="19" t="s">
        <v>88</v>
      </c>
      <c r="D242" s="22">
        <v>41</v>
      </c>
      <c r="E242" s="23">
        <v>4812.4666413944924</v>
      </c>
      <c r="F242" s="23">
        <v>3981.0659178581373</v>
      </c>
      <c r="G242" s="23">
        <v>3474.2511015085929</v>
      </c>
      <c r="H242" s="23">
        <v>2606.3579133278135</v>
      </c>
      <c r="I242" s="23">
        <v>1829.9099864302486</v>
      </c>
      <c r="J242" s="23">
        <v>1321.8676309325588</v>
      </c>
      <c r="K242" s="23">
        <v>922.65300115665354</v>
      </c>
      <c r="L242" s="23">
        <v>761.15850687919703</v>
      </c>
      <c r="M242" s="23">
        <v>648.49696664886517</v>
      </c>
      <c r="N242" s="23">
        <v>567.95404289885153</v>
      </c>
      <c r="O242" s="23">
        <v>395.74453750767935</v>
      </c>
      <c r="P242" s="23">
        <v>381.53314519012235</v>
      </c>
    </row>
    <row r="243" spans="1:16" x14ac:dyDescent="0.25">
      <c r="A243" s="19" t="s">
        <v>92</v>
      </c>
      <c r="B243" s="19" t="s">
        <v>93</v>
      </c>
      <c r="C243" s="19" t="s">
        <v>88</v>
      </c>
      <c r="D243" s="22">
        <v>42</v>
      </c>
      <c r="E243" s="23">
        <v>5877.3650431746446</v>
      </c>
      <c r="F243" s="23">
        <v>4877.2852298082853</v>
      </c>
      <c r="G243" s="23">
        <v>4185.3921847887577</v>
      </c>
      <c r="H243" s="23">
        <v>2999.6191006249705</v>
      </c>
      <c r="I243" s="23">
        <v>2097.8337106926233</v>
      </c>
      <c r="J243" s="23">
        <v>1387.9266572843808</v>
      </c>
      <c r="K243" s="23">
        <v>952.22782145689303</v>
      </c>
      <c r="L243" s="23">
        <v>801.1746668310933</v>
      </c>
      <c r="M243" s="23">
        <v>680.92791160225363</v>
      </c>
      <c r="N243" s="23">
        <v>599.07585074751114</v>
      </c>
      <c r="O243" s="23">
        <v>368.59685041341902</v>
      </c>
      <c r="P243" s="23">
        <v>337.76774728648115</v>
      </c>
    </row>
    <row r="244" spans="1:16" x14ac:dyDescent="0.25">
      <c r="A244" s="19" t="s">
        <v>92</v>
      </c>
      <c r="B244" s="19" t="s">
        <v>93</v>
      </c>
      <c r="C244" s="19" t="s">
        <v>88</v>
      </c>
      <c r="D244" s="22">
        <v>43</v>
      </c>
      <c r="E244" s="23">
        <v>5960.6260886206564</v>
      </c>
      <c r="F244" s="23">
        <v>4866.4778070789762</v>
      </c>
      <c r="G244" s="23">
        <v>4105.8752761626283</v>
      </c>
      <c r="H244" s="23">
        <v>2970.433848213203</v>
      </c>
      <c r="I244" s="23">
        <v>1999.188809120727</v>
      </c>
      <c r="J244" s="23">
        <v>1341.5071178902524</v>
      </c>
      <c r="K244" s="23">
        <v>872.5504135196652</v>
      </c>
      <c r="L244" s="23">
        <v>713.33413307656258</v>
      </c>
      <c r="M244" s="23">
        <v>596.82244656522926</v>
      </c>
      <c r="N244" s="23">
        <v>403.49100267223065</v>
      </c>
      <c r="O244" s="23">
        <v>274.24389854821493</v>
      </c>
      <c r="P244" s="23">
        <v>250.2165535964605</v>
      </c>
    </row>
    <row r="245" spans="1:16" x14ac:dyDescent="0.25">
      <c r="A245" s="19" t="s">
        <v>92</v>
      </c>
      <c r="B245" s="19" t="s">
        <v>93</v>
      </c>
      <c r="C245" s="19" t="s">
        <v>88</v>
      </c>
      <c r="D245" s="22">
        <v>44</v>
      </c>
      <c r="E245" s="23">
        <v>5197.9930112795755</v>
      </c>
      <c r="F245" s="23">
        <v>4489.4101821848326</v>
      </c>
      <c r="G245" s="23">
        <v>3783.5142850508714</v>
      </c>
      <c r="H245" s="23">
        <v>2898.3957464250207</v>
      </c>
      <c r="I245" s="23">
        <v>1970.3240623124682</v>
      </c>
      <c r="J245" s="23">
        <v>1349.4669512050634</v>
      </c>
      <c r="K245" s="23">
        <v>903.13930045295774</v>
      </c>
      <c r="L245" s="23">
        <v>744.62353721459726</v>
      </c>
      <c r="M245" s="23">
        <v>626.48701618052451</v>
      </c>
      <c r="N245" s="23">
        <v>509.71034909810425</v>
      </c>
      <c r="O245" s="23">
        <v>307.36786044311771</v>
      </c>
      <c r="P245" s="23">
        <v>307.36786044311771</v>
      </c>
    </row>
    <row r="246" spans="1:16" x14ac:dyDescent="0.25">
      <c r="A246" s="19" t="s">
        <v>92</v>
      </c>
      <c r="B246" s="19" t="s">
        <v>93</v>
      </c>
      <c r="C246" s="19" t="s">
        <v>88</v>
      </c>
      <c r="D246" s="22">
        <v>45</v>
      </c>
      <c r="E246" s="23">
        <v>6019.5746965561048</v>
      </c>
      <c r="F246" s="23">
        <v>4843.091260772052</v>
      </c>
      <c r="G246" s="23">
        <v>4111.5483374032938</v>
      </c>
      <c r="H246" s="23">
        <v>2984.7511778844037</v>
      </c>
      <c r="I246" s="23">
        <v>2100.29719917489</v>
      </c>
      <c r="J246" s="23">
        <v>1443.4755348612114</v>
      </c>
      <c r="K246" s="23">
        <v>984.89695844752316</v>
      </c>
      <c r="L246" s="23">
        <v>755.73866401317514</v>
      </c>
      <c r="M246" s="23">
        <v>659.58500309337467</v>
      </c>
      <c r="N246" s="23">
        <v>532.64657664568279</v>
      </c>
      <c r="O246" s="23">
        <v>335.65329041007874</v>
      </c>
      <c r="P246" s="23">
        <v>335.65329041007874</v>
      </c>
    </row>
    <row r="247" spans="1:16" x14ac:dyDescent="0.25">
      <c r="A247" s="19" t="s">
        <v>92</v>
      </c>
      <c r="B247" s="19" t="s">
        <v>93</v>
      </c>
      <c r="C247" s="19" t="s">
        <v>88</v>
      </c>
      <c r="D247" s="22">
        <v>46</v>
      </c>
      <c r="E247" s="23">
        <v>5700.8398221374346</v>
      </c>
      <c r="F247" s="23">
        <v>5030.336287137352</v>
      </c>
      <c r="G247" s="23">
        <v>4323.0976088867201</v>
      </c>
      <c r="H247" s="23">
        <v>3237.1535783676591</v>
      </c>
      <c r="I247" s="23">
        <v>2183.0603537300785</v>
      </c>
      <c r="J247" s="23">
        <v>1443.468058484958</v>
      </c>
      <c r="K247" s="23">
        <v>1032.533164940957</v>
      </c>
      <c r="L247" s="23">
        <v>829.56939053985502</v>
      </c>
      <c r="M247" s="23">
        <v>705.33746397020525</v>
      </c>
      <c r="N247" s="23">
        <v>600.32265679400643</v>
      </c>
      <c r="O247" s="23">
        <v>398.05439144072221</v>
      </c>
      <c r="P247" s="23">
        <v>359.38406054834644</v>
      </c>
    </row>
    <row r="248" spans="1:16" x14ac:dyDescent="0.25">
      <c r="A248" s="19" t="s">
        <v>92</v>
      </c>
      <c r="B248" s="19" t="s">
        <v>93</v>
      </c>
      <c r="C248" s="19" t="s">
        <v>88</v>
      </c>
      <c r="D248" s="22">
        <v>47</v>
      </c>
      <c r="E248" s="23">
        <v>5164.6827170413162</v>
      </c>
      <c r="F248" s="23">
        <v>4090.4082270697891</v>
      </c>
      <c r="G248" s="23">
        <v>3508.6868554462017</v>
      </c>
      <c r="H248" s="23">
        <v>2613.2111401448583</v>
      </c>
      <c r="I248" s="23">
        <v>1899.7526193628223</v>
      </c>
      <c r="J248" s="23">
        <v>1323.2057686270459</v>
      </c>
      <c r="K248" s="23">
        <v>966.21431222409694</v>
      </c>
      <c r="L248" s="23">
        <v>776.58980223992671</v>
      </c>
      <c r="M248" s="23">
        <v>664.57261820991403</v>
      </c>
      <c r="N248" s="23">
        <v>596.88663014311987</v>
      </c>
      <c r="O248" s="23">
        <v>399.45858782894828</v>
      </c>
      <c r="P248" s="23">
        <v>374.30666560862187</v>
      </c>
    </row>
    <row r="249" spans="1:16" x14ac:dyDescent="0.25">
      <c r="A249" s="19" t="s">
        <v>92</v>
      </c>
      <c r="B249" s="19" t="s">
        <v>93</v>
      </c>
      <c r="C249" s="19" t="s">
        <v>88</v>
      </c>
      <c r="D249" s="22">
        <v>48</v>
      </c>
      <c r="E249" s="23">
        <v>5940.3734177897368</v>
      </c>
      <c r="F249" s="23">
        <v>4765.6416085296578</v>
      </c>
      <c r="G249" s="23">
        <v>4068.7313834746487</v>
      </c>
      <c r="H249" s="23">
        <v>3024.5767339028603</v>
      </c>
      <c r="I249" s="23">
        <v>2096.6476244646378</v>
      </c>
      <c r="J249" s="23">
        <v>1408.0916455421843</v>
      </c>
      <c r="K249" s="23">
        <v>924.49972309123586</v>
      </c>
      <c r="L249" s="23">
        <v>759.7486373744714</v>
      </c>
      <c r="M249" s="23">
        <v>649.32502586862995</v>
      </c>
      <c r="N249" s="23">
        <v>539.44098636605327</v>
      </c>
      <c r="O249" s="23">
        <v>336.72351883951802</v>
      </c>
      <c r="P249" s="23">
        <v>282.37604699128292</v>
      </c>
    </row>
    <row r="250" spans="1:16" x14ac:dyDescent="0.25">
      <c r="A250" s="19" t="s">
        <v>92</v>
      </c>
      <c r="B250" s="19" t="s">
        <v>93</v>
      </c>
      <c r="C250" s="19" t="s">
        <v>88</v>
      </c>
      <c r="D250" s="22">
        <v>49</v>
      </c>
      <c r="E250" s="23">
        <v>5664.7843707722041</v>
      </c>
      <c r="F250" s="23">
        <v>4666.5719174124351</v>
      </c>
      <c r="G250" s="23">
        <v>3845.8047530067015</v>
      </c>
      <c r="H250" s="23">
        <v>2828.3361305487119</v>
      </c>
      <c r="I250" s="23">
        <v>1931.4300517261295</v>
      </c>
      <c r="J250" s="23">
        <v>1353.7486689366201</v>
      </c>
      <c r="K250" s="23">
        <v>969.48701304120914</v>
      </c>
      <c r="L250" s="23">
        <v>788.33319153568971</v>
      </c>
      <c r="M250" s="23">
        <v>648.82226117138077</v>
      </c>
      <c r="N250" s="23">
        <v>602.29315367738263</v>
      </c>
      <c r="O250" s="23">
        <v>353.59701661335203</v>
      </c>
      <c r="P250" s="23">
        <v>343.43181994357008</v>
      </c>
    </row>
    <row r="251" spans="1:16" x14ac:dyDescent="0.25">
      <c r="A251" s="19" t="s">
        <v>92</v>
      </c>
      <c r="B251" s="19" t="s">
        <v>93</v>
      </c>
      <c r="C251" s="19" t="s">
        <v>88</v>
      </c>
      <c r="D251" s="22">
        <v>50</v>
      </c>
      <c r="E251" s="23">
        <v>5509.7164644010236</v>
      </c>
      <c r="F251" s="23">
        <v>4662.6393431600472</v>
      </c>
      <c r="G251" s="23">
        <v>3926.2769910044085</v>
      </c>
      <c r="H251" s="23">
        <v>2921.4105062805647</v>
      </c>
      <c r="I251" s="23">
        <v>2025.9157078262301</v>
      </c>
      <c r="J251" s="23">
        <v>1417.9070014451008</v>
      </c>
      <c r="K251" s="23">
        <v>944.44226835107816</v>
      </c>
      <c r="L251" s="23">
        <v>770.67564003887151</v>
      </c>
      <c r="M251" s="23">
        <v>658.84122571395835</v>
      </c>
      <c r="N251" s="23">
        <v>593.91615391646792</v>
      </c>
      <c r="O251" s="23">
        <v>350.38024204248683</v>
      </c>
      <c r="P251" s="23">
        <v>299.68154525290265</v>
      </c>
    </row>
    <row r="252" spans="1:16" x14ac:dyDescent="0.25">
      <c r="A252" s="19" t="s">
        <v>92</v>
      </c>
      <c r="B252" s="19" t="s">
        <v>93</v>
      </c>
      <c r="C252" s="19" t="s">
        <v>88</v>
      </c>
      <c r="D252" s="22">
        <v>51</v>
      </c>
      <c r="E252" s="23">
        <v>5367.2029964322701</v>
      </c>
      <c r="F252" s="23">
        <v>4421.5061569121135</v>
      </c>
      <c r="G252" s="23">
        <v>3795.276241050758</v>
      </c>
      <c r="H252" s="23">
        <v>2823.6976514537396</v>
      </c>
      <c r="I252" s="23">
        <v>1933.2038259000471</v>
      </c>
      <c r="J252" s="23">
        <v>1336.8386485167587</v>
      </c>
      <c r="K252" s="23">
        <v>934.52588869326598</v>
      </c>
      <c r="L252" s="23">
        <v>760.77213923847216</v>
      </c>
      <c r="M252" s="23">
        <v>654.88119024511354</v>
      </c>
      <c r="N252" s="23">
        <v>452.62469520475594</v>
      </c>
      <c r="O252" s="23">
        <v>356.07418550508811</v>
      </c>
      <c r="P252" s="23">
        <v>327.40710902254614</v>
      </c>
    </row>
    <row r="253" spans="1:16" x14ac:dyDescent="0.25">
      <c r="A253" s="19" t="s">
        <v>92</v>
      </c>
      <c r="B253" s="19" t="s">
        <v>93</v>
      </c>
      <c r="C253" s="19" t="s">
        <v>88</v>
      </c>
      <c r="D253" s="22">
        <v>52</v>
      </c>
      <c r="E253" s="23">
        <v>5218.5080445945596</v>
      </c>
      <c r="F253" s="23">
        <v>4206.8236482338662</v>
      </c>
      <c r="G253" s="23">
        <v>3532.4223564549993</v>
      </c>
      <c r="H253" s="23">
        <v>2578.0404630876519</v>
      </c>
      <c r="I253" s="23">
        <v>1838.9622080287313</v>
      </c>
      <c r="J253" s="23">
        <v>1290.6954727670377</v>
      </c>
      <c r="K253" s="23">
        <v>935.99252437887765</v>
      </c>
      <c r="L253" s="23">
        <v>755.81537919123502</v>
      </c>
      <c r="M253" s="23">
        <v>640.32624474063061</v>
      </c>
      <c r="N253" s="23">
        <v>552.70374039804176</v>
      </c>
      <c r="O253" s="23">
        <v>313.09395128647589</v>
      </c>
      <c r="P253" s="23">
        <v>287.51218710700613</v>
      </c>
    </row>
    <row r="254" spans="1:16" x14ac:dyDescent="0.25">
      <c r="A254" s="19" t="s">
        <v>92</v>
      </c>
      <c r="B254" s="19" t="s">
        <v>93</v>
      </c>
      <c r="C254" s="19" t="s">
        <v>88</v>
      </c>
      <c r="D254" s="22">
        <v>53</v>
      </c>
      <c r="E254" s="23">
        <v>5353.0860570051918</v>
      </c>
      <c r="F254" s="23">
        <v>4471.4096893940859</v>
      </c>
      <c r="G254" s="23">
        <v>3753.2025394596212</v>
      </c>
      <c r="H254" s="23">
        <v>2775.5766218990866</v>
      </c>
      <c r="I254" s="23">
        <v>1935.8104976694865</v>
      </c>
      <c r="J254" s="23">
        <v>1387.428056804099</v>
      </c>
      <c r="K254" s="23">
        <v>994.7671032086887</v>
      </c>
      <c r="L254" s="23">
        <v>800.14025993717485</v>
      </c>
      <c r="M254" s="23">
        <v>681.09657616995651</v>
      </c>
      <c r="N254" s="23">
        <v>623.40311944592133</v>
      </c>
      <c r="O254" s="23">
        <v>428.56787947805293</v>
      </c>
      <c r="P254" s="23">
        <v>403.26537987204301</v>
      </c>
    </row>
    <row r="255" spans="1:16" x14ac:dyDescent="0.25">
      <c r="A255" s="19" t="s">
        <v>92</v>
      </c>
      <c r="B255" s="19" t="s">
        <v>93</v>
      </c>
      <c r="C255" s="19" t="s">
        <v>88</v>
      </c>
      <c r="D255" s="22">
        <v>54</v>
      </c>
      <c r="E255" s="23">
        <v>6125.3819609667908</v>
      </c>
      <c r="F255" s="23">
        <v>5110.1692428621918</v>
      </c>
      <c r="G255" s="23">
        <v>4244.8397086710665</v>
      </c>
      <c r="H255" s="23">
        <v>3097.3689547282816</v>
      </c>
      <c r="I255" s="23">
        <v>2136.9999749774456</v>
      </c>
      <c r="J255" s="23">
        <v>1462.8803172435678</v>
      </c>
      <c r="K255" s="23">
        <v>1007.8633691403537</v>
      </c>
      <c r="L255" s="23">
        <v>791.14360484159067</v>
      </c>
      <c r="M255" s="23">
        <v>691.63539853676389</v>
      </c>
      <c r="N255" s="23">
        <v>617.60133118212661</v>
      </c>
      <c r="O255" s="23">
        <v>394.53518040672634</v>
      </c>
      <c r="P255" s="23">
        <v>296.66026822040658</v>
      </c>
    </row>
    <row r="256" spans="1:16" x14ac:dyDescent="0.25">
      <c r="A256" s="19" t="s">
        <v>92</v>
      </c>
      <c r="B256" s="19" t="s">
        <v>93</v>
      </c>
      <c r="C256" s="19" t="s">
        <v>88</v>
      </c>
      <c r="D256" s="22">
        <v>55</v>
      </c>
      <c r="E256" s="23">
        <v>5756.5422946072449</v>
      </c>
      <c r="F256" s="23">
        <v>4964.6272469666001</v>
      </c>
      <c r="G256" s="23">
        <v>4256.9132777879586</v>
      </c>
      <c r="H256" s="23">
        <v>3114.4052964928333</v>
      </c>
      <c r="I256" s="23">
        <v>2077.5241878086554</v>
      </c>
      <c r="J256" s="23">
        <v>1434.4774097483933</v>
      </c>
      <c r="K256" s="23">
        <v>1025.2413621308008</v>
      </c>
      <c r="L256" s="23">
        <v>855.1319365477375</v>
      </c>
      <c r="M256" s="23">
        <v>736.98816726214147</v>
      </c>
      <c r="N256" s="23">
        <v>601.90749541418359</v>
      </c>
      <c r="O256" s="23">
        <v>385.11170122914712</v>
      </c>
      <c r="P256" s="23">
        <v>375.1201849422003</v>
      </c>
    </row>
    <row r="257" spans="1:16" x14ac:dyDescent="0.25">
      <c r="A257" s="19" t="s">
        <v>92</v>
      </c>
      <c r="B257" s="19" t="s">
        <v>93</v>
      </c>
      <c r="C257" s="19" t="s">
        <v>88</v>
      </c>
      <c r="D257" s="22">
        <v>56</v>
      </c>
      <c r="E257" s="23">
        <v>5619.230958414998</v>
      </c>
      <c r="F257" s="23">
        <v>4551.3373074144793</v>
      </c>
      <c r="G257" s="23">
        <v>3721.5230774331467</v>
      </c>
      <c r="H257" s="23">
        <v>2745.2943952317337</v>
      </c>
      <c r="I257" s="23">
        <v>1938.7960654391848</v>
      </c>
      <c r="J257" s="23">
        <v>1269.966735718097</v>
      </c>
      <c r="K257" s="23">
        <v>902.67816295624732</v>
      </c>
      <c r="L257" s="23">
        <v>724.5132316612536</v>
      </c>
      <c r="M257" s="23">
        <v>598.35813783003368</v>
      </c>
      <c r="N257" s="23">
        <v>480.23032835811898</v>
      </c>
      <c r="O257" s="23">
        <v>300.78793419439785</v>
      </c>
      <c r="P257" s="23">
        <v>268.70745877361099</v>
      </c>
    </row>
    <row r="258" spans="1:16" x14ac:dyDescent="0.25">
      <c r="A258" s="19" t="s">
        <v>92</v>
      </c>
      <c r="B258" s="19" t="s">
        <v>93</v>
      </c>
      <c r="C258" s="19" t="s">
        <v>88</v>
      </c>
      <c r="D258" s="22">
        <v>57</v>
      </c>
      <c r="E258" s="23">
        <v>5498.1443678829428</v>
      </c>
      <c r="F258" s="23">
        <v>4571.0421404555191</v>
      </c>
      <c r="G258" s="23">
        <v>3889.6215916691235</v>
      </c>
      <c r="H258" s="23">
        <v>2898.9638388750204</v>
      </c>
      <c r="I258" s="23">
        <v>1972.0409246720337</v>
      </c>
      <c r="J258" s="23">
        <v>1372.123744221047</v>
      </c>
      <c r="K258" s="23">
        <v>993.05164985033889</v>
      </c>
      <c r="L258" s="23">
        <v>788.40422610033534</v>
      </c>
      <c r="M258" s="23">
        <v>678.78200294562066</v>
      </c>
      <c r="N258" s="23">
        <v>499.56747202320622</v>
      </c>
      <c r="O258" s="23">
        <v>364.96661422647475</v>
      </c>
      <c r="P258" s="23">
        <v>350.46624193435673</v>
      </c>
    </row>
    <row r="259" spans="1:16" x14ac:dyDescent="0.25">
      <c r="A259" s="19" t="s">
        <v>92</v>
      </c>
      <c r="B259" s="19" t="s">
        <v>93</v>
      </c>
      <c r="C259" s="19" t="s">
        <v>88</v>
      </c>
      <c r="D259" s="22">
        <v>58</v>
      </c>
      <c r="E259" s="23">
        <v>4692.3304377216864</v>
      </c>
      <c r="F259" s="23">
        <v>4087.2901305987962</v>
      </c>
      <c r="G259" s="23">
        <v>3479.3683473951019</v>
      </c>
      <c r="H259" s="23">
        <v>2662.6958957229099</v>
      </c>
      <c r="I259" s="23">
        <v>1909.2665536210811</v>
      </c>
      <c r="J259" s="23">
        <v>1321.3600436901327</v>
      </c>
      <c r="K259" s="23">
        <v>916.30884951296275</v>
      </c>
      <c r="L259" s="23">
        <v>767.38405793566528</v>
      </c>
      <c r="M259" s="23">
        <v>635.12440052061129</v>
      </c>
      <c r="N259" s="23">
        <v>537.57243950725706</v>
      </c>
      <c r="O259" s="23">
        <v>337.96882429496418</v>
      </c>
      <c r="P259" s="23">
        <v>329.18122936815973</v>
      </c>
    </row>
    <row r="260" spans="1:16" x14ac:dyDescent="0.25">
      <c r="A260" s="19" t="s">
        <v>92</v>
      </c>
      <c r="B260" s="19" t="s">
        <v>93</v>
      </c>
      <c r="C260" s="19" t="s">
        <v>88</v>
      </c>
      <c r="D260" s="22">
        <v>59</v>
      </c>
      <c r="E260" s="23">
        <v>5727.0468513454571</v>
      </c>
      <c r="F260" s="23">
        <v>4666.5294253375096</v>
      </c>
      <c r="G260" s="23">
        <v>3896.9097393405423</v>
      </c>
      <c r="H260" s="23">
        <v>2928.9190404874075</v>
      </c>
      <c r="I260" s="23">
        <v>2075.6759475305989</v>
      </c>
      <c r="J260" s="23">
        <v>1417.6857036222143</v>
      </c>
      <c r="K260" s="23">
        <v>1011.9170294063825</v>
      </c>
      <c r="L260" s="23">
        <v>825.45400373414623</v>
      </c>
      <c r="M260" s="23">
        <v>708.16206074552827</v>
      </c>
      <c r="N260" s="23">
        <v>600.05331026289991</v>
      </c>
      <c r="O260" s="23">
        <v>372.57401623249666</v>
      </c>
      <c r="P260" s="23">
        <v>372.57401623249666</v>
      </c>
    </row>
    <row r="261" spans="1:16" x14ac:dyDescent="0.25">
      <c r="A261" s="19" t="s">
        <v>92</v>
      </c>
      <c r="B261" s="19" t="s">
        <v>93</v>
      </c>
      <c r="C261" s="19" t="s">
        <v>88</v>
      </c>
      <c r="D261" s="22">
        <v>60</v>
      </c>
      <c r="E261" s="23">
        <v>5773.261742301961</v>
      </c>
      <c r="F261" s="23">
        <v>4783.9811916982899</v>
      </c>
      <c r="G261" s="23">
        <v>3966.131190270698</v>
      </c>
      <c r="H261" s="23">
        <v>2936.4919998344976</v>
      </c>
      <c r="I261" s="23">
        <v>2074.4151383376279</v>
      </c>
      <c r="J261" s="23">
        <v>1453.4230901843466</v>
      </c>
      <c r="K261" s="23">
        <v>1062.7404544769531</v>
      </c>
      <c r="L261" s="23">
        <v>834.41197887793919</v>
      </c>
      <c r="M261" s="23">
        <v>764.31514403919391</v>
      </c>
      <c r="N261" s="23">
        <v>654.77403518015876</v>
      </c>
      <c r="O261" s="23">
        <v>421.85624199272138</v>
      </c>
      <c r="P261" s="23">
        <v>358.02013006320749</v>
      </c>
    </row>
    <row r="262" spans="1:16" x14ac:dyDescent="0.25">
      <c r="A262" s="19" t="s">
        <v>92</v>
      </c>
      <c r="B262" s="19" t="s">
        <v>93</v>
      </c>
      <c r="C262" s="19" t="s">
        <v>88</v>
      </c>
      <c r="D262" s="22">
        <v>61</v>
      </c>
      <c r="E262" s="23">
        <v>5783.2546762711081</v>
      </c>
      <c r="F262" s="23">
        <v>4854.3919667492055</v>
      </c>
      <c r="G262" s="23">
        <v>4154.0877333491489</v>
      </c>
      <c r="H262" s="23">
        <v>3049.8330501435439</v>
      </c>
      <c r="I262" s="23">
        <v>2148.3134241783987</v>
      </c>
      <c r="J262" s="23">
        <v>1445.0489636925206</v>
      </c>
      <c r="K262" s="23">
        <v>942.08587192186974</v>
      </c>
      <c r="L262" s="23">
        <v>776.22400014975756</v>
      </c>
      <c r="M262" s="23">
        <v>689.19460187400023</v>
      </c>
      <c r="N262" s="23">
        <v>615.74437726766848</v>
      </c>
      <c r="O262" s="23">
        <v>362.62967046733166</v>
      </c>
      <c r="P262" s="23">
        <v>344.02132166265068</v>
      </c>
    </row>
    <row r="263" spans="1:16" x14ac:dyDescent="0.25">
      <c r="A263" s="19" t="s">
        <v>92</v>
      </c>
      <c r="B263" s="19" t="s">
        <v>93</v>
      </c>
      <c r="C263" s="19" t="s">
        <v>88</v>
      </c>
      <c r="D263" s="22">
        <v>62</v>
      </c>
      <c r="E263" s="23">
        <v>5709.6451390986949</v>
      </c>
      <c r="F263" s="23">
        <v>4829.1241019342824</v>
      </c>
      <c r="G263" s="23">
        <v>4153.2742912978083</v>
      </c>
      <c r="H263" s="23">
        <v>3062.3152182388803</v>
      </c>
      <c r="I263" s="23">
        <v>2091.5173225846502</v>
      </c>
      <c r="J263" s="23">
        <v>1443.9279139979703</v>
      </c>
      <c r="K263" s="23">
        <v>992.1666449989591</v>
      </c>
      <c r="L263" s="23">
        <v>823.92913967061713</v>
      </c>
      <c r="M263" s="23">
        <v>695.46521350085345</v>
      </c>
      <c r="N263" s="23">
        <v>604.48522862750167</v>
      </c>
      <c r="O263" s="23">
        <v>358.85736302508076</v>
      </c>
      <c r="P263" s="23">
        <v>351.17107063394462</v>
      </c>
    </row>
    <row r="264" spans="1:16" x14ac:dyDescent="0.25">
      <c r="A264" s="19" t="s">
        <v>92</v>
      </c>
      <c r="B264" s="19" t="s">
        <v>93</v>
      </c>
      <c r="C264" s="19" t="s">
        <v>88</v>
      </c>
      <c r="D264" s="22">
        <v>63</v>
      </c>
      <c r="E264" s="23">
        <v>5183.3927008791015</v>
      </c>
      <c r="F264" s="23">
        <v>4388.2430034542986</v>
      </c>
      <c r="G264" s="23">
        <v>3802.7425118611191</v>
      </c>
      <c r="H264" s="23">
        <v>2851.3066561614432</v>
      </c>
      <c r="I264" s="23">
        <v>1964.1689111492888</v>
      </c>
      <c r="J264" s="23">
        <v>1336.929269182695</v>
      </c>
      <c r="K264" s="23">
        <v>914.97144371532488</v>
      </c>
      <c r="L264" s="23">
        <v>683.93396758016672</v>
      </c>
      <c r="M264" s="23">
        <v>578.1902390361364</v>
      </c>
      <c r="N264" s="23">
        <v>450.27179331820639</v>
      </c>
      <c r="O264" s="23">
        <v>302.93007807632813</v>
      </c>
      <c r="P264" s="23">
        <v>302.93007807632813</v>
      </c>
    </row>
    <row r="265" spans="1:16" x14ac:dyDescent="0.25">
      <c r="A265" s="19" t="s">
        <v>92</v>
      </c>
      <c r="B265" s="19" t="s">
        <v>93</v>
      </c>
      <c r="C265" s="19" t="s">
        <v>88</v>
      </c>
      <c r="D265" s="22">
        <v>64</v>
      </c>
      <c r="E265" s="23">
        <v>5531.5416873585518</v>
      </c>
      <c r="F265" s="23">
        <v>4473.0218255566524</v>
      </c>
      <c r="G265" s="23">
        <v>3842.0370157671418</v>
      </c>
      <c r="H265" s="23">
        <v>2836.3863239376801</v>
      </c>
      <c r="I265" s="23">
        <v>1988.7952937928192</v>
      </c>
      <c r="J265" s="23">
        <v>1350.5396560873364</v>
      </c>
      <c r="K265" s="23">
        <v>905.65464574936095</v>
      </c>
      <c r="L265" s="23">
        <v>750.76310946359172</v>
      </c>
      <c r="M265" s="23">
        <v>648.44048016716567</v>
      </c>
      <c r="N265" s="23">
        <v>473.7802429059127</v>
      </c>
      <c r="O265" s="23">
        <v>360.69378565899927</v>
      </c>
      <c r="P265" s="23">
        <v>337.37411294609785</v>
      </c>
    </row>
    <row r="266" spans="1:16" x14ac:dyDescent="0.25">
      <c r="A266" s="19" t="s">
        <v>92</v>
      </c>
      <c r="B266" s="19" t="s">
        <v>93</v>
      </c>
      <c r="C266" s="19" t="s">
        <v>88</v>
      </c>
      <c r="D266" s="22">
        <v>65</v>
      </c>
      <c r="E266" s="23">
        <v>5544.7284370773232</v>
      </c>
      <c r="F266" s="23">
        <v>4472.8868955201142</v>
      </c>
      <c r="G266" s="23">
        <v>3783.1694618853567</v>
      </c>
      <c r="H266" s="23">
        <v>2826.3523342958661</v>
      </c>
      <c r="I266" s="23">
        <v>2008.1705359273933</v>
      </c>
      <c r="J266" s="23">
        <v>1412.5882407307595</v>
      </c>
      <c r="K266" s="23">
        <v>1034.7407920802602</v>
      </c>
      <c r="L266" s="23">
        <v>832.17056389747472</v>
      </c>
      <c r="M266" s="23">
        <v>699.54290324595809</v>
      </c>
      <c r="N266" s="23">
        <v>614.17782551858716</v>
      </c>
      <c r="O266" s="23">
        <v>375.15659313828348</v>
      </c>
      <c r="P266" s="23">
        <v>353.41932985416531</v>
      </c>
    </row>
    <row r="267" spans="1:16" x14ac:dyDescent="0.25">
      <c r="A267" s="19" t="s">
        <v>92</v>
      </c>
      <c r="B267" s="19" t="s">
        <v>93</v>
      </c>
      <c r="C267" s="19" t="s">
        <v>88</v>
      </c>
      <c r="D267" s="22">
        <v>66</v>
      </c>
      <c r="E267" s="23">
        <v>5068.7326959486136</v>
      </c>
      <c r="F267" s="23">
        <v>4225.5135672750075</v>
      </c>
      <c r="G267" s="23">
        <v>3723.4914179823227</v>
      </c>
      <c r="H267" s="23">
        <v>2854.7019478658572</v>
      </c>
      <c r="I267" s="23">
        <v>1986.5399425448313</v>
      </c>
      <c r="J267" s="23">
        <v>1345.3316215511195</v>
      </c>
      <c r="K267" s="23">
        <v>938.25593930854768</v>
      </c>
      <c r="L267" s="23">
        <v>774.55559849203951</v>
      </c>
      <c r="M267" s="23">
        <v>644.44848097922056</v>
      </c>
      <c r="N267" s="23">
        <v>550.13827504937058</v>
      </c>
      <c r="O267" s="23">
        <v>317.31817119307357</v>
      </c>
      <c r="P267" s="23">
        <v>317.31817119307357</v>
      </c>
    </row>
    <row r="268" spans="1:16" x14ac:dyDescent="0.25">
      <c r="A268" s="19" t="s">
        <v>92</v>
      </c>
      <c r="B268" s="19" t="s">
        <v>93</v>
      </c>
      <c r="C268" s="19" t="s">
        <v>88</v>
      </c>
      <c r="D268" s="22">
        <v>67</v>
      </c>
      <c r="E268" s="23">
        <v>5290.9728432409001</v>
      </c>
      <c r="F268" s="23">
        <v>4479.4610404817131</v>
      </c>
      <c r="G268" s="23">
        <v>3748.674994862447</v>
      </c>
      <c r="H268" s="23">
        <v>2809.8097625338605</v>
      </c>
      <c r="I268" s="23">
        <v>1958.0836535820745</v>
      </c>
      <c r="J268" s="23">
        <v>1322.7516376519602</v>
      </c>
      <c r="K268" s="23">
        <v>956.94016922341279</v>
      </c>
      <c r="L268" s="23">
        <v>756.36326133202931</v>
      </c>
      <c r="M268" s="23">
        <v>642.5758747608885</v>
      </c>
      <c r="N268" s="23">
        <v>473.39464049473219</v>
      </c>
      <c r="O268" s="23">
        <v>312.44742633521639</v>
      </c>
      <c r="P268" s="23">
        <v>285.87774650793813</v>
      </c>
    </row>
    <row r="269" spans="1:16" x14ac:dyDescent="0.25">
      <c r="A269" s="19" t="s">
        <v>92</v>
      </c>
      <c r="B269" s="19" t="s">
        <v>93</v>
      </c>
      <c r="C269" s="19" t="s">
        <v>88</v>
      </c>
      <c r="D269" s="22">
        <v>68</v>
      </c>
      <c r="E269" s="23">
        <v>4143.1827997489081</v>
      </c>
      <c r="F269" s="23">
        <v>3518.1246672124671</v>
      </c>
      <c r="G269" s="23">
        <v>2993.9777191715139</v>
      </c>
      <c r="H269" s="23">
        <v>2232.602418500896</v>
      </c>
      <c r="I269" s="23">
        <v>1668.8715421745396</v>
      </c>
      <c r="J269" s="23">
        <v>1206.2908964613575</v>
      </c>
      <c r="K269" s="23">
        <v>909.01567415255693</v>
      </c>
      <c r="L269" s="23">
        <v>757.3441775129005</v>
      </c>
      <c r="M269" s="23">
        <v>665.52562172023488</v>
      </c>
      <c r="N269" s="23">
        <v>586.41073979319242</v>
      </c>
      <c r="O269" s="23">
        <v>365.42830145086776</v>
      </c>
      <c r="P269" s="23">
        <v>333.00903407033775</v>
      </c>
    </row>
    <row r="270" spans="1:16" x14ac:dyDescent="0.25">
      <c r="A270" s="19" t="s">
        <v>92</v>
      </c>
      <c r="B270" s="19" t="s">
        <v>93</v>
      </c>
      <c r="C270" s="19" t="s">
        <v>88</v>
      </c>
      <c r="D270" s="22">
        <v>69</v>
      </c>
      <c r="E270" s="23">
        <v>4552.2690384846537</v>
      </c>
      <c r="F270" s="23">
        <v>3787.819047088376</v>
      </c>
      <c r="G270" s="23">
        <v>3200.8128649448799</v>
      </c>
      <c r="H270" s="23">
        <v>2460.6636475791197</v>
      </c>
      <c r="I270" s="23">
        <v>1738.2764337413673</v>
      </c>
      <c r="J270" s="23">
        <v>1214.1049161921562</v>
      </c>
      <c r="K270" s="23">
        <v>885.93530612510142</v>
      </c>
      <c r="L270" s="23">
        <v>732.31230382117337</v>
      </c>
      <c r="M270" s="23">
        <v>622.79483704884171</v>
      </c>
      <c r="N270" s="23">
        <v>533.78522934008811</v>
      </c>
      <c r="O270" s="23">
        <v>331.29650211140688</v>
      </c>
      <c r="P270" s="23">
        <v>318.60160781185436</v>
      </c>
    </row>
    <row r="271" spans="1:16" x14ac:dyDescent="0.25">
      <c r="A271" s="19" t="s">
        <v>92</v>
      </c>
      <c r="B271" s="19" t="s">
        <v>93</v>
      </c>
      <c r="C271" s="19" t="s">
        <v>88</v>
      </c>
      <c r="D271" s="22">
        <v>70</v>
      </c>
      <c r="E271" s="23">
        <v>5497.1590287668569</v>
      </c>
      <c r="F271" s="23">
        <v>4352.0775580585723</v>
      </c>
      <c r="G271" s="23">
        <v>3709.6548402044614</v>
      </c>
      <c r="H271" s="23">
        <v>2859.410661214516</v>
      </c>
      <c r="I271" s="23">
        <v>1997.8444688260233</v>
      </c>
      <c r="J271" s="23">
        <v>1319.9578742342139</v>
      </c>
      <c r="K271" s="23">
        <v>867.87738549881203</v>
      </c>
      <c r="L271" s="23">
        <v>684.87551293354477</v>
      </c>
      <c r="M271" s="23">
        <v>580.11584078228464</v>
      </c>
      <c r="N271" s="23">
        <v>477.66544645486999</v>
      </c>
      <c r="O271" s="23">
        <v>302.257436403344</v>
      </c>
      <c r="P271" s="23">
        <v>246.76307218515606</v>
      </c>
    </row>
    <row r="272" spans="1:16" x14ac:dyDescent="0.25">
      <c r="A272" s="19" t="s">
        <v>92</v>
      </c>
      <c r="B272" s="19" t="s">
        <v>93</v>
      </c>
      <c r="C272" s="19" t="s">
        <v>88</v>
      </c>
      <c r="D272" s="22">
        <v>71</v>
      </c>
      <c r="E272" s="23">
        <v>5694.2150699806662</v>
      </c>
      <c r="F272" s="23">
        <v>4506.8946433754463</v>
      </c>
      <c r="G272" s="23">
        <v>3782.8855691696826</v>
      </c>
      <c r="H272" s="23">
        <v>2719.2638700148073</v>
      </c>
      <c r="I272" s="23">
        <v>1953.8486536708815</v>
      </c>
      <c r="J272" s="23">
        <v>1338.0663494490202</v>
      </c>
      <c r="K272" s="23">
        <v>897.82181522191047</v>
      </c>
      <c r="L272" s="23">
        <v>752.29598159966099</v>
      </c>
      <c r="M272" s="23">
        <v>637.78106469047441</v>
      </c>
      <c r="N272" s="23">
        <v>512.60636266828578</v>
      </c>
      <c r="O272" s="23">
        <v>337.39653219564309</v>
      </c>
      <c r="P272" s="23">
        <v>317.72240541924816</v>
      </c>
    </row>
    <row r="273" spans="1:16" x14ac:dyDescent="0.25">
      <c r="A273" s="19" t="s">
        <v>92</v>
      </c>
      <c r="B273" s="19" t="s">
        <v>93</v>
      </c>
      <c r="C273" s="19" t="s">
        <v>88</v>
      </c>
      <c r="D273" s="22">
        <v>72</v>
      </c>
      <c r="E273" s="23">
        <v>6290.174360153891</v>
      </c>
      <c r="F273" s="23">
        <v>5038.2253362283291</v>
      </c>
      <c r="G273" s="23">
        <v>4292.2873382132666</v>
      </c>
      <c r="H273" s="23">
        <v>3152.6741801945291</v>
      </c>
      <c r="I273" s="23">
        <v>2173.6015591455903</v>
      </c>
      <c r="J273" s="23">
        <v>1433.1056634554202</v>
      </c>
      <c r="K273" s="23">
        <v>930.28735177260296</v>
      </c>
      <c r="L273" s="23">
        <v>728.45422177235423</v>
      </c>
      <c r="M273" s="23">
        <v>637.71812841160659</v>
      </c>
      <c r="N273" s="23">
        <v>529.93077051841487</v>
      </c>
      <c r="O273" s="23">
        <v>305.24571085283486</v>
      </c>
      <c r="P273" s="23">
        <v>279.31173459585341</v>
      </c>
    </row>
    <row r="274" spans="1:16" x14ac:dyDescent="0.25">
      <c r="A274" s="19" t="s">
        <v>92</v>
      </c>
      <c r="B274" s="19" t="s">
        <v>93</v>
      </c>
      <c r="C274" s="19" t="s">
        <v>88</v>
      </c>
      <c r="D274" s="22">
        <v>73</v>
      </c>
      <c r="E274" s="23">
        <v>5163.6066261372971</v>
      </c>
      <c r="F274" s="23">
        <v>4399.7757410743261</v>
      </c>
      <c r="G274" s="23">
        <v>3855.578953414552</v>
      </c>
      <c r="H274" s="23">
        <v>2863.6066997996431</v>
      </c>
      <c r="I274" s="23">
        <v>2043.2537250916412</v>
      </c>
      <c r="J274" s="23">
        <v>1382.1795802434558</v>
      </c>
      <c r="K274" s="23">
        <v>941.4484869967531</v>
      </c>
      <c r="L274" s="23">
        <v>773.93064672041055</v>
      </c>
      <c r="M274" s="23">
        <v>638.79317907911343</v>
      </c>
      <c r="N274" s="23">
        <v>547.31727777103652</v>
      </c>
      <c r="O274" s="23">
        <v>369.55878233909237</v>
      </c>
      <c r="P274" s="23">
        <v>358.64699332135206</v>
      </c>
    </row>
    <row r="275" spans="1:16" x14ac:dyDescent="0.25">
      <c r="A275" s="19" t="s">
        <v>92</v>
      </c>
      <c r="B275" s="19" t="s">
        <v>93</v>
      </c>
      <c r="C275" s="19" t="s">
        <v>88</v>
      </c>
      <c r="D275" s="22">
        <v>74</v>
      </c>
      <c r="E275" s="23">
        <v>5506.37500545485</v>
      </c>
      <c r="F275" s="23">
        <v>4412.6688067416253</v>
      </c>
      <c r="G275" s="23">
        <v>3726.4610583691938</v>
      </c>
      <c r="H275" s="23">
        <v>2773.0167198175923</v>
      </c>
      <c r="I275" s="23">
        <v>1953.2723443728939</v>
      </c>
      <c r="J275" s="23">
        <v>1334.3738765357371</v>
      </c>
      <c r="K275" s="23">
        <v>944.62931627663238</v>
      </c>
      <c r="L275" s="23">
        <v>747.17068413342918</v>
      </c>
      <c r="M275" s="23">
        <v>644.70259314731584</v>
      </c>
      <c r="N275" s="23">
        <v>503.25538792832873</v>
      </c>
      <c r="O275" s="23">
        <v>320.6835842890269</v>
      </c>
      <c r="P275" s="23">
        <v>320.6835842890269</v>
      </c>
    </row>
    <row r="276" spans="1:16" x14ac:dyDescent="0.25">
      <c r="A276" s="19" t="s">
        <v>92</v>
      </c>
      <c r="B276" s="19" t="s">
        <v>93</v>
      </c>
      <c r="C276" s="19" t="s">
        <v>88</v>
      </c>
      <c r="D276" s="22">
        <v>75</v>
      </c>
      <c r="E276" s="23">
        <v>5432.8411095929832</v>
      </c>
      <c r="F276" s="23">
        <v>4421.7463373110104</v>
      </c>
      <c r="G276" s="23">
        <v>3831.8076445504589</v>
      </c>
      <c r="H276" s="23">
        <v>2834.7095474604284</v>
      </c>
      <c r="I276" s="23">
        <v>2029.0142229656442</v>
      </c>
      <c r="J276" s="23">
        <v>1375.9581565911035</v>
      </c>
      <c r="K276" s="23">
        <v>930.89529975435369</v>
      </c>
      <c r="L276" s="23">
        <v>757.3930573818667</v>
      </c>
      <c r="M276" s="23">
        <v>634.21649181839825</v>
      </c>
      <c r="N276" s="23">
        <v>563.37384927737651</v>
      </c>
      <c r="O276" s="23">
        <v>374.61282547276517</v>
      </c>
      <c r="P276" s="23">
        <v>268.28178018664863</v>
      </c>
    </row>
    <row r="277" spans="1:16" x14ac:dyDescent="0.25">
      <c r="A277" s="19" t="s">
        <v>92</v>
      </c>
      <c r="B277" s="19" t="s">
        <v>93</v>
      </c>
      <c r="C277" s="19" t="s">
        <v>88</v>
      </c>
      <c r="D277" s="22">
        <v>76</v>
      </c>
      <c r="E277" s="23">
        <v>5926.3645302050909</v>
      </c>
      <c r="F277" s="23">
        <v>4780.7052151719972</v>
      </c>
      <c r="G277" s="23">
        <v>4303.5487516378516</v>
      </c>
      <c r="H277" s="23">
        <v>3241.7168339766149</v>
      </c>
      <c r="I277" s="23">
        <v>2217.2221412450122</v>
      </c>
      <c r="J277" s="23">
        <v>1560.9500776590949</v>
      </c>
      <c r="K277" s="23">
        <v>1095.2602667938449</v>
      </c>
      <c r="L277" s="23">
        <v>893.94385076081858</v>
      </c>
      <c r="M277" s="23">
        <v>747.26901360086299</v>
      </c>
      <c r="N277" s="23">
        <v>653.30876975091678</v>
      </c>
      <c r="O277" s="23">
        <v>396.57988419491943</v>
      </c>
      <c r="P277" s="23">
        <v>381.52842452882379</v>
      </c>
    </row>
    <row r="278" spans="1:16" x14ac:dyDescent="0.25">
      <c r="A278" s="19" t="s">
        <v>92</v>
      </c>
      <c r="B278" s="19" t="s">
        <v>93</v>
      </c>
      <c r="C278" s="19" t="s">
        <v>88</v>
      </c>
      <c r="D278" s="22">
        <v>77</v>
      </c>
      <c r="E278" s="23">
        <v>5690.9780050604395</v>
      </c>
      <c r="F278" s="23">
        <v>4755.6327775638238</v>
      </c>
      <c r="G278" s="23">
        <v>4060.9065144517513</v>
      </c>
      <c r="H278" s="23">
        <v>3089.5516472955655</v>
      </c>
      <c r="I278" s="23">
        <v>2135.6112795524696</v>
      </c>
      <c r="J278" s="23">
        <v>1409.8174563617408</v>
      </c>
      <c r="K278" s="23">
        <v>913.47648635879852</v>
      </c>
      <c r="L278" s="23">
        <v>722.61010715995224</v>
      </c>
      <c r="M278" s="23">
        <v>602.77865812323228</v>
      </c>
      <c r="N278" s="23">
        <v>465.5701709827037</v>
      </c>
      <c r="O278" s="23">
        <v>334.15094036046418</v>
      </c>
      <c r="P278" s="23">
        <v>334.15094036046418</v>
      </c>
    </row>
    <row r="279" spans="1:16" x14ac:dyDescent="0.25">
      <c r="A279" s="19" t="s">
        <v>92</v>
      </c>
      <c r="B279" s="19" t="s">
        <v>93</v>
      </c>
      <c r="C279" s="19" t="s">
        <v>88</v>
      </c>
      <c r="D279" s="22">
        <v>78</v>
      </c>
      <c r="E279" s="23">
        <v>5871.2343694838983</v>
      </c>
      <c r="F279" s="23">
        <v>4597.680796052302</v>
      </c>
      <c r="G279" s="23">
        <v>3846.9217491435079</v>
      </c>
      <c r="H279" s="23">
        <v>2887.8995664193935</v>
      </c>
      <c r="I279" s="23">
        <v>2018.7770529502966</v>
      </c>
      <c r="J279" s="23">
        <v>1310.1999665017108</v>
      </c>
      <c r="K279" s="23">
        <v>893.16109072665802</v>
      </c>
      <c r="L279" s="23">
        <v>699.17223821720017</v>
      </c>
      <c r="M279" s="23">
        <v>594.00966866674526</v>
      </c>
      <c r="N279" s="23">
        <v>414.59834200929851</v>
      </c>
      <c r="O279" s="23">
        <v>297.5714251987265</v>
      </c>
      <c r="P279" s="23">
        <v>240.08591919940659</v>
      </c>
    </row>
    <row r="280" spans="1:16" x14ac:dyDescent="0.25">
      <c r="A280" s="19" t="s">
        <v>92</v>
      </c>
      <c r="B280" s="19" t="s">
        <v>93</v>
      </c>
      <c r="C280" s="19" t="s">
        <v>88</v>
      </c>
      <c r="D280" s="22">
        <v>79</v>
      </c>
      <c r="E280" s="23">
        <v>4884.0500810627718</v>
      </c>
      <c r="F280" s="23">
        <v>4046.0917898573721</v>
      </c>
      <c r="G280" s="23">
        <v>3437.0945152423706</v>
      </c>
      <c r="H280" s="23">
        <v>2648.3817185202633</v>
      </c>
      <c r="I280" s="23">
        <v>1855.5474584066189</v>
      </c>
      <c r="J280" s="23">
        <v>1333.6474345239658</v>
      </c>
      <c r="K280" s="23">
        <v>932.07602003564432</v>
      </c>
      <c r="L280" s="23">
        <v>757.1535361554503</v>
      </c>
      <c r="M280" s="23">
        <v>659.2901280264756</v>
      </c>
      <c r="N280" s="23">
        <v>572.40023474100781</v>
      </c>
      <c r="O280" s="23">
        <v>392.2474992496447</v>
      </c>
      <c r="P280" s="23">
        <v>309.49879872548428</v>
      </c>
    </row>
    <row r="281" spans="1:16" x14ac:dyDescent="0.25">
      <c r="A281" s="19" t="s">
        <v>92</v>
      </c>
      <c r="B281" s="19" t="s">
        <v>93</v>
      </c>
      <c r="C281" s="19" t="s">
        <v>88</v>
      </c>
      <c r="D281" s="22">
        <v>80</v>
      </c>
      <c r="E281" s="23">
        <v>5350.8403206511784</v>
      </c>
      <c r="F281" s="23">
        <v>4428.2143315943495</v>
      </c>
      <c r="G281" s="23">
        <v>3695.7925079682977</v>
      </c>
      <c r="H281" s="23">
        <v>2709.5887748663376</v>
      </c>
      <c r="I281" s="23">
        <v>1896.7754656298068</v>
      </c>
      <c r="J281" s="23">
        <v>1336.3052174005386</v>
      </c>
      <c r="K281" s="23">
        <v>954.85549195749979</v>
      </c>
      <c r="L281" s="23">
        <v>775.56090904174459</v>
      </c>
      <c r="M281" s="23">
        <v>675.9870188669729</v>
      </c>
      <c r="N281" s="23">
        <v>629.42709713158933</v>
      </c>
      <c r="O281" s="23">
        <v>433.9145850129326</v>
      </c>
      <c r="P281" s="23">
        <v>402.1699591568692</v>
      </c>
    </row>
    <row r="282" spans="1:16" x14ac:dyDescent="0.25">
      <c r="A282" s="19" t="s">
        <v>92</v>
      </c>
      <c r="B282" s="19" t="s">
        <v>93</v>
      </c>
      <c r="C282" s="19" t="s">
        <v>88</v>
      </c>
      <c r="D282" s="22">
        <v>81</v>
      </c>
      <c r="E282" s="23">
        <v>6031.5453211216754</v>
      </c>
      <c r="F282" s="23">
        <v>5070.1214567455554</v>
      </c>
      <c r="G282" s="23">
        <v>4183.6889698239693</v>
      </c>
      <c r="H282" s="23">
        <v>3143.7668164440543</v>
      </c>
      <c r="I282" s="23">
        <v>2128.7880213924491</v>
      </c>
      <c r="J282" s="23">
        <v>1487.7637329547078</v>
      </c>
      <c r="K282" s="23">
        <v>1049.8611537199652</v>
      </c>
      <c r="L282" s="23">
        <v>835.24328565956785</v>
      </c>
      <c r="M282" s="23">
        <v>719.46039199231586</v>
      </c>
      <c r="N282" s="23">
        <v>634.42969202559607</v>
      </c>
      <c r="O282" s="23">
        <v>438.88061173811269</v>
      </c>
      <c r="P282" s="23">
        <v>388.75432592618193</v>
      </c>
    </row>
    <row r="283" spans="1:16" x14ac:dyDescent="0.25">
      <c r="A283" s="19" t="s">
        <v>92</v>
      </c>
      <c r="B283" s="19" t="s">
        <v>93</v>
      </c>
      <c r="C283" s="19" t="s">
        <v>88</v>
      </c>
      <c r="D283" s="22">
        <v>82</v>
      </c>
      <c r="E283" s="23">
        <v>6444.171018399541</v>
      </c>
      <c r="F283" s="23">
        <v>5092.4531240583674</v>
      </c>
      <c r="G283" s="23">
        <v>4210.6520948945281</v>
      </c>
      <c r="H283" s="23">
        <v>3147.0029446688281</v>
      </c>
      <c r="I283" s="23">
        <v>2194.4212056010088</v>
      </c>
      <c r="J283" s="23">
        <v>1546.2110807579372</v>
      </c>
      <c r="K283" s="23">
        <v>1076.3279139958713</v>
      </c>
      <c r="L283" s="23">
        <v>852.32984537676509</v>
      </c>
      <c r="M283" s="23">
        <v>725.73132783947494</v>
      </c>
      <c r="N283" s="23">
        <v>651.30536279387502</v>
      </c>
      <c r="O283" s="23">
        <v>390.2992522647923</v>
      </c>
      <c r="P283" s="23">
        <v>366.45959108991235</v>
      </c>
    </row>
    <row r="284" spans="1:16" x14ac:dyDescent="0.25">
      <c r="A284" s="19" t="s">
        <v>92</v>
      </c>
      <c r="B284" s="19" t="s">
        <v>93</v>
      </c>
      <c r="C284" s="19" t="s">
        <v>88</v>
      </c>
      <c r="D284" s="22">
        <v>83</v>
      </c>
      <c r="E284" s="23">
        <v>6253.9134565263121</v>
      </c>
      <c r="F284" s="23">
        <v>4902.1389128834435</v>
      </c>
      <c r="G284" s="23">
        <v>4209.0653167228711</v>
      </c>
      <c r="H284" s="23">
        <v>3062.932155624605</v>
      </c>
      <c r="I284" s="23">
        <v>2081.5822229724281</v>
      </c>
      <c r="J284" s="23">
        <v>1358.2701227590833</v>
      </c>
      <c r="K284" s="23">
        <v>873.88055952284651</v>
      </c>
      <c r="L284" s="23">
        <v>700.20299218661125</v>
      </c>
      <c r="M284" s="23">
        <v>580.4305137140675</v>
      </c>
      <c r="N284" s="23">
        <v>512.02482095286211</v>
      </c>
      <c r="O284" s="23">
        <v>352.60228139900971</v>
      </c>
      <c r="P284" s="23">
        <v>285.31443355412523</v>
      </c>
    </row>
    <row r="285" spans="1:16" x14ac:dyDescent="0.25">
      <c r="A285" s="19" t="s">
        <v>92</v>
      </c>
      <c r="B285" s="19" t="s">
        <v>93</v>
      </c>
      <c r="C285" s="19" t="s">
        <v>88</v>
      </c>
      <c r="D285" s="22">
        <v>84</v>
      </c>
      <c r="E285" s="23">
        <v>5990.6205565125629</v>
      </c>
      <c r="F285" s="23">
        <v>5031.1530359212193</v>
      </c>
      <c r="G285" s="23">
        <v>4135.7885051100229</v>
      </c>
      <c r="H285" s="23">
        <v>3082.2396331981618</v>
      </c>
      <c r="I285" s="23">
        <v>2125.4793167667463</v>
      </c>
      <c r="J285" s="23">
        <v>1467.2764021212449</v>
      </c>
      <c r="K285" s="23">
        <v>1068.8103534505535</v>
      </c>
      <c r="L285" s="23">
        <v>805.79425839769988</v>
      </c>
      <c r="M285" s="23">
        <v>701.29829826926346</v>
      </c>
      <c r="N285" s="23">
        <v>582.82451931500168</v>
      </c>
      <c r="O285" s="23">
        <v>376.53281873281526</v>
      </c>
      <c r="P285" s="23">
        <v>376.53281873281526</v>
      </c>
    </row>
    <row r="286" spans="1:16" x14ac:dyDescent="0.25">
      <c r="A286" s="19" t="s">
        <v>92</v>
      </c>
      <c r="B286" s="19" t="s">
        <v>93</v>
      </c>
      <c r="C286" s="19" t="s">
        <v>88</v>
      </c>
      <c r="D286" s="22">
        <v>85</v>
      </c>
      <c r="E286" s="23">
        <v>5260.5843513196269</v>
      </c>
      <c r="F286" s="23">
        <v>4254.8905307877449</v>
      </c>
      <c r="G286" s="23">
        <v>3552.7147967609958</v>
      </c>
      <c r="H286" s="23">
        <v>2613.01265857307</v>
      </c>
      <c r="I286" s="23">
        <v>1859.9226295670376</v>
      </c>
      <c r="J286" s="23">
        <v>1282.4575118317098</v>
      </c>
      <c r="K286" s="23">
        <v>915.26769877311392</v>
      </c>
      <c r="L286" s="23">
        <v>729.46200093639538</v>
      </c>
      <c r="M286" s="23">
        <v>613.20496417052459</v>
      </c>
      <c r="N286" s="23">
        <v>469.64237931622898</v>
      </c>
      <c r="O286" s="23">
        <v>310.79674125721897</v>
      </c>
      <c r="P286" s="23">
        <v>310.79674125721897</v>
      </c>
    </row>
    <row r="287" spans="1:16" x14ac:dyDescent="0.25">
      <c r="A287" s="19" t="s">
        <v>92</v>
      </c>
      <c r="B287" s="19" t="s">
        <v>93</v>
      </c>
      <c r="C287" s="19" t="s">
        <v>88</v>
      </c>
      <c r="D287" s="22">
        <v>86</v>
      </c>
      <c r="E287" s="23">
        <v>6001.5852486621989</v>
      </c>
      <c r="F287" s="23">
        <v>4663.4471510534886</v>
      </c>
      <c r="G287" s="23">
        <v>4133.1835821085588</v>
      </c>
      <c r="H287" s="23">
        <v>3069.6600736387695</v>
      </c>
      <c r="I287" s="23">
        <v>2135.7295529593771</v>
      </c>
      <c r="J287" s="23">
        <v>1439.8367998961928</v>
      </c>
      <c r="K287" s="23">
        <v>1007.1955766165561</v>
      </c>
      <c r="L287" s="23">
        <v>809.59984302081648</v>
      </c>
      <c r="M287" s="23">
        <v>674.36762150250695</v>
      </c>
      <c r="N287" s="23">
        <v>597.20160212947519</v>
      </c>
      <c r="O287" s="23">
        <v>396.31982716032161</v>
      </c>
      <c r="P287" s="23">
        <v>382.9440365329022</v>
      </c>
    </row>
    <row r="288" spans="1:16" x14ac:dyDescent="0.25">
      <c r="A288" s="19" t="s">
        <v>92</v>
      </c>
      <c r="B288" s="19" t="s">
        <v>93</v>
      </c>
      <c r="C288" s="19" t="s">
        <v>88</v>
      </c>
      <c r="D288" s="22">
        <v>87</v>
      </c>
      <c r="E288" s="23">
        <v>4914.1495465145144</v>
      </c>
      <c r="F288" s="23">
        <v>3934.6345435687626</v>
      </c>
      <c r="G288" s="23">
        <v>3326.1931064372034</v>
      </c>
      <c r="H288" s="23">
        <v>2546.9843896972407</v>
      </c>
      <c r="I288" s="23">
        <v>1836.6911653869606</v>
      </c>
      <c r="J288" s="23">
        <v>1262.1021715938057</v>
      </c>
      <c r="K288" s="23">
        <v>905.70056256666874</v>
      </c>
      <c r="L288" s="23">
        <v>760.92240522527095</v>
      </c>
      <c r="M288" s="23">
        <v>664.96282802670328</v>
      </c>
      <c r="N288" s="23">
        <v>579.6417809151144</v>
      </c>
      <c r="O288" s="23">
        <v>362.95668857313086</v>
      </c>
      <c r="P288" s="23">
        <v>343.88033742367384</v>
      </c>
    </row>
    <row r="289" spans="1:16" x14ac:dyDescent="0.25">
      <c r="A289" s="19" t="s">
        <v>92</v>
      </c>
      <c r="B289" s="19" t="s">
        <v>93</v>
      </c>
      <c r="C289" s="19" t="s">
        <v>88</v>
      </c>
      <c r="D289" s="22">
        <v>88</v>
      </c>
      <c r="E289" s="23">
        <v>5712.6419147810484</v>
      </c>
      <c r="F289" s="23">
        <v>4658.826814396336</v>
      </c>
      <c r="G289" s="23">
        <v>3872.077168774154</v>
      </c>
      <c r="H289" s="23">
        <v>2846.2552381988539</v>
      </c>
      <c r="I289" s="23">
        <v>1980.1037584572382</v>
      </c>
      <c r="J289" s="23">
        <v>1328.2367653827835</v>
      </c>
      <c r="K289" s="23">
        <v>933.16178041474666</v>
      </c>
      <c r="L289" s="23">
        <v>716.4154206811852</v>
      </c>
      <c r="M289" s="23">
        <v>647.85499142855735</v>
      </c>
      <c r="N289" s="23">
        <v>562.28842638017966</v>
      </c>
      <c r="O289" s="23">
        <v>374.34177602163624</v>
      </c>
      <c r="P289" s="23">
        <v>361.34921995519773</v>
      </c>
    </row>
    <row r="290" spans="1:16" x14ac:dyDescent="0.25">
      <c r="A290" s="19" t="s">
        <v>92</v>
      </c>
      <c r="B290" s="19" t="s">
        <v>93</v>
      </c>
      <c r="C290" s="19" t="s">
        <v>88</v>
      </c>
      <c r="D290" s="22">
        <v>89</v>
      </c>
      <c r="E290" s="23">
        <v>5311.3302183888254</v>
      </c>
      <c r="F290" s="23">
        <v>4522.4013387975792</v>
      </c>
      <c r="G290" s="23">
        <v>3758.9726079727407</v>
      </c>
      <c r="H290" s="23">
        <v>2873.4279316086013</v>
      </c>
      <c r="I290" s="23">
        <v>2010.7378355872561</v>
      </c>
      <c r="J290" s="23">
        <v>1391.9802052421373</v>
      </c>
      <c r="K290" s="23">
        <v>1022.6304210587404</v>
      </c>
      <c r="L290" s="23">
        <v>848.02954675812794</v>
      </c>
      <c r="M290" s="23">
        <v>726.23110118188015</v>
      </c>
      <c r="N290" s="23">
        <v>616.32460839278519</v>
      </c>
      <c r="O290" s="23">
        <v>358.94783574061523</v>
      </c>
      <c r="P290" s="23">
        <v>358.94783574061523</v>
      </c>
    </row>
    <row r="291" spans="1:16" x14ac:dyDescent="0.25">
      <c r="A291" s="19" t="s">
        <v>92</v>
      </c>
      <c r="B291" s="19" t="s">
        <v>93</v>
      </c>
      <c r="C291" s="19" t="s">
        <v>88</v>
      </c>
      <c r="D291" s="22">
        <v>90</v>
      </c>
      <c r="E291" s="23">
        <v>5690.179615645482</v>
      </c>
      <c r="F291" s="23">
        <v>4670.3875693936216</v>
      </c>
      <c r="G291" s="23">
        <v>4075.7822342851809</v>
      </c>
      <c r="H291" s="23">
        <v>3066.1888834020451</v>
      </c>
      <c r="I291" s="23">
        <v>2087.8294670960968</v>
      </c>
      <c r="J291" s="23">
        <v>1420.5783767031235</v>
      </c>
      <c r="K291" s="23">
        <v>962.60157133533198</v>
      </c>
      <c r="L291" s="23">
        <v>762.65558068998428</v>
      </c>
      <c r="M291" s="23">
        <v>652.65543690769891</v>
      </c>
      <c r="N291" s="23">
        <v>562.88368313414105</v>
      </c>
      <c r="O291" s="23">
        <v>322.23624368134426</v>
      </c>
      <c r="P291" s="23">
        <v>295.66910781154843</v>
      </c>
    </row>
    <row r="292" spans="1:16" x14ac:dyDescent="0.25">
      <c r="A292" s="19" t="s">
        <v>92</v>
      </c>
      <c r="B292" s="19" t="s">
        <v>93</v>
      </c>
      <c r="C292" s="19" t="s">
        <v>88</v>
      </c>
      <c r="D292" s="22">
        <v>91</v>
      </c>
      <c r="E292" s="23">
        <v>4732.2649903946758</v>
      </c>
      <c r="F292" s="23">
        <v>4109.1716640106361</v>
      </c>
      <c r="G292" s="23">
        <v>3504.0598294767697</v>
      </c>
      <c r="H292" s="23">
        <v>2655.8792903098361</v>
      </c>
      <c r="I292" s="23">
        <v>1877.3667382548304</v>
      </c>
      <c r="J292" s="23">
        <v>1308.9695129420518</v>
      </c>
      <c r="K292" s="23">
        <v>959.17930418995115</v>
      </c>
      <c r="L292" s="23">
        <v>772.34270229197261</v>
      </c>
      <c r="M292" s="23">
        <v>655.80873009297147</v>
      </c>
      <c r="N292" s="23">
        <v>583.14593259351898</v>
      </c>
      <c r="O292" s="23">
        <v>415.08458865962052</v>
      </c>
      <c r="P292" s="23">
        <v>314.65151746530842</v>
      </c>
    </row>
    <row r="293" spans="1:16" x14ac:dyDescent="0.25">
      <c r="A293" s="19" t="s">
        <v>92</v>
      </c>
      <c r="B293" s="19" t="s">
        <v>93</v>
      </c>
      <c r="C293" s="19" t="s">
        <v>88</v>
      </c>
      <c r="D293" s="22">
        <v>92</v>
      </c>
      <c r="E293" s="23">
        <v>6167.814991642872</v>
      </c>
      <c r="F293" s="23">
        <v>4868.1364468668162</v>
      </c>
      <c r="G293" s="23">
        <v>4259.148960180325</v>
      </c>
      <c r="H293" s="23">
        <v>2993.7626523497206</v>
      </c>
      <c r="I293" s="23">
        <v>2053.9573136031299</v>
      </c>
      <c r="J293" s="23">
        <v>1389.5742896252225</v>
      </c>
      <c r="K293" s="23">
        <v>953.67424989496931</v>
      </c>
      <c r="L293" s="23">
        <v>777.11640609387155</v>
      </c>
      <c r="M293" s="23">
        <v>679.53348387137851</v>
      </c>
      <c r="N293" s="23">
        <v>571.23148649614359</v>
      </c>
      <c r="O293" s="23">
        <v>373.16545954299204</v>
      </c>
      <c r="P293" s="23">
        <v>363.8601237782816</v>
      </c>
    </row>
    <row r="294" spans="1:16" x14ac:dyDescent="0.25">
      <c r="A294" s="19" t="s">
        <v>92</v>
      </c>
      <c r="B294" s="19" t="s">
        <v>93</v>
      </c>
      <c r="C294" s="19" t="s">
        <v>88</v>
      </c>
      <c r="D294" s="22">
        <v>93</v>
      </c>
      <c r="E294" s="23">
        <v>5378.737546334628</v>
      </c>
      <c r="F294" s="23">
        <v>4540.3338054949536</v>
      </c>
      <c r="G294" s="23">
        <v>3729.372873648751</v>
      </c>
      <c r="H294" s="23">
        <v>2791.88655130711</v>
      </c>
      <c r="I294" s="23">
        <v>1921.0754584882145</v>
      </c>
      <c r="J294" s="23">
        <v>1291.8396079683987</v>
      </c>
      <c r="K294" s="23">
        <v>810.44599270927472</v>
      </c>
      <c r="L294" s="23">
        <v>686.68294766254883</v>
      </c>
      <c r="M294" s="23">
        <v>594.99215701051094</v>
      </c>
      <c r="N294" s="23">
        <v>459.40136731857871</v>
      </c>
      <c r="O294" s="23">
        <v>316.17945382236258</v>
      </c>
      <c r="P294" s="23">
        <v>278.89058416699049</v>
      </c>
    </row>
    <row r="295" spans="1:16" x14ac:dyDescent="0.25">
      <c r="A295" s="19" t="s">
        <v>92</v>
      </c>
      <c r="B295" s="19" t="s">
        <v>93</v>
      </c>
      <c r="C295" s="19" t="s">
        <v>88</v>
      </c>
      <c r="D295" s="22">
        <v>94</v>
      </c>
      <c r="E295" s="23">
        <v>5518.154046160982</v>
      </c>
      <c r="F295" s="23">
        <v>4209.8751638178619</v>
      </c>
      <c r="G295" s="23">
        <v>3677.3646066894421</v>
      </c>
      <c r="H295" s="23">
        <v>2669.4789273774709</v>
      </c>
      <c r="I295" s="23">
        <v>1889.9976600488515</v>
      </c>
      <c r="J295" s="23">
        <v>1343.1156915030426</v>
      </c>
      <c r="K295" s="23">
        <v>985.88662266651386</v>
      </c>
      <c r="L295" s="23">
        <v>763.97144811359419</v>
      </c>
      <c r="M295" s="23">
        <v>672.99592009293383</v>
      </c>
      <c r="N295" s="23">
        <v>555.81132042294621</v>
      </c>
      <c r="O295" s="23">
        <v>374.8910830250328</v>
      </c>
      <c r="P295" s="23">
        <v>353.50121966897018</v>
      </c>
    </row>
    <row r="296" spans="1:16" x14ac:dyDescent="0.25">
      <c r="A296" s="19" t="s">
        <v>92</v>
      </c>
      <c r="B296" s="19" t="s">
        <v>93</v>
      </c>
      <c r="C296" s="19" t="s">
        <v>88</v>
      </c>
      <c r="D296" s="22">
        <v>95</v>
      </c>
      <c r="E296" s="23">
        <v>6288.7480098160459</v>
      </c>
      <c r="F296" s="23">
        <v>5022.3333575438573</v>
      </c>
      <c r="G296" s="23">
        <v>4250.081012095402</v>
      </c>
      <c r="H296" s="23">
        <v>3061.6623820522509</v>
      </c>
      <c r="I296" s="23">
        <v>2146.0995480445135</v>
      </c>
      <c r="J296" s="23">
        <v>1456.7765244806894</v>
      </c>
      <c r="K296" s="23">
        <v>1006.7587951973512</v>
      </c>
      <c r="L296" s="23">
        <v>800.9502611809653</v>
      </c>
      <c r="M296" s="23">
        <v>668.83687236028902</v>
      </c>
      <c r="N296" s="23">
        <v>560.07999757916252</v>
      </c>
      <c r="O296" s="23">
        <v>360.40087585958906</v>
      </c>
      <c r="P296" s="23">
        <v>330.62161234121521</v>
      </c>
    </row>
    <row r="297" spans="1:16" x14ac:dyDescent="0.25">
      <c r="A297" s="19" t="s">
        <v>92</v>
      </c>
      <c r="B297" s="19" t="s">
        <v>93</v>
      </c>
      <c r="C297" s="19" t="s">
        <v>88</v>
      </c>
      <c r="D297" s="22">
        <v>96</v>
      </c>
      <c r="E297" s="23">
        <v>4856.5164439305481</v>
      </c>
      <c r="F297" s="23">
        <v>3853.681235843595</v>
      </c>
      <c r="G297" s="23">
        <v>3275.2581023575153</v>
      </c>
      <c r="H297" s="23">
        <v>2482.1000743248196</v>
      </c>
      <c r="I297" s="23">
        <v>1733.8804753410261</v>
      </c>
      <c r="J297" s="23">
        <v>1221.9827421899486</v>
      </c>
      <c r="K297" s="23">
        <v>840.62688026145452</v>
      </c>
      <c r="L297" s="23">
        <v>680.96300207196964</v>
      </c>
      <c r="M297" s="23">
        <v>601.81937330843539</v>
      </c>
      <c r="N297" s="23">
        <v>518.00154975759119</v>
      </c>
      <c r="O297" s="23">
        <v>352.16710665561959</v>
      </c>
      <c r="P297" s="23">
        <v>347.23386263153049</v>
      </c>
    </row>
    <row r="298" spans="1:16" x14ac:dyDescent="0.25">
      <c r="A298" s="19" t="s">
        <v>92</v>
      </c>
      <c r="B298" s="19" t="s">
        <v>93</v>
      </c>
      <c r="C298" s="19" t="s">
        <v>88</v>
      </c>
      <c r="D298" s="22">
        <v>97</v>
      </c>
      <c r="E298" s="23">
        <v>5398.3450304173921</v>
      </c>
      <c r="F298" s="23">
        <v>4540.8097144617404</v>
      </c>
      <c r="G298" s="23">
        <v>3891.8411648362817</v>
      </c>
      <c r="H298" s="23">
        <v>2871.5736369097881</v>
      </c>
      <c r="I298" s="23">
        <v>2080.0157516468371</v>
      </c>
      <c r="J298" s="23">
        <v>1434.6422639699399</v>
      </c>
      <c r="K298" s="23">
        <v>1049.7111622303787</v>
      </c>
      <c r="L298" s="23">
        <v>852.82668935500112</v>
      </c>
      <c r="M298" s="23">
        <v>725.31421375634795</v>
      </c>
      <c r="N298" s="23">
        <v>621.64982169050893</v>
      </c>
      <c r="O298" s="23">
        <v>371.90348066530976</v>
      </c>
      <c r="P298" s="23">
        <v>371.90348066530976</v>
      </c>
    </row>
    <row r="299" spans="1:16" x14ac:dyDescent="0.25">
      <c r="A299" s="19" t="s">
        <v>92</v>
      </c>
      <c r="B299" s="19" t="s">
        <v>93</v>
      </c>
      <c r="C299" s="19" t="s">
        <v>88</v>
      </c>
      <c r="D299" s="22">
        <v>98</v>
      </c>
      <c r="E299" s="23">
        <v>5386.234167908241</v>
      </c>
      <c r="F299" s="23">
        <v>4200.2368572690548</v>
      </c>
      <c r="G299" s="23">
        <v>3569.9196028112897</v>
      </c>
      <c r="H299" s="23">
        <v>2722.5925075743526</v>
      </c>
      <c r="I299" s="23">
        <v>1943.6641904630189</v>
      </c>
      <c r="J299" s="23">
        <v>1364.0363722706516</v>
      </c>
      <c r="K299" s="23">
        <v>1007.1837297521641</v>
      </c>
      <c r="L299" s="23">
        <v>821.4563063166662</v>
      </c>
      <c r="M299" s="23">
        <v>706.32016487984492</v>
      </c>
      <c r="N299" s="23">
        <v>613.59461607913067</v>
      </c>
      <c r="O299" s="23">
        <v>417.98734488815103</v>
      </c>
      <c r="P299" s="23">
        <v>370.57135627849806</v>
      </c>
    </row>
    <row r="300" spans="1:16" x14ac:dyDescent="0.25">
      <c r="A300" s="19" t="s">
        <v>92</v>
      </c>
      <c r="B300" s="19" t="s">
        <v>93</v>
      </c>
      <c r="C300" s="19" t="s">
        <v>88</v>
      </c>
      <c r="D300" s="22">
        <v>99</v>
      </c>
      <c r="E300" s="23">
        <v>5387.8918255465333</v>
      </c>
      <c r="F300" s="23">
        <v>4786.6982425000688</v>
      </c>
      <c r="G300" s="23">
        <v>3971.9929758334547</v>
      </c>
      <c r="H300" s="23">
        <v>3044.0266796626593</v>
      </c>
      <c r="I300" s="23">
        <v>2065.6605720539428</v>
      </c>
      <c r="J300" s="23">
        <v>1439.8046308942696</v>
      </c>
      <c r="K300" s="23">
        <v>979.56813730830538</v>
      </c>
      <c r="L300" s="23">
        <v>792.94437215753339</v>
      </c>
      <c r="M300" s="23">
        <v>671.53480132294601</v>
      </c>
      <c r="N300" s="23">
        <v>593.23524205349963</v>
      </c>
      <c r="O300" s="23">
        <v>356.58119927067014</v>
      </c>
      <c r="P300" s="23">
        <v>336.43270592808329</v>
      </c>
    </row>
    <row r="301" spans="1:16" x14ac:dyDescent="0.25">
      <c r="A301" s="19" t="s">
        <v>92</v>
      </c>
      <c r="B301" s="19" t="s">
        <v>93</v>
      </c>
      <c r="C301" s="19" t="s">
        <v>88</v>
      </c>
      <c r="D301" s="22">
        <v>100</v>
      </c>
      <c r="E301" s="23">
        <v>6109.7868935929237</v>
      </c>
      <c r="F301" s="23">
        <v>4917.2738681403607</v>
      </c>
      <c r="G301" s="23">
        <v>4131.7588554343847</v>
      </c>
      <c r="H301" s="23">
        <v>3045.89822685734</v>
      </c>
      <c r="I301" s="23">
        <v>2108.7030129267237</v>
      </c>
      <c r="J301" s="23">
        <v>1423.9319535795278</v>
      </c>
      <c r="K301" s="23">
        <v>985.55784810670264</v>
      </c>
      <c r="L301" s="23">
        <v>776.67516482644908</v>
      </c>
      <c r="M301" s="23">
        <v>652.97762837171786</v>
      </c>
      <c r="N301" s="23">
        <v>566.08370107959013</v>
      </c>
      <c r="O301" s="23">
        <v>349.71152961895473</v>
      </c>
      <c r="P301" s="23">
        <v>327.29455030783856</v>
      </c>
    </row>
    <row r="302" spans="1:16" x14ac:dyDescent="0.25">
      <c r="A302" s="19" t="s">
        <v>94</v>
      </c>
      <c r="B302" s="19" t="s">
        <v>95</v>
      </c>
      <c r="C302" s="19" t="s">
        <v>88</v>
      </c>
      <c r="D302" s="22">
        <v>1</v>
      </c>
      <c r="E302" s="23">
        <v>6108.5332042161208</v>
      </c>
      <c r="F302" s="23">
        <v>4755.822374899446</v>
      </c>
      <c r="G302" s="23">
        <v>3594.9776258066895</v>
      </c>
      <c r="H302" s="23">
        <v>2312.1003084853937</v>
      </c>
      <c r="I302" s="23">
        <v>1483.1190451323223</v>
      </c>
      <c r="J302" s="23">
        <v>988.21282591112106</v>
      </c>
      <c r="K302" s="23">
        <v>703.58454433188933</v>
      </c>
      <c r="L302" s="23">
        <v>585.66825635504472</v>
      </c>
      <c r="M302" s="23">
        <v>496.24544435166041</v>
      </c>
      <c r="N302" s="23">
        <v>419.82633672569068</v>
      </c>
      <c r="O302" s="23">
        <v>302.98598512783212</v>
      </c>
      <c r="P302" s="23">
        <v>140.04295447500758</v>
      </c>
    </row>
    <row r="303" spans="1:16" x14ac:dyDescent="0.25">
      <c r="A303" s="19" t="s">
        <v>94</v>
      </c>
      <c r="B303" s="19" t="s">
        <v>95</v>
      </c>
      <c r="C303" s="19" t="s">
        <v>88</v>
      </c>
      <c r="D303" s="22">
        <v>2</v>
      </c>
      <c r="E303" s="23">
        <v>6509.9691458924235</v>
      </c>
      <c r="F303" s="23">
        <v>4975.3379222659496</v>
      </c>
      <c r="G303" s="23">
        <v>3730.5648005383073</v>
      </c>
      <c r="H303" s="23">
        <v>2386.7153575479542</v>
      </c>
      <c r="I303" s="23">
        <v>1543.9395470738132</v>
      </c>
      <c r="J303" s="23">
        <v>1022.7342927171177</v>
      </c>
      <c r="K303" s="23">
        <v>731.82182046614605</v>
      </c>
      <c r="L303" s="23">
        <v>610.10517777925861</v>
      </c>
      <c r="M303" s="23">
        <v>517.78829295298851</v>
      </c>
      <c r="N303" s="23">
        <v>448.59548189333947</v>
      </c>
      <c r="O303" s="23">
        <v>306.21847952624051</v>
      </c>
      <c r="P303" s="23">
        <v>140.98471656904471</v>
      </c>
    </row>
    <row r="304" spans="1:16" x14ac:dyDescent="0.25">
      <c r="A304" s="19" t="s">
        <v>94</v>
      </c>
      <c r="B304" s="19" t="s">
        <v>95</v>
      </c>
      <c r="C304" s="19" t="s">
        <v>88</v>
      </c>
      <c r="D304" s="22">
        <v>3</v>
      </c>
      <c r="E304" s="23">
        <v>6100.2544106294681</v>
      </c>
      <c r="F304" s="23">
        <v>4829.1288153104661</v>
      </c>
      <c r="G304" s="23">
        <v>3607.8868179844194</v>
      </c>
      <c r="H304" s="23">
        <v>2313.3629484665694</v>
      </c>
      <c r="I304" s="23">
        <v>1471.6881322388631</v>
      </c>
      <c r="J304" s="23">
        <v>958.6314330066358</v>
      </c>
      <c r="K304" s="23">
        <v>675.40382997836787</v>
      </c>
      <c r="L304" s="23">
        <v>560.57478440441184</v>
      </c>
      <c r="M304" s="23">
        <v>469.06404008834869</v>
      </c>
      <c r="N304" s="23">
        <v>397.83497646440634</v>
      </c>
      <c r="O304" s="23">
        <v>284.31630029859525</v>
      </c>
      <c r="P304" s="23">
        <v>211.01833863111253</v>
      </c>
    </row>
    <row r="305" spans="1:16" x14ac:dyDescent="0.25">
      <c r="A305" s="19" t="s">
        <v>94</v>
      </c>
      <c r="B305" s="19" t="s">
        <v>95</v>
      </c>
      <c r="C305" s="19" t="s">
        <v>88</v>
      </c>
      <c r="D305" s="22">
        <v>4</v>
      </c>
      <c r="E305" s="23">
        <v>6051.6287734725556</v>
      </c>
      <c r="F305" s="23">
        <v>4639.2052842351968</v>
      </c>
      <c r="G305" s="23">
        <v>3558.9807617707938</v>
      </c>
      <c r="H305" s="23">
        <v>2353.0644242766348</v>
      </c>
      <c r="I305" s="23">
        <v>1531.7725943825847</v>
      </c>
      <c r="J305" s="23">
        <v>1030.142264158985</v>
      </c>
      <c r="K305" s="23">
        <v>740.73953002171856</v>
      </c>
      <c r="L305" s="23">
        <v>621.99491654910025</v>
      </c>
      <c r="M305" s="23">
        <v>525.85242532533994</v>
      </c>
      <c r="N305" s="23">
        <v>444.57290507738372</v>
      </c>
      <c r="O305" s="23">
        <v>315.04685281277273</v>
      </c>
      <c r="P305" s="23">
        <v>140.54599880555432</v>
      </c>
    </row>
    <row r="306" spans="1:16" x14ac:dyDescent="0.25">
      <c r="A306" s="19" t="s">
        <v>94</v>
      </c>
      <c r="B306" s="19" t="s">
        <v>95</v>
      </c>
      <c r="C306" s="19" t="s">
        <v>88</v>
      </c>
      <c r="D306" s="22">
        <v>5</v>
      </c>
      <c r="E306" s="23">
        <v>6692.8610422321699</v>
      </c>
      <c r="F306" s="23">
        <v>5099.8598854922675</v>
      </c>
      <c r="G306" s="23">
        <v>3737.5011941874272</v>
      </c>
      <c r="H306" s="23">
        <v>2377.934901362104</v>
      </c>
      <c r="I306" s="23">
        <v>1484.237955280762</v>
      </c>
      <c r="J306" s="23">
        <v>975.06611799295638</v>
      </c>
      <c r="K306" s="23">
        <v>688.89261488601153</v>
      </c>
      <c r="L306" s="23">
        <v>567.39824780093943</v>
      </c>
      <c r="M306" s="23">
        <v>481.06788610936655</v>
      </c>
      <c r="N306" s="23">
        <v>404.44791285761619</v>
      </c>
      <c r="O306" s="23">
        <v>289.84452834985973</v>
      </c>
      <c r="P306" s="23">
        <v>135.80713230583061</v>
      </c>
    </row>
    <row r="307" spans="1:16" x14ac:dyDescent="0.25">
      <c r="A307" s="19" t="s">
        <v>94</v>
      </c>
      <c r="B307" s="19" t="s">
        <v>95</v>
      </c>
      <c r="C307" s="19" t="s">
        <v>88</v>
      </c>
      <c r="D307" s="22">
        <v>6</v>
      </c>
      <c r="E307" s="23">
        <v>6650.3248639465792</v>
      </c>
      <c r="F307" s="23">
        <v>5165.5421247109298</v>
      </c>
      <c r="G307" s="23">
        <v>3922.5248291069834</v>
      </c>
      <c r="H307" s="23">
        <v>2513.4867349601186</v>
      </c>
      <c r="I307" s="23">
        <v>1598.5542993423253</v>
      </c>
      <c r="J307" s="23">
        <v>1065.2556779154918</v>
      </c>
      <c r="K307" s="23">
        <v>764.47595587117166</v>
      </c>
      <c r="L307" s="23">
        <v>630.24362289725457</v>
      </c>
      <c r="M307" s="23">
        <v>543.53482840331765</v>
      </c>
      <c r="N307" s="23">
        <v>452.05890027564527</v>
      </c>
      <c r="O307" s="23">
        <v>315.99152328070483</v>
      </c>
      <c r="P307" s="23">
        <v>140.38413887160229</v>
      </c>
    </row>
    <row r="308" spans="1:16" x14ac:dyDescent="0.25">
      <c r="A308" s="19" t="s">
        <v>94</v>
      </c>
      <c r="B308" s="19" t="s">
        <v>95</v>
      </c>
      <c r="C308" s="19" t="s">
        <v>88</v>
      </c>
      <c r="D308" s="22">
        <v>7</v>
      </c>
      <c r="E308" s="23">
        <v>5975.743508952819</v>
      </c>
      <c r="F308" s="23">
        <v>4614.7098132400579</v>
      </c>
      <c r="G308" s="23">
        <v>3547.4013988416364</v>
      </c>
      <c r="H308" s="23">
        <v>2267.7389981791521</v>
      </c>
      <c r="I308" s="23">
        <v>1437.5413850931886</v>
      </c>
      <c r="J308" s="23">
        <v>945.09125712310345</v>
      </c>
      <c r="K308" s="23">
        <v>661.37575065583553</v>
      </c>
      <c r="L308" s="23">
        <v>543.73092441558799</v>
      </c>
      <c r="M308" s="23">
        <v>471.89712073053585</v>
      </c>
      <c r="N308" s="23">
        <v>401.93802063795454</v>
      </c>
      <c r="O308" s="23">
        <v>295.15620612898317</v>
      </c>
      <c r="P308" s="23">
        <v>142.12497849603434</v>
      </c>
    </row>
    <row r="309" spans="1:16" x14ac:dyDescent="0.25">
      <c r="A309" s="19" t="s">
        <v>94</v>
      </c>
      <c r="B309" s="19" t="s">
        <v>95</v>
      </c>
      <c r="C309" s="19" t="s">
        <v>88</v>
      </c>
      <c r="D309" s="22">
        <v>8</v>
      </c>
      <c r="E309" s="23">
        <v>6335.0512215822528</v>
      </c>
      <c r="F309" s="23">
        <v>4909.5073286300221</v>
      </c>
      <c r="G309" s="23">
        <v>3652.7197649565974</v>
      </c>
      <c r="H309" s="23">
        <v>2290.8246938624006</v>
      </c>
      <c r="I309" s="23">
        <v>1465.5922664385798</v>
      </c>
      <c r="J309" s="23">
        <v>953.18067268262075</v>
      </c>
      <c r="K309" s="23">
        <v>677.83351650017187</v>
      </c>
      <c r="L309" s="23">
        <v>582.28940832989804</v>
      </c>
      <c r="M309" s="23">
        <v>485.05462045165922</v>
      </c>
      <c r="N309" s="23">
        <v>419.53429823808182</v>
      </c>
      <c r="O309" s="23">
        <v>292.48165097263143</v>
      </c>
      <c r="P309" s="23">
        <v>204.79891859522539</v>
      </c>
    </row>
    <row r="310" spans="1:16" x14ac:dyDescent="0.25">
      <c r="A310" s="19" t="s">
        <v>94</v>
      </c>
      <c r="B310" s="19" t="s">
        <v>95</v>
      </c>
      <c r="C310" s="19" t="s">
        <v>88</v>
      </c>
      <c r="D310" s="22">
        <v>9</v>
      </c>
      <c r="E310" s="23">
        <v>5410.2980926494465</v>
      </c>
      <c r="F310" s="23">
        <v>4211.6303735435231</v>
      </c>
      <c r="G310" s="23">
        <v>3219.8743524915549</v>
      </c>
      <c r="H310" s="23">
        <v>2096.2793010559312</v>
      </c>
      <c r="I310" s="23">
        <v>1340.6038237494809</v>
      </c>
      <c r="J310" s="23">
        <v>873.11199681755215</v>
      </c>
      <c r="K310" s="23">
        <v>622.1013625526632</v>
      </c>
      <c r="L310" s="23">
        <v>518.62157057122363</v>
      </c>
      <c r="M310" s="23">
        <v>444.19324631756274</v>
      </c>
      <c r="N310" s="23">
        <v>357.48391981416933</v>
      </c>
      <c r="O310" s="23">
        <v>278.87446370291303</v>
      </c>
      <c r="P310" s="23">
        <v>212.01771010372596</v>
      </c>
    </row>
    <row r="311" spans="1:16" x14ac:dyDescent="0.25">
      <c r="A311" s="19" t="s">
        <v>94</v>
      </c>
      <c r="B311" s="19" t="s">
        <v>95</v>
      </c>
      <c r="C311" s="19" t="s">
        <v>88</v>
      </c>
      <c r="D311" s="22">
        <v>10</v>
      </c>
      <c r="E311" s="23">
        <v>5170.6802867116576</v>
      </c>
      <c r="F311" s="23">
        <v>4021.9716391525285</v>
      </c>
      <c r="G311" s="23">
        <v>3121.7864846967741</v>
      </c>
      <c r="H311" s="23">
        <v>2110.6120043438909</v>
      </c>
      <c r="I311" s="23">
        <v>1406.2165801909764</v>
      </c>
      <c r="J311" s="23">
        <v>955.51804293229975</v>
      </c>
      <c r="K311" s="23">
        <v>689.17600873539925</v>
      </c>
      <c r="L311" s="23">
        <v>575.97886796895114</v>
      </c>
      <c r="M311" s="23">
        <v>492.21460485959489</v>
      </c>
      <c r="N311" s="23">
        <v>420.68962249174859</v>
      </c>
      <c r="O311" s="23">
        <v>304.05141993689597</v>
      </c>
      <c r="P311" s="23">
        <v>90.874347237781436</v>
      </c>
    </row>
    <row r="312" spans="1:16" x14ac:dyDescent="0.25">
      <c r="A312" s="19" t="s">
        <v>94</v>
      </c>
      <c r="B312" s="19" t="s">
        <v>95</v>
      </c>
      <c r="C312" s="19" t="s">
        <v>88</v>
      </c>
      <c r="D312" s="22">
        <v>11</v>
      </c>
      <c r="E312" s="23">
        <v>6654.6490819016462</v>
      </c>
      <c r="F312" s="23">
        <v>5232.0091816317736</v>
      </c>
      <c r="G312" s="23">
        <v>3902.4970357050042</v>
      </c>
      <c r="H312" s="23">
        <v>2505.7601703554501</v>
      </c>
      <c r="I312" s="23">
        <v>1598.9842845820319</v>
      </c>
      <c r="J312" s="23">
        <v>1055.8181273149403</v>
      </c>
      <c r="K312" s="23">
        <v>750.98676657742169</v>
      </c>
      <c r="L312" s="23">
        <v>616.17152850731372</v>
      </c>
      <c r="M312" s="23">
        <v>525.02072892158412</v>
      </c>
      <c r="N312" s="23">
        <v>446.99923454252979</v>
      </c>
      <c r="O312" s="23">
        <v>332.92823110142649</v>
      </c>
      <c r="P312" s="23">
        <v>301.72508245828834</v>
      </c>
    </row>
    <row r="313" spans="1:16" x14ac:dyDescent="0.25">
      <c r="A313" s="19" t="s">
        <v>94</v>
      </c>
      <c r="B313" s="19" t="s">
        <v>95</v>
      </c>
      <c r="C313" s="19" t="s">
        <v>88</v>
      </c>
      <c r="D313" s="22">
        <v>12</v>
      </c>
      <c r="E313" s="23">
        <v>6332.4151270543061</v>
      </c>
      <c r="F313" s="23">
        <v>4961.8904222264227</v>
      </c>
      <c r="G313" s="23">
        <v>3710.7040714013724</v>
      </c>
      <c r="H313" s="23">
        <v>2367.8634447904178</v>
      </c>
      <c r="I313" s="23">
        <v>1516.1964477062952</v>
      </c>
      <c r="J313" s="23">
        <v>1001.9967253190118</v>
      </c>
      <c r="K313" s="23">
        <v>712.21736122206039</v>
      </c>
      <c r="L313" s="23">
        <v>591.47087805005265</v>
      </c>
      <c r="M313" s="23">
        <v>501.06685534405108</v>
      </c>
      <c r="N313" s="23">
        <v>423.67861242878672</v>
      </c>
      <c r="O313" s="23">
        <v>304.32606791582054</v>
      </c>
      <c r="P313" s="23">
        <v>137.30354172631579</v>
      </c>
    </row>
    <row r="314" spans="1:16" x14ac:dyDescent="0.25">
      <c r="A314" s="19" t="s">
        <v>94</v>
      </c>
      <c r="B314" s="19" t="s">
        <v>95</v>
      </c>
      <c r="C314" s="19" t="s">
        <v>88</v>
      </c>
      <c r="D314" s="22">
        <v>13</v>
      </c>
      <c r="E314" s="23">
        <v>6143.3686997778032</v>
      </c>
      <c r="F314" s="23">
        <v>4830.8507583352448</v>
      </c>
      <c r="G314" s="23">
        <v>3553.1879422428251</v>
      </c>
      <c r="H314" s="23">
        <v>2305.4609425708882</v>
      </c>
      <c r="I314" s="23">
        <v>1464.2847792311643</v>
      </c>
      <c r="J314" s="23">
        <v>988.23218371927953</v>
      </c>
      <c r="K314" s="23">
        <v>716.31672938652571</v>
      </c>
      <c r="L314" s="23">
        <v>589.11755577152383</v>
      </c>
      <c r="M314" s="23">
        <v>488.20091219246183</v>
      </c>
      <c r="N314" s="23">
        <v>411.2047575514527</v>
      </c>
      <c r="O314" s="23">
        <v>297.29598444151748</v>
      </c>
      <c r="P314" s="23">
        <v>116.66733496869726</v>
      </c>
    </row>
    <row r="315" spans="1:16" x14ac:dyDescent="0.25">
      <c r="A315" s="19" t="s">
        <v>94</v>
      </c>
      <c r="B315" s="19" t="s">
        <v>95</v>
      </c>
      <c r="C315" s="19" t="s">
        <v>88</v>
      </c>
      <c r="D315" s="22">
        <v>14</v>
      </c>
      <c r="E315" s="23">
        <v>6332.0221750412957</v>
      </c>
      <c r="F315" s="23">
        <v>5000.7239307009204</v>
      </c>
      <c r="G315" s="23">
        <v>3705.8667421093151</v>
      </c>
      <c r="H315" s="23">
        <v>2313.1745812603708</v>
      </c>
      <c r="I315" s="23">
        <v>1440.9982946279983</v>
      </c>
      <c r="J315" s="23">
        <v>935.83834434815606</v>
      </c>
      <c r="K315" s="23">
        <v>666.91553191536548</v>
      </c>
      <c r="L315" s="23">
        <v>545.52179161172705</v>
      </c>
      <c r="M315" s="23">
        <v>459.71197742034957</v>
      </c>
      <c r="N315" s="23">
        <v>388.10436488644035</v>
      </c>
      <c r="O315" s="23">
        <v>274.80509905267292</v>
      </c>
      <c r="P315" s="23">
        <v>127.97823115643045</v>
      </c>
    </row>
    <row r="316" spans="1:16" x14ac:dyDescent="0.25">
      <c r="A316" s="19" t="s">
        <v>94</v>
      </c>
      <c r="B316" s="19" t="s">
        <v>95</v>
      </c>
      <c r="C316" s="19" t="s">
        <v>88</v>
      </c>
      <c r="D316" s="22">
        <v>15</v>
      </c>
      <c r="E316" s="23">
        <v>6571.5942396145347</v>
      </c>
      <c r="F316" s="23">
        <v>5011.3629999342193</v>
      </c>
      <c r="G316" s="23">
        <v>3775.8263309324293</v>
      </c>
      <c r="H316" s="23">
        <v>2404.7836653544555</v>
      </c>
      <c r="I316" s="23">
        <v>1505.158801436819</v>
      </c>
      <c r="J316" s="23">
        <v>970.55665006729453</v>
      </c>
      <c r="K316" s="23">
        <v>678.50515218629596</v>
      </c>
      <c r="L316" s="23">
        <v>565.94891537122703</v>
      </c>
      <c r="M316" s="23">
        <v>482.75811623034747</v>
      </c>
      <c r="N316" s="23">
        <v>411.20591970190242</v>
      </c>
      <c r="O316" s="23">
        <v>286.68471529285057</v>
      </c>
      <c r="P316" s="23">
        <v>137.64095295987573</v>
      </c>
    </row>
    <row r="317" spans="1:16" x14ac:dyDescent="0.25">
      <c r="A317" s="19" t="s">
        <v>94</v>
      </c>
      <c r="B317" s="19" t="s">
        <v>95</v>
      </c>
      <c r="C317" s="19" t="s">
        <v>88</v>
      </c>
      <c r="D317" s="22">
        <v>16</v>
      </c>
      <c r="E317" s="23">
        <v>5337.1843233225745</v>
      </c>
      <c r="F317" s="23">
        <v>4213.0583053671689</v>
      </c>
      <c r="G317" s="23">
        <v>3273.3012995314848</v>
      </c>
      <c r="H317" s="23">
        <v>2161.5628956859559</v>
      </c>
      <c r="I317" s="23">
        <v>1403.7037669898202</v>
      </c>
      <c r="J317" s="23">
        <v>951.17973851046668</v>
      </c>
      <c r="K317" s="23">
        <v>689.45866642769465</v>
      </c>
      <c r="L317" s="23">
        <v>582.54581707551688</v>
      </c>
      <c r="M317" s="23">
        <v>497.7377374803238</v>
      </c>
      <c r="N317" s="23">
        <v>409.14008343838299</v>
      </c>
      <c r="O317" s="23">
        <v>302.57039456901731</v>
      </c>
      <c r="P317" s="23">
        <v>140.21936942558511</v>
      </c>
    </row>
    <row r="318" spans="1:16" x14ac:dyDescent="0.25">
      <c r="A318" s="19" t="s">
        <v>94</v>
      </c>
      <c r="B318" s="19" t="s">
        <v>95</v>
      </c>
      <c r="C318" s="19" t="s">
        <v>88</v>
      </c>
      <c r="D318" s="22">
        <v>17</v>
      </c>
      <c r="E318" s="23">
        <v>6270.8119063017648</v>
      </c>
      <c r="F318" s="23">
        <v>4906.2849936855191</v>
      </c>
      <c r="G318" s="23">
        <v>3626.8901210980334</v>
      </c>
      <c r="H318" s="23">
        <v>2367.4395477075241</v>
      </c>
      <c r="I318" s="23">
        <v>1498.560452198667</v>
      </c>
      <c r="J318" s="23">
        <v>1005.6397188142867</v>
      </c>
      <c r="K318" s="23">
        <v>716.15814530960654</v>
      </c>
      <c r="L318" s="23">
        <v>589.11745452322498</v>
      </c>
      <c r="M318" s="23">
        <v>493.00924877012977</v>
      </c>
      <c r="N318" s="23">
        <v>420.76496474228736</v>
      </c>
      <c r="O318" s="23">
        <v>305.2630584728052</v>
      </c>
      <c r="P318" s="23">
        <v>144.23085731365347</v>
      </c>
    </row>
    <row r="319" spans="1:16" x14ac:dyDescent="0.25">
      <c r="A319" s="19" t="s">
        <v>94</v>
      </c>
      <c r="B319" s="19" t="s">
        <v>95</v>
      </c>
      <c r="C319" s="19" t="s">
        <v>88</v>
      </c>
      <c r="D319" s="22">
        <v>18</v>
      </c>
      <c r="E319" s="23">
        <v>5883.7400915650642</v>
      </c>
      <c r="F319" s="23">
        <v>4636.9427821629642</v>
      </c>
      <c r="G319" s="23">
        <v>3486.8145248512492</v>
      </c>
      <c r="H319" s="23">
        <v>2308.5544780933838</v>
      </c>
      <c r="I319" s="23">
        <v>1495.3620222769073</v>
      </c>
      <c r="J319" s="23">
        <v>1017.0127421861812</v>
      </c>
      <c r="K319" s="23">
        <v>738.32705234316415</v>
      </c>
      <c r="L319" s="23">
        <v>611.28057977796141</v>
      </c>
      <c r="M319" s="23">
        <v>520.27993858510467</v>
      </c>
      <c r="N319" s="23">
        <v>440.07115156959736</v>
      </c>
      <c r="O319" s="23">
        <v>313.09071510384604</v>
      </c>
      <c r="P319" s="23">
        <v>141.10668930762949</v>
      </c>
    </row>
    <row r="320" spans="1:16" x14ac:dyDescent="0.25">
      <c r="A320" s="19" t="s">
        <v>94</v>
      </c>
      <c r="B320" s="19" t="s">
        <v>95</v>
      </c>
      <c r="C320" s="19" t="s">
        <v>88</v>
      </c>
      <c r="D320" s="22">
        <v>19</v>
      </c>
      <c r="E320" s="23">
        <v>6142.5987802345217</v>
      </c>
      <c r="F320" s="23">
        <v>4843.3773557828508</v>
      </c>
      <c r="G320" s="23">
        <v>3642.4557258522163</v>
      </c>
      <c r="H320" s="23">
        <v>2361.3769554748978</v>
      </c>
      <c r="I320" s="23">
        <v>1500.1160790949216</v>
      </c>
      <c r="J320" s="23">
        <v>981.47749609070138</v>
      </c>
      <c r="K320" s="23">
        <v>691.60990772061893</v>
      </c>
      <c r="L320" s="23">
        <v>569.8465819105611</v>
      </c>
      <c r="M320" s="23">
        <v>488.79946786233643</v>
      </c>
      <c r="N320" s="23">
        <v>422.07949620508361</v>
      </c>
      <c r="O320" s="23">
        <v>297.41469183562032</v>
      </c>
      <c r="P320" s="23">
        <v>123.28162696426567</v>
      </c>
    </row>
    <row r="321" spans="1:16" x14ac:dyDescent="0.25">
      <c r="A321" s="19" t="s">
        <v>94</v>
      </c>
      <c r="B321" s="19" t="s">
        <v>95</v>
      </c>
      <c r="C321" s="19" t="s">
        <v>88</v>
      </c>
      <c r="D321" s="22">
        <v>20</v>
      </c>
      <c r="E321" s="23">
        <v>6271.3257559709</v>
      </c>
      <c r="F321" s="23">
        <v>4834.7804017553754</v>
      </c>
      <c r="G321" s="23">
        <v>3662.0466327036042</v>
      </c>
      <c r="H321" s="23">
        <v>2349.8066981071875</v>
      </c>
      <c r="I321" s="23">
        <v>1488.7507035237256</v>
      </c>
      <c r="J321" s="23">
        <v>983.05825980536019</v>
      </c>
      <c r="K321" s="23">
        <v>710.41798571472373</v>
      </c>
      <c r="L321" s="23">
        <v>594.71352111354429</v>
      </c>
      <c r="M321" s="23">
        <v>494.86084459201226</v>
      </c>
      <c r="N321" s="23">
        <v>418.95027634417414</v>
      </c>
      <c r="O321" s="23">
        <v>315.16753337303521</v>
      </c>
      <c r="P321" s="23">
        <v>211.95010364570902</v>
      </c>
    </row>
    <row r="322" spans="1:16" x14ac:dyDescent="0.25">
      <c r="A322" s="19" t="s">
        <v>94</v>
      </c>
      <c r="B322" s="19" t="s">
        <v>95</v>
      </c>
      <c r="C322" s="19" t="s">
        <v>88</v>
      </c>
      <c r="D322" s="22">
        <v>21</v>
      </c>
      <c r="E322" s="23">
        <v>5443.6131221231799</v>
      </c>
      <c r="F322" s="23">
        <v>4352.1159429274949</v>
      </c>
      <c r="G322" s="23">
        <v>3350.4561093845186</v>
      </c>
      <c r="H322" s="23">
        <v>2233.8085899395028</v>
      </c>
      <c r="I322" s="23">
        <v>1458.5749912930751</v>
      </c>
      <c r="J322" s="23">
        <v>988.06493939014615</v>
      </c>
      <c r="K322" s="23">
        <v>707.3427012296637</v>
      </c>
      <c r="L322" s="23">
        <v>584.37345846289622</v>
      </c>
      <c r="M322" s="23">
        <v>502.23345563046519</v>
      </c>
      <c r="N322" s="23">
        <v>425.81881369097829</v>
      </c>
      <c r="O322" s="23">
        <v>297.27375013745808</v>
      </c>
      <c r="P322" s="23">
        <v>216.90392909079202</v>
      </c>
    </row>
    <row r="323" spans="1:16" x14ac:dyDescent="0.25">
      <c r="A323" s="19" t="s">
        <v>94</v>
      </c>
      <c r="B323" s="19" t="s">
        <v>95</v>
      </c>
      <c r="C323" s="19" t="s">
        <v>88</v>
      </c>
      <c r="D323" s="22">
        <v>22</v>
      </c>
      <c r="E323" s="23">
        <v>5187.4568805506415</v>
      </c>
      <c r="F323" s="23">
        <v>4146.4889372388161</v>
      </c>
      <c r="G323" s="23">
        <v>3225.7863093707338</v>
      </c>
      <c r="H323" s="23">
        <v>2166.9546941255849</v>
      </c>
      <c r="I323" s="23">
        <v>1414.8819225849284</v>
      </c>
      <c r="J323" s="23">
        <v>957.847311610779</v>
      </c>
      <c r="K323" s="23">
        <v>692.76507433336803</v>
      </c>
      <c r="L323" s="23">
        <v>574.18921488614308</v>
      </c>
      <c r="M323" s="23">
        <v>494.16301020006256</v>
      </c>
      <c r="N323" s="23">
        <v>423.90227605166007</v>
      </c>
      <c r="O323" s="23">
        <v>239.62714441239962</v>
      </c>
      <c r="P323" s="23">
        <v>91.610731949402876</v>
      </c>
    </row>
    <row r="324" spans="1:16" x14ac:dyDescent="0.25">
      <c r="A324" s="19" t="s">
        <v>94</v>
      </c>
      <c r="B324" s="19" t="s">
        <v>95</v>
      </c>
      <c r="C324" s="19" t="s">
        <v>88</v>
      </c>
      <c r="D324" s="22">
        <v>23</v>
      </c>
      <c r="E324" s="23">
        <v>6798.8969451473595</v>
      </c>
      <c r="F324" s="23">
        <v>5235.4913517511332</v>
      </c>
      <c r="G324" s="23">
        <v>3953.9770172392241</v>
      </c>
      <c r="H324" s="23">
        <v>2518.2924489287966</v>
      </c>
      <c r="I324" s="23">
        <v>1588.1995070435685</v>
      </c>
      <c r="J324" s="23">
        <v>1049.6141770763934</v>
      </c>
      <c r="K324" s="23">
        <v>753.50134559263824</v>
      </c>
      <c r="L324" s="23">
        <v>620.97171760365143</v>
      </c>
      <c r="M324" s="23">
        <v>524.81844794499489</v>
      </c>
      <c r="N324" s="23">
        <v>450.21780004861353</v>
      </c>
      <c r="O324" s="23">
        <v>321.52082935449147</v>
      </c>
      <c r="P324" s="23">
        <v>248.03493109427856</v>
      </c>
    </row>
    <row r="325" spans="1:16" x14ac:dyDescent="0.25">
      <c r="A325" s="19" t="s">
        <v>94</v>
      </c>
      <c r="B325" s="19" t="s">
        <v>95</v>
      </c>
      <c r="C325" s="19" t="s">
        <v>88</v>
      </c>
      <c r="D325" s="22">
        <v>24</v>
      </c>
      <c r="E325" s="23">
        <v>6756.890305601999</v>
      </c>
      <c r="F325" s="23">
        <v>5265.9783963310956</v>
      </c>
      <c r="G325" s="23">
        <v>3924.1020223893752</v>
      </c>
      <c r="H325" s="23">
        <v>2484.8194191513962</v>
      </c>
      <c r="I325" s="23">
        <v>1584.788069748726</v>
      </c>
      <c r="J325" s="23">
        <v>1049.2345248172237</v>
      </c>
      <c r="K325" s="23">
        <v>748.85994913308684</v>
      </c>
      <c r="L325" s="23">
        <v>617.76991499640462</v>
      </c>
      <c r="M325" s="23">
        <v>520.63649252106234</v>
      </c>
      <c r="N325" s="23">
        <v>426.35945260625357</v>
      </c>
      <c r="O325" s="23">
        <v>304.52909883103217</v>
      </c>
      <c r="P325" s="23">
        <v>154.69971922033181</v>
      </c>
    </row>
    <row r="326" spans="1:16" x14ac:dyDescent="0.25">
      <c r="A326" s="19" t="s">
        <v>94</v>
      </c>
      <c r="B326" s="19" t="s">
        <v>95</v>
      </c>
      <c r="C326" s="19" t="s">
        <v>88</v>
      </c>
      <c r="D326" s="22">
        <v>25</v>
      </c>
      <c r="E326" s="23">
        <v>6223.5307421525731</v>
      </c>
      <c r="F326" s="23">
        <v>4817.4436722235541</v>
      </c>
      <c r="G326" s="23">
        <v>3651.0613521038044</v>
      </c>
      <c r="H326" s="23">
        <v>2397.6632522591485</v>
      </c>
      <c r="I326" s="23">
        <v>1531.5147542936159</v>
      </c>
      <c r="J326" s="23">
        <v>1026.0853740167568</v>
      </c>
      <c r="K326" s="23">
        <v>735.27859021307313</v>
      </c>
      <c r="L326" s="23">
        <v>610.54149188893268</v>
      </c>
      <c r="M326" s="23">
        <v>515.10319676473523</v>
      </c>
      <c r="N326" s="23">
        <v>445.09616851508497</v>
      </c>
      <c r="O326" s="23">
        <v>308.58118204340906</v>
      </c>
      <c r="P326" s="23">
        <v>217.5511256041836</v>
      </c>
    </row>
    <row r="327" spans="1:16" x14ac:dyDescent="0.25">
      <c r="A327" s="19" t="s">
        <v>94</v>
      </c>
      <c r="B327" s="19" t="s">
        <v>95</v>
      </c>
      <c r="C327" s="19" t="s">
        <v>88</v>
      </c>
      <c r="D327" s="22">
        <v>26</v>
      </c>
      <c r="E327" s="23">
        <v>6393.6267088352033</v>
      </c>
      <c r="F327" s="23">
        <v>4921.9150733950237</v>
      </c>
      <c r="G327" s="23">
        <v>3794.4462245908821</v>
      </c>
      <c r="H327" s="23">
        <v>2446.0871594368791</v>
      </c>
      <c r="I327" s="23">
        <v>1540.6322553566315</v>
      </c>
      <c r="J327" s="23">
        <v>1006.9844591860485</v>
      </c>
      <c r="K327" s="23">
        <v>733.25708869853747</v>
      </c>
      <c r="L327" s="23">
        <v>610.01832598396481</v>
      </c>
      <c r="M327" s="23">
        <v>511.25373795989725</v>
      </c>
      <c r="N327" s="23">
        <v>436.08412453906431</v>
      </c>
      <c r="O327" s="23">
        <v>317.54815310553317</v>
      </c>
      <c r="P327" s="23">
        <v>265.84325878764639</v>
      </c>
    </row>
    <row r="328" spans="1:16" x14ac:dyDescent="0.25">
      <c r="A328" s="19" t="s">
        <v>94</v>
      </c>
      <c r="B328" s="19" t="s">
        <v>95</v>
      </c>
      <c r="C328" s="19" t="s">
        <v>88</v>
      </c>
      <c r="D328" s="22">
        <v>27</v>
      </c>
      <c r="E328" s="23">
        <v>6204.1639679184054</v>
      </c>
      <c r="F328" s="23">
        <v>4799.3608696060655</v>
      </c>
      <c r="G328" s="23">
        <v>3537.6601968443861</v>
      </c>
      <c r="H328" s="23">
        <v>2337.1892896440118</v>
      </c>
      <c r="I328" s="23">
        <v>1498.1039826306276</v>
      </c>
      <c r="J328" s="23">
        <v>998.7967622220923</v>
      </c>
      <c r="K328" s="23">
        <v>719.59595043879744</v>
      </c>
      <c r="L328" s="23">
        <v>593.92857184078139</v>
      </c>
      <c r="M328" s="23">
        <v>497.90397002251041</v>
      </c>
      <c r="N328" s="23">
        <v>421.71227102875997</v>
      </c>
      <c r="O328" s="23">
        <v>302.84191345918828</v>
      </c>
      <c r="P328" s="23">
        <v>123.54762119468273</v>
      </c>
    </row>
    <row r="329" spans="1:16" x14ac:dyDescent="0.25">
      <c r="A329" s="19" t="s">
        <v>94</v>
      </c>
      <c r="B329" s="19" t="s">
        <v>95</v>
      </c>
      <c r="C329" s="19" t="s">
        <v>88</v>
      </c>
      <c r="D329" s="22">
        <v>28</v>
      </c>
      <c r="E329" s="23">
        <v>6251.9322600722526</v>
      </c>
      <c r="F329" s="23">
        <v>4809.0711221029978</v>
      </c>
      <c r="G329" s="23">
        <v>3610.3501947647615</v>
      </c>
      <c r="H329" s="23">
        <v>2309.2887646938088</v>
      </c>
      <c r="I329" s="23">
        <v>1483.2297178417202</v>
      </c>
      <c r="J329" s="23">
        <v>993.40233326321845</v>
      </c>
      <c r="K329" s="23">
        <v>712.2760007645204</v>
      </c>
      <c r="L329" s="23">
        <v>594.65610578444409</v>
      </c>
      <c r="M329" s="23">
        <v>494.55208189054457</v>
      </c>
      <c r="N329" s="23">
        <v>412.46495422312341</v>
      </c>
      <c r="O329" s="23">
        <v>309.64504595106331</v>
      </c>
      <c r="P329" s="23">
        <v>264.64331613117588</v>
      </c>
    </row>
    <row r="330" spans="1:16" x14ac:dyDescent="0.25">
      <c r="A330" s="19" t="s">
        <v>94</v>
      </c>
      <c r="B330" s="19" t="s">
        <v>95</v>
      </c>
      <c r="C330" s="19" t="s">
        <v>88</v>
      </c>
      <c r="D330" s="22">
        <v>29</v>
      </c>
      <c r="E330" s="23">
        <v>6059.4744438824182</v>
      </c>
      <c r="F330" s="23">
        <v>4758.6315528348987</v>
      </c>
      <c r="G330" s="23">
        <v>3559.7239476453997</v>
      </c>
      <c r="H330" s="23">
        <v>2298.1069080600309</v>
      </c>
      <c r="I330" s="23">
        <v>1479.0639632771406</v>
      </c>
      <c r="J330" s="23">
        <v>984.31787459229383</v>
      </c>
      <c r="K330" s="23">
        <v>699.32674127147254</v>
      </c>
      <c r="L330" s="23">
        <v>585.82677387671947</v>
      </c>
      <c r="M330" s="23">
        <v>497.90252427048165</v>
      </c>
      <c r="N330" s="23">
        <v>426.91191132291402</v>
      </c>
      <c r="O330" s="23">
        <v>301.77667379152615</v>
      </c>
      <c r="P330" s="23">
        <v>122.36350808427306</v>
      </c>
    </row>
    <row r="331" spans="1:16" x14ac:dyDescent="0.25">
      <c r="A331" s="19" t="s">
        <v>94</v>
      </c>
      <c r="B331" s="19" t="s">
        <v>95</v>
      </c>
      <c r="C331" s="19" t="s">
        <v>88</v>
      </c>
      <c r="D331" s="22">
        <v>30</v>
      </c>
      <c r="E331" s="23">
        <v>5951.2869614583524</v>
      </c>
      <c r="F331" s="23">
        <v>4628.8243762057136</v>
      </c>
      <c r="G331" s="23">
        <v>3530.4221013256238</v>
      </c>
      <c r="H331" s="23">
        <v>2261.6622354731899</v>
      </c>
      <c r="I331" s="23">
        <v>1426.9576449954573</v>
      </c>
      <c r="J331" s="23">
        <v>932.83447276085303</v>
      </c>
      <c r="K331" s="23">
        <v>654.51157358763771</v>
      </c>
      <c r="L331" s="23">
        <v>541.95733480472063</v>
      </c>
      <c r="M331" s="23">
        <v>465.03465731285831</v>
      </c>
      <c r="N331" s="23">
        <v>383.82932230204767</v>
      </c>
      <c r="O331" s="23">
        <v>295.99982654286907</v>
      </c>
      <c r="P331" s="23">
        <v>211.23321606437824</v>
      </c>
    </row>
    <row r="332" spans="1:16" x14ac:dyDescent="0.25">
      <c r="A332" s="19" t="s">
        <v>94</v>
      </c>
      <c r="B332" s="19" t="s">
        <v>95</v>
      </c>
      <c r="C332" s="19" t="s">
        <v>88</v>
      </c>
      <c r="D332" s="22">
        <v>31</v>
      </c>
      <c r="E332" s="23">
        <v>6535.4187335649458</v>
      </c>
      <c r="F332" s="23">
        <v>4952.2840200942401</v>
      </c>
      <c r="G332" s="23">
        <v>3716.0131023132958</v>
      </c>
      <c r="H332" s="23">
        <v>2360.7278201635072</v>
      </c>
      <c r="I332" s="23">
        <v>1502.2453596171524</v>
      </c>
      <c r="J332" s="23">
        <v>1014.1319704041259</v>
      </c>
      <c r="K332" s="23">
        <v>722.33128720182526</v>
      </c>
      <c r="L332" s="23">
        <v>596.87262855623919</v>
      </c>
      <c r="M332" s="23">
        <v>496.93069076019162</v>
      </c>
      <c r="N332" s="23">
        <v>424.84109617630708</v>
      </c>
      <c r="O332" s="23">
        <v>300.87134017521606</v>
      </c>
      <c r="P332" s="23">
        <v>205.13578388039372</v>
      </c>
    </row>
    <row r="333" spans="1:16" x14ac:dyDescent="0.25">
      <c r="A333" s="19" t="s">
        <v>94</v>
      </c>
      <c r="B333" s="19" t="s">
        <v>95</v>
      </c>
      <c r="C333" s="19" t="s">
        <v>88</v>
      </c>
      <c r="D333" s="22">
        <v>32</v>
      </c>
      <c r="E333" s="23">
        <v>5661.6360568072223</v>
      </c>
      <c r="F333" s="23">
        <v>4597.4469113655869</v>
      </c>
      <c r="G333" s="23">
        <v>3584.8887796506701</v>
      </c>
      <c r="H333" s="23">
        <v>2310.85841182694</v>
      </c>
      <c r="I333" s="23">
        <v>1478.7007608281122</v>
      </c>
      <c r="J333" s="23">
        <v>991.53064426015987</v>
      </c>
      <c r="K333" s="23">
        <v>712.70542357447709</v>
      </c>
      <c r="L333" s="23">
        <v>594.38840438286218</v>
      </c>
      <c r="M333" s="23">
        <v>505.49925667897986</v>
      </c>
      <c r="N333" s="23">
        <v>421.0644057742677</v>
      </c>
      <c r="O333" s="23">
        <v>305.5143601999535</v>
      </c>
      <c r="P333" s="23">
        <v>251.31128713131835</v>
      </c>
    </row>
    <row r="334" spans="1:16" x14ac:dyDescent="0.25">
      <c r="A334" s="19" t="s">
        <v>94</v>
      </c>
      <c r="B334" s="19" t="s">
        <v>95</v>
      </c>
      <c r="C334" s="19" t="s">
        <v>88</v>
      </c>
      <c r="D334" s="22">
        <v>33</v>
      </c>
      <c r="E334" s="23">
        <v>6170.8619767098635</v>
      </c>
      <c r="F334" s="23">
        <v>4716.9655199089375</v>
      </c>
      <c r="G334" s="23">
        <v>3621.0013611073964</v>
      </c>
      <c r="H334" s="23">
        <v>2349.9589868113289</v>
      </c>
      <c r="I334" s="23">
        <v>1531.039859827122</v>
      </c>
      <c r="J334" s="23">
        <v>1038.0742023282778</v>
      </c>
      <c r="K334" s="23">
        <v>744.89308871121375</v>
      </c>
      <c r="L334" s="23">
        <v>611.40163485972357</v>
      </c>
      <c r="M334" s="23">
        <v>524.53002528977675</v>
      </c>
      <c r="N334" s="23">
        <v>439.20411846422689</v>
      </c>
      <c r="O334" s="23">
        <v>324.69598947039361</v>
      </c>
      <c r="P334" s="23">
        <v>122.34553555331728</v>
      </c>
    </row>
    <row r="335" spans="1:16" x14ac:dyDescent="0.25">
      <c r="A335" s="19" t="s">
        <v>94</v>
      </c>
      <c r="B335" s="19" t="s">
        <v>95</v>
      </c>
      <c r="C335" s="19" t="s">
        <v>88</v>
      </c>
      <c r="D335" s="22">
        <v>34</v>
      </c>
      <c r="E335" s="23">
        <v>6406.3598566055462</v>
      </c>
      <c r="F335" s="23">
        <v>5014.6488609609378</v>
      </c>
      <c r="G335" s="23">
        <v>3765.5683308070452</v>
      </c>
      <c r="H335" s="23">
        <v>2410.3965787250327</v>
      </c>
      <c r="I335" s="23">
        <v>1541.1424377640417</v>
      </c>
      <c r="J335" s="23">
        <v>1030.4405338537322</v>
      </c>
      <c r="K335" s="23">
        <v>742.63570789910148</v>
      </c>
      <c r="L335" s="23">
        <v>613.86978904465707</v>
      </c>
      <c r="M335" s="23">
        <v>517.54210841254815</v>
      </c>
      <c r="N335" s="23">
        <v>442.10721597801546</v>
      </c>
      <c r="O335" s="23">
        <v>324.04623235679827</v>
      </c>
      <c r="P335" s="23">
        <v>222.30212993244271</v>
      </c>
    </row>
    <row r="336" spans="1:16" x14ac:dyDescent="0.25">
      <c r="A336" s="19" t="s">
        <v>94</v>
      </c>
      <c r="B336" s="19" t="s">
        <v>95</v>
      </c>
      <c r="C336" s="19" t="s">
        <v>88</v>
      </c>
      <c r="D336" s="22">
        <v>35</v>
      </c>
      <c r="E336" s="23">
        <v>6705.6722900857831</v>
      </c>
      <c r="F336" s="23">
        <v>5158.1858110934227</v>
      </c>
      <c r="G336" s="23">
        <v>3831.6855439155001</v>
      </c>
      <c r="H336" s="23">
        <v>2455.8833933977253</v>
      </c>
      <c r="I336" s="23">
        <v>1548.2690529020354</v>
      </c>
      <c r="J336" s="23">
        <v>1005.2260789803261</v>
      </c>
      <c r="K336" s="23">
        <v>708.92688864423883</v>
      </c>
      <c r="L336" s="23">
        <v>594.00289505442947</v>
      </c>
      <c r="M336" s="23">
        <v>495.61493314764499</v>
      </c>
      <c r="N336" s="23">
        <v>420.0020496934082</v>
      </c>
      <c r="O336" s="23">
        <v>297.65543307457273</v>
      </c>
      <c r="P336" s="23">
        <v>138.1614352146097</v>
      </c>
    </row>
    <row r="337" spans="1:16" x14ac:dyDescent="0.25">
      <c r="A337" s="19" t="s">
        <v>94</v>
      </c>
      <c r="B337" s="19" t="s">
        <v>95</v>
      </c>
      <c r="C337" s="19" t="s">
        <v>88</v>
      </c>
      <c r="D337" s="22">
        <v>36</v>
      </c>
      <c r="E337" s="23">
        <v>6589.04214685235</v>
      </c>
      <c r="F337" s="23">
        <v>5046.6482951126181</v>
      </c>
      <c r="G337" s="23">
        <v>3764.9569530968402</v>
      </c>
      <c r="H337" s="23">
        <v>2376.9402107894662</v>
      </c>
      <c r="I337" s="23">
        <v>1489.9986159462135</v>
      </c>
      <c r="J337" s="23">
        <v>978.45950817630285</v>
      </c>
      <c r="K337" s="23">
        <v>691.1983130320001</v>
      </c>
      <c r="L337" s="23">
        <v>566.3222462672237</v>
      </c>
      <c r="M337" s="23">
        <v>480.24164258691098</v>
      </c>
      <c r="N337" s="23">
        <v>393.92175771073596</v>
      </c>
      <c r="O337" s="23">
        <v>299.9236241164254</v>
      </c>
      <c r="P337" s="23">
        <v>254.02235555720668</v>
      </c>
    </row>
    <row r="338" spans="1:16" x14ac:dyDescent="0.25">
      <c r="A338" s="19" t="s">
        <v>94</v>
      </c>
      <c r="B338" s="19" t="s">
        <v>95</v>
      </c>
      <c r="C338" s="19" t="s">
        <v>88</v>
      </c>
      <c r="D338" s="22">
        <v>37</v>
      </c>
      <c r="E338" s="23">
        <v>6089.769601278701</v>
      </c>
      <c r="F338" s="23">
        <v>4804.6657495984973</v>
      </c>
      <c r="G338" s="23">
        <v>3616.1025677394432</v>
      </c>
      <c r="H338" s="23">
        <v>2311.8779100617935</v>
      </c>
      <c r="I338" s="23">
        <v>1455.058842809477</v>
      </c>
      <c r="J338" s="23">
        <v>976.82896508271403</v>
      </c>
      <c r="K338" s="23">
        <v>690.12532965552987</v>
      </c>
      <c r="L338" s="23">
        <v>579.6206554165675</v>
      </c>
      <c r="M338" s="23">
        <v>494.54408443117711</v>
      </c>
      <c r="N338" s="23">
        <v>428.75077850416602</v>
      </c>
      <c r="O338" s="23">
        <v>301.67141564018124</v>
      </c>
      <c r="P338" s="23">
        <v>116.52505262604298</v>
      </c>
    </row>
    <row r="339" spans="1:16" x14ac:dyDescent="0.25">
      <c r="A339" s="19" t="s">
        <v>94</v>
      </c>
      <c r="B339" s="19" t="s">
        <v>95</v>
      </c>
      <c r="C339" s="19" t="s">
        <v>88</v>
      </c>
      <c r="D339" s="22">
        <v>38</v>
      </c>
      <c r="E339" s="23">
        <v>6797.1097942115075</v>
      </c>
      <c r="F339" s="23">
        <v>5175.4903414490491</v>
      </c>
      <c r="G339" s="23">
        <v>3912.3218807325661</v>
      </c>
      <c r="H339" s="23">
        <v>2461.7347936936562</v>
      </c>
      <c r="I339" s="23">
        <v>1521.4836070096587</v>
      </c>
      <c r="J339" s="23">
        <v>1004.2286071975159</v>
      </c>
      <c r="K339" s="23">
        <v>705.42568826180536</v>
      </c>
      <c r="L339" s="23">
        <v>569.8551058948716</v>
      </c>
      <c r="M339" s="23">
        <v>478.94072062125554</v>
      </c>
      <c r="N339" s="23">
        <v>412.99979942413819</v>
      </c>
      <c r="O339" s="23">
        <v>269.95386844628376</v>
      </c>
      <c r="P339" s="23">
        <v>137.43657307927367</v>
      </c>
    </row>
    <row r="340" spans="1:16" x14ac:dyDescent="0.25">
      <c r="A340" s="19" t="s">
        <v>94</v>
      </c>
      <c r="B340" s="19" t="s">
        <v>95</v>
      </c>
      <c r="C340" s="19" t="s">
        <v>88</v>
      </c>
      <c r="D340" s="22">
        <v>39</v>
      </c>
      <c r="E340" s="23">
        <v>6241.9182936562747</v>
      </c>
      <c r="F340" s="23">
        <v>4748.7914364747257</v>
      </c>
      <c r="G340" s="23">
        <v>3548.9003993044385</v>
      </c>
      <c r="H340" s="23">
        <v>2305.5449364666133</v>
      </c>
      <c r="I340" s="23">
        <v>1472.469289845455</v>
      </c>
      <c r="J340" s="23">
        <v>988.64877002442756</v>
      </c>
      <c r="K340" s="23">
        <v>708.76275612860854</v>
      </c>
      <c r="L340" s="23">
        <v>583.34232271671249</v>
      </c>
      <c r="M340" s="23">
        <v>491.87367819874299</v>
      </c>
      <c r="N340" s="23">
        <v>418.70023386990448</v>
      </c>
      <c r="O340" s="23">
        <v>290.67000949441638</v>
      </c>
      <c r="P340" s="23">
        <v>123.42323710055391</v>
      </c>
    </row>
    <row r="341" spans="1:16" x14ac:dyDescent="0.25">
      <c r="A341" s="19" t="s">
        <v>94</v>
      </c>
      <c r="B341" s="19" t="s">
        <v>95</v>
      </c>
      <c r="C341" s="19" t="s">
        <v>88</v>
      </c>
      <c r="D341" s="22">
        <v>40</v>
      </c>
      <c r="E341" s="23">
        <v>5351.2903455820024</v>
      </c>
      <c r="F341" s="23">
        <v>4266.9658370975403</v>
      </c>
      <c r="G341" s="23">
        <v>3305.1379370984378</v>
      </c>
      <c r="H341" s="23">
        <v>2174.0660197873726</v>
      </c>
      <c r="I341" s="23">
        <v>1418.982514289828</v>
      </c>
      <c r="J341" s="23">
        <v>959.93981783406525</v>
      </c>
      <c r="K341" s="23">
        <v>687.89540353439418</v>
      </c>
      <c r="L341" s="23">
        <v>579.52706888579326</v>
      </c>
      <c r="M341" s="23">
        <v>491.06301632911334</v>
      </c>
      <c r="N341" s="23">
        <v>420.80010696721308</v>
      </c>
      <c r="O341" s="23">
        <v>301.38192791479389</v>
      </c>
      <c r="P341" s="23">
        <v>241.5435801936224</v>
      </c>
    </row>
    <row r="342" spans="1:16" x14ac:dyDescent="0.25">
      <c r="A342" s="19" t="s">
        <v>94</v>
      </c>
      <c r="B342" s="19" t="s">
        <v>95</v>
      </c>
      <c r="C342" s="19" t="s">
        <v>88</v>
      </c>
      <c r="D342" s="22">
        <v>41</v>
      </c>
      <c r="E342" s="23">
        <v>5543.635100800052</v>
      </c>
      <c r="F342" s="23">
        <v>4408.2838721008375</v>
      </c>
      <c r="G342" s="23">
        <v>3358.6853200231653</v>
      </c>
      <c r="H342" s="23">
        <v>2196.3032335401035</v>
      </c>
      <c r="I342" s="23">
        <v>1428.5741739439807</v>
      </c>
      <c r="J342" s="23">
        <v>961.05079246215507</v>
      </c>
      <c r="K342" s="23">
        <v>688.71716995086354</v>
      </c>
      <c r="L342" s="23">
        <v>575.71625931169558</v>
      </c>
      <c r="M342" s="23">
        <v>495.35104401069663</v>
      </c>
      <c r="N342" s="23">
        <v>417.38474981857092</v>
      </c>
      <c r="O342" s="23">
        <v>296.2529532474565</v>
      </c>
      <c r="P342" s="23">
        <v>241.83380447215018</v>
      </c>
    </row>
    <row r="343" spans="1:16" x14ac:dyDescent="0.25">
      <c r="A343" s="19" t="s">
        <v>94</v>
      </c>
      <c r="B343" s="19" t="s">
        <v>95</v>
      </c>
      <c r="C343" s="19" t="s">
        <v>88</v>
      </c>
      <c r="D343" s="22">
        <v>42</v>
      </c>
      <c r="E343" s="23">
        <v>6484.2592900383406</v>
      </c>
      <c r="F343" s="23">
        <v>4919.0057539466679</v>
      </c>
      <c r="G343" s="23">
        <v>3597.851251116489</v>
      </c>
      <c r="H343" s="23">
        <v>2341.8600539688791</v>
      </c>
      <c r="I343" s="23">
        <v>1465.7391626273266</v>
      </c>
      <c r="J343" s="23">
        <v>958.7981708401411</v>
      </c>
      <c r="K343" s="23">
        <v>700.53815457906194</v>
      </c>
      <c r="L343" s="23">
        <v>575.61801803016795</v>
      </c>
      <c r="M343" s="23">
        <v>488.01210565656993</v>
      </c>
      <c r="N343" s="23">
        <v>403.09073871570178</v>
      </c>
      <c r="O343" s="23">
        <v>289.90907415296067</v>
      </c>
      <c r="P343" s="23">
        <v>138.20232462678359</v>
      </c>
    </row>
    <row r="344" spans="1:16" x14ac:dyDescent="0.25">
      <c r="A344" s="19" t="s">
        <v>94</v>
      </c>
      <c r="B344" s="19" t="s">
        <v>95</v>
      </c>
      <c r="C344" s="19" t="s">
        <v>88</v>
      </c>
      <c r="D344" s="22">
        <v>43</v>
      </c>
      <c r="E344" s="23">
        <v>6700.3385379694646</v>
      </c>
      <c r="F344" s="23">
        <v>5141.1361810996741</v>
      </c>
      <c r="G344" s="23">
        <v>3776.5497872732103</v>
      </c>
      <c r="H344" s="23">
        <v>2347.9620519613923</v>
      </c>
      <c r="I344" s="23">
        <v>1455.0034838050049</v>
      </c>
      <c r="J344" s="23">
        <v>948.82473490975815</v>
      </c>
      <c r="K344" s="23">
        <v>667.56506835213236</v>
      </c>
      <c r="L344" s="23">
        <v>548.84309436731053</v>
      </c>
      <c r="M344" s="23">
        <v>462.60889804974829</v>
      </c>
      <c r="N344" s="23">
        <v>385.09143418827102</v>
      </c>
      <c r="O344" s="23">
        <v>237.90435334711128</v>
      </c>
      <c r="P344" s="23">
        <v>133.92743733572209</v>
      </c>
    </row>
    <row r="345" spans="1:16" x14ac:dyDescent="0.25">
      <c r="A345" s="19" t="s">
        <v>94</v>
      </c>
      <c r="B345" s="19" t="s">
        <v>95</v>
      </c>
      <c r="C345" s="19" t="s">
        <v>88</v>
      </c>
      <c r="D345" s="22">
        <v>44</v>
      </c>
      <c r="E345" s="23">
        <v>6316.314067950173</v>
      </c>
      <c r="F345" s="23">
        <v>4911.8780020495115</v>
      </c>
      <c r="G345" s="23">
        <v>3642.6667940469597</v>
      </c>
      <c r="H345" s="23">
        <v>2354.3591104630182</v>
      </c>
      <c r="I345" s="23">
        <v>1470.8543793427734</v>
      </c>
      <c r="J345" s="23">
        <v>968.62423771896886</v>
      </c>
      <c r="K345" s="23">
        <v>686.3717946069238</v>
      </c>
      <c r="L345" s="23">
        <v>570.51833386050203</v>
      </c>
      <c r="M345" s="23">
        <v>476.87376621113197</v>
      </c>
      <c r="N345" s="23">
        <v>396.66037716127374</v>
      </c>
      <c r="O345" s="23">
        <v>286.97993312196832</v>
      </c>
      <c r="P345" s="23">
        <v>240.68779477799438</v>
      </c>
    </row>
    <row r="346" spans="1:16" x14ac:dyDescent="0.25">
      <c r="A346" s="19" t="s">
        <v>94</v>
      </c>
      <c r="B346" s="19" t="s">
        <v>95</v>
      </c>
      <c r="C346" s="19" t="s">
        <v>88</v>
      </c>
      <c r="D346" s="22">
        <v>45</v>
      </c>
      <c r="E346" s="23">
        <v>6416.7301687795334</v>
      </c>
      <c r="F346" s="23">
        <v>5031.50963761813</v>
      </c>
      <c r="G346" s="23">
        <v>3763.5143338357339</v>
      </c>
      <c r="H346" s="23">
        <v>2412.6907905061698</v>
      </c>
      <c r="I346" s="23">
        <v>1543.9556231887798</v>
      </c>
      <c r="J346" s="23">
        <v>999.60330869370625</v>
      </c>
      <c r="K346" s="23">
        <v>712.19557702587986</v>
      </c>
      <c r="L346" s="23">
        <v>587.59565997028005</v>
      </c>
      <c r="M346" s="23">
        <v>499.47135399741916</v>
      </c>
      <c r="N346" s="23">
        <v>415.86938528686312</v>
      </c>
      <c r="O346" s="23">
        <v>296.45226687675842</v>
      </c>
      <c r="P346" s="23">
        <v>137.93896838755535</v>
      </c>
    </row>
    <row r="347" spans="1:16" x14ac:dyDescent="0.25">
      <c r="A347" s="19" t="s">
        <v>94</v>
      </c>
      <c r="B347" s="19" t="s">
        <v>95</v>
      </c>
      <c r="C347" s="19" t="s">
        <v>88</v>
      </c>
      <c r="D347" s="22">
        <v>46</v>
      </c>
      <c r="E347" s="23">
        <v>6910.6920492610989</v>
      </c>
      <c r="F347" s="23">
        <v>5295.9884126544066</v>
      </c>
      <c r="G347" s="23">
        <v>3883.9369565165757</v>
      </c>
      <c r="H347" s="23">
        <v>2491.416688037938</v>
      </c>
      <c r="I347" s="23">
        <v>1570.9189706111683</v>
      </c>
      <c r="J347" s="23">
        <v>1041.755938327176</v>
      </c>
      <c r="K347" s="23">
        <v>739.99991881575386</v>
      </c>
      <c r="L347" s="23">
        <v>615.77677533721101</v>
      </c>
      <c r="M347" s="23">
        <v>517.62958884026193</v>
      </c>
      <c r="N347" s="23">
        <v>442.5975733394875</v>
      </c>
      <c r="O347" s="23">
        <v>309.99771719022368</v>
      </c>
      <c r="P347" s="23">
        <v>244.82933965442473</v>
      </c>
    </row>
    <row r="348" spans="1:16" x14ac:dyDescent="0.25">
      <c r="A348" s="19" t="s">
        <v>94</v>
      </c>
      <c r="B348" s="19" t="s">
        <v>95</v>
      </c>
      <c r="C348" s="19" t="s">
        <v>88</v>
      </c>
      <c r="D348" s="22">
        <v>47</v>
      </c>
      <c r="E348" s="23">
        <v>5581.323328102445</v>
      </c>
      <c r="F348" s="23">
        <v>4420.2531925353278</v>
      </c>
      <c r="G348" s="23">
        <v>3377.1777810317717</v>
      </c>
      <c r="H348" s="23">
        <v>2225.8796607783142</v>
      </c>
      <c r="I348" s="23">
        <v>1441.2690089142711</v>
      </c>
      <c r="J348" s="23">
        <v>975.53392983911124</v>
      </c>
      <c r="K348" s="23">
        <v>698.5139441386558</v>
      </c>
      <c r="L348" s="23">
        <v>575.63281643673633</v>
      </c>
      <c r="M348" s="23">
        <v>486.12212969601347</v>
      </c>
      <c r="N348" s="23">
        <v>418.71593684182193</v>
      </c>
      <c r="O348" s="23">
        <v>309.14183689175599</v>
      </c>
      <c r="P348" s="23">
        <v>96.690831554839946</v>
      </c>
    </row>
    <row r="349" spans="1:16" x14ac:dyDescent="0.25">
      <c r="A349" s="19" t="s">
        <v>94</v>
      </c>
      <c r="B349" s="19" t="s">
        <v>95</v>
      </c>
      <c r="C349" s="19" t="s">
        <v>88</v>
      </c>
      <c r="D349" s="22">
        <v>48</v>
      </c>
      <c r="E349" s="23">
        <v>6491.2666014577699</v>
      </c>
      <c r="F349" s="23">
        <v>5034.0987924989231</v>
      </c>
      <c r="G349" s="23">
        <v>3720.460715998423</v>
      </c>
      <c r="H349" s="23">
        <v>2392.4078255056193</v>
      </c>
      <c r="I349" s="23">
        <v>1482.7374772207932</v>
      </c>
      <c r="J349" s="23">
        <v>957.01021734906476</v>
      </c>
      <c r="K349" s="23">
        <v>664.63727919460075</v>
      </c>
      <c r="L349" s="23">
        <v>543.02843516858616</v>
      </c>
      <c r="M349" s="23">
        <v>469.1983828091154</v>
      </c>
      <c r="N349" s="23">
        <v>403.98824843387996</v>
      </c>
      <c r="O349" s="23">
        <v>300.4358712287364</v>
      </c>
      <c r="P349" s="23">
        <v>138.12534518396052</v>
      </c>
    </row>
    <row r="350" spans="1:16" x14ac:dyDescent="0.25">
      <c r="A350" s="19" t="s">
        <v>94</v>
      </c>
      <c r="B350" s="19" t="s">
        <v>95</v>
      </c>
      <c r="C350" s="19" t="s">
        <v>88</v>
      </c>
      <c r="D350" s="22">
        <v>49</v>
      </c>
      <c r="E350" s="23">
        <v>6220.8437730294008</v>
      </c>
      <c r="F350" s="23">
        <v>4794.7288632375621</v>
      </c>
      <c r="G350" s="23">
        <v>3513.3962146879971</v>
      </c>
      <c r="H350" s="23">
        <v>2267.0648690518442</v>
      </c>
      <c r="I350" s="23">
        <v>1475.4580844752313</v>
      </c>
      <c r="J350" s="23">
        <v>980.64756765188338</v>
      </c>
      <c r="K350" s="23">
        <v>701.05771065396061</v>
      </c>
      <c r="L350" s="23">
        <v>579.284044768125</v>
      </c>
      <c r="M350" s="23">
        <v>493.05142735242998</v>
      </c>
      <c r="N350" s="23">
        <v>424.01785702554639</v>
      </c>
      <c r="O350" s="23">
        <v>285.24066049841571</v>
      </c>
      <c r="P350" s="23">
        <v>137.73785895427267</v>
      </c>
    </row>
    <row r="351" spans="1:16" x14ac:dyDescent="0.25">
      <c r="A351" s="19" t="s">
        <v>94</v>
      </c>
      <c r="B351" s="19" t="s">
        <v>95</v>
      </c>
      <c r="C351" s="19" t="s">
        <v>88</v>
      </c>
      <c r="D351" s="22">
        <v>50</v>
      </c>
      <c r="E351" s="23">
        <v>6433.852825172803</v>
      </c>
      <c r="F351" s="23">
        <v>5022.7830412692801</v>
      </c>
      <c r="G351" s="23">
        <v>3846.3378104155859</v>
      </c>
      <c r="H351" s="23">
        <v>2449.5774246301116</v>
      </c>
      <c r="I351" s="23">
        <v>1531.1213924241931</v>
      </c>
      <c r="J351" s="23">
        <v>1006.8830586820156</v>
      </c>
      <c r="K351" s="23">
        <v>713.03498315030993</v>
      </c>
      <c r="L351" s="23">
        <v>591.11606312698348</v>
      </c>
      <c r="M351" s="23">
        <v>508.55218246002704</v>
      </c>
      <c r="N351" s="23">
        <v>429.70221216597895</v>
      </c>
      <c r="O351" s="23">
        <v>308.4985097264111</v>
      </c>
      <c r="P351" s="23">
        <v>224.4036356131094</v>
      </c>
    </row>
    <row r="352" spans="1:16" x14ac:dyDescent="0.25">
      <c r="A352" s="19" t="s">
        <v>94</v>
      </c>
      <c r="B352" s="19" t="s">
        <v>95</v>
      </c>
      <c r="C352" s="19" t="s">
        <v>88</v>
      </c>
      <c r="D352" s="22">
        <v>51</v>
      </c>
      <c r="E352" s="23">
        <v>6421.7125805142114</v>
      </c>
      <c r="F352" s="23">
        <v>4925.6835783220731</v>
      </c>
      <c r="G352" s="23">
        <v>3639.6545614884676</v>
      </c>
      <c r="H352" s="23">
        <v>2340.9824809236993</v>
      </c>
      <c r="I352" s="23">
        <v>1499.3223849727483</v>
      </c>
      <c r="J352" s="23">
        <v>997.18107469908819</v>
      </c>
      <c r="K352" s="23">
        <v>719.67723285075817</v>
      </c>
      <c r="L352" s="23">
        <v>599.3678276462864</v>
      </c>
      <c r="M352" s="23">
        <v>518.37583290078953</v>
      </c>
      <c r="N352" s="23">
        <v>436.26448779254139</v>
      </c>
      <c r="O352" s="23">
        <v>301.97072031434243</v>
      </c>
      <c r="P352" s="23">
        <v>140.4335600444067</v>
      </c>
    </row>
    <row r="353" spans="1:16" x14ac:dyDescent="0.25">
      <c r="A353" s="19" t="s">
        <v>94</v>
      </c>
      <c r="B353" s="19" t="s">
        <v>95</v>
      </c>
      <c r="C353" s="19" t="s">
        <v>88</v>
      </c>
      <c r="D353" s="22">
        <v>52</v>
      </c>
      <c r="E353" s="23">
        <v>5662.8811652055083</v>
      </c>
      <c r="F353" s="23">
        <v>4458.97889267746</v>
      </c>
      <c r="G353" s="23">
        <v>3378.9037014283899</v>
      </c>
      <c r="H353" s="23">
        <v>2261.7157204143277</v>
      </c>
      <c r="I353" s="23">
        <v>1441.5083417926251</v>
      </c>
      <c r="J353" s="23">
        <v>967.62914530798878</v>
      </c>
      <c r="K353" s="23">
        <v>694.47707121084602</v>
      </c>
      <c r="L353" s="23">
        <v>576.85536874012382</v>
      </c>
      <c r="M353" s="23">
        <v>492.47520907497346</v>
      </c>
      <c r="N353" s="23">
        <v>405.10616353785753</v>
      </c>
      <c r="O353" s="23">
        <v>289.89606094883777</v>
      </c>
      <c r="P353" s="23">
        <v>221.25687239329619</v>
      </c>
    </row>
    <row r="354" spans="1:16" x14ac:dyDescent="0.25">
      <c r="A354" s="19" t="s">
        <v>94</v>
      </c>
      <c r="B354" s="19" t="s">
        <v>95</v>
      </c>
      <c r="C354" s="19" t="s">
        <v>88</v>
      </c>
      <c r="D354" s="22">
        <v>53</v>
      </c>
      <c r="E354" s="23">
        <v>6004.1544637582774</v>
      </c>
      <c r="F354" s="23">
        <v>4650.1759685590678</v>
      </c>
      <c r="G354" s="23">
        <v>3566.798756061828</v>
      </c>
      <c r="H354" s="23">
        <v>2286.5293462426548</v>
      </c>
      <c r="I354" s="23">
        <v>1486.2154233277058</v>
      </c>
      <c r="J354" s="23">
        <v>997.03606773536785</v>
      </c>
      <c r="K354" s="23">
        <v>713.38100274326462</v>
      </c>
      <c r="L354" s="23">
        <v>595.73292970092984</v>
      </c>
      <c r="M354" s="23">
        <v>497.66742826758906</v>
      </c>
      <c r="N354" s="23">
        <v>429.42923686286133</v>
      </c>
      <c r="O354" s="23">
        <v>300.27542461324413</v>
      </c>
      <c r="P354" s="23">
        <v>113.78025145575307</v>
      </c>
    </row>
    <row r="355" spans="1:16" x14ac:dyDescent="0.25">
      <c r="A355" s="19" t="s">
        <v>94</v>
      </c>
      <c r="B355" s="19" t="s">
        <v>95</v>
      </c>
      <c r="C355" s="19" t="s">
        <v>88</v>
      </c>
      <c r="D355" s="22">
        <v>54</v>
      </c>
      <c r="E355" s="23">
        <v>6594.8524767690169</v>
      </c>
      <c r="F355" s="23">
        <v>5014.7887460158736</v>
      </c>
      <c r="G355" s="23">
        <v>3845.6457366956538</v>
      </c>
      <c r="H355" s="23">
        <v>2424.4689017465707</v>
      </c>
      <c r="I355" s="23">
        <v>1532.9531584575502</v>
      </c>
      <c r="J355" s="23">
        <v>1000.4031573103491</v>
      </c>
      <c r="K355" s="23">
        <v>703.30162096036634</v>
      </c>
      <c r="L355" s="23">
        <v>586.61218268181869</v>
      </c>
      <c r="M355" s="23">
        <v>489.12066025416931</v>
      </c>
      <c r="N355" s="23">
        <v>416.87321593160783</v>
      </c>
      <c r="O355" s="23">
        <v>307.86221173853016</v>
      </c>
      <c r="P355" s="23">
        <v>241.84460916576612</v>
      </c>
    </row>
    <row r="356" spans="1:16" x14ac:dyDescent="0.25">
      <c r="A356" s="19" t="s">
        <v>94</v>
      </c>
      <c r="B356" s="19" t="s">
        <v>95</v>
      </c>
      <c r="C356" s="19" t="s">
        <v>88</v>
      </c>
      <c r="D356" s="22">
        <v>55</v>
      </c>
      <c r="E356" s="23">
        <v>6581.4479185395039</v>
      </c>
      <c r="F356" s="23">
        <v>5264.3752132540931</v>
      </c>
      <c r="G356" s="23">
        <v>3959.487557239006</v>
      </c>
      <c r="H356" s="23">
        <v>2533.791535282418</v>
      </c>
      <c r="I356" s="23">
        <v>1602.7936461272459</v>
      </c>
      <c r="J356" s="23">
        <v>1075.1289000985814</v>
      </c>
      <c r="K356" s="23">
        <v>768.7269152638188</v>
      </c>
      <c r="L356" s="23">
        <v>642.23509193296047</v>
      </c>
      <c r="M356" s="23">
        <v>540.16956029395305</v>
      </c>
      <c r="N356" s="23">
        <v>458.03089659635214</v>
      </c>
      <c r="O356" s="23">
        <v>320.80977943190015</v>
      </c>
      <c r="P356" s="23">
        <v>146.71477201890096</v>
      </c>
    </row>
    <row r="357" spans="1:16" x14ac:dyDescent="0.25">
      <c r="A357" s="19" t="s">
        <v>94</v>
      </c>
      <c r="B357" s="19" t="s">
        <v>95</v>
      </c>
      <c r="C357" s="19" t="s">
        <v>88</v>
      </c>
      <c r="D357" s="22">
        <v>56</v>
      </c>
      <c r="E357" s="23">
        <v>5792.0039367006502</v>
      </c>
      <c r="F357" s="23">
        <v>4599.5342277643158</v>
      </c>
      <c r="G357" s="23">
        <v>3440.5998126724821</v>
      </c>
      <c r="H357" s="23">
        <v>2234.9130764049378</v>
      </c>
      <c r="I357" s="23">
        <v>1438.6330533637258</v>
      </c>
      <c r="J357" s="23">
        <v>958.14242594534403</v>
      </c>
      <c r="K357" s="23">
        <v>675.13119293895409</v>
      </c>
      <c r="L357" s="23">
        <v>566.63440802605919</v>
      </c>
      <c r="M357" s="23">
        <v>481.70396542723142</v>
      </c>
      <c r="N357" s="23">
        <v>408.86663378670204</v>
      </c>
      <c r="O357" s="23">
        <v>298.61385969089605</v>
      </c>
      <c r="P357" s="23">
        <v>124.50382898010875</v>
      </c>
    </row>
    <row r="358" spans="1:16" x14ac:dyDescent="0.25">
      <c r="A358" s="19" t="s">
        <v>94</v>
      </c>
      <c r="B358" s="19" t="s">
        <v>95</v>
      </c>
      <c r="C358" s="19" t="s">
        <v>88</v>
      </c>
      <c r="D358" s="22">
        <v>57</v>
      </c>
      <c r="E358" s="23">
        <v>6128.0917789489922</v>
      </c>
      <c r="F358" s="23">
        <v>4867.6920614903793</v>
      </c>
      <c r="G358" s="23">
        <v>3663.2309618923086</v>
      </c>
      <c r="H358" s="23">
        <v>2366.2074121138712</v>
      </c>
      <c r="I358" s="23">
        <v>1502.8236815972828</v>
      </c>
      <c r="J358" s="23">
        <v>997.48180686719252</v>
      </c>
      <c r="K358" s="23">
        <v>723.34748401813999</v>
      </c>
      <c r="L358" s="23">
        <v>598.58418601873427</v>
      </c>
      <c r="M358" s="23">
        <v>518.4379615586023</v>
      </c>
      <c r="N358" s="23">
        <v>423.96090029847358</v>
      </c>
      <c r="O358" s="23">
        <v>293.83846287571299</v>
      </c>
      <c r="P358" s="23">
        <v>120.00210848889732</v>
      </c>
    </row>
    <row r="359" spans="1:16" x14ac:dyDescent="0.25">
      <c r="A359" s="19" t="s">
        <v>94</v>
      </c>
      <c r="B359" s="19" t="s">
        <v>95</v>
      </c>
      <c r="C359" s="19" t="s">
        <v>88</v>
      </c>
      <c r="D359" s="22">
        <v>58</v>
      </c>
      <c r="E359" s="23">
        <v>5586.6228262971281</v>
      </c>
      <c r="F359" s="23">
        <v>4523.9765064437861</v>
      </c>
      <c r="G359" s="23">
        <v>3451.661302844152</v>
      </c>
      <c r="H359" s="23">
        <v>2274.8778840257878</v>
      </c>
      <c r="I359" s="23">
        <v>1462.1864884689819</v>
      </c>
      <c r="J359" s="23">
        <v>983.40790889236041</v>
      </c>
      <c r="K359" s="23">
        <v>703.91544322842537</v>
      </c>
      <c r="L359" s="23">
        <v>585.42129426378358</v>
      </c>
      <c r="M359" s="23">
        <v>501.00228253756762</v>
      </c>
      <c r="N359" s="23">
        <v>409.52532068124776</v>
      </c>
      <c r="O359" s="23">
        <v>306.58659142994856</v>
      </c>
      <c r="P359" s="23">
        <v>103.71240677619342</v>
      </c>
    </row>
    <row r="360" spans="1:16" x14ac:dyDescent="0.25">
      <c r="A360" s="19" t="s">
        <v>94</v>
      </c>
      <c r="B360" s="19" t="s">
        <v>95</v>
      </c>
      <c r="C360" s="19" t="s">
        <v>88</v>
      </c>
      <c r="D360" s="22">
        <v>59</v>
      </c>
      <c r="E360" s="23">
        <v>6407.2890234325978</v>
      </c>
      <c r="F360" s="23">
        <v>4933.4568644506035</v>
      </c>
      <c r="G360" s="23">
        <v>3674.8000957081699</v>
      </c>
      <c r="H360" s="23">
        <v>2339.5165449562951</v>
      </c>
      <c r="I360" s="23">
        <v>1516.9520218004568</v>
      </c>
      <c r="J360" s="23">
        <v>1000.955873295228</v>
      </c>
      <c r="K360" s="23">
        <v>718.24534637640477</v>
      </c>
      <c r="L360" s="23">
        <v>599.92720022335538</v>
      </c>
      <c r="M360" s="23">
        <v>507.12294615996041</v>
      </c>
      <c r="N360" s="23">
        <v>433.04296055901523</v>
      </c>
      <c r="O360" s="23">
        <v>295.0239712001291</v>
      </c>
      <c r="P360" s="23">
        <v>128.07274193865317</v>
      </c>
    </row>
    <row r="361" spans="1:16" x14ac:dyDescent="0.25">
      <c r="A361" s="19" t="s">
        <v>94</v>
      </c>
      <c r="B361" s="19" t="s">
        <v>95</v>
      </c>
      <c r="C361" s="19" t="s">
        <v>88</v>
      </c>
      <c r="D361" s="22">
        <v>60</v>
      </c>
      <c r="E361" s="23">
        <v>6329.9957064688424</v>
      </c>
      <c r="F361" s="23">
        <v>5044.9356037714306</v>
      </c>
      <c r="G361" s="23">
        <v>3762.1116747073538</v>
      </c>
      <c r="H361" s="23">
        <v>2454.963428310406</v>
      </c>
      <c r="I361" s="23">
        <v>1586.1990766204888</v>
      </c>
      <c r="J361" s="23">
        <v>1077.3788565362029</v>
      </c>
      <c r="K361" s="23">
        <v>772.32202859711799</v>
      </c>
      <c r="L361" s="23">
        <v>634.41250964602705</v>
      </c>
      <c r="M361" s="23">
        <v>536.64202122696781</v>
      </c>
      <c r="N361" s="23">
        <v>459.51512386188341</v>
      </c>
      <c r="O361" s="23">
        <v>316.74650674189394</v>
      </c>
      <c r="P361" s="23">
        <v>243.9160528910067</v>
      </c>
    </row>
    <row r="362" spans="1:16" x14ac:dyDescent="0.25">
      <c r="A362" s="19" t="s">
        <v>94</v>
      </c>
      <c r="B362" s="19" t="s">
        <v>95</v>
      </c>
      <c r="C362" s="19" t="s">
        <v>88</v>
      </c>
      <c r="D362" s="22">
        <v>61</v>
      </c>
      <c r="E362" s="23">
        <v>6704.0820080990388</v>
      </c>
      <c r="F362" s="23">
        <v>5159.6736050112031</v>
      </c>
      <c r="G362" s="23">
        <v>3840.5780856181445</v>
      </c>
      <c r="H362" s="23">
        <v>2450.531100487905</v>
      </c>
      <c r="I362" s="23">
        <v>1564.5146810277713</v>
      </c>
      <c r="J362" s="23">
        <v>1019.5785798259204</v>
      </c>
      <c r="K362" s="23">
        <v>730.04590279883644</v>
      </c>
      <c r="L362" s="23">
        <v>601.82034457704503</v>
      </c>
      <c r="M362" s="23">
        <v>508.8264098295117</v>
      </c>
      <c r="N362" s="23">
        <v>428.48985471889523</v>
      </c>
      <c r="O362" s="23">
        <v>318.07052957277619</v>
      </c>
      <c r="P362" s="23">
        <v>222.0635171216916</v>
      </c>
    </row>
    <row r="363" spans="1:16" x14ac:dyDescent="0.25">
      <c r="A363" s="19" t="s">
        <v>94</v>
      </c>
      <c r="B363" s="19" t="s">
        <v>95</v>
      </c>
      <c r="C363" s="19" t="s">
        <v>88</v>
      </c>
      <c r="D363" s="22">
        <v>62</v>
      </c>
      <c r="E363" s="23">
        <v>6440.6807138691829</v>
      </c>
      <c r="F363" s="23">
        <v>5050.2437816549846</v>
      </c>
      <c r="G363" s="23">
        <v>3826.2240199477865</v>
      </c>
      <c r="H363" s="23">
        <v>2423.6394035923204</v>
      </c>
      <c r="I363" s="23">
        <v>1554.8970542435104</v>
      </c>
      <c r="J363" s="23">
        <v>1036.2947275077386</v>
      </c>
      <c r="K363" s="23">
        <v>732.82661553822311</v>
      </c>
      <c r="L363" s="23">
        <v>593.92948778449011</v>
      </c>
      <c r="M363" s="23">
        <v>501.09789798843082</v>
      </c>
      <c r="N363" s="23">
        <v>423.3554022519258</v>
      </c>
      <c r="O363" s="23">
        <v>272.60326542263044</v>
      </c>
      <c r="P363" s="23">
        <v>144.23968063956835</v>
      </c>
    </row>
    <row r="364" spans="1:16" x14ac:dyDescent="0.25">
      <c r="A364" s="19" t="s">
        <v>94</v>
      </c>
      <c r="B364" s="19" t="s">
        <v>95</v>
      </c>
      <c r="C364" s="19" t="s">
        <v>88</v>
      </c>
      <c r="D364" s="22">
        <v>63</v>
      </c>
      <c r="E364" s="23">
        <v>6096.6710267271792</v>
      </c>
      <c r="F364" s="23">
        <v>4774.5091893742347</v>
      </c>
      <c r="G364" s="23">
        <v>3621.9184688864734</v>
      </c>
      <c r="H364" s="23">
        <v>2328.8371228603319</v>
      </c>
      <c r="I364" s="23">
        <v>1473.3740172056484</v>
      </c>
      <c r="J364" s="23">
        <v>976.247352798149</v>
      </c>
      <c r="K364" s="23">
        <v>696.27229475901424</v>
      </c>
      <c r="L364" s="23">
        <v>575.32165847774093</v>
      </c>
      <c r="M364" s="23">
        <v>486.82442105380005</v>
      </c>
      <c r="N364" s="23">
        <v>424.20378994418621</v>
      </c>
      <c r="O364" s="23">
        <v>310.54769225376407</v>
      </c>
      <c r="P364" s="23">
        <v>144.29775379531713</v>
      </c>
    </row>
    <row r="365" spans="1:16" x14ac:dyDescent="0.25">
      <c r="A365" s="19" t="s">
        <v>94</v>
      </c>
      <c r="B365" s="19" t="s">
        <v>95</v>
      </c>
      <c r="C365" s="19" t="s">
        <v>88</v>
      </c>
      <c r="D365" s="22">
        <v>64</v>
      </c>
      <c r="E365" s="23">
        <v>6031.8137035798509</v>
      </c>
      <c r="F365" s="23">
        <v>4718.9508566821032</v>
      </c>
      <c r="G365" s="23">
        <v>3550.8470916113597</v>
      </c>
      <c r="H365" s="23">
        <v>2311.2399035255544</v>
      </c>
      <c r="I365" s="23">
        <v>1479.4929728637233</v>
      </c>
      <c r="J365" s="23">
        <v>993.85668081963274</v>
      </c>
      <c r="K365" s="23">
        <v>716.32777747296541</v>
      </c>
      <c r="L365" s="23">
        <v>601.67002950434085</v>
      </c>
      <c r="M365" s="23">
        <v>502.54614677763402</v>
      </c>
      <c r="N365" s="23">
        <v>428.79599827456485</v>
      </c>
      <c r="O365" s="23">
        <v>308.86716495821258</v>
      </c>
      <c r="P365" s="23">
        <v>116.39311694237077</v>
      </c>
    </row>
    <row r="366" spans="1:16" x14ac:dyDescent="0.25">
      <c r="A366" s="19" t="s">
        <v>94</v>
      </c>
      <c r="B366" s="19" t="s">
        <v>95</v>
      </c>
      <c r="C366" s="19" t="s">
        <v>88</v>
      </c>
      <c r="D366" s="22">
        <v>65</v>
      </c>
      <c r="E366" s="23">
        <v>5924.4394947628907</v>
      </c>
      <c r="F366" s="23">
        <v>4738.4011986601354</v>
      </c>
      <c r="G366" s="23">
        <v>3627.1108720541079</v>
      </c>
      <c r="H366" s="23">
        <v>2354.1584472463019</v>
      </c>
      <c r="I366" s="23">
        <v>1495.2537315544776</v>
      </c>
      <c r="J366" s="23">
        <v>1014.3875317241938</v>
      </c>
      <c r="K366" s="23">
        <v>717.96386588993789</v>
      </c>
      <c r="L366" s="23">
        <v>594.09513450215434</v>
      </c>
      <c r="M366" s="23">
        <v>499.07042238934815</v>
      </c>
      <c r="N366" s="23">
        <v>426.42501841638102</v>
      </c>
      <c r="O366" s="23">
        <v>309.3547798421634</v>
      </c>
      <c r="P366" s="23">
        <v>115.60834216179661</v>
      </c>
    </row>
    <row r="367" spans="1:16" x14ac:dyDescent="0.25">
      <c r="A367" s="19" t="s">
        <v>94</v>
      </c>
      <c r="B367" s="19" t="s">
        <v>95</v>
      </c>
      <c r="C367" s="19" t="s">
        <v>88</v>
      </c>
      <c r="D367" s="22">
        <v>66</v>
      </c>
      <c r="E367" s="23">
        <v>6068.844185223651</v>
      </c>
      <c r="F367" s="23">
        <v>4819.2369565094168</v>
      </c>
      <c r="G367" s="23">
        <v>3602.9043991678463</v>
      </c>
      <c r="H367" s="23">
        <v>2311.1345410821882</v>
      </c>
      <c r="I367" s="23">
        <v>1483.7558772625036</v>
      </c>
      <c r="J367" s="23">
        <v>987.53012875220952</v>
      </c>
      <c r="K367" s="23">
        <v>705.29511161653465</v>
      </c>
      <c r="L367" s="23">
        <v>588.30565735160098</v>
      </c>
      <c r="M367" s="23">
        <v>501.30391554907226</v>
      </c>
      <c r="N367" s="23">
        <v>424.18424662970506</v>
      </c>
      <c r="O367" s="23">
        <v>308.64615991114857</v>
      </c>
      <c r="P367" s="23">
        <v>211.44901328016061</v>
      </c>
    </row>
    <row r="368" spans="1:16" x14ac:dyDescent="0.25">
      <c r="A368" s="19" t="s">
        <v>94</v>
      </c>
      <c r="B368" s="19" t="s">
        <v>95</v>
      </c>
      <c r="C368" s="19" t="s">
        <v>88</v>
      </c>
      <c r="D368" s="22">
        <v>67</v>
      </c>
      <c r="E368" s="23">
        <v>6275.9824197218586</v>
      </c>
      <c r="F368" s="23">
        <v>4878.6937293838118</v>
      </c>
      <c r="G368" s="23">
        <v>3713.7146110483959</v>
      </c>
      <c r="H368" s="23">
        <v>2343.4890225087997</v>
      </c>
      <c r="I368" s="23">
        <v>1495.1108469720725</v>
      </c>
      <c r="J368" s="23">
        <v>979.9169100646983</v>
      </c>
      <c r="K368" s="23">
        <v>700.83019752395512</v>
      </c>
      <c r="L368" s="23">
        <v>577.17611814537372</v>
      </c>
      <c r="M368" s="23">
        <v>494.13457010835742</v>
      </c>
      <c r="N368" s="23">
        <v>412.46435412394527</v>
      </c>
      <c r="O368" s="23">
        <v>304.48843545132627</v>
      </c>
      <c r="P368" s="23">
        <v>143.93235877944952</v>
      </c>
    </row>
    <row r="369" spans="1:16" x14ac:dyDescent="0.25">
      <c r="A369" s="19" t="s">
        <v>94</v>
      </c>
      <c r="B369" s="19" t="s">
        <v>95</v>
      </c>
      <c r="C369" s="19" t="s">
        <v>88</v>
      </c>
      <c r="D369" s="22">
        <v>68</v>
      </c>
      <c r="E369" s="23">
        <v>5037.5727036358885</v>
      </c>
      <c r="F369" s="23">
        <v>4002.6372802336955</v>
      </c>
      <c r="G369" s="23">
        <v>3078.569208331699</v>
      </c>
      <c r="H369" s="23">
        <v>2096.4531393269749</v>
      </c>
      <c r="I369" s="23">
        <v>1373.4454809233853</v>
      </c>
      <c r="J369" s="23">
        <v>938.57598830733093</v>
      </c>
      <c r="K369" s="23">
        <v>677.79038334276743</v>
      </c>
      <c r="L369" s="23">
        <v>565.34909167103444</v>
      </c>
      <c r="M369" s="23">
        <v>483.52604885464626</v>
      </c>
      <c r="N369" s="23">
        <v>408.93143115258766</v>
      </c>
      <c r="O369" s="23">
        <v>289.73789534592112</v>
      </c>
      <c r="P369" s="23">
        <v>82.119506990628068</v>
      </c>
    </row>
    <row r="370" spans="1:16" x14ac:dyDescent="0.25">
      <c r="A370" s="19" t="s">
        <v>94</v>
      </c>
      <c r="B370" s="19" t="s">
        <v>95</v>
      </c>
      <c r="C370" s="19" t="s">
        <v>88</v>
      </c>
      <c r="D370" s="22">
        <v>69</v>
      </c>
      <c r="E370" s="23">
        <v>5364.8897649562005</v>
      </c>
      <c r="F370" s="23">
        <v>4198.0634901065714</v>
      </c>
      <c r="G370" s="23">
        <v>3267.4973416499633</v>
      </c>
      <c r="H370" s="23">
        <v>2162.3157337241605</v>
      </c>
      <c r="I370" s="23">
        <v>1410.7235644463519</v>
      </c>
      <c r="J370" s="23">
        <v>964.44308719425612</v>
      </c>
      <c r="K370" s="23">
        <v>693.13322528612059</v>
      </c>
      <c r="L370" s="23">
        <v>571.93114816548234</v>
      </c>
      <c r="M370" s="23">
        <v>488.32320396668962</v>
      </c>
      <c r="N370" s="23">
        <v>402.05565072511655</v>
      </c>
      <c r="O370" s="23">
        <v>291.80480843490784</v>
      </c>
      <c r="P370" s="23">
        <v>211.16977413854895</v>
      </c>
    </row>
    <row r="371" spans="1:16" x14ac:dyDescent="0.25">
      <c r="A371" s="19" t="s">
        <v>94</v>
      </c>
      <c r="B371" s="19" t="s">
        <v>95</v>
      </c>
      <c r="C371" s="19" t="s">
        <v>88</v>
      </c>
      <c r="D371" s="22">
        <v>70</v>
      </c>
      <c r="E371" s="23">
        <v>5987.9482913027987</v>
      </c>
      <c r="F371" s="23">
        <v>4629.1651751130203</v>
      </c>
      <c r="G371" s="23">
        <v>3532.3106247361484</v>
      </c>
      <c r="H371" s="23">
        <v>2299.8059289023772</v>
      </c>
      <c r="I371" s="23">
        <v>1474.9769325929133</v>
      </c>
      <c r="J371" s="23">
        <v>957.54646738055339</v>
      </c>
      <c r="K371" s="23">
        <v>672.89398987679965</v>
      </c>
      <c r="L371" s="23">
        <v>557.1248056047325</v>
      </c>
      <c r="M371" s="23">
        <v>472.27723751857832</v>
      </c>
      <c r="N371" s="23">
        <v>409.56835961878062</v>
      </c>
      <c r="O371" s="23">
        <v>291.81181781675735</v>
      </c>
      <c r="P371" s="23">
        <v>137.12224133267287</v>
      </c>
    </row>
    <row r="372" spans="1:16" x14ac:dyDescent="0.25">
      <c r="A372" s="19" t="s">
        <v>94</v>
      </c>
      <c r="B372" s="19" t="s">
        <v>95</v>
      </c>
      <c r="C372" s="19" t="s">
        <v>88</v>
      </c>
      <c r="D372" s="22">
        <v>71</v>
      </c>
      <c r="E372" s="23">
        <v>5915.4561158578063</v>
      </c>
      <c r="F372" s="23">
        <v>4605.3715297804165</v>
      </c>
      <c r="G372" s="23">
        <v>3490.4792384684288</v>
      </c>
      <c r="H372" s="23">
        <v>2249.5010556618031</v>
      </c>
      <c r="I372" s="23">
        <v>1430.32089475711</v>
      </c>
      <c r="J372" s="23">
        <v>946.31628619815058</v>
      </c>
      <c r="K372" s="23">
        <v>680.83470393620814</v>
      </c>
      <c r="L372" s="23">
        <v>565.86623206399679</v>
      </c>
      <c r="M372" s="23">
        <v>481.32426333607651</v>
      </c>
      <c r="N372" s="23">
        <v>408.24387429189687</v>
      </c>
      <c r="O372" s="23">
        <v>293.08034313748681</v>
      </c>
      <c r="P372" s="23">
        <v>237.43412125135475</v>
      </c>
    </row>
    <row r="373" spans="1:16" x14ac:dyDescent="0.25">
      <c r="A373" s="19" t="s">
        <v>94</v>
      </c>
      <c r="B373" s="19" t="s">
        <v>95</v>
      </c>
      <c r="C373" s="19" t="s">
        <v>88</v>
      </c>
      <c r="D373" s="22">
        <v>72</v>
      </c>
      <c r="E373" s="23">
        <v>6857.8856394716486</v>
      </c>
      <c r="F373" s="23">
        <v>5420.214351577546</v>
      </c>
      <c r="G373" s="23">
        <v>3955.5575590861813</v>
      </c>
      <c r="H373" s="23">
        <v>2462.1495516086015</v>
      </c>
      <c r="I373" s="23">
        <v>1548.1726790170273</v>
      </c>
      <c r="J373" s="23">
        <v>1018.0183107356762</v>
      </c>
      <c r="K373" s="23">
        <v>724.70120333088903</v>
      </c>
      <c r="L373" s="23">
        <v>591.5025233357718</v>
      </c>
      <c r="M373" s="23">
        <v>499.9115381916011</v>
      </c>
      <c r="N373" s="23">
        <v>422.36930698789575</v>
      </c>
      <c r="O373" s="23">
        <v>300.94590613435224</v>
      </c>
      <c r="P373" s="23">
        <v>251.15737444950429</v>
      </c>
    </row>
    <row r="374" spans="1:16" x14ac:dyDescent="0.25">
      <c r="A374" s="19" t="s">
        <v>94</v>
      </c>
      <c r="B374" s="19" t="s">
        <v>95</v>
      </c>
      <c r="C374" s="19" t="s">
        <v>88</v>
      </c>
      <c r="D374" s="22">
        <v>73</v>
      </c>
      <c r="E374" s="23">
        <v>5953.6441168150959</v>
      </c>
      <c r="F374" s="23">
        <v>4672.6176084392591</v>
      </c>
      <c r="G374" s="23">
        <v>3532.466374064049</v>
      </c>
      <c r="H374" s="23">
        <v>2257.854073397521</v>
      </c>
      <c r="I374" s="23">
        <v>1446.1826342007907</v>
      </c>
      <c r="J374" s="23">
        <v>938.93849633353682</v>
      </c>
      <c r="K374" s="23">
        <v>667.11763966307365</v>
      </c>
      <c r="L374" s="23">
        <v>546.62883364761728</v>
      </c>
      <c r="M374" s="23">
        <v>464.89069343798735</v>
      </c>
      <c r="N374" s="23">
        <v>403.78918491039292</v>
      </c>
      <c r="O374" s="23">
        <v>299.00695853417818</v>
      </c>
      <c r="P374" s="23">
        <v>115.73247098619768</v>
      </c>
    </row>
    <row r="375" spans="1:16" x14ac:dyDescent="0.25">
      <c r="A375" s="19" t="s">
        <v>94</v>
      </c>
      <c r="B375" s="19" t="s">
        <v>95</v>
      </c>
      <c r="C375" s="19" t="s">
        <v>88</v>
      </c>
      <c r="D375" s="22">
        <v>74</v>
      </c>
      <c r="E375" s="23">
        <v>5939.7209656553687</v>
      </c>
      <c r="F375" s="23">
        <v>4644.9350434950966</v>
      </c>
      <c r="G375" s="23">
        <v>3554.5556424701431</v>
      </c>
      <c r="H375" s="23">
        <v>2285.5926300931624</v>
      </c>
      <c r="I375" s="23">
        <v>1478.6221340965867</v>
      </c>
      <c r="J375" s="23">
        <v>974.93462677295042</v>
      </c>
      <c r="K375" s="23">
        <v>701.13128934393285</v>
      </c>
      <c r="L375" s="23">
        <v>599.66632118317909</v>
      </c>
      <c r="M375" s="23">
        <v>500.05602790779642</v>
      </c>
      <c r="N375" s="23">
        <v>421.84428690309562</v>
      </c>
      <c r="O375" s="23">
        <v>304.54402126369274</v>
      </c>
      <c r="P375" s="23">
        <v>112.17673444237965</v>
      </c>
    </row>
    <row r="376" spans="1:16" x14ac:dyDescent="0.25">
      <c r="A376" s="19" t="s">
        <v>94</v>
      </c>
      <c r="B376" s="19" t="s">
        <v>95</v>
      </c>
      <c r="C376" s="19" t="s">
        <v>88</v>
      </c>
      <c r="D376" s="22">
        <v>75</v>
      </c>
      <c r="E376" s="23">
        <v>6013.746802461842</v>
      </c>
      <c r="F376" s="23">
        <v>4633.9077820932907</v>
      </c>
      <c r="G376" s="23">
        <v>3511.1635545634422</v>
      </c>
      <c r="H376" s="23">
        <v>2294.6262409983156</v>
      </c>
      <c r="I376" s="23">
        <v>1482.653654835098</v>
      </c>
      <c r="J376" s="23">
        <v>973.67540608079298</v>
      </c>
      <c r="K376" s="23">
        <v>690.7876968380474</v>
      </c>
      <c r="L376" s="23">
        <v>573.73576386351317</v>
      </c>
      <c r="M376" s="23">
        <v>488.76335355328519</v>
      </c>
      <c r="N376" s="23">
        <v>401.97745856200862</v>
      </c>
      <c r="O376" s="23">
        <v>286.36266387737811</v>
      </c>
      <c r="P376" s="23">
        <v>141.83321362231794</v>
      </c>
    </row>
    <row r="377" spans="1:16" x14ac:dyDescent="0.25">
      <c r="A377" s="19" t="s">
        <v>94</v>
      </c>
      <c r="B377" s="19" t="s">
        <v>95</v>
      </c>
      <c r="C377" s="19" t="s">
        <v>88</v>
      </c>
      <c r="D377" s="22">
        <v>76</v>
      </c>
      <c r="E377" s="23">
        <v>7107.6325613896488</v>
      </c>
      <c r="F377" s="23">
        <v>5325.966166089107</v>
      </c>
      <c r="G377" s="23">
        <v>3978.8753947529322</v>
      </c>
      <c r="H377" s="23">
        <v>2528.5737875644313</v>
      </c>
      <c r="I377" s="23">
        <v>1620.1456213342933</v>
      </c>
      <c r="J377" s="23">
        <v>1079.7686826391262</v>
      </c>
      <c r="K377" s="23">
        <v>780.73573510776293</v>
      </c>
      <c r="L377" s="23">
        <v>644.98287580694591</v>
      </c>
      <c r="M377" s="23">
        <v>540.170365335263</v>
      </c>
      <c r="N377" s="23">
        <v>463.03801744896265</v>
      </c>
      <c r="O377" s="23">
        <v>326.24269288047219</v>
      </c>
      <c r="P377" s="23">
        <v>260.6107345623364</v>
      </c>
    </row>
    <row r="378" spans="1:16" x14ac:dyDescent="0.25">
      <c r="A378" s="19" t="s">
        <v>94</v>
      </c>
      <c r="B378" s="19" t="s">
        <v>95</v>
      </c>
      <c r="C378" s="19" t="s">
        <v>88</v>
      </c>
      <c r="D378" s="22">
        <v>77</v>
      </c>
      <c r="E378" s="23">
        <v>6681.9471195413071</v>
      </c>
      <c r="F378" s="23">
        <v>5023.3982183937633</v>
      </c>
      <c r="G378" s="23">
        <v>3864.8362993890505</v>
      </c>
      <c r="H378" s="23">
        <v>2412.5388757027927</v>
      </c>
      <c r="I378" s="23">
        <v>1526.6031570508421</v>
      </c>
      <c r="J378" s="23">
        <v>998.15435500059402</v>
      </c>
      <c r="K378" s="23">
        <v>708.53463644041892</v>
      </c>
      <c r="L378" s="23">
        <v>593.14117647596242</v>
      </c>
      <c r="M378" s="23">
        <v>498.47701373841693</v>
      </c>
      <c r="N378" s="23">
        <v>412.00933834072617</v>
      </c>
      <c r="O378" s="23">
        <v>296.82730256324697</v>
      </c>
      <c r="P378" s="23">
        <v>149.09868560369912</v>
      </c>
    </row>
    <row r="379" spans="1:16" x14ac:dyDescent="0.25">
      <c r="A379" s="19" t="s">
        <v>94</v>
      </c>
      <c r="B379" s="19" t="s">
        <v>95</v>
      </c>
      <c r="C379" s="19" t="s">
        <v>88</v>
      </c>
      <c r="D379" s="22">
        <v>78</v>
      </c>
      <c r="E379" s="23">
        <v>6192.6463863960726</v>
      </c>
      <c r="F379" s="23">
        <v>4816.2795032224058</v>
      </c>
      <c r="G379" s="23">
        <v>3666.1922982802234</v>
      </c>
      <c r="H379" s="23">
        <v>2319.8317429314279</v>
      </c>
      <c r="I379" s="23">
        <v>1466.8238791842973</v>
      </c>
      <c r="J379" s="23">
        <v>958.33965053142151</v>
      </c>
      <c r="K379" s="23">
        <v>673.28432077941568</v>
      </c>
      <c r="L379" s="23">
        <v>563.23449600466279</v>
      </c>
      <c r="M379" s="23">
        <v>472.6901900675669</v>
      </c>
      <c r="N379" s="23">
        <v>412.37586143208182</v>
      </c>
      <c r="O379" s="23">
        <v>283.2013310808548</v>
      </c>
      <c r="P379" s="23">
        <v>142.32016203312133</v>
      </c>
    </row>
    <row r="380" spans="1:16" x14ac:dyDescent="0.25">
      <c r="A380" s="19" t="s">
        <v>94</v>
      </c>
      <c r="B380" s="19" t="s">
        <v>95</v>
      </c>
      <c r="C380" s="19" t="s">
        <v>88</v>
      </c>
      <c r="D380" s="22">
        <v>79</v>
      </c>
      <c r="E380" s="23">
        <v>5656.9429466996799</v>
      </c>
      <c r="F380" s="23">
        <v>4507.3965920703695</v>
      </c>
      <c r="G380" s="23">
        <v>3439.7129882068489</v>
      </c>
      <c r="H380" s="23">
        <v>2227.4294105525096</v>
      </c>
      <c r="I380" s="23">
        <v>1411.6098921320047</v>
      </c>
      <c r="J380" s="23">
        <v>944.60411614460804</v>
      </c>
      <c r="K380" s="23">
        <v>679.15714687122511</v>
      </c>
      <c r="L380" s="23">
        <v>565.38242702782918</v>
      </c>
      <c r="M380" s="23">
        <v>482.97076505779319</v>
      </c>
      <c r="N380" s="23">
        <v>405.99509893598474</v>
      </c>
      <c r="O380" s="23">
        <v>302.68671244386906</v>
      </c>
      <c r="P380" s="23">
        <v>138.53913592635854</v>
      </c>
    </row>
    <row r="381" spans="1:16" x14ac:dyDescent="0.25">
      <c r="A381" s="19" t="s">
        <v>94</v>
      </c>
      <c r="B381" s="19" t="s">
        <v>95</v>
      </c>
      <c r="C381" s="19" t="s">
        <v>88</v>
      </c>
      <c r="D381" s="22">
        <v>80</v>
      </c>
      <c r="E381" s="23">
        <v>5984.2269529228925</v>
      </c>
      <c r="F381" s="23">
        <v>4645.1818242593345</v>
      </c>
      <c r="G381" s="23">
        <v>3525.0164028439185</v>
      </c>
      <c r="H381" s="23">
        <v>2309.8119557670375</v>
      </c>
      <c r="I381" s="23">
        <v>1482.8394087422657</v>
      </c>
      <c r="J381" s="23">
        <v>986.76752155892325</v>
      </c>
      <c r="K381" s="23">
        <v>702.11772247383806</v>
      </c>
      <c r="L381" s="23">
        <v>583.12729995459119</v>
      </c>
      <c r="M381" s="23">
        <v>493.36348212830626</v>
      </c>
      <c r="N381" s="23">
        <v>421.37543986982473</v>
      </c>
      <c r="O381" s="23">
        <v>307.68206864708964</v>
      </c>
      <c r="P381" s="23">
        <v>214.75604934531117</v>
      </c>
    </row>
    <row r="382" spans="1:16" x14ac:dyDescent="0.25">
      <c r="A382" s="19" t="s">
        <v>94</v>
      </c>
      <c r="B382" s="19" t="s">
        <v>95</v>
      </c>
      <c r="C382" s="19" t="s">
        <v>88</v>
      </c>
      <c r="D382" s="22">
        <v>81</v>
      </c>
      <c r="E382" s="23">
        <v>6534.9232302697583</v>
      </c>
      <c r="F382" s="23">
        <v>5190.4709932061251</v>
      </c>
      <c r="G382" s="23">
        <v>3898.3067554961494</v>
      </c>
      <c r="H382" s="23">
        <v>2460.3256580690359</v>
      </c>
      <c r="I382" s="23">
        <v>1593.7797727106554</v>
      </c>
      <c r="J382" s="23">
        <v>1054.4561620334878</v>
      </c>
      <c r="K382" s="23">
        <v>744.61615396373395</v>
      </c>
      <c r="L382" s="23">
        <v>616.99296241405091</v>
      </c>
      <c r="M382" s="23">
        <v>518.59294674967134</v>
      </c>
      <c r="N382" s="23">
        <v>442.87162291502102</v>
      </c>
      <c r="O382" s="23">
        <v>314.97364230111879</v>
      </c>
      <c r="P382" s="23">
        <v>139.08393009308742</v>
      </c>
    </row>
    <row r="383" spans="1:16" x14ac:dyDescent="0.25">
      <c r="A383" s="19" t="s">
        <v>94</v>
      </c>
      <c r="B383" s="19" t="s">
        <v>95</v>
      </c>
      <c r="C383" s="19" t="s">
        <v>88</v>
      </c>
      <c r="D383" s="22">
        <v>82</v>
      </c>
      <c r="E383" s="23">
        <v>6655.5714579851265</v>
      </c>
      <c r="F383" s="23">
        <v>5225.280742179737</v>
      </c>
      <c r="G383" s="23">
        <v>3974.9228428355223</v>
      </c>
      <c r="H383" s="23">
        <v>2548.7944101863827</v>
      </c>
      <c r="I383" s="23">
        <v>1626.9650593610031</v>
      </c>
      <c r="J383" s="23">
        <v>1078.0011346033866</v>
      </c>
      <c r="K383" s="23">
        <v>767.6874603915636</v>
      </c>
      <c r="L383" s="23">
        <v>641.68118043034372</v>
      </c>
      <c r="M383" s="23">
        <v>538.59394488026351</v>
      </c>
      <c r="N383" s="23">
        <v>448.02940331992022</v>
      </c>
      <c r="O383" s="23">
        <v>301.2113932569971</v>
      </c>
      <c r="P383" s="23">
        <v>146.64371223140907</v>
      </c>
    </row>
    <row r="384" spans="1:16" x14ac:dyDescent="0.25">
      <c r="A384" s="19" t="s">
        <v>94</v>
      </c>
      <c r="B384" s="19" t="s">
        <v>95</v>
      </c>
      <c r="C384" s="19" t="s">
        <v>88</v>
      </c>
      <c r="D384" s="22">
        <v>83</v>
      </c>
      <c r="E384" s="23">
        <v>6672.8868359325979</v>
      </c>
      <c r="F384" s="23">
        <v>5162.8392560762586</v>
      </c>
      <c r="G384" s="23">
        <v>3850.1545305673194</v>
      </c>
      <c r="H384" s="23">
        <v>2405.7826338742475</v>
      </c>
      <c r="I384" s="23">
        <v>1506.4563483417855</v>
      </c>
      <c r="J384" s="23">
        <v>971.59485917370284</v>
      </c>
      <c r="K384" s="23">
        <v>676.94609807704023</v>
      </c>
      <c r="L384" s="23">
        <v>557.89073260693044</v>
      </c>
      <c r="M384" s="23">
        <v>477.35245503834921</v>
      </c>
      <c r="N384" s="23">
        <v>409.56775203318506</v>
      </c>
      <c r="O384" s="23">
        <v>290.57928626589762</v>
      </c>
      <c r="P384" s="23">
        <v>227.90827254775746</v>
      </c>
    </row>
    <row r="385" spans="1:16" x14ac:dyDescent="0.25">
      <c r="A385" s="19" t="s">
        <v>94</v>
      </c>
      <c r="B385" s="19" t="s">
        <v>95</v>
      </c>
      <c r="C385" s="19" t="s">
        <v>88</v>
      </c>
      <c r="D385" s="22">
        <v>84</v>
      </c>
      <c r="E385" s="23">
        <v>6434.0538382262057</v>
      </c>
      <c r="F385" s="23">
        <v>5133.6940318814204</v>
      </c>
      <c r="G385" s="23">
        <v>3884.4878918322829</v>
      </c>
      <c r="H385" s="23">
        <v>2496.0370682565667</v>
      </c>
      <c r="I385" s="23">
        <v>1597.044399528145</v>
      </c>
      <c r="J385" s="23">
        <v>1064.4614683844998</v>
      </c>
      <c r="K385" s="23">
        <v>758.74539042935999</v>
      </c>
      <c r="L385" s="23">
        <v>632.04926695119389</v>
      </c>
      <c r="M385" s="23">
        <v>527.31871722672338</v>
      </c>
      <c r="N385" s="23">
        <v>452.64546170902514</v>
      </c>
      <c r="O385" s="23">
        <v>311.66609386808517</v>
      </c>
      <c r="P385" s="23">
        <v>257.65569252721292</v>
      </c>
    </row>
    <row r="386" spans="1:16" x14ac:dyDescent="0.25">
      <c r="A386" s="19" t="s">
        <v>94</v>
      </c>
      <c r="B386" s="19" t="s">
        <v>95</v>
      </c>
      <c r="C386" s="19" t="s">
        <v>88</v>
      </c>
      <c r="D386" s="22">
        <v>85</v>
      </c>
      <c r="E386" s="23">
        <v>5846.5471938824885</v>
      </c>
      <c r="F386" s="23">
        <v>4571.3934285423275</v>
      </c>
      <c r="G386" s="23">
        <v>3456.5126843667967</v>
      </c>
      <c r="H386" s="23">
        <v>2253.9893919674118</v>
      </c>
      <c r="I386" s="23">
        <v>1451.3246221347285</v>
      </c>
      <c r="J386" s="23">
        <v>960.51903910473618</v>
      </c>
      <c r="K386" s="23">
        <v>673.90103754785696</v>
      </c>
      <c r="L386" s="23">
        <v>566.84495026654645</v>
      </c>
      <c r="M386" s="23">
        <v>474.19685157160092</v>
      </c>
      <c r="N386" s="23">
        <v>394.71454073150602</v>
      </c>
      <c r="O386" s="23">
        <v>289.27448381814639</v>
      </c>
      <c r="P386" s="23">
        <v>103.20380882550376</v>
      </c>
    </row>
    <row r="387" spans="1:16" x14ac:dyDescent="0.25">
      <c r="A387" s="19" t="s">
        <v>94</v>
      </c>
      <c r="B387" s="19" t="s">
        <v>95</v>
      </c>
      <c r="C387" s="19" t="s">
        <v>88</v>
      </c>
      <c r="D387" s="22">
        <v>86</v>
      </c>
      <c r="E387" s="23">
        <v>6480.0614498442283</v>
      </c>
      <c r="F387" s="23">
        <v>4940.4218251041584</v>
      </c>
      <c r="G387" s="23">
        <v>3793.6527475020002</v>
      </c>
      <c r="H387" s="23">
        <v>2420.2767541867288</v>
      </c>
      <c r="I387" s="23">
        <v>1536.3525408031865</v>
      </c>
      <c r="J387" s="23">
        <v>1029.8437752596715</v>
      </c>
      <c r="K387" s="23">
        <v>728.20741292392347</v>
      </c>
      <c r="L387" s="23">
        <v>609.5870708369024</v>
      </c>
      <c r="M387" s="23">
        <v>512.82546315697687</v>
      </c>
      <c r="N387" s="23">
        <v>448.71040848914004</v>
      </c>
      <c r="O387" s="23">
        <v>314.18274800246201</v>
      </c>
      <c r="P387" s="23">
        <v>218.38597877494081</v>
      </c>
    </row>
    <row r="388" spans="1:16" x14ac:dyDescent="0.25">
      <c r="A388" s="19" t="s">
        <v>94</v>
      </c>
      <c r="B388" s="19" t="s">
        <v>95</v>
      </c>
      <c r="C388" s="19" t="s">
        <v>88</v>
      </c>
      <c r="D388" s="22">
        <v>87</v>
      </c>
      <c r="E388" s="23">
        <v>5359.3930677582757</v>
      </c>
      <c r="F388" s="23">
        <v>4244.2884083795452</v>
      </c>
      <c r="G388" s="23">
        <v>3244.9860897211215</v>
      </c>
      <c r="H388" s="23">
        <v>2160.9338267464664</v>
      </c>
      <c r="I388" s="23">
        <v>1413.069073253542</v>
      </c>
      <c r="J388" s="23">
        <v>950.72735368615622</v>
      </c>
      <c r="K388" s="23">
        <v>689.12132637233867</v>
      </c>
      <c r="L388" s="23">
        <v>575.61207393552763</v>
      </c>
      <c r="M388" s="23">
        <v>496.30222190509033</v>
      </c>
      <c r="N388" s="23">
        <v>423.2118415276862</v>
      </c>
      <c r="O388" s="23">
        <v>295.9640454677355</v>
      </c>
      <c r="P388" s="23">
        <v>132.38041338254257</v>
      </c>
    </row>
    <row r="389" spans="1:16" x14ac:dyDescent="0.25">
      <c r="A389" s="19" t="s">
        <v>94</v>
      </c>
      <c r="B389" s="19" t="s">
        <v>95</v>
      </c>
      <c r="C389" s="19" t="s">
        <v>88</v>
      </c>
      <c r="D389" s="22">
        <v>88</v>
      </c>
      <c r="E389" s="23">
        <v>6236.7847319997491</v>
      </c>
      <c r="F389" s="23">
        <v>4843.7808683721414</v>
      </c>
      <c r="G389" s="23">
        <v>3633.9435606302663</v>
      </c>
      <c r="H389" s="23">
        <v>2341.4101718433403</v>
      </c>
      <c r="I389" s="23">
        <v>1498.1215001787536</v>
      </c>
      <c r="J389" s="23">
        <v>996.59972350626254</v>
      </c>
      <c r="K389" s="23">
        <v>709.04171269079927</v>
      </c>
      <c r="L389" s="23">
        <v>589.92553157679333</v>
      </c>
      <c r="M389" s="23">
        <v>501.61932540280094</v>
      </c>
      <c r="N389" s="23">
        <v>424.28159426319974</v>
      </c>
      <c r="O389" s="23">
        <v>305.71665834699849</v>
      </c>
      <c r="P389" s="23">
        <v>139.65879475013938</v>
      </c>
    </row>
    <row r="390" spans="1:16" x14ac:dyDescent="0.25">
      <c r="A390" s="19" t="s">
        <v>94</v>
      </c>
      <c r="B390" s="19" t="s">
        <v>95</v>
      </c>
      <c r="C390" s="19" t="s">
        <v>88</v>
      </c>
      <c r="D390" s="22">
        <v>89</v>
      </c>
      <c r="E390" s="23">
        <v>6096.0324124266517</v>
      </c>
      <c r="F390" s="23">
        <v>4725.7158898207745</v>
      </c>
      <c r="G390" s="23">
        <v>3599.1057168213069</v>
      </c>
      <c r="H390" s="23">
        <v>2316.4295196887342</v>
      </c>
      <c r="I390" s="23">
        <v>1483.2464431891815</v>
      </c>
      <c r="J390" s="23">
        <v>980.10542775826445</v>
      </c>
      <c r="K390" s="23">
        <v>706.75045076815206</v>
      </c>
      <c r="L390" s="23">
        <v>587.37458394724388</v>
      </c>
      <c r="M390" s="23">
        <v>494.9468537698275</v>
      </c>
      <c r="N390" s="23">
        <v>429.04621524797562</v>
      </c>
      <c r="O390" s="23">
        <v>300.23755784657374</v>
      </c>
      <c r="P390" s="23">
        <v>133.46721274385646</v>
      </c>
    </row>
    <row r="391" spans="1:16" x14ac:dyDescent="0.25">
      <c r="A391" s="19" t="s">
        <v>94</v>
      </c>
      <c r="B391" s="19" t="s">
        <v>95</v>
      </c>
      <c r="C391" s="19" t="s">
        <v>88</v>
      </c>
      <c r="D391" s="22">
        <v>90</v>
      </c>
      <c r="E391" s="23">
        <v>6513.4289960177939</v>
      </c>
      <c r="F391" s="23">
        <v>4999.287305557943</v>
      </c>
      <c r="G391" s="23">
        <v>3767.1893176524768</v>
      </c>
      <c r="H391" s="23">
        <v>2372.9684380754697</v>
      </c>
      <c r="I391" s="23">
        <v>1522.6624891492233</v>
      </c>
      <c r="J391" s="23">
        <v>996.87556565199975</v>
      </c>
      <c r="K391" s="23">
        <v>708.21169894818649</v>
      </c>
      <c r="L391" s="23">
        <v>584.16206521625327</v>
      </c>
      <c r="M391" s="23">
        <v>489.58250478911424</v>
      </c>
      <c r="N391" s="23">
        <v>416.44863037559423</v>
      </c>
      <c r="O391" s="23">
        <v>304.67349780904453</v>
      </c>
      <c r="P391" s="23">
        <v>254.6171706590203</v>
      </c>
    </row>
    <row r="392" spans="1:16" x14ac:dyDescent="0.25">
      <c r="A392" s="19" t="s">
        <v>94</v>
      </c>
      <c r="B392" s="19" t="s">
        <v>95</v>
      </c>
      <c r="C392" s="19" t="s">
        <v>88</v>
      </c>
      <c r="D392" s="22">
        <v>91</v>
      </c>
      <c r="E392" s="23">
        <v>5782.2086731052395</v>
      </c>
      <c r="F392" s="23">
        <v>4433.3039951004939</v>
      </c>
      <c r="G392" s="23">
        <v>3410.2223521578376</v>
      </c>
      <c r="H392" s="23">
        <v>2226.8220319815109</v>
      </c>
      <c r="I392" s="23">
        <v>1435.8016634743528</v>
      </c>
      <c r="J392" s="23">
        <v>965.39149723074536</v>
      </c>
      <c r="K392" s="23">
        <v>691.97072972367744</v>
      </c>
      <c r="L392" s="23">
        <v>579.81032906921371</v>
      </c>
      <c r="M392" s="23">
        <v>487.97356557042127</v>
      </c>
      <c r="N392" s="23">
        <v>412.52744442450273</v>
      </c>
      <c r="O392" s="23">
        <v>299.25932019834983</v>
      </c>
      <c r="P392" s="23">
        <v>138.62259503274254</v>
      </c>
    </row>
    <row r="393" spans="1:16" x14ac:dyDescent="0.25">
      <c r="A393" s="19" t="s">
        <v>94</v>
      </c>
      <c r="B393" s="19" t="s">
        <v>95</v>
      </c>
      <c r="C393" s="19" t="s">
        <v>88</v>
      </c>
      <c r="D393" s="22">
        <v>92</v>
      </c>
      <c r="E393" s="23">
        <v>6549.3830365206522</v>
      </c>
      <c r="F393" s="23">
        <v>5013.2476247194481</v>
      </c>
      <c r="G393" s="23">
        <v>3807.7814087261513</v>
      </c>
      <c r="H393" s="23">
        <v>2433.1880139504669</v>
      </c>
      <c r="I393" s="23">
        <v>1522.6115964392973</v>
      </c>
      <c r="J393" s="23">
        <v>1015.4338185502678</v>
      </c>
      <c r="K393" s="23">
        <v>717.91431442697581</v>
      </c>
      <c r="L393" s="23">
        <v>593.37691452958995</v>
      </c>
      <c r="M393" s="23">
        <v>497.0109746719242</v>
      </c>
      <c r="N393" s="23">
        <v>421.3503038647242</v>
      </c>
      <c r="O393" s="23">
        <v>301.84900417762259</v>
      </c>
      <c r="P393" s="23">
        <v>145.43409121799212</v>
      </c>
    </row>
    <row r="394" spans="1:16" x14ac:dyDescent="0.25">
      <c r="A394" s="19" t="s">
        <v>94</v>
      </c>
      <c r="B394" s="19" t="s">
        <v>95</v>
      </c>
      <c r="C394" s="19" t="s">
        <v>88</v>
      </c>
      <c r="D394" s="22">
        <v>93</v>
      </c>
      <c r="E394" s="23">
        <v>6022.1328442155727</v>
      </c>
      <c r="F394" s="23">
        <v>4746.7708401567825</v>
      </c>
      <c r="G394" s="23">
        <v>3531.8593114266214</v>
      </c>
      <c r="H394" s="23">
        <v>2262.1689367660292</v>
      </c>
      <c r="I394" s="23">
        <v>1426.9834082198636</v>
      </c>
      <c r="J394" s="23">
        <v>939.5340991796794</v>
      </c>
      <c r="K394" s="23">
        <v>652.62624114518474</v>
      </c>
      <c r="L394" s="23">
        <v>547.10039472363451</v>
      </c>
      <c r="M394" s="23">
        <v>462.40937063524717</v>
      </c>
      <c r="N394" s="23">
        <v>395.33824600778183</v>
      </c>
      <c r="O394" s="23">
        <v>275.40021079270832</v>
      </c>
      <c r="P394" s="23">
        <v>230.15502618703002</v>
      </c>
    </row>
    <row r="395" spans="1:16" x14ac:dyDescent="0.25">
      <c r="A395" s="19" t="s">
        <v>94</v>
      </c>
      <c r="B395" s="19" t="s">
        <v>95</v>
      </c>
      <c r="C395" s="19" t="s">
        <v>88</v>
      </c>
      <c r="D395" s="22">
        <v>94</v>
      </c>
      <c r="E395" s="23">
        <v>5721.7741705343551</v>
      </c>
      <c r="F395" s="23">
        <v>4512.9270536712056</v>
      </c>
      <c r="G395" s="23">
        <v>3412.3650553774519</v>
      </c>
      <c r="H395" s="23">
        <v>2236.4923011318001</v>
      </c>
      <c r="I395" s="23">
        <v>1453.8369296191656</v>
      </c>
      <c r="J395" s="23">
        <v>991.07989899576307</v>
      </c>
      <c r="K395" s="23">
        <v>717.9909457842399</v>
      </c>
      <c r="L395" s="23">
        <v>591.88958945289437</v>
      </c>
      <c r="M395" s="23">
        <v>494.63628327911607</v>
      </c>
      <c r="N395" s="23">
        <v>421.0801900592561</v>
      </c>
      <c r="O395" s="23">
        <v>298.52394335490879</v>
      </c>
      <c r="P395" s="23">
        <v>239.91749389759934</v>
      </c>
    </row>
    <row r="396" spans="1:16" x14ac:dyDescent="0.25">
      <c r="A396" s="19" t="s">
        <v>94</v>
      </c>
      <c r="B396" s="19" t="s">
        <v>95</v>
      </c>
      <c r="C396" s="19" t="s">
        <v>88</v>
      </c>
      <c r="D396" s="22">
        <v>95</v>
      </c>
      <c r="E396" s="23">
        <v>6749.3873380877894</v>
      </c>
      <c r="F396" s="23">
        <v>5375.6183581030173</v>
      </c>
      <c r="G396" s="23">
        <v>3987.0288692105819</v>
      </c>
      <c r="H396" s="23">
        <v>2431.5487867674728</v>
      </c>
      <c r="I396" s="23">
        <v>1546.2428388332405</v>
      </c>
      <c r="J396" s="23">
        <v>1014.7646487103601</v>
      </c>
      <c r="K396" s="23">
        <v>722.41308791542315</v>
      </c>
      <c r="L396" s="23">
        <v>602.76962331654522</v>
      </c>
      <c r="M396" s="23">
        <v>499.50934144741535</v>
      </c>
      <c r="N396" s="23">
        <v>424.12638786791058</v>
      </c>
      <c r="O396" s="23">
        <v>302.0681391264493</v>
      </c>
      <c r="P396" s="23">
        <v>147.00824151421796</v>
      </c>
    </row>
    <row r="397" spans="1:16" x14ac:dyDescent="0.25">
      <c r="A397" s="19" t="s">
        <v>94</v>
      </c>
      <c r="B397" s="19" t="s">
        <v>95</v>
      </c>
      <c r="C397" s="19" t="s">
        <v>88</v>
      </c>
      <c r="D397" s="22">
        <v>96</v>
      </c>
      <c r="E397" s="23">
        <v>5400.7905485331567</v>
      </c>
      <c r="F397" s="23">
        <v>4177.5766872037848</v>
      </c>
      <c r="G397" s="23">
        <v>3207.9701190743558</v>
      </c>
      <c r="H397" s="23">
        <v>2093.029424143077</v>
      </c>
      <c r="I397" s="23">
        <v>1355.5276543476521</v>
      </c>
      <c r="J397" s="23">
        <v>901.78494282302472</v>
      </c>
      <c r="K397" s="23">
        <v>641.03730756019149</v>
      </c>
      <c r="L397" s="23">
        <v>536.87396517577668</v>
      </c>
      <c r="M397" s="23">
        <v>459.06246974525811</v>
      </c>
      <c r="N397" s="23">
        <v>384.25039049577276</v>
      </c>
      <c r="O397" s="23">
        <v>278.25465863652255</v>
      </c>
      <c r="P397" s="23">
        <v>199.49248803930899</v>
      </c>
    </row>
    <row r="398" spans="1:16" x14ac:dyDescent="0.25">
      <c r="A398" s="19" t="s">
        <v>94</v>
      </c>
      <c r="B398" s="19" t="s">
        <v>95</v>
      </c>
      <c r="C398" s="19" t="s">
        <v>88</v>
      </c>
      <c r="D398" s="22">
        <v>97</v>
      </c>
      <c r="E398" s="23">
        <v>6216.4179585658867</v>
      </c>
      <c r="F398" s="23">
        <v>4774.9130061931901</v>
      </c>
      <c r="G398" s="23">
        <v>3614.7868229715345</v>
      </c>
      <c r="H398" s="23">
        <v>2356.7077347115851</v>
      </c>
      <c r="I398" s="23">
        <v>1530.0254720187527</v>
      </c>
      <c r="J398" s="23">
        <v>1013.78943342125</v>
      </c>
      <c r="K398" s="23">
        <v>728.63931052527118</v>
      </c>
      <c r="L398" s="23">
        <v>602.75565581601813</v>
      </c>
      <c r="M398" s="23">
        <v>501.22350973931771</v>
      </c>
      <c r="N398" s="23">
        <v>434.10163898582783</v>
      </c>
      <c r="O398" s="23">
        <v>296.65331419246451</v>
      </c>
      <c r="P398" s="23">
        <v>134.85514897689927</v>
      </c>
    </row>
    <row r="399" spans="1:16" x14ac:dyDescent="0.25">
      <c r="A399" s="19" t="s">
        <v>94</v>
      </c>
      <c r="B399" s="19" t="s">
        <v>95</v>
      </c>
      <c r="C399" s="19" t="s">
        <v>88</v>
      </c>
      <c r="D399" s="22">
        <v>98</v>
      </c>
      <c r="E399" s="23">
        <v>5611.8651241113457</v>
      </c>
      <c r="F399" s="23">
        <v>4441.5557563917291</v>
      </c>
      <c r="G399" s="23">
        <v>3436.3865827043664</v>
      </c>
      <c r="H399" s="23">
        <v>2283.684786342244</v>
      </c>
      <c r="I399" s="23">
        <v>1513.6131363004117</v>
      </c>
      <c r="J399" s="23">
        <v>1028.4513022804645</v>
      </c>
      <c r="K399" s="23">
        <v>737.24584614955268</v>
      </c>
      <c r="L399" s="23">
        <v>613.68521432358057</v>
      </c>
      <c r="M399" s="23">
        <v>535.23772879064813</v>
      </c>
      <c r="N399" s="23">
        <v>448.00606265571463</v>
      </c>
      <c r="O399" s="23">
        <v>317.55547163935779</v>
      </c>
      <c r="P399" s="23">
        <v>144.03149670619322</v>
      </c>
    </row>
    <row r="400" spans="1:16" x14ac:dyDescent="0.25">
      <c r="A400" s="19" t="s">
        <v>94</v>
      </c>
      <c r="B400" s="19" t="s">
        <v>95</v>
      </c>
      <c r="C400" s="19" t="s">
        <v>88</v>
      </c>
      <c r="D400" s="22">
        <v>99</v>
      </c>
      <c r="E400" s="23">
        <v>6841.9569950379055</v>
      </c>
      <c r="F400" s="23">
        <v>5234.3803347019903</v>
      </c>
      <c r="G400" s="23">
        <v>3822.1381960323379</v>
      </c>
      <c r="H400" s="23">
        <v>2429.5210020887453</v>
      </c>
      <c r="I400" s="23">
        <v>1536.4361339887255</v>
      </c>
      <c r="J400" s="23">
        <v>1006.318960925754</v>
      </c>
      <c r="K400" s="23">
        <v>722.32088542678628</v>
      </c>
      <c r="L400" s="23">
        <v>599.05945625206618</v>
      </c>
      <c r="M400" s="23">
        <v>508.31081095766297</v>
      </c>
      <c r="N400" s="23">
        <v>430.94508228829653</v>
      </c>
      <c r="O400" s="23">
        <v>303.34213943991631</v>
      </c>
      <c r="P400" s="23">
        <v>134.99618977969106</v>
      </c>
    </row>
    <row r="401" spans="1:16" x14ac:dyDescent="0.25">
      <c r="A401" s="19" t="s">
        <v>94</v>
      </c>
      <c r="B401" s="19" t="s">
        <v>95</v>
      </c>
      <c r="C401" s="19" t="s">
        <v>88</v>
      </c>
      <c r="D401" s="22">
        <v>100</v>
      </c>
      <c r="E401" s="23">
        <v>6706.8363819556171</v>
      </c>
      <c r="F401" s="23">
        <v>5098.7364044292672</v>
      </c>
      <c r="G401" s="23">
        <v>3850.7504825609758</v>
      </c>
      <c r="H401" s="23">
        <v>2416.2944349926888</v>
      </c>
      <c r="I401" s="23">
        <v>1540.5626407517391</v>
      </c>
      <c r="J401" s="23">
        <v>1001.5583478226037</v>
      </c>
      <c r="K401" s="23">
        <v>695.13386431163747</v>
      </c>
      <c r="L401" s="23">
        <v>570.72275368280884</v>
      </c>
      <c r="M401" s="23">
        <v>484.99818302700726</v>
      </c>
      <c r="N401" s="23">
        <v>404.06969938649746</v>
      </c>
      <c r="O401" s="23">
        <v>295.90348451327247</v>
      </c>
      <c r="P401" s="23">
        <v>265.31180522559822</v>
      </c>
    </row>
    <row r="402" spans="1:16" x14ac:dyDescent="0.25">
      <c r="A402" s="19" t="s">
        <v>96</v>
      </c>
      <c r="B402" s="19" t="s">
        <v>97</v>
      </c>
      <c r="C402" s="19" t="s">
        <v>98</v>
      </c>
      <c r="D402" s="22">
        <v>1</v>
      </c>
      <c r="E402" s="23">
        <v>1369.1885901320254</v>
      </c>
      <c r="F402" s="23">
        <v>1066.9605245333669</v>
      </c>
      <c r="G402" s="23">
        <v>932.93312577217728</v>
      </c>
      <c r="H402" s="23">
        <v>734.96274595020418</v>
      </c>
      <c r="I402" s="23">
        <v>580.53948221478356</v>
      </c>
      <c r="J402" s="23">
        <v>446.07100638190559</v>
      </c>
      <c r="K402" s="23">
        <v>347.08248863327839</v>
      </c>
      <c r="L402" s="23">
        <v>300.36231968640743</v>
      </c>
      <c r="M402" s="23">
        <v>260.59900891538211</v>
      </c>
      <c r="N402" s="23">
        <v>224.35490260740127</v>
      </c>
      <c r="O402" s="23">
        <v>117.20199402696352</v>
      </c>
      <c r="P402" s="23">
        <v>87.435066281674892</v>
      </c>
    </row>
    <row r="403" spans="1:16" x14ac:dyDescent="0.25">
      <c r="A403" s="19" t="s">
        <v>96</v>
      </c>
      <c r="B403" s="19" t="s">
        <v>97</v>
      </c>
      <c r="C403" s="19" t="s">
        <v>98</v>
      </c>
      <c r="D403" s="22">
        <v>2</v>
      </c>
      <c r="E403" s="23">
        <v>1486.1985872996684</v>
      </c>
      <c r="F403" s="23">
        <v>1067.5977193645194</v>
      </c>
      <c r="G403" s="23">
        <v>950.76706062278038</v>
      </c>
      <c r="H403" s="23">
        <v>723.16079602959439</v>
      </c>
      <c r="I403" s="23">
        <v>584.64998396764713</v>
      </c>
      <c r="J403" s="23">
        <v>447.20216206572189</v>
      </c>
      <c r="K403" s="23">
        <v>359.07683171451617</v>
      </c>
      <c r="L403" s="23">
        <v>307.71489660178713</v>
      </c>
      <c r="M403" s="23">
        <v>263.54779517699239</v>
      </c>
      <c r="N403" s="23">
        <v>231.71698236413286</v>
      </c>
      <c r="O403" s="23">
        <v>145.54358907329384</v>
      </c>
      <c r="P403" s="23">
        <v>89.44668513433345</v>
      </c>
    </row>
    <row r="404" spans="1:16" x14ac:dyDescent="0.25">
      <c r="A404" s="19" t="s">
        <v>96</v>
      </c>
      <c r="B404" s="19" t="s">
        <v>97</v>
      </c>
      <c r="C404" s="19" t="s">
        <v>98</v>
      </c>
      <c r="D404" s="22">
        <v>3</v>
      </c>
      <c r="E404" s="23">
        <v>1330.637801569269</v>
      </c>
      <c r="F404" s="23">
        <v>1043.8081032638315</v>
      </c>
      <c r="G404" s="23">
        <v>909.31134982722574</v>
      </c>
      <c r="H404" s="23">
        <v>707.52192876013146</v>
      </c>
      <c r="I404" s="23">
        <v>562.43526176202465</v>
      </c>
      <c r="J404" s="23">
        <v>434.41594075821513</v>
      </c>
      <c r="K404" s="23">
        <v>325.03804348020793</v>
      </c>
      <c r="L404" s="23">
        <v>288.96675188152204</v>
      </c>
      <c r="M404" s="23">
        <v>249.39605339571219</v>
      </c>
      <c r="N404" s="23">
        <v>218.35414206762303</v>
      </c>
      <c r="O404" s="23">
        <v>111.16968146702402</v>
      </c>
      <c r="P404" s="23">
        <v>82.423624165828798</v>
      </c>
    </row>
    <row r="405" spans="1:16" x14ac:dyDescent="0.25">
      <c r="A405" s="19" t="s">
        <v>96</v>
      </c>
      <c r="B405" s="19" t="s">
        <v>97</v>
      </c>
      <c r="C405" s="19" t="s">
        <v>98</v>
      </c>
      <c r="D405" s="22">
        <v>4</v>
      </c>
      <c r="E405" s="23">
        <v>1308.626112674385</v>
      </c>
      <c r="F405" s="23">
        <v>1039.5471263472698</v>
      </c>
      <c r="G405" s="23">
        <v>921.83374171704941</v>
      </c>
      <c r="H405" s="23">
        <v>734.80851675014708</v>
      </c>
      <c r="I405" s="23">
        <v>574.35432011737657</v>
      </c>
      <c r="J405" s="23">
        <v>434.77424038277547</v>
      </c>
      <c r="K405" s="23">
        <v>335.8331074239415</v>
      </c>
      <c r="L405" s="23">
        <v>281.53477849137869</v>
      </c>
      <c r="M405" s="23">
        <v>253.77936391840518</v>
      </c>
      <c r="N405" s="23">
        <v>214.70017210734051</v>
      </c>
      <c r="O405" s="23">
        <v>143.36597709583907</v>
      </c>
      <c r="P405" s="23">
        <v>89.008904217365085</v>
      </c>
    </row>
    <row r="406" spans="1:16" x14ac:dyDescent="0.25">
      <c r="A406" s="19" t="s">
        <v>96</v>
      </c>
      <c r="B406" s="19" t="s">
        <v>97</v>
      </c>
      <c r="C406" s="19" t="s">
        <v>98</v>
      </c>
      <c r="D406" s="22">
        <v>5</v>
      </c>
      <c r="E406" s="23">
        <v>1516.7814163557036</v>
      </c>
      <c r="F406" s="23">
        <v>1136.1456524164041</v>
      </c>
      <c r="G406" s="23">
        <v>990.10804457278675</v>
      </c>
      <c r="H406" s="23">
        <v>774.78527541489029</v>
      </c>
      <c r="I406" s="23">
        <v>608.9328502542005</v>
      </c>
      <c r="J406" s="23">
        <v>455.65563537885816</v>
      </c>
      <c r="K406" s="23">
        <v>360.19343033814454</v>
      </c>
      <c r="L406" s="23">
        <v>305.0667215144947</v>
      </c>
      <c r="M406" s="23">
        <v>262.48915748888231</v>
      </c>
      <c r="N406" s="23">
        <v>225.16511600576123</v>
      </c>
      <c r="O406" s="23">
        <v>115.98172160137456</v>
      </c>
      <c r="P406" s="23">
        <v>85.896555100071851</v>
      </c>
    </row>
    <row r="407" spans="1:16" x14ac:dyDescent="0.25">
      <c r="A407" s="19" t="s">
        <v>96</v>
      </c>
      <c r="B407" s="19" t="s">
        <v>97</v>
      </c>
      <c r="C407" s="19" t="s">
        <v>98</v>
      </c>
      <c r="D407" s="22">
        <v>6</v>
      </c>
      <c r="E407" s="23">
        <v>1446.6183539851725</v>
      </c>
      <c r="F407" s="23">
        <v>1127.86888486051</v>
      </c>
      <c r="G407" s="23">
        <v>983.69815961326788</v>
      </c>
      <c r="H407" s="23">
        <v>776.10969774920216</v>
      </c>
      <c r="I407" s="23">
        <v>601.25100108994127</v>
      </c>
      <c r="J407" s="23">
        <v>467.2123055520882</v>
      </c>
      <c r="K407" s="23">
        <v>365.29967562481045</v>
      </c>
      <c r="L407" s="23">
        <v>321.26286920030759</v>
      </c>
      <c r="M407" s="23">
        <v>279.53496270938666</v>
      </c>
      <c r="N407" s="23">
        <v>231.48858069305663</v>
      </c>
      <c r="O407" s="23">
        <v>177.89971397181961</v>
      </c>
      <c r="P407" s="23">
        <v>160.88117031322787</v>
      </c>
    </row>
    <row r="408" spans="1:16" x14ac:dyDescent="0.25">
      <c r="A408" s="19" t="s">
        <v>96</v>
      </c>
      <c r="B408" s="19" t="s">
        <v>97</v>
      </c>
      <c r="C408" s="19" t="s">
        <v>98</v>
      </c>
      <c r="D408" s="22">
        <v>7</v>
      </c>
      <c r="E408" s="23">
        <v>1384.4127880464143</v>
      </c>
      <c r="F408" s="23">
        <v>1073.4117248694561</v>
      </c>
      <c r="G408" s="23">
        <v>936.33463099379969</v>
      </c>
      <c r="H408" s="23">
        <v>745.54953689890851</v>
      </c>
      <c r="I408" s="23">
        <v>575.19822250898346</v>
      </c>
      <c r="J408" s="23">
        <v>445.50072535654652</v>
      </c>
      <c r="K408" s="23">
        <v>354.2788425970702</v>
      </c>
      <c r="L408" s="23">
        <v>300.65977727047698</v>
      </c>
      <c r="M408" s="23">
        <v>264.57150263781847</v>
      </c>
      <c r="N408" s="23">
        <v>226.06586108837192</v>
      </c>
      <c r="O408" s="23">
        <v>85.907800327959578</v>
      </c>
      <c r="P408" s="23">
        <v>85.907800327959578</v>
      </c>
    </row>
    <row r="409" spans="1:16" x14ac:dyDescent="0.25">
      <c r="A409" s="19" t="s">
        <v>96</v>
      </c>
      <c r="B409" s="19" t="s">
        <v>97</v>
      </c>
      <c r="C409" s="19" t="s">
        <v>98</v>
      </c>
      <c r="D409" s="22">
        <v>8</v>
      </c>
      <c r="E409" s="23">
        <v>1334.7954975247324</v>
      </c>
      <c r="F409" s="23">
        <v>1067.4278577147443</v>
      </c>
      <c r="G409" s="23">
        <v>905.78850336917844</v>
      </c>
      <c r="H409" s="23">
        <v>716.40102642704471</v>
      </c>
      <c r="I409" s="23">
        <v>576.40512336671827</v>
      </c>
      <c r="J409" s="23">
        <v>450.43703648473979</v>
      </c>
      <c r="K409" s="23">
        <v>349.1326990691075</v>
      </c>
      <c r="L409" s="23">
        <v>303.80436915665609</v>
      </c>
      <c r="M409" s="23">
        <v>264.39726403794549</v>
      </c>
      <c r="N409" s="23">
        <v>229.07745460623738</v>
      </c>
      <c r="O409" s="23">
        <v>190.363039254694</v>
      </c>
      <c r="P409" s="23">
        <v>190.363039254694</v>
      </c>
    </row>
    <row r="410" spans="1:16" x14ac:dyDescent="0.25">
      <c r="A410" s="19" t="s">
        <v>96</v>
      </c>
      <c r="B410" s="19" t="s">
        <v>97</v>
      </c>
      <c r="C410" s="19" t="s">
        <v>98</v>
      </c>
      <c r="D410" s="22">
        <v>9</v>
      </c>
      <c r="E410" s="23">
        <v>1219.6325314244675</v>
      </c>
      <c r="F410" s="23">
        <v>982.04791718615081</v>
      </c>
      <c r="G410" s="23">
        <v>867.68761012408913</v>
      </c>
      <c r="H410" s="23">
        <v>685.5085776964055</v>
      </c>
      <c r="I410" s="23">
        <v>548.88157088109631</v>
      </c>
      <c r="J410" s="23">
        <v>429.71488934611745</v>
      </c>
      <c r="K410" s="23">
        <v>342.14545731236939</v>
      </c>
      <c r="L410" s="23">
        <v>294.13792082487822</v>
      </c>
      <c r="M410" s="23">
        <v>256.41023809365214</v>
      </c>
      <c r="N410" s="23">
        <v>222.49944246415691</v>
      </c>
      <c r="O410" s="23">
        <v>146.65866780953192</v>
      </c>
      <c r="P410" s="23">
        <v>120.88975507019357</v>
      </c>
    </row>
    <row r="411" spans="1:16" x14ac:dyDescent="0.25">
      <c r="A411" s="19" t="s">
        <v>96</v>
      </c>
      <c r="B411" s="19" t="s">
        <v>97</v>
      </c>
      <c r="C411" s="19" t="s">
        <v>98</v>
      </c>
      <c r="D411" s="22">
        <v>10</v>
      </c>
      <c r="E411" s="23">
        <v>1269.9557344327925</v>
      </c>
      <c r="F411" s="23">
        <v>988.37572774495266</v>
      </c>
      <c r="G411" s="23">
        <v>869.22894378331421</v>
      </c>
      <c r="H411" s="23">
        <v>668.99373547244727</v>
      </c>
      <c r="I411" s="23">
        <v>543.5344858138036</v>
      </c>
      <c r="J411" s="23">
        <v>419.05875212806461</v>
      </c>
      <c r="K411" s="23">
        <v>334.56249716334599</v>
      </c>
      <c r="L411" s="23">
        <v>299.44983893975569</v>
      </c>
      <c r="M411" s="23">
        <v>263.22479344894788</v>
      </c>
      <c r="N411" s="23">
        <v>221.82400851735372</v>
      </c>
      <c r="O411" s="23">
        <v>117.22003992863921</v>
      </c>
      <c r="P411" s="23">
        <v>88.354696071560738</v>
      </c>
    </row>
    <row r="412" spans="1:16" x14ac:dyDescent="0.25">
      <c r="A412" s="19" t="s">
        <v>96</v>
      </c>
      <c r="B412" s="19" t="s">
        <v>97</v>
      </c>
      <c r="C412" s="19" t="s">
        <v>98</v>
      </c>
      <c r="D412" s="22">
        <v>11</v>
      </c>
      <c r="E412" s="23">
        <v>1452.4787020154456</v>
      </c>
      <c r="F412" s="23">
        <v>1150.9750202205726</v>
      </c>
      <c r="G412" s="23">
        <v>979.79551547860001</v>
      </c>
      <c r="H412" s="23">
        <v>783.64259710774229</v>
      </c>
      <c r="I412" s="23">
        <v>617.58719688091878</v>
      </c>
      <c r="J412" s="23">
        <v>470.27912067810979</v>
      </c>
      <c r="K412" s="23">
        <v>359.64667082471249</v>
      </c>
      <c r="L412" s="23">
        <v>305.81606724973489</v>
      </c>
      <c r="M412" s="23">
        <v>269.30273826124699</v>
      </c>
      <c r="N412" s="23">
        <v>219.15528176734099</v>
      </c>
      <c r="O412" s="23">
        <v>121.81345965518369</v>
      </c>
      <c r="P412" s="23">
        <v>90.642192090860036</v>
      </c>
    </row>
    <row r="413" spans="1:16" x14ac:dyDescent="0.25">
      <c r="A413" s="19" t="s">
        <v>96</v>
      </c>
      <c r="B413" s="19" t="s">
        <v>97</v>
      </c>
      <c r="C413" s="19" t="s">
        <v>98</v>
      </c>
      <c r="D413" s="22">
        <v>12</v>
      </c>
      <c r="E413" s="23">
        <v>1383.8710254090076</v>
      </c>
      <c r="F413" s="23">
        <v>1078.924432160884</v>
      </c>
      <c r="G413" s="23">
        <v>942.66447218135977</v>
      </c>
      <c r="H413" s="23">
        <v>748.65415113826339</v>
      </c>
      <c r="I413" s="23">
        <v>579.09219761580914</v>
      </c>
      <c r="J413" s="23">
        <v>450.90536674335357</v>
      </c>
      <c r="K413" s="23">
        <v>339.77279449354666</v>
      </c>
      <c r="L413" s="23">
        <v>300.99028207926364</v>
      </c>
      <c r="M413" s="23">
        <v>257.92446997194065</v>
      </c>
      <c r="N413" s="23">
        <v>214.62994183115458</v>
      </c>
      <c r="O413" s="23">
        <v>115.31316307976877</v>
      </c>
      <c r="P413" s="23">
        <v>85.102332768155293</v>
      </c>
    </row>
    <row r="414" spans="1:16" x14ac:dyDescent="0.25">
      <c r="A414" s="19" t="s">
        <v>96</v>
      </c>
      <c r="B414" s="19" t="s">
        <v>97</v>
      </c>
      <c r="C414" s="19" t="s">
        <v>98</v>
      </c>
      <c r="D414" s="22">
        <v>13</v>
      </c>
      <c r="E414" s="23">
        <v>1273.1726920196936</v>
      </c>
      <c r="F414" s="23">
        <v>1029.4191248842003</v>
      </c>
      <c r="G414" s="23">
        <v>903.74942418056082</v>
      </c>
      <c r="H414" s="23">
        <v>718.84741390210479</v>
      </c>
      <c r="I414" s="23">
        <v>566.52998506299878</v>
      </c>
      <c r="J414" s="23">
        <v>437.02950101208796</v>
      </c>
      <c r="K414" s="23">
        <v>339.65031893015453</v>
      </c>
      <c r="L414" s="23">
        <v>291.90092103391675</v>
      </c>
      <c r="M414" s="23">
        <v>254.40782641112241</v>
      </c>
      <c r="N414" s="23">
        <v>208.67551848603131</v>
      </c>
      <c r="O414" s="23">
        <v>113.13469200610494</v>
      </c>
      <c r="P414" s="23">
        <v>84.404048538461907</v>
      </c>
    </row>
    <row r="415" spans="1:16" x14ac:dyDescent="0.25">
      <c r="A415" s="19" t="s">
        <v>96</v>
      </c>
      <c r="B415" s="19" t="s">
        <v>97</v>
      </c>
      <c r="C415" s="19" t="s">
        <v>98</v>
      </c>
      <c r="D415" s="22">
        <v>14</v>
      </c>
      <c r="E415" s="23">
        <v>1343.5663600187515</v>
      </c>
      <c r="F415" s="23">
        <v>1058.8154794175873</v>
      </c>
      <c r="G415" s="23">
        <v>955.62583526021228</v>
      </c>
      <c r="H415" s="23">
        <v>738.96446275920653</v>
      </c>
      <c r="I415" s="23">
        <v>571.87771877863008</v>
      </c>
      <c r="J415" s="23">
        <v>450.98585945483279</v>
      </c>
      <c r="K415" s="23">
        <v>342.29542899067548</v>
      </c>
      <c r="L415" s="23">
        <v>298.05708514772783</v>
      </c>
      <c r="M415" s="23">
        <v>252.98814679263648</v>
      </c>
      <c r="N415" s="23">
        <v>201.89242025730468</v>
      </c>
      <c r="O415" s="23">
        <v>139.02497105619599</v>
      </c>
      <c r="P415" s="23">
        <v>84.56363003142728</v>
      </c>
    </row>
    <row r="416" spans="1:16" x14ac:dyDescent="0.25">
      <c r="A416" s="19" t="s">
        <v>96</v>
      </c>
      <c r="B416" s="19" t="s">
        <v>97</v>
      </c>
      <c r="C416" s="19" t="s">
        <v>98</v>
      </c>
      <c r="D416" s="22">
        <v>15</v>
      </c>
      <c r="E416" s="23">
        <v>1522.4040349765012</v>
      </c>
      <c r="F416" s="23">
        <v>1109.1385984279334</v>
      </c>
      <c r="G416" s="23">
        <v>977.94269170139125</v>
      </c>
      <c r="H416" s="23">
        <v>740.25749432049531</v>
      </c>
      <c r="I416" s="23">
        <v>588.17743910990907</v>
      </c>
      <c r="J416" s="23">
        <v>444.39784355225783</v>
      </c>
      <c r="K416" s="23">
        <v>351.80111734151194</v>
      </c>
      <c r="L416" s="23">
        <v>306.26126439345285</v>
      </c>
      <c r="M416" s="23">
        <v>270.06461403467648</v>
      </c>
      <c r="N416" s="23">
        <v>226.70329144697044</v>
      </c>
      <c r="O416" s="23">
        <v>85.000646018916939</v>
      </c>
      <c r="P416" s="23">
        <v>85.000646018916939</v>
      </c>
    </row>
    <row r="417" spans="1:16" x14ac:dyDescent="0.25">
      <c r="A417" s="19" t="s">
        <v>96</v>
      </c>
      <c r="B417" s="19" t="s">
        <v>97</v>
      </c>
      <c r="C417" s="19" t="s">
        <v>98</v>
      </c>
      <c r="D417" s="22">
        <v>16</v>
      </c>
      <c r="E417" s="23">
        <v>1166.0610656573306</v>
      </c>
      <c r="F417" s="23">
        <v>925.24871790862801</v>
      </c>
      <c r="G417" s="23">
        <v>809.5664276744252</v>
      </c>
      <c r="H417" s="23">
        <v>648.33147832571933</v>
      </c>
      <c r="I417" s="23">
        <v>522.98122161358594</v>
      </c>
      <c r="J417" s="23">
        <v>411.69199713734622</v>
      </c>
      <c r="K417" s="23">
        <v>333.13312047963097</v>
      </c>
      <c r="L417" s="23">
        <v>296.07884982380523</v>
      </c>
      <c r="M417" s="23">
        <v>266.83480269026933</v>
      </c>
      <c r="N417" s="23">
        <v>217.54250945004998</v>
      </c>
      <c r="O417" s="23">
        <v>86.918393734993899</v>
      </c>
      <c r="P417" s="23">
        <v>86.918393734993899</v>
      </c>
    </row>
    <row r="418" spans="1:16" x14ac:dyDescent="0.25">
      <c r="A418" s="19" t="s">
        <v>96</v>
      </c>
      <c r="B418" s="19" t="s">
        <v>97</v>
      </c>
      <c r="C418" s="19" t="s">
        <v>98</v>
      </c>
      <c r="D418" s="22">
        <v>17</v>
      </c>
      <c r="E418" s="23">
        <v>1366.5612270098818</v>
      </c>
      <c r="F418" s="23">
        <v>1077.7335423332117</v>
      </c>
      <c r="G418" s="23">
        <v>923.77448306225767</v>
      </c>
      <c r="H418" s="23">
        <v>730.23428633257788</v>
      </c>
      <c r="I418" s="23">
        <v>583.10870229182456</v>
      </c>
      <c r="J418" s="23">
        <v>439.10508921576763</v>
      </c>
      <c r="K418" s="23">
        <v>338.22471594593281</v>
      </c>
      <c r="L418" s="23">
        <v>291.62210726426002</v>
      </c>
      <c r="M418" s="23">
        <v>253.50284641510308</v>
      </c>
      <c r="N418" s="23">
        <v>192.7953180297352</v>
      </c>
      <c r="O418" s="23">
        <v>152.94181259534918</v>
      </c>
      <c r="P418" s="23">
        <v>125.74379574794278</v>
      </c>
    </row>
    <row r="419" spans="1:16" x14ac:dyDescent="0.25">
      <c r="A419" s="19" t="s">
        <v>96</v>
      </c>
      <c r="B419" s="19" t="s">
        <v>97</v>
      </c>
      <c r="C419" s="19" t="s">
        <v>98</v>
      </c>
      <c r="D419" s="22">
        <v>18</v>
      </c>
      <c r="E419" s="23">
        <v>1139.6292088601315</v>
      </c>
      <c r="F419" s="23">
        <v>1007.6424906349251</v>
      </c>
      <c r="G419" s="23">
        <v>901.16431427209977</v>
      </c>
      <c r="H419" s="23">
        <v>721.67785653411852</v>
      </c>
      <c r="I419" s="23">
        <v>569.11492022797245</v>
      </c>
      <c r="J419" s="23">
        <v>438.13792737561971</v>
      </c>
      <c r="K419" s="23">
        <v>337.09582116459904</v>
      </c>
      <c r="L419" s="23">
        <v>288.16428201237136</v>
      </c>
      <c r="M419" s="23">
        <v>262.58827051459457</v>
      </c>
      <c r="N419" s="23">
        <v>229.59723089579316</v>
      </c>
      <c r="O419" s="23">
        <v>145.57422364520542</v>
      </c>
      <c r="P419" s="23">
        <v>89.95868637947197</v>
      </c>
    </row>
    <row r="420" spans="1:16" x14ac:dyDescent="0.25">
      <c r="A420" s="19" t="s">
        <v>96</v>
      </c>
      <c r="B420" s="19" t="s">
        <v>97</v>
      </c>
      <c r="C420" s="19" t="s">
        <v>98</v>
      </c>
      <c r="D420" s="22">
        <v>19</v>
      </c>
      <c r="E420" s="23">
        <v>1392.7339831422616</v>
      </c>
      <c r="F420" s="23">
        <v>1058.7879595548516</v>
      </c>
      <c r="G420" s="23">
        <v>918.14545788445139</v>
      </c>
      <c r="H420" s="23">
        <v>738.27945318109448</v>
      </c>
      <c r="I420" s="23">
        <v>585.22677901239331</v>
      </c>
      <c r="J420" s="23">
        <v>455.15696127592878</v>
      </c>
      <c r="K420" s="23">
        <v>355.90699692175554</v>
      </c>
      <c r="L420" s="23">
        <v>292.70799967161184</v>
      </c>
      <c r="M420" s="23">
        <v>260.17977776152986</v>
      </c>
      <c r="N420" s="23">
        <v>208.35614519054857</v>
      </c>
      <c r="O420" s="23">
        <v>85.155981790421251</v>
      </c>
      <c r="P420" s="23">
        <v>85.155981790421251</v>
      </c>
    </row>
    <row r="421" spans="1:16" x14ac:dyDescent="0.25">
      <c r="A421" s="19" t="s">
        <v>96</v>
      </c>
      <c r="B421" s="19" t="s">
        <v>97</v>
      </c>
      <c r="C421" s="19" t="s">
        <v>98</v>
      </c>
      <c r="D421" s="22">
        <v>20</v>
      </c>
      <c r="E421" s="23">
        <v>1398.0241612126854</v>
      </c>
      <c r="F421" s="23">
        <v>1091.2440561428755</v>
      </c>
      <c r="G421" s="23">
        <v>967.8423559462077</v>
      </c>
      <c r="H421" s="23">
        <v>759.96451898882265</v>
      </c>
      <c r="I421" s="23">
        <v>586.7846884736266</v>
      </c>
      <c r="J421" s="23">
        <v>448.98842524139332</v>
      </c>
      <c r="K421" s="23">
        <v>350.5819923662749</v>
      </c>
      <c r="L421" s="23">
        <v>303.06695404779947</v>
      </c>
      <c r="M421" s="23">
        <v>264.4109004447655</v>
      </c>
      <c r="N421" s="23">
        <v>213.68552872267915</v>
      </c>
      <c r="O421" s="23">
        <v>146.18118828432216</v>
      </c>
      <c r="P421" s="23">
        <v>89.113988661958189</v>
      </c>
    </row>
    <row r="422" spans="1:16" x14ac:dyDescent="0.25">
      <c r="A422" s="19" t="s">
        <v>96</v>
      </c>
      <c r="B422" s="19" t="s">
        <v>97</v>
      </c>
      <c r="C422" s="19" t="s">
        <v>98</v>
      </c>
      <c r="D422" s="22">
        <v>21</v>
      </c>
      <c r="E422" s="23">
        <v>1207.3285192518183</v>
      </c>
      <c r="F422" s="23">
        <v>1001.6306920352088</v>
      </c>
      <c r="G422" s="23">
        <v>873.90666505135778</v>
      </c>
      <c r="H422" s="23">
        <v>685.53993746722085</v>
      </c>
      <c r="I422" s="23">
        <v>542.27174420334268</v>
      </c>
      <c r="J422" s="23">
        <v>421.17603855860341</v>
      </c>
      <c r="K422" s="23">
        <v>330.69798977784041</v>
      </c>
      <c r="L422" s="23">
        <v>284.64904360183726</v>
      </c>
      <c r="M422" s="23">
        <v>259.35212745197754</v>
      </c>
      <c r="N422" s="23">
        <v>203.02025378166661</v>
      </c>
      <c r="O422" s="23">
        <v>141.72853627439281</v>
      </c>
      <c r="P422" s="23">
        <v>87.950282961250593</v>
      </c>
    </row>
    <row r="423" spans="1:16" x14ac:dyDescent="0.25">
      <c r="A423" s="19" t="s">
        <v>96</v>
      </c>
      <c r="B423" s="19" t="s">
        <v>97</v>
      </c>
      <c r="C423" s="19" t="s">
        <v>98</v>
      </c>
      <c r="D423" s="22">
        <v>22</v>
      </c>
      <c r="E423" s="23">
        <v>1186.4680287262213</v>
      </c>
      <c r="F423" s="23">
        <v>997.21385462318733</v>
      </c>
      <c r="G423" s="23">
        <v>889.43567191808495</v>
      </c>
      <c r="H423" s="23">
        <v>694.16246358014553</v>
      </c>
      <c r="I423" s="23">
        <v>553.46858920603722</v>
      </c>
      <c r="J423" s="23">
        <v>435.12854687867429</v>
      </c>
      <c r="K423" s="23">
        <v>337.61954461464052</v>
      </c>
      <c r="L423" s="23">
        <v>292.57363769595207</v>
      </c>
      <c r="M423" s="23">
        <v>254.58140426736583</v>
      </c>
      <c r="N423" s="23">
        <v>221.28693922155972</v>
      </c>
      <c r="O423" s="23">
        <v>156.98255167216303</v>
      </c>
      <c r="P423" s="23">
        <v>87.244999851638667</v>
      </c>
    </row>
    <row r="424" spans="1:16" x14ac:dyDescent="0.25">
      <c r="A424" s="19" t="s">
        <v>96</v>
      </c>
      <c r="B424" s="19" t="s">
        <v>97</v>
      </c>
      <c r="C424" s="19" t="s">
        <v>98</v>
      </c>
      <c r="D424" s="22">
        <v>23</v>
      </c>
      <c r="E424" s="23">
        <v>1206.0395836564278</v>
      </c>
      <c r="F424" s="23">
        <v>1093.7795274416126</v>
      </c>
      <c r="G424" s="23">
        <v>945.10296933883717</v>
      </c>
      <c r="H424" s="23">
        <v>774.07802697635987</v>
      </c>
      <c r="I424" s="23">
        <v>614.23016056241761</v>
      </c>
      <c r="J424" s="23">
        <v>453.89175417175244</v>
      </c>
      <c r="K424" s="23">
        <v>368.9365098627855</v>
      </c>
      <c r="L424" s="23">
        <v>317.32695388967392</v>
      </c>
      <c r="M424" s="23">
        <v>265.00889161863756</v>
      </c>
      <c r="N424" s="23">
        <v>216.46264325835972</v>
      </c>
      <c r="O424" s="23">
        <v>145.57215596667288</v>
      </c>
      <c r="P424" s="23">
        <v>89.010719763063236</v>
      </c>
    </row>
    <row r="425" spans="1:16" x14ac:dyDescent="0.25">
      <c r="A425" s="19" t="s">
        <v>96</v>
      </c>
      <c r="B425" s="19" t="s">
        <v>97</v>
      </c>
      <c r="C425" s="19" t="s">
        <v>98</v>
      </c>
      <c r="D425" s="22">
        <v>24</v>
      </c>
      <c r="E425" s="23">
        <v>1458.1708592958159</v>
      </c>
      <c r="F425" s="23">
        <v>1085.3664380318685</v>
      </c>
      <c r="G425" s="23">
        <v>960.60983519891613</v>
      </c>
      <c r="H425" s="23">
        <v>760.83624903726934</v>
      </c>
      <c r="I425" s="23">
        <v>594.73869288574178</v>
      </c>
      <c r="J425" s="23">
        <v>459.30322165145196</v>
      </c>
      <c r="K425" s="23">
        <v>365.74802823189759</v>
      </c>
      <c r="L425" s="23">
        <v>303.28469767208554</v>
      </c>
      <c r="M425" s="23">
        <v>259.49433886535923</v>
      </c>
      <c r="N425" s="23">
        <v>218.9504187102921</v>
      </c>
      <c r="O425" s="23">
        <v>117.1501024104758</v>
      </c>
      <c r="P425" s="23">
        <v>86.750965763186201</v>
      </c>
    </row>
    <row r="426" spans="1:16" x14ac:dyDescent="0.25">
      <c r="A426" s="19" t="s">
        <v>96</v>
      </c>
      <c r="B426" s="19" t="s">
        <v>97</v>
      </c>
      <c r="C426" s="19" t="s">
        <v>98</v>
      </c>
      <c r="D426" s="22">
        <v>25</v>
      </c>
      <c r="E426" s="23">
        <v>1414.5192380549404</v>
      </c>
      <c r="F426" s="23">
        <v>1101.3576222520946</v>
      </c>
      <c r="G426" s="23">
        <v>975.82523876565142</v>
      </c>
      <c r="H426" s="23">
        <v>738.6151638155452</v>
      </c>
      <c r="I426" s="23">
        <v>574.3897245412445</v>
      </c>
      <c r="J426" s="23">
        <v>439.17605378827272</v>
      </c>
      <c r="K426" s="23">
        <v>339.58884599081819</v>
      </c>
      <c r="L426" s="23">
        <v>304.24298729475578</v>
      </c>
      <c r="M426" s="23">
        <v>266.24346283785445</v>
      </c>
      <c r="N426" s="23">
        <v>230.3831195395112</v>
      </c>
      <c r="O426" s="23">
        <v>172.71646994612874</v>
      </c>
      <c r="P426" s="23">
        <v>126.7896454025971</v>
      </c>
    </row>
    <row r="427" spans="1:16" x14ac:dyDescent="0.25">
      <c r="A427" s="19" t="s">
        <v>96</v>
      </c>
      <c r="B427" s="19" t="s">
        <v>97</v>
      </c>
      <c r="C427" s="19" t="s">
        <v>98</v>
      </c>
      <c r="D427" s="22">
        <v>26</v>
      </c>
      <c r="E427" s="23">
        <v>1390.2214893394371</v>
      </c>
      <c r="F427" s="23">
        <v>1098.3336882575386</v>
      </c>
      <c r="G427" s="23">
        <v>964.37318758450158</v>
      </c>
      <c r="H427" s="23">
        <v>753.14816325511629</v>
      </c>
      <c r="I427" s="23">
        <v>593.27430775484447</v>
      </c>
      <c r="J427" s="23">
        <v>467.24864900483965</v>
      </c>
      <c r="K427" s="23">
        <v>346.57193318660006</v>
      </c>
      <c r="L427" s="23">
        <v>293.32500996233949</v>
      </c>
      <c r="M427" s="23">
        <v>254.68582525455577</v>
      </c>
      <c r="N427" s="23">
        <v>215.98734622780418</v>
      </c>
      <c r="O427" s="23">
        <v>119.2348183327823</v>
      </c>
      <c r="P427" s="23">
        <v>88.138517765861707</v>
      </c>
    </row>
    <row r="428" spans="1:16" x14ac:dyDescent="0.25">
      <c r="A428" s="19" t="s">
        <v>96</v>
      </c>
      <c r="B428" s="19" t="s">
        <v>97</v>
      </c>
      <c r="C428" s="19" t="s">
        <v>98</v>
      </c>
      <c r="D428" s="22">
        <v>27</v>
      </c>
      <c r="E428" s="23">
        <v>1404.4935800380765</v>
      </c>
      <c r="F428" s="23">
        <v>1115.5740595720724</v>
      </c>
      <c r="G428" s="23">
        <v>975.68999670698338</v>
      </c>
      <c r="H428" s="23">
        <v>735.57981836199622</v>
      </c>
      <c r="I428" s="23">
        <v>588.56611514640326</v>
      </c>
      <c r="J428" s="23">
        <v>450.67210137579383</v>
      </c>
      <c r="K428" s="23">
        <v>350.82650943272961</v>
      </c>
      <c r="L428" s="23">
        <v>310.03009545489442</v>
      </c>
      <c r="M428" s="23">
        <v>274.53571674169029</v>
      </c>
      <c r="N428" s="23">
        <v>213.77950392461508</v>
      </c>
      <c r="O428" s="23">
        <v>88.00822671217675</v>
      </c>
      <c r="P428" s="23">
        <v>88.00822671217675</v>
      </c>
    </row>
    <row r="429" spans="1:16" x14ac:dyDescent="0.25">
      <c r="A429" s="19" t="s">
        <v>96</v>
      </c>
      <c r="B429" s="19" t="s">
        <v>97</v>
      </c>
      <c r="C429" s="19" t="s">
        <v>98</v>
      </c>
      <c r="D429" s="22">
        <v>28</v>
      </c>
      <c r="E429" s="23">
        <v>1352.1771630850915</v>
      </c>
      <c r="F429" s="23">
        <v>1047.9445501343671</v>
      </c>
      <c r="G429" s="23">
        <v>911.07857327444185</v>
      </c>
      <c r="H429" s="23">
        <v>726.33225641491526</v>
      </c>
      <c r="I429" s="23">
        <v>571.16966562197797</v>
      </c>
      <c r="J429" s="23">
        <v>439.25373001965511</v>
      </c>
      <c r="K429" s="23">
        <v>338.30317630770952</v>
      </c>
      <c r="L429" s="23">
        <v>291.28307674465748</v>
      </c>
      <c r="M429" s="23">
        <v>255.95284215699124</v>
      </c>
      <c r="N429" s="23">
        <v>220.79735643195855</v>
      </c>
      <c r="O429" s="23">
        <v>120.36806455509381</v>
      </c>
      <c r="P429" s="23">
        <v>89.985973932768545</v>
      </c>
    </row>
    <row r="430" spans="1:16" x14ac:dyDescent="0.25">
      <c r="A430" s="19" t="s">
        <v>96</v>
      </c>
      <c r="B430" s="19" t="s">
        <v>97</v>
      </c>
      <c r="C430" s="19" t="s">
        <v>98</v>
      </c>
      <c r="D430" s="22">
        <v>29</v>
      </c>
      <c r="E430" s="23">
        <v>1362.2869729952477</v>
      </c>
      <c r="F430" s="23">
        <v>1043.3817553680706</v>
      </c>
      <c r="G430" s="23">
        <v>915.76107034290226</v>
      </c>
      <c r="H430" s="23">
        <v>732.1152516593346</v>
      </c>
      <c r="I430" s="23">
        <v>563.68760717531632</v>
      </c>
      <c r="J430" s="23">
        <v>438.40881942371476</v>
      </c>
      <c r="K430" s="23">
        <v>341.80045572877464</v>
      </c>
      <c r="L430" s="23">
        <v>282.48787916640566</v>
      </c>
      <c r="M430" s="23">
        <v>247.98010579509815</v>
      </c>
      <c r="N430" s="23">
        <v>208.76379127125486</v>
      </c>
      <c r="O430" s="23">
        <v>85.256436797451343</v>
      </c>
      <c r="P430" s="23">
        <v>85.256436797451343</v>
      </c>
    </row>
    <row r="431" spans="1:16" x14ac:dyDescent="0.25">
      <c r="A431" s="19" t="s">
        <v>96</v>
      </c>
      <c r="B431" s="19" t="s">
        <v>97</v>
      </c>
      <c r="C431" s="19" t="s">
        <v>98</v>
      </c>
      <c r="D431" s="22">
        <v>30</v>
      </c>
      <c r="E431" s="23">
        <v>1436.0700937661336</v>
      </c>
      <c r="F431" s="23">
        <v>1069.3600278838974</v>
      </c>
      <c r="G431" s="23">
        <v>927.43081576944019</v>
      </c>
      <c r="H431" s="23">
        <v>725.7676142935959</v>
      </c>
      <c r="I431" s="23">
        <v>557.9991208968836</v>
      </c>
      <c r="J431" s="23">
        <v>432.07528726157113</v>
      </c>
      <c r="K431" s="23">
        <v>343.31511489005715</v>
      </c>
      <c r="L431" s="23">
        <v>302.64630208612431</v>
      </c>
      <c r="M431" s="23">
        <v>270.86051979300339</v>
      </c>
      <c r="N431" s="23">
        <v>223.57323017952061</v>
      </c>
      <c r="O431" s="23">
        <v>85.16797939467591</v>
      </c>
      <c r="P431" s="23">
        <v>85.16797939467591</v>
      </c>
    </row>
    <row r="432" spans="1:16" x14ac:dyDescent="0.25">
      <c r="A432" s="19" t="s">
        <v>96</v>
      </c>
      <c r="B432" s="19" t="s">
        <v>97</v>
      </c>
      <c r="C432" s="19" t="s">
        <v>98</v>
      </c>
      <c r="D432" s="22">
        <v>31</v>
      </c>
      <c r="E432" s="23">
        <v>1414.864846482659</v>
      </c>
      <c r="F432" s="23">
        <v>1049.2448292170711</v>
      </c>
      <c r="G432" s="23">
        <v>903.37512091712824</v>
      </c>
      <c r="H432" s="23">
        <v>727.52482225868948</v>
      </c>
      <c r="I432" s="23">
        <v>593.38416034008151</v>
      </c>
      <c r="J432" s="23">
        <v>455.94122840173719</v>
      </c>
      <c r="K432" s="23">
        <v>349.1052004459936</v>
      </c>
      <c r="L432" s="23">
        <v>302.62419445030849</v>
      </c>
      <c r="M432" s="23">
        <v>268.6435513056274</v>
      </c>
      <c r="N432" s="23">
        <v>225.13126295707428</v>
      </c>
      <c r="O432" s="23">
        <v>148.76813348692289</v>
      </c>
      <c r="P432" s="23">
        <v>120.78913570252334</v>
      </c>
    </row>
    <row r="433" spans="1:16" x14ac:dyDescent="0.25">
      <c r="A433" s="19" t="s">
        <v>96</v>
      </c>
      <c r="B433" s="19" t="s">
        <v>97</v>
      </c>
      <c r="C433" s="19" t="s">
        <v>98</v>
      </c>
      <c r="D433" s="22">
        <v>32</v>
      </c>
      <c r="E433" s="23">
        <v>1435.3877457979654</v>
      </c>
      <c r="F433" s="23">
        <v>1007.6323071852781</v>
      </c>
      <c r="G433" s="23">
        <v>919.84542987356781</v>
      </c>
      <c r="H433" s="23">
        <v>725.3674809468024</v>
      </c>
      <c r="I433" s="23">
        <v>565.53244854105765</v>
      </c>
      <c r="J433" s="23">
        <v>436.67622639712272</v>
      </c>
      <c r="K433" s="23">
        <v>342.00958109145756</v>
      </c>
      <c r="L433" s="23">
        <v>295.60399637978952</v>
      </c>
      <c r="M433" s="23">
        <v>234.45276533650636</v>
      </c>
      <c r="N433" s="23">
        <v>208.99411711084798</v>
      </c>
      <c r="O433" s="23">
        <v>123.12231167212869</v>
      </c>
      <c r="P433" s="23">
        <v>123.12231167212869</v>
      </c>
    </row>
    <row r="434" spans="1:16" x14ac:dyDescent="0.25">
      <c r="A434" s="19" t="s">
        <v>96</v>
      </c>
      <c r="B434" s="19" t="s">
        <v>97</v>
      </c>
      <c r="C434" s="19" t="s">
        <v>98</v>
      </c>
      <c r="D434" s="22">
        <v>33</v>
      </c>
      <c r="E434" s="23">
        <v>1336.8706747234498</v>
      </c>
      <c r="F434" s="23">
        <v>1055.0849178407536</v>
      </c>
      <c r="G434" s="23">
        <v>935.73364888858714</v>
      </c>
      <c r="H434" s="23">
        <v>756.69303222272492</v>
      </c>
      <c r="I434" s="23">
        <v>585.5907727936401</v>
      </c>
      <c r="J434" s="23">
        <v>460.21282893082957</v>
      </c>
      <c r="K434" s="23">
        <v>362.86316049604119</v>
      </c>
      <c r="L434" s="23">
        <v>316.65932852952136</v>
      </c>
      <c r="M434" s="23">
        <v>269.65574130468434</v>
      </c>
      <c r="N434" s="23">
        <v>235.13297880922835</v>
      </c>
      <c r="O434" s="23">
        <v>163.60381982139893</v>
      </c>
      <c r="P434" s="23">
        <v>92.02094743033787</v>
      </c>
    </row>
    <row r="435" spans="1:16" x14ac:dyDescent="0.25">
      <c r="A435" s="19" t="s">
        <v>96</v>
      </c>
      <c r="B435" s="19" t="s">
        <v>97</v>
      </c>
      <c r="C435" s="19" t="s">
        <v>98</v>
      </c>
      <c r="D435" s="22">
        <v>34</v>
      </c>
      <c r="E435" s="23">
        <v>1389.8079598518761</v>
      </c>
      <c r="F435" s="23">
        <v>1087.6242593821719</v>
      </c>
      <c r="G435" s="23">
        <v>969.53860007670687</v>
      </c>
      <c r="H435" s="23">
        <v>763.27660732521076</v>
      </c>
      <c r="I435" s="23">
        <v>597.31136792327266</v>
      </c>
      <c r="J435" s="23">
        <v>469.74656221838654</v>
      </c>
      <c r="K435" s="23">
        <v>376.30576734215845</v>
      </c>
      <c r="L435" s="23">
        <v>321.30306098831556</v>
      </c>
      <c r="M435" s="23">
        <v>285.46032138664236</v>
      </c>
      <c r="N435" s="23">
        <v>239.96993530952764</v>
      </c>
      <c r="O435" s="23">
        <v>129.42191601038047</v>
      </c>
      <c r="P435" s="23">
        <v>129.42191601038047</v>
      </c>
    </row>
    <row r="436" spans="1:16" x14ac:dyDescent="0.25">
      <c r="A436" s="19" t="s">
        <v>96</v>
      </c>
      <c r="B436" s="19" t="s">
        <v>97</v>
      </c>
      <c r="C436" s="19" t="s">
        <v>98</v>
      </c>
      <c r="D436" s="22">
        <v>35</v>
      </c>
      <c r="E436" s="23">
        <v>1469.3028889538493</v>
      </c>
      <c r="F436" s="23">
        <v>1132.9866138886998</v>
      </c>
      <c r="G436" s="23">
        <v>985.58046786712191</v>
      </c>
      <c r="H436" s="23">
        <v>782.02965927974333</v>
      </c>
      <c r="I436" s="23">
        <v>612.5510162793654</v>
      </c>
      <c r="J436" s="23">
        <v>469.44541213988612</v>
      </c>
      <c r="K436" s="23">
        <v>363.68562792398848</v>
      </c>
      <c r="L436" s="23">
        <v>309.42964058466072</v>
      </c>
      <c r="M436" s="23">
        <v>263.87878070885074</v>
      </c>
      <c r="N436" s="23">
        <v>228.49899179214216</v>
      </c>
      <c r="O436" s="23">
        <v>85.050025609800585</v>
      </c>
      <c r="P436" s="23">
        <v>85.050025609800585</v>
      </c>
    </row>
    <row r="437" spans="1:16" x14ac:dyDescent="0.25">
      <c r="A437" s="19" t="s">
        <v>96</v>
      </c>
      <c r="B437" s="19" t="s">
        <v>97</v>
      </c>
      <c r="C437" s="19" t="s">
        <v>98</v>
      </c>
      <c r="D437" s="22">
        <v>36</v>
      </c>
      <c r="E437" s="23">
        <v>1512.2783654813184</v>
      </c>
      <c r="F437" s="23">
        <v>1136.4368526080805</v>
      </c>
      <c r="G437" s="23">
        <v>1014.2542470410214</v>
      </c>
      <c r="H437" s="23">
        <v>772.43237877734202</v>
      </c>
      <c r="I437" s="23">
        <v>592.47675855045111</v>
      </c>
      <c r="J437" s="23">
        <v>450.34518735312201</v>
      </c>
      <c r="K437" s="23">
        <v>346.297125095708</v>
      </c>
      <c r="L437" s="23">
        <v>300.54038164476196</v>
      </c>
      <c r="M437" s="23">
        <v>262.20346127799337</v>
      </c>
      <c r="N437" s="23">
        <v>218.06596553384392</v>
      </c>
      <c r="O437" s="23">
        <v>84.703877670524236</v>
      </c>
      <c r="P437" s="23">
        <v>84.703877670524236</v>
      </c>
    </row>
    <row r="438" spans="1:16" x14ac:dyDescent="0.25">
      <c r="A438" s="19" t="s">
        <v>96</v>
      </c>
      <c r="B438" s="19" t="s">
        <v>97</v>
      </c>
      <c r="C438" s="19" t="s">
        <v>98</v>
      </c>
      <c r="D438" s="22">
        <v>37</v>
      </c>
      <c r="E438" s="23">
        <v>1489.4999677737426</v>
      </c>
      <c r="F438" s="23">
        <v>1110.3011661747869</v>
      </c>
      <c r="G438" s="23">
        <v>943.3254028940745</v>
      </c>
      <c r="H438" s="23">
        <v>737.4661079325349</v>
      </c>
      <c r="I438" s="23">
        <v>587.49242088293693</v>
      </c>
      <c r="J438" s="23">
        <v>447.99048484363232</v>
      </c>
      <c r="K438" s="23">
        <v>344.99731844646396</v>
      </c>
      <c r="L438" s="23">
        <v>299.52055956188832</v>
      </c>
      <c r="M438" s="23">
        <v>262.10856350052575</v>
      </c>
      <c r="N438" s="23">
        <v>223.06916601401687</v>
      </c>
      <c r="O438" s="23">
        <v>85.117257813340046</v>
      </c>
      <c r="P438" s="23">
        <v>85.117257813340046</v>
      </c>
    </row>
    <row r="439" spans="1:16" x14ac:dyDescent="0.25">
      <c r="A439" s="19" t="s">
        <v>96</v>
      </c>
      <c r="B439" s="19" t="s">
        <v>97</v>
      </c>
      <c r="C439" s="19" t="s">
        <v>98</v>
      </c>
      <c r="D439" s="22">
        <v>38</v>
      </c>
      <c r="E439" s="23">
        <v>1591.1647853048703</v>
      </c>
      <c r="F439" s="23">
        <v>1193.0066832922073</v>
      </c>
      <c r="G439" s="23">
        <v>999.50295203750852</v>
      </c>
      <c r="H439" s="23">
        <v>789.53918387129261</v>
      </c>
      <c r="I439" s="23">
        <v>613.51144355879421</v>
      </c>
      <c r="J439" s="23">
        <v>467.31858269842377</v>
      </c>
      <c r="K439" s="23">
        <v>361.42831500163271</v>
      </c>
      <c r="L439" s="23">
        <v>306.03535962463468</v>
      </c>
      <c r="M439" s="23">
        <v>265.72286148152807</v>
      </c>
      <c r="N439" s="23">
        <v>226.56394984880617</v>
      </c>
      <c r="O439" s="23">
        <v>145.10315809264992</v>
      </c>
      <c r="P439" s="23">
        <v>88.100379538103965</v>
      </c>
    </row>
    <row r="440" spans="1:16" x14ac:dyDescent="0.25">
      <c r="A440" s="19" t="s">
        <v>96</v>
      </c>
      <c r="B440" s="19" t="s">
        <v>97</v>
      </c>
      <c r="C440" s="19" t="s">
        <v>98</v>
      </c>
      <c r="D440" s="22">
        <v>39</v>
      </c>
      <c r="E440" s="23">
        <v>1365.3754388376981</v>
      </c>
      <c r="F440" s="23">
        <v>1015.1830646064473</v>
      </c>
      <c r="G440" s="23">
        <v>920.29229196471476</v>
      </c>
      <c r="H440" s="23">
        <v>731.21626766006398</v>
      </c>
      <c r="I440" s="23">
        <v>570.41596614273465</v>
      </c>
      <c r="J440" s="23">
        <v>444.21055879317117</v>
      </c>
      <c r="K440" s="23">
        <v>355.00237414491738</v>
      </c>
      <c r="L440" s="23">
        <v>302.19076242521646</v>
      </c>
      <c r="M440" s="23">
        <v>261.67936314732424</v>
      </c>
      <c r="N440" s="23">
        <v>220.6115885190579</v>
      </c>
      <c r="O440" s="23">
        <v>116.19075285723358</v>
      </c>
      <c r="P440" s="23">
        <v>116.19075285723358</v>
      </c>
    </row>
    <row r="441" spans="1:16" x14ac:dyDescent="0.25">
      <c r="A441" s="19" t="s">
        <v>96</v>
      </c>
      <c r="B441" s="19" t="s">
        <v>97</v>
      </c>
      <c r="C441" s="19" t="s">
        <v>98</v>
      </c>
      <c r="D441" s="22">
        <v>40</v>
      </c>
      <c r="E441" s="23">
        <v>1426.2949041471177</v>
      </c>
      <c r="F441" s="23">
        <v>1056.9281166086892</v>
      </c>
      <c r="G441" s="23">
        <v>867.64479052510922</v>
      </c>
      <c r="H441" s="23">
        <v>696.22410323883412</v>
      </c>
      <c r="I441" s="23">
        <v>548.67513778574528</v>
      </c>
      <c r="J441" s="23">
        <v>421.61084220574662</v>
      </c>
      <c r="K441" s="23">
        <v>333.88403669670413</v>
      </c>
      <c r="L441" s="23">
        <v>293.36263264790546</v>
      </c>
      <c r="M441" s="23">
        <v>242.02390176175808</v>
      </c>
      <c r="N441" s="23">
        <v>173.86852829297101</v>
      </c>
      <c r="O441" s="23">
        <v>83.865038025573256</v>
      </c>
      <c r="P441" s="23">
        <v>83.865038025573256</v>
      </c>
    </row>
    <row r="442" spans="1:16" x14ac:dyDescent="0.25">
      <c r="A442" s="19" t="s">
        <v>96</v>
      </c>
      <c r="B442" s="19" t="s">
        <v>97</v>
      </c>
      <c r="C442" s="19" t="s">
        <v>98</v>
      </c>
      <c r="D442" s="22">
        <v>41</v>
      </c>
      <c r="E442" s="23">
        <v>1214.7643959644909</v>
      </c>
      <c r="F442" s="23">
        <v>1005.6569422941789</v>
      </c>
      <c r="G442" s="23">
        <v>879.9050244129304</v>
      </c>
      <c r="H442" s="23">
        <v>704.16505321708826</v>
      </c>
      <c r="I442" s="23">
        <v>565.35988471458086</v>
      </c>
      <c r="J442" s="23">
        <v>437.04599247345828</v>
      </c>
      <c r="K442" s="23">
        <v>342.74313110575673</v>
      </c>
      <c r="L442" s="23">
        <v>291.48034101441465</v>
      </c>
      <c r="M442" s="23">
        <v>255.12099202936673</v>
      </c>
      <c r="N442" s="23">
        <v>220.6081259049291</v>
      </c>
      <c r="O442" s="23">
        <v>83.516538620136572</v>
      </c>
      <c r="P442" s="23">
        <v>83.516538620136572</v>
      </c>
    </row>
    <row r="443" spans="1:16" x14ac:dyDescent="0.25">
      <c r="A443" s="19" t="s">
        <v>96</v>
      </c>
      <c r="B443" s="19" t="s">
        <v>97</v>
      </c>
      <c r="C443" s="19" t="s">
        <v>98</v>
      </c>
      <c r="D443" s="22">
        <v>42</v>
      </c>
      <c r="E443" s="23">
        <v>1440.0177877126594</v>
      </c>
      <c r="F443" s="23">
        <v>1130.4304635787571</v>
      </c>
      <c r="G443" s="23">
        <v>977.71125461466738</v>
      </c>
      <c r="H443" s="23">
        <v>768.36939989302789</v>
      </c>
      <c r="I443" s="23">
        <v>597.12872238433306</v>
      </c>
      <c r="J443" s="23">
        <v>454.01819379665255</v>
      </c>
      <c r="K443" s="23">
        <v>346.51356392110824</v>
      </c>
      <c r="L443" s="23">
        <v>296.33564624676643</v>
      </c>
      <c r="M443" s="23">
        <v>257.23617048953264</v>
      </c>
      <c r="N443" s="23">
        <v>221.49729429532604</v>
      </c>
      <c r="O443" s="23">
        <v>140.59619185141369</v>
      </c>
      <c r="P443" s="23">
        <v>85.01520156812704</v>
      </c>
    </row>
    <row r="444" spans="1:16" x14ac:dyDescent="0.25">
      <c r="A444" s="19" t="s">
        <v>96</v>
      </c>
      <c r="B444" s="19" t="s">
        <v>97</v>
      </c>
      <c r="C444" s="19" t="s">
        <v>98</v>
      </c>
      <c r="D444" s="22">
        <v>43</v>
      </c>
      <c r="E444" s="23">
        <v>1487.5884965063049</v>
      </c>
      <c r="F444" s="23">
        <v>1142.730859032748</v>
      </c>
      <c r="G444" s="23">
        <v>1016.3237704399842</v>
      </c>
      <c r="H444" s="23">
        <v>759.23424799905126</v>
      </c>
      <c r="I444" s="23">
        <v>598.79714827036719</v>
      </c>
      <c r="J444" s="23">
        <v>466.38935826464768</v>
      </c>
      <c r="K444" s="23">
        <v>349.06958661466558</v>
      </c>
      <c r="L444" s="23">
        <v>289.02326398425436</v>
      </c>
      <c r="M444" s="23">
        <v>247.85911556001005</v>
      </c>
      <c r="N444" s="23">
        <v>190.11662776818972</v>
      </c>
      <c r="O444" s="23">
        <v>82.92575701912952</v>
      </c>
      <c r="P444" s="23">
        <v>82.92575701912952</v>
      </c>
    </row>
    <row r="445" spans="1:16" x14ac:dyDescent="0.25">
      <c r="A445" s="19" t="s">
        <v>96</v>
      </c>
      <c r="B445" s="19" t="s">
        <v>97</v>
      </c>
      <c r="C445" s="19" t="s">
        <v>98</v>
      </c>
      <c r="D445" s="22">
        <v>44</v>
      </c>
      <c r="E445" s="23">
        <v>1233.8808721942014</v>
      </c>
      <c r="F445" s="23">
        <v>1108.3419058944116</v>
      </c>
      <c r="G445" s="23">
        <v>940.01791196529496</v>
      </c>
      <c r="H445" s="23">
        <v>754.15464420921251</v>
      </c>
      <c r="I445" s="23">
        <v>595.99428291035724</v>
      </c>
      <c r="J445" s="23">
        <v>450.98889296011112</v>
      </c>
      <c r="K445" s="23">
        <v>371.81532097681151</v>
      </c>
      <c r="L445" s="23">
        <v>305.7414773025933</v>
      </c>
      <c r="M445" s="23">
        <v>260.5607933260045</v>
      </c>
      <c r="N445" s="23">
        <v>227.33287972938703</v>
      </c>
      <c r="O445" s="23">
        <v>165.70321713489076</v>
      </c>
      <c r="P445" s="23">
        <v>121.43850355382038</v>
      </c>
    </row>
    <row r="446" spans="1:16" x14ac:dyDescent="0.25">
      <c r="A446" s="19" t="s">
        <v>96</v>
      </c>
      <c r="B446" s="19" t="s">
        <v>97</v>
      </c>
      <c r="C446" s="19" t="s">
        <v>98</v>
      </c>
      <c r="D446" s="22">
        <v>45</v>
      </c>
      <c r="E446" s="23">
        <v>1440.3821610553207</v>
      </c>
      <c r="F446" s="23">
        <v>1133.8549730290572</v>
      </c>
      <c r="G446" s="23">
        <v>970.97195720026559</v>
      </c>
      <c r="H446" s="23">
        <v>767.66092856504304</v>
      </c>
      <c r="I446" s="23">
        <v>598.82200075694789</v>
      </c>
      <c r="J446" s="23">
        <v>469.15498327575006</v>
      </c>
      <c r="K446" s="23">
        <v>370.27621483029213</v>
      </c>
      <c r="L446" s="23">
        <v>326.7004623610145</v>
      </c>
      <c r="M446" s="23">
        <v>276.04399491545689</v>
      </c>
      <c r="N446" s="23">
        <v>227.72100308582407</v>
      </c>
      <c r="O446" s="23">
        <v>174.7095220041428</v>
      </c>
      <c r="P446" s="23">
        <v>174.7095220041428</v>
      </c>
    </row>
    <row r="447" spans="1:16" x14ac:dyDescent="0.25">
      <c r="A447" s="19" t="s">
        <v>96</v>
      </c>
      <c r="B447" s="19" t="s">
        <v>97</v>
      </c>
      <c r="C447" s="19" t="s">
        <v>98</v>
      </c>
      <c r="D447" s="22">
        <v>46</v>
      </c>
      <c r="E447" s="23">
        <v>1468.0788354232914</v>
      </c>
      <c r="F447" s="23">
        <v>1213.5392371412811</v>
      </c>
      <c r="G447" s="23">
        <v>1008.2358410751266</v>
      </c>
      <c r="H447" s="23">
        <v>767.37948785621779</v>
      </c>
      <c r="I447" s="23">
        <v>604.38512879310179</v>
      </c>
      <c r="J447" s="23">
        <v>464.40741836062631</v>
      </c>
      <c r="K447" s="23">
        <v>349.87976813783683</v>
      </c>
      <c r="L447" s="23">
        <v>305.09612634334945</v>
      </c>
      <c r="M447" s="23">
        <v>271.07352936356017</v>
      </c>
      <c r="N447" s="23">
        <v>230.59381173154651</v>
      </c>
      <c r="O447" s="23">
        <v>170.76351648237758</v>
      </c>
      <c r="P447" s="23">
        <v>124.80472303165442</v>
      </c>
    </row>
    <row r="448" spans="1:16" x14ac:dyDescent="0.25">
      <c r="A448" s="19" t="s">
        <v>96</v>
      </c>
      <c r="B448" s="19" t="s">
        <v>97</v>
      </c>
      <c r="C448" s="19" t="s">
        <v>98</v>
      </c>
      <c r="D448" s="22">
        <v>47</v>
      </c>
      <c r="E448" s="23">
        <v>1497.1675451250633</v>
      </c>
      <c r="F448" s="23">
        <v>1070.1287822918032</v>
      </c>
      <c r="G448" s="23">
        <v>905.73322890707448</v>
      </c>
      <c r="H448" s="23">
        <v>707.26101194817693</v>
      </c>
      <c r="I448" s="23">
        <v>555.93865842014782</v>
      </c>
      <c r="J448" s="23">
        <v>434.09467545481687</v>
      </c>
      <c r="K448" s="23">
        <v>351.29280397200063</v>
      </c>
      <c r="L448" s="23">
        <v>302.06313711191893</v>
      </c>
      <c r="M448" s="23">
        <v>270.73986684575334</v>
      </c>
      <c r="N448" s="23">
        <v>230.17048049786561</v>
      </c>
      <c r="O448" s="23">
        <v>171.39032295446651</v>
      </c>
      <c r="P448" s="23">
        <v>152.63029284032061</v>
      </c>
    </row>
    <row r="449" spans="1:16" x14ac:dyDescent="0.25">
      <c r="A449" s="19" t="s">
        <v>96</v>
      </c>
      <c r="B449" s="19" t="s">
        <v>97</v>
      </c>
      <c r="C449" s="19" t="s">
        <v>98</v>
      </c>
      <c r="D449" s="22">
        <v>48</v>
      </c>
      <c r="E449" s="23">
        <v>1441.4378886497136</v>
      </c>
      <c r="F449" s="23">
        <v>1087.0013436247884</v>
      </c>
      <c r="G449" s="23">
        <v>959.56430973698275</v>
      </c>
      <c r="H449" s="23">
        <v>761.36873316574713</v>
      </c>
      <c r="I449" s="23">
        <v>611.85875168745474</v>
      </c>
      <c r="J449" s="23">
        <v>451.47252706693746</v>
      </c>
      <c r="K449" s="23">
        <v>346.30458242486134</v>
      </c>
      <c r="L449" s="23">
        <v>304.62590417917551</v>
      </c>
      <c r="M449" s="23">
        <v>264.62421385020423</v>
      </c>
      <c r="N449" s="23">
        <v>227.53980829883031</v>
      </c>
      <c r="O449" s="23">
        <v>174.45733838983222</v>
      </c>
      <c r="P449" s="23">
        <v>156.68844216576684</v>
      </c>
    </row>
    <row r="450" spans="1:16" x14ac:dyDescent="0.25">
      <c r="A450" s="19" t="s">
        <v>96</v>
      </c>
      <c r="B450" s="19" t="s">
        <v>97</v>
      </c>
      <c r="C450" s="19" t="s">
        <v>98</v>
      </c>
      <c r="D450" s="22">
        <v>49</v>
      </c>
      <c r="E450" s="23">
        <v>1360.035548812124</v>
      </c>
      <c r="F450" s="23">
        <v>1053.1677057736515</v>
      </c>
      <c r="G450" s="23">
        <v>929.31318519120487</v>
      </c>
      <c r="H450" s="23">
        <v>733.08242412039817</v>
      </c>
      <c r="I450" s="23">
        <v>587.74827805430891</v>
      </c>
      <c r="J450" s="23">
        <v>445.40426665846974</v>
      </c>
      <c r="K450" s="23">
        <v>360.45253815082219</v>
      </c>
      <c r="L450" s="23">
        <v>295.16435000936758</v>
      </c>
      <c r="M450" s="23">
        <v>263.23550968667843</v>
      </c>
      <c r="N450" s="23">
        <v>222.28302732274685</v>
      </c>
      <c r="O450" s="23">
        <v>114.61285192543843</v>
      </c>
      <c r="P450" s="23">
        <v>85.270531870327517</v>
      </c>
    </row>
    <row r="451" spans="1:16" x14ac:dyDescent="0.25">
      <c r="A451" s="19" t="s">
        <v>96</v>
      </c>
      <c r="B451" s="19" t="s">
        <v>97</v>
      </c>
      <c r="C451" s="19" t="s">
        <v>98</v>
      </c>
      <c r="D451" s="22">
        <v>50</v>
      </c>
      <c r="E451" s="23">
        <v>1387.4991917739865</v>
      </c>
      <c r="F451" s="23">
        <v>1096.0007921329347</v>
      </c>
      <c r="G451" s="23">
        <v>983.07222837577649</v>
      </c>
      <c r="H451" s="23">
        <v>779.45307005080042</v>
      </c>
      <c r="I451" s="23">
        <v>601.84504769304203</v>
      </c>
      <c r="J451" s="23">
        <v>460.50470187514031</v>
      </c>
      <c r="K451" s="23">
        <v>355.4438700629384</v>
      </c>
      <c r="L451" s="23">
        <v>300.29379770317524</v>
      </c>
      <c r="M451" s="23">
        <v>238.18586855814993</v>
      </c>
      <c r="N451" s="23">
        <v>191.76606016329626</v>
      </c>
      <c r="O451" s="23">
        <v>85.589927912553009</v>
      </c>
      <c r="P451" s="23">
        <v>85.589927912553009</v>
      </c>
    </row>
    <row r="452" spans="1:16" x14ac:dyDescent="0.25">
      <c r="A452" s="19" t="s">
        <v>96</v>
      </c>
      <c r="B452" s="19" t="s">
        <v>97</v>
      </c>
      <c r="C452" s="19" t="s">
        <v>98</v>
      </c>
      <c r="D452" s="22">
        <v>51</v>
      </c>
      <c r="E452" s="23">
        <v>1346.6179756865859</v>
      </c>
      <c r="F452" s="23">
        <v>1062.7605358556277</v>
      </c>
      <c r="G452" s="23">
        <v>944.69708231331526</v>
      </c>
      <c r="H452" s="23">
        <v>740.71786576431543</v>
      </c>
      <c r="I452" s="23">
        <v>594.17557996667324</v>
      </c>
      <c r="J452" s="23">
        <v>466.0112776299016</v>
      </c>
      <c r="K452" s="23">
        <v>350.90134234357038</v>
      </c>
      <c r="L452" s="23">
        <v>305.66183762696033</v>
      </c>
      <c r="M452" s="23">
        <v>260.6489042207138</v>
      </c>
      <c r="N452" s="23">
        <v>211.34765401763877</v>
      </c>
      <c r="O452" s="23">
        <v>170.5917251740224</v>
      </c>
      <c r="P452" s="23">
        <v>125.35561350343897</v>
      </c>
    </row>
    <row r="453" spans="1:16" x14ac:dyDescent="0.25">
      <c r="A453" s="19" t="s">
        <v>96</v>
      </c>
      <c r="B453" s="19" t="s">
        <v>97</v>
      </c>
      <c r="C453" s="19" t="s">
        <v>98</v>
      </c>
      <c r="D453" s="22">
        <v>52</v>
      </c>
      <c r="E453" s="23">
        <v>1279.0159700879171</v>
      </c>
      <c r="F453" s="23">
        <v>1020.8759858298849</v>
      </c>
      <c r="G453" s="23">
        <v>881.82615590730518</v>
      </c>
      <c r="H453" s="23">
        <v>712.64134571983175</v>
      </c>
      <c r="I453" s="23">
        <v>561.41909127823908</v>
      </c>
      <c r="J453" s="23">
        <v>443.29969499834351</v>
      </c>
      <c r="K453" s="23">
        <v>348.47092996688633</v>
      </c>
      <c r="L453" s="23">
        <v>296.81536627495154</v>
      </c>
      <c r="M453" s="23">
        <v>265.2361473286872</v>
      </c>
      <c r="N453" s="23">
        <v>223.76743979413638</v>
      </c>
      <c r="O453" s="23">
        <v>119.54135646430436</v>
      </c>
      <c r="P453" s="23">
        <v>119.54135646430436</v>
      </c>
    </row>
    <row r="454" spans="1:16" x14ac:dyDescent="0.25">
      <c r="A454" s="19" t="s">
        <v>96</v>
      </c>
      <c r="B454" s="19" t="s">
        <v>97</v>
      </c>
      <c r="C454" s="19" t="s">
        <v>98</v>
      </c>
      <c r="D454" s="22">
        <v>53</v>
      </c>
      <c r="E454" s="23">
        <v>1303.2831760267329</v>
      </c>
      <c r="F454" s="23">
        <v>1019.5842563337515</v>
      </c>
      <c r="G454" s="23">
        <v>903.5352019493954</v>
      </c>
      <c r="H454" s="23">
        <v>699.92623821785696</v>
      </c>
      <c r="I454" s="23">
        <v>574.08659873309102</v>
      </c>
      <c r="J454" s="23">
        <v>435.84325091200242</v>
      </c>
      <c r="K454" s="23">
        <v>321.44969457934775</v>
      </c>
      <c r="L454" s="23">
        <v>278.35801682850575</v>
      </c>
      <c r="M454" s="23">
        <v>243.68056694523852</v>
      </c>
      <c r="N454" s="23">
        <v>186.46591241942087</v>
      </c>
      <c r="O454" s="23">
        <v>81.270603371608345</v>
      </c>
      <c r="P454" s="23">
        <v>81.270603371608345</v>
      </c>
    </row>
    <row r="455" spans="1:16" x14ac:dyDescent="0.25">
      <c r="A455" s="19" t="s">
        <v>96</v>
      </c>
      <c r="B455" s="19" t="s">
        <v>97</v>
      </c>
      <c r="C455" s="19" t="s">
        <v>98</v>
      </c>
      <c r="D455" s="22">
        <v>54</v>
      </c>
      <c r="E455" s="23">
        <v>1389.3277840713915</v>
      </c>
      <c r="F455" s="23">
        <v>1114.4419576559196</v>
      </c>
      <c r="G455" s="23">
        <v>984.54569186620836</v>
      </c>
      <c r="H455" s="23">
        <v>785.36911465234266</v>
      </c>
      <c r="I455" s="23">
        <v>621.46788560066204</v>
      </c>
      <c r="J455" s="23">
        <v>474.55347408376673</v>
      </c>
      <c r="K455" s="23">
        <v>364.67005556511441</v>
      </c>
      <c r="L455" s="23">
        <v>306.47368063187639</v>
      </c>
      <c r="M455" s="23">
        <v>261.3245012885796</v>
      </c>
      <c r="N455" s="23">
        <v>226.67473518763271</v>
      </c>
      <c r="O455" s="23">
        <v>84.458515372856283</v>
      </c>
      <c r="P455" s="23">
        <v>84.458515372856283</v>
      </c>
    </row>
    <row r="456" spans="1:16" x14ac:dyDescent="0.25">
      <c r="A456" s="19" t="s">
        <v>96</v>
      </c>
      <c r="B456" s="19" t="s">
        <v>97</v>
      </c>
      <c r="C456" s="19" t="s">
        <v>98</v>
      </c>
      <c r="D456" s="22">
        <v>55</v>
      </c>
      <c r="E456" s="23">
        <v>1456.9872346112693</v>
      </c>
      <c r="F456" s="23">
        <v>1109.3726351302826</v>
      </c>
      <c r="G456" s="23">
        <v>980.62300119733266</v>
      </c>
      <c r="H456" s="23">
        <v>752.64690872040478</v>
      </c>
      <c r="I456" s="23">
        <v>604.81292762579562</v>
      </c>
      <c r="J456" s="23">
        <v>456.18226561938235</v>
      </c>
      <c r="K456" s="23">
        <v>353.75667049470832</v>
      </c>
      <c r="L456" s="23">
        <v>311.04765597888132</v>
      </c>
      <c r="M456" s="23">
        <v>278.94831102847229</v>
      </c>
      <c r="N456" s="23">
        <v>234.00211597910169</v>
      </c>
      <c r="O456" s="23">
        <v>151.24138926054394</v>
      </c>
      <c r="P456" s="23">
        <v>93.154606048046972</v>
      </c>
    </row>
    <row r="457" spans="1:16" x14ac:dyDescent="0.25">
      <c r="A457" s="19" t="s">
        <v>96</v>
      </c>
      <c r="B457" s="19" t="s">
        <v>97</v>
      </c>
      <c r="C457" s="19" t="s">
        <v>98</v>
      </c>
      <c r="D457" s="22">
        <v>56</v>
      </c>
      <c r="E457" s="23">
        <v>1382.6092824526409</v>
      </c>
      <c r="F457" s="23">
        <v>1138.6512468477745</v>
      </c>
      <c r="G457" s="23">
        <v>971.71861518388016</v>
      </c>
      <c r="H457" s="23">
        <v>768.00039257791127</v>
      </c>
      <c r="I457" s="23">
        <v>580.43381864232367</v>
      </c>
      <c r="J457" s="23">
        <v>447.55810091442453</v>
      </c>
      <c r="K457" s="23">
        <v>346.69175400015695</v>
      </c>
      <c r="L457" s="23">
        <v>303.49490820438706</v>
      </c>
      <c r="M457" s="23">
        <v>262.41619443270196</v>
      </c>
      <c r="N457" s="23">
        <v>226.02595834670387</v>
      </c>
      <c r="O457" s="23">
        <v>117.65658252615668</v>
      </c>
      <c r="P457" s="23">
        <v>87.470861303655354</v>
      </c>
    </row>
    <row r="458" spans="1:16" x14ac:dyDescent="0.25">
      <c r="A458" s="19" t="s">
        <v>96</v>
      </c>
      <c r="B458" s="19" t="s">
        <v>97</v>
      </c>
      <c r="C458" s="19" t="s">
        <v>98</v>
      </c>
      <c r="D458" s="22">
        <v>57</v>
      </c>
      <c r="E458" s="23">
        <v>1387.0762534698815</v>
      </c>
      <c r="F458" s="23">
        <v>1065.9823474518842</v>
      </c>
      <c r="G458" s="23">
        <v>937.62741267249226</v>
      </c>
      <c r="H458" s="23">
        <v>749.13427187677644</v>
      </c>
      <c r="I458" s="23">
        <v>581.06980374643877</v>
      </c>
      <c r="J458" s="23">
        <v>444.55808442512443</v>
      </c>
      <c r="K458" s="23">
        <v>342.11824245711387</v>
      </c>
      <c r="L458" s="23">
        <v>286.74603544881279</v>
      </c>
      <c r="M458" s="23">
        <v>249.91445313215905</v>
      </c>
      <c r="N458" s="23">
        <v>205.15077461081782</v>
      </c>
      <c r="O458" s="23">
        <v>148.14754063829002</v>
      </c>
      <c r="P458" s="23">
        <v>121.972867876807</v>
      </c>
    </row>
    <row r="459" spans="1:16" x14ac:dyDescent="0.25">
      <c r="A459" s="19" t="s">
        <v>96</v>
      </c>
      <c r="B459" s="19" t="s">
        <v>97</v>
      </c>
      <c r="C459" s="19" t="s">
        <v>98</v>
      </c>
      <c r="D459" s="22">
        <v>58</v>
      </c>
      <c r="E459" s="23">
        <v>1377.0718350811046</v>
      </c>
      <c r="F459" s="23">
        <v>1105.9577100107069</v>
      </c>
      <c r="G459" s="23">
        <v>909.6286002385873</v>
      </c>
      <c r="H459" s="23">
        <v>709.66383520708553</v>
      </c>
      <c r="I459" s="23">
        <v>572.74365031527202</v>
      </c>
      <c r="J459" s="23">
        <v>444.56119436736782</v>
      </c>
      <c r="K459" s="23">
        <v>344.01169089577508</v>
      </c>
      <c r="L459" s="23">
        <v>291.98779182946765</v>
      </c>
      <c r="M459" s="23">
        <v>255.68455635372214</v>
      </c>
      <c r="N459" s="23">
        <v>204.20686481395762</v>
      </c>
      <c r="O459" s="23">
        <v>139.36944946869025</v>
      </c>
      <c r="P459" s="23">
        <v>84.659168607609871</v>
      </c>
    </row>
    <row r="460" spans="1:16" x14ac:dyDescent="0.25">
      <c r="A460" s="19" t="s">
        <v>96</v>
      </c>
      <c r="B460" s="19" t="s">
        <v>97</v>
      </c>
      <c r="C460" s="19" t="s">
        <v>98</v>
      </c>
      <c r="D460" s="22">
        <v>59</v>
      </c>
      <c r="E460" s="23">
        <v>1158.2090022841571</v>
      </c>
      <c r="F460" s="23">
        <v>1026.5602773325581</v>
      </c>
      <c r="G460" s="23">
        <v>915.10641294229083</v>
      </c>
      <c r="H460" s="23">
        <v>730.55320657405264</v>
      </c>
      <c r="I460" s="23">
        <v>563.84675883176203</v>
      </c>
      <c r="J460" s="23">
        <v>430.10583193339545</v>
      </c>
      <c r="K460" s="23">
        <v>336.86408513223915</v>
      </c>
      <c r="L460" s="23">
        <v>283.03718669894658</v>
      </c>
      <c r="M460" s="23">
        <v>256.97702590570543</v>
      </c>
      <c r="N460" s="23">
        <v>208.38710254133582</v>
      </c>
      <c r="O460" s="23">
        <v>116.62669654682259</v>
      </c>
      <c r="P460" s="23">
        <v>86.903414389005647</v>
      </c>
    </row>
    <row r="461" spans="1:16" x14ac:dyDescent="0.25">
      <c r="A461" s="19" t="s">
        <v>96</v>
      </c>
      <c r="B461" s="19" t="s">
        <v>97</v>
      </c>
      <c r="C461" s="19" t="s">
        <v>98</v>
      </c>
      <c r="D461" s="22">
        <v>60</v>
      </c>
      <c r="E461" s="23">
        <v>1328.1645068002015</v>
      </c>
      <c r="F461" s="23">
        <v>1085.3419193153868</v>
      </c>
      <c r="G461" s="23">
        <v>939.92022717138161</v>
      </c>
      <c r="H461" s="23">
        <v>744.78366269914955</v>
      </c>
      <c r="I461" s="23">
        <v>585.48146216119892</v>
      </c>
      <c r="J461" s="23">
        <v>455.64824717644001</v>
      </c>
      <c r="K461" s="23">
        <v>352.51416979893816</v>
      </c>
      <c r="L461" s="23">
        <v>304.0012870234201</v>
      </c>
      <c r="M461" s="23">
        <v>263.90550241968975</v>
      </c>
      <c r="N461" s="23">
        <v>225.71320338979731</v>
      </c>
      <c r="O461" s="23">
        <v>153.69078040847106</v>
      </c>
      <c r="P461" s="23">
        <v>153.69078040847106</v>
      </c>
    </row>
    <row r="462" spans="1:16" x14ac:dyDescent="0.25">
      <c r="A462" s="19" t="s">
        <v>96</v>
      </c>
      <c r="B462" s="19" t="s">
        <v>97</v>
      </c>
      <c r="C462" s="19" t="s">
        <v>98</v>
      </c>
      <c r="D462" s="22">
        <v>61</v>
      </c>
      <c r="E462" s="23">
        <v>1443.4063358309202</v>
      </c>
      <c r="F462" s="23">
        <v>1123.11890905369</v>
      </c>
      <c r="G462" s="23">
        <v>973.93753485834054</v>
      </c>
      <c r="H462" s="23">
        <v>783.51387257882561</v>
      </c>
      <c r="I462" s="23">
        <v>599.64740145518829</v>
      </c>
      <c r="J462" s="23">
        <v>467.89351277530642</v>
      </c>
      <c r="K462" s="23">
        <v>358.13397385078656</v>
      </c>
      <c r="L462" s="23">
        <v>307.5628081873694</v>
      </c>
      <c r="M462" s="23">
        <v>269.23774011503076</v>
      </c>
      <c r="N462" s="23">
        <v>220.25077912802476</v>
      </c>
      <c r="O462" s="23">
        <v>125.22786990620858</v>
      </c>
      <c r="P462" s="23">
        <v>125.22786990620858</v>
      </c>
    </row>
    <row r="463" spans="1:16" x14ac:dyDescent="0.25">
      <c r="A463" s="19" t="s">
        <v>96</v>
      </c>
      <c r="B463" s="19" t="s">
        <v>97</v>
      </c>
      <c r="C463" s="19" t="s">
        <v>98</v>
      </c>
      <c r="D463" s="22">
        <v>62</v>
      </c>
      <c r="E463" s="23">
        <v>1484.1620682263876</v>
      </c>
      <c r="F463" s="23">
        <v>1178.9899939829027</v>
      </c>
      <c r="G463" s="23">
        <v>1026.2854609575338</v>
      </c>
      <c r="H463" s="23">
        <v>771.82457592933577</v>
      </c>
      <c r="I463" s="23">
        <v>606.5592000807402</v>
      </c>
      <c r="J463" s="23">
        <v>467.96666938745926</v>
      </c>
      <c r="K463" s="23">
        <v>347.41492542166907</v>
      </c>
      <c r="L463" s="23">
        <v>300.25468741854667</v>
      </c>
      <c r="M463" s="23">
        <v>267.11059915473356</v>
      </c>
      <c r="N463" s="23">
        <v>228.11428395363859</v>
      </c>
      <c r="O463" s="23">
        <v>161.94226052703249</v>
      </c>
      <c r="P463" s="23">
        <v>88.620386641647741</v>
      </c>
    </row>
    <row r="464" spans="1:16" x14ac:dyDescent="0.25">
      <c r="A464" s="19" t="s">
        <v>96</v>
      </c>
      <c r="B464" s="19" t="s">
        <v>97</v>
      </c>
      <c r="C464" s="19" t="s">
        <v>98</v>
      </c>
      <c r="D464" s="22">
        <v>63</v>
      </c>
      <c r="E464" s="23">
        <v>1368.0799359251109</v>
      </c>
      <c r="F464" s="23">
        <v>1100.9633137600651</v>
      </c>
      <c r="G464" s="23">
        <v>941.04732750388632</v>
      </c>
      <c r="H464" s="23">
        <v>729.52086131033889</v>
      </c>
      <c r="I464" s="23">
        <v>584.2915416717484</v>
      </c>
      <c r="J464" s="23">
        <v>452.21918146920382</v>
      </c>
      <c r="K464" s="23">
        <v>346.03895856838932</v>
      </c>
      <c r="L464" s="23">
        <v>304.94161299452355</v>
      </c>
      <c r="M464" s="23">
        <v>263.68860950068677</v>
      </c>
      <c r="N464" s="23">
        <v>237.20147268355987</v>
      </c>
      <c r="O464" s="23">
        <v>124.86823113019693</v>
      </c>
      <c r="P464" s="23">
        <v>124.86823113019693</v>
      </c>
    </row>
    <row r="465" spans="1:16" x14ac:dyDescent="0.25">
      <c r="A465" s="19" t="s">
        <v>96</v>
      </c>
      <c r="B465" s="19" t="s">
        <v>97</v>
      </c>
      <c r="C465" s="19" t="s">
        <v>98</v>
      </c>
      <c r="D465" s="22">
        <v>64</v>
      </c>
      <c r="E465" s="23">
        <v>1417.0175879616022</v>
      </c>
      <c r="F465" s="23">
        <v>1128.1160525589137</v>
      </c>
      <c r="G465" s="23">
        <v>970.65651624838551</v>
      </c>
      <c r="H465" s="23">
        <v>751.64050708844059</v>
      </c>
      <c r="I465" s="23">
        <v>606.27965042512756</v>
      </c>
      <c r="J465" s="23">
        <v>456.21329756125948</v>
      </c>
      <c r="K465" s="23">
        <v>364.98117900977735</v>
      </c>
      <c r="L465" s="23">
        <v>309.10854293831409</v>
      </c>
      <c r="M465" s="23">
        <v>270.6648075064183</v>
      </c>
      <c r="N465" s="23">
        <v>236.60299478720751</v>
      </c>
      <c r="O465" s="23">
        <v>87.385675683343464</v>
      </c>
      <c r="P465" s="23">
        <v>87.385675683343464</v>
      </c>
    </row>
    <row r="466" spans="1:16" x14ac:dyDescent="0.25">
      <c r="A466" s="19" t="s">
        <v>96</v>
      </c>
      <c r="B466" s="19" t="s">
        <v>97</v>
      </c>
      <c r="C466" s="19" t="s">
        <v>98</v>
      </c>
      <c r="D466" s="22">
        <v>65</v>
      </c>
      <c r="E466" s="23">
        <v>1338.1035022076765</v>
      </c>
      <c r="F466" s="23">
        <v>1061.3962909853487</v>
      </c>
      <c r="G466" s="23">
        <v>945.20253628714636</v>
      </c>
      <c r="H466" s="23">
        <v>748.57006015530794</v>
      </c>
      <c r="I466" s="23">
        <v>577.79309589161971</v>
      </c>
      <c r="J466" s="23">
        <v>449.8410871697838</v>
      </c>
      <c r="K466" s="23">
        <v>343.98018303669448</v>
      </c>
      <c r="L466" s="23">
        <v>300.95879988902624</v>
      </c>
      <c r="M466" s="23">
        <v>251.37971845658521</v>
      </c>
      <c r="N466" s="23">
        <v>207.00059364275774</v>
      </c>
      <c r="O466" s="23">
        <v>85.170161921687367</v>
      </c>
      <c r="P466" s="23">
        <v>85.170161921687367</v>
      </c>
    </row>
    <row r="467" spans="1:16" x14ac:dyDescent="0.25">
      <c r="A467" s="19" t="s">
        <v>96</v>
      </c>
      <c r="B467" s="19" t="s">
        <v>97</v>
      </c>
      <c r="C467" s="19" t="s">
        <v>98</v>
      </c>
      <c r="D467" s="22">
        <v>66</v>
      </c>
      <c r="E467" s="23">
        <v>1281.9499497453764</v>
      </c>
      <c r="F467" s="23">
        <v>1020.5414743670192</v>
      </c>
      <c r="G467" s="23">
        <v>915.84625486758637</v>
      </c>
      <c r="H467" s="23">
        <v>720.96929204689775</v>
      </c>
      <c r="I467" s="23">
        <v>563.22640633814092</v>
      </c>
      <c r="J467" s="23">
        <v>439.25090902993435</v>
      </c>
      <c r="K467" s="23">
        <v>344.97279101131272</v>
      </c>
      <c r="L467" s="23">
        <v>302.76693943297761</v>
      </c>
      <c r="M467" s="23">
        <v>272.94900693823905</v>
      </c>
      <c r="N467" s="23">
        <v>221.63257523575805</v>
      </c>
      <c r="O467" s="23">
        <v>83.313124543974538</v>
      </c>
      <c r="P467" s="23">
        <v>83.313124543974538</v>
      </c>
    </row>
    <row r="468" spans="1:16" x14ac:dyDescent="0.25">
      <c r="A468" s="19" t="s">
        <v>96</v>
      </c>
      <c r="B468" s="19" t="s">
        <v>97</v>
      </c>
      <c r="C468" s="19" t="s">
        <v>98</v>
      </c>
      <c r="D468" s="22">
        <v>67</v>
      </c>
      <c r="E468" s="23">
        <v>1357.1850381856486</v>
      </c>
      <c r="F468" s="23">
        <v>1123.0038047180506</v>
      </c>
      <c r="G468" s="23">
        <v>959.03769788726436</v>
      </c>
      <c r="H468" s="23">
        <v>745.9763131664389</v>
      </c>
      <c r="I468" s="23">
        <v>592.58665591335102</v>
      </c>
      <c r="J468" s="23">
        <v>459.26368676245795</v>
      </c>
      <c r="K468" s="23">
        <v>351.89755332788638</v>
      </c>
      <c r="L468" s="23">
        <v>307.76498172143971</v>
      </c>
      <c r="M468" s="23">
        <v>268.35985020113259</v>
      </c>
      <c r="N468" s="23">
        <v>236.21867654814193</v>
      </c>
      <c r="O468" s="23">
        <v>87.38757099667589</v>
      </c>
      <c r="P468" s="23">
        <v>87.38757099667589</v>
      </c>
    </row>
    <row r="469" spans="1:16" x14ac:dyDescent="0.25">
      <c r="A469" s="19" t="s">
        <v>96</v>
      </c>
      <c r="B469" s="19" t="s">
        <v>97</v>
      </c>
      <c r="C469" s="19" t="s">
        <v>98</v>
      </c>
      <c r="D469" s="22">
        <v>68</v>
      </c>
      <c r="E469" s="23">
        <v>1310.0695731073015</v>
      </c>
      <c r="F469" s="23">
        <v>957.44160549477795</v>
      </c>
      <c r="G469" s="23">
        <v>824.43343594503892</v>
      </c>
      <c r="H469" s="23">
        <v>649.49567571989996</v>
      </c>
      <c r="I469" s="23">
        <v>517.09145395843507</v>
      </c>
      <c r="J469" s="23">
        <v>396.56995426741889</v>
      </c>
      <c r="K469" s="23">
        <v>316.15967410700858</v>
      </c>
      <c r="L469" s="23">
        <v>273.44594935892627</v>
      </c>
      <c r="M469" s="23">
        <v>248.37171095578199</v>
      </c>
      <c r="N469" s="23">
        <v>215.54580561139295</v>
      </c>
      <c r="O469" s="23">
        <v>113.80514174457193</v>
      </c>
      <c r="P469" s="23">
        <v>86.244112001803472</v>
      </c>
    </row>
    <row r="470" spans="1:16" x14ac:dyDescent="0.25">
      <c r="A470" s="19" t="s">
        <v>96</v>
      </c>
      <c r="B470" s="19" t="s">
        <v>97</v>
      </c>
      <c r="C470" s="19" t="s">
        <v>98</v>
      </c>
      <c r="D470" s="22">
        <v>69</v>
      </c>
      <c r="E470" s="23">
        <v>1207.1687088295141</v>
      </c>
      <c r="F470" s="23">
        <v>966.31410914978346</v>
      </c>
      <c r="G470" s="23">
        <v>873.51943148832231</v>
      </c>
      <c r="H470" s="23">
        <v>682.82584362110777</v>
      </c>
      <c r="I470" s="23">
        <v>535.77374804947749</v>
      </c>
      <c r="J470" s="23">
        <v>406.89195539361032</v>
      </c>
      <c r="K470" s="23">
        <v>331.52913029140996</v>
      </c>
      <c r="L470" s="23">
        <v>289.16751948810139</v>
      </c>
      <c r="M470" s="23">
        <v>248.93945016685834</v>
      </c>
      <c r="N470" s="23">
        <v>217.35166045787784</v>
      </c>
      <c r="O470" s="23">
        <v>167.59436924252626</v>
      </c>
      <c r="P470" s="23">
        <v>167.59436924252626</v>
      </c>
    </row>
    <row r="471" spans="1:16" x14ac:dyDescent="0.25">
      <c r="A471" s="19" t="s">
        <v>96</v>
      </c>
      <c r="B471" s="19" t="s">
        <v>97</v>
      </c>
      <c r="C471" s="19" t="s">
        <v>98</v>
      </c>
      <c r="D471" s="22">
        <v>70</v>
      </c>
      <c r="E471" s="23">
        <v>1292.2238502565349</v>
      </c>
      <c r="F471" s="23">
        <v>1062.2486931316562</v>
      </c>
      <c r="G471" s="23">
        <v>897.86063141027705</v>
      </c>
      <c r="H471" s="23">
        <v>712.00249355506946</v>
      </c>
      <c r="I471" s="23">
        <v>553.38215609466249</v>
      </c>
      <c r="J471" s="23">
        <v>430.39573543569736</v>
      </c>
      <c r="K471" s="23">
        <v>343.06772406155051</v>
      </c>
      <c r="L471" s="23">
        <v>305.15125424573722</v>
      </c>
      <c r="M471" s="23">
        <v>272.3195172968841</v>
      </c>
      <c r="N471" s="23">
        <v>220.50158696658542</v>
      </c>
      <c r="O471" s="23">
        <v>113.15231750435332</v>
      </c>
      <c r="P471" s="23">
        <v>84.547111825682364</v>
      </c>
    </row>
    <row r="472" spans="1:16" x14ac:dyDescent="0.25">
      <c r="A472" s="19" t="s">
        <v>96</v>
      </c>
      <c r="B472" s="19" t="s">
        <v>97</v>
      </c>
      <c r="C472" s="19" t="s">
        <v>98</v>
      </c>
      <c r="D472" s="22">
        <v>71</v>
      </c>
      <c r="E472" s="23">
        <v>1311.2086631301138</v>
      </c>
      <c r="F472" s="23">
        <v>1056.2920337935768</v>
      </c>
      <c r="G472" s="23">
        <v>919.44759592625553</v>
      </c>
      <c r="H472" s="23">
        <v>721.13270878600679</v>
      </c>
      <c r="I472" s="23">
        <v>581.17375909064663</v>
      </c>
      <c r="J472" s="23">
        <v>438.37431166666028</v>
      </c>
      <c r="K472" s="23">
        <v>341.8170816252848</v>
      </c>
      <c r="L472" s="23">
        <v>302.29956132145685</v>
      </c>
      <c r="M472" s="23">
        <v>262.15855354018817</v>
      </c>
      <c r="N472" s="23">
        <v>226.11045585116318</v>
      </c>
      <c r="O472" s="23">
        <v>172.30848648566987</v>
      </c>
      <c r="P472" s="23">
        <v>171.77501628777316</v>
      </c>
    </row>
    <row r="473" spans="1:16" x14ac:dyDescent="0.25">
      <c r="A473" s="19" t="s">
        <v>96</v>
      </c>
      <c r="B473" s="19" t="s">
        <v>97</v>
      </c>
      <c r="C473" s="19" t="s">
        <v>98</v>
      </c>
      <c r="D473" s="22">
        <v>72</v>
      </c>
      <c r="E473" s="23">
        <v>1376.9107381739423</v>
      </c>
      <c r="F473" s="23">
        <v>1097.2576300356484</v>
      </c>
      <c r="G473" s="23">
        <v>986.34026837769886</v>
      </c>
      <c r="H473" s="23">
        <v>757.00306442556052</v>
      </c>
      <c r="I473" s="23">
        <v>603.70217786986711</v>
      </c>
      <c r="J473" s="23">
        <v>472.97899569533467</v>
      </c>
      <c r="K473" s="23">
        <v>358.55725271725134</v>
      </c>
      <c r="L473" s="23">
        <v>301.64279944289279</v>
      </c>
      <c r="M473" s="23">
        <v>248.17045060878007</v>
      </c>
      <c r="N473" s="23">
        <v>196.56363178381079</v>
      </c>
      <c r="O473" s="23">
        <v>147.47783225283158</v>
      </c>
      <c r="P473" s="23">
        <v>89.662701854983169</v>
      </c>
    </row>
    <row r="474" spans="1:16" x14ac:dyDescent="0.25">
      <c r="A474" s="19" t="s">
        <v>96</v>
      </c>
      <c r="B474" s="19" t="s">
        <v>97</v>
      </c>
      <c r="C474" s="19" t="s">
        <v>98</v>
      </c>
      <c r="D474" s="22">
        <v>73</v>
      </c>
      <c r="E474" s="23">
        <v>1193.9706758768036</v>
      </c>
      <c r="F474" s="23">
        <v>1055.4415920384458</v>
      </c>
      <c r="G474" s="23">
        <v>917.16012689669105</v>
      </c>
      <c r="H474" s="23">
        <v>722.54011189648747</v>
      </c>
      <c r="I474" s="23">
        <v>576.8323514605238</v>
      </c>
      <c r="J474" s="23">
        <v>451.58833928973866</v>
      </c>
      <c r="K474" s="23">
        <v>355.89193341649462</v>
      </c>
      <c r="L474" s="23">
        <v>303.61265486565384</v>
      </c>
      <c r="M474" s="23">
        <v>258.92250929740936</v>
      </c>
      <c r="N474" s="23">
        <v>213.00972838689316</v>
      </c>
      <c r="O474" s="23">
        <v>119.92381593407221</v>
      </c>
      <c r="P474" s="23">
        <v>119.92381593407221</v>
      </c>
    </row>
    <row r="475" spans="1:16" x14ac:dyDescent="0.25">
      <c r="A475" s="19" t="s">
        <v>96</v>
      </c>
      <c r="B475" s="19" t="s">
        <v>97</v>
      </c>
      <c r="C475" s="19" t="s">
        <v>98</v>
      </c>
      <c r="D475" s="22">
        <v>74</v>
      </c>
      <c r="E475" s="23">
        <v>1323.0273054878874</v>
      </c>
      <c r="F475" s="23">
        <v>1046.1470933652799</v>
      </c>
      <c r="G475" s="23">
        <v>904.85520422749573</v>
      </c>
      <c r="H475" s="23">
        <v>720.36280371722103</v>
      </c>
      <c r="I475" s="23">
        <v>574.91181404971758</v>
      </c>
      <c r="J475" s="23">
        <v>446.19829683185588</v>
      </c>
      <c r="K475" s="23">
        <v>358.41606429510847</v>
      </c>
      <c r="L475" s="23">
        <v>304.38445143695645</v>
      </c>
      <c r="M475" s="23">
        <v>261.60486797778879</v>
      </c>
      <c r="N475" s="23">
        <v>228.228286409486</v>
      </c>
      <c r="O475" s="23">
        <v>146.75468693101237</v>
      </c>
      <c r="P475" s="23">
        <v>91.117112820755366</v>
      </c>
    </row>
    <row r="476" spans="1:16" x14ac:dyDescent="0.25">
      <c r="A476" s="19" t="s">
        <v>96</v>
      </c>
      <c r="B476" s="19" t="s">
        <v>97</v>
      </c>
      <c r="C476" s="19" t="s">
        <v>98</v>
      </c>
      <c r="D476" s="22">
        <v>75</v>
      </c>
      <c r="E476" s="23">
        <v>1403.9235508340946</v>
      </c>
      <c r="F476" s="23">
        <v>1115.2639569239327</v>
      </c>
      <c r="G476" s="23">
        <v>943.80919153324385</v>
      </c>
      <c r="H476" s="23">
        <v>734.87795484139156</v>
      </c>
      <c r="I476" s="23">
        <v>569.23030748575786</v>
      </c>
      <c r="J476" s="23">
        <v>439.59504191027202</v>
      </c>
      <c r="K476" s="23">
        <v>346.32097880690151</v>
      </c>
      <c r="L476" s="23">
        <v>303.38617327759266</v>
      </c>
      <c r="M476" s="23">
        <v>264.95708463641029</v>
      </c>
      <c r="N476" s="23">
        <v>251.0792241606409</v>
      </c>
      <c r="O476" s="23">
        <v>122.30339243779787</v>
      </c>
      <c r="P476" s="23">
        <v>122.30339243779787</v>
      </c>
    </row>
    <row r="477" spans="1:16" x14ac:dyDescent="0.25">
      <c r="A477" s="19" t="s">
        <v>96</v>
      </c>
      <c r="B477" s="19" t="s">
        <v>97</v>
      </c>
      <c r="C477" s="19" t="s">
        <v>98</v>
      </c>
      <c r="D477" s="22">
        <v>76</v>
      </c>
      <c r="E477" s="23">
        <v>1478.8956575958755</v>
      </c>
      <c r="F477" s="23">
        <v>1112.9250425989101</v>
      </c>
      <c r="G477" s="23">
        <v>980.01197061787082</v>
      </c>
      <c r="H477" s="23">
        <v>763.80317840553619</v>
      </c>
      <c r="I477" s="23">
        <v>611.01778497628857</v>
      </c>
      <c r="J477" s="23">
        <v>451.80619772150231</v>
      </c>
      <c r="K477" s="23">
        <v>348.59045619652721</v>
      </c>
      <c r="L477" s="23">
        <v>299.228271395928</v>
      </c>
      <c r="M477" s="23">
        <v>270.99315278842425</v>
      </c>
      <c r="N477" s="23">
        <v>239.08402411735068</v>
      </c>
      <c r="O477" s="23">
        <v>181.9919156791608</v>
      </c>
      <c r="P477" s="23">
        <v>181.9919156791608</v>
      </c>
    </row>
    <row r="478" spans="1:16" x14ac:dyDescent="0.25">
      <c r="A478" s="19" t="s">
        <v>96</v>
      </c>
      <c r="B478" s="19" t="s">
        <v>97</v>
      </c>
      <c r="C478" s="19" t="s">
        <v>98</v>
      </c>
      <c r="D478" s="22">
        <v>77</v>
      </c>
      <c r="E478" s="23">
        <v>1375.446312483374</v>
      </c>
      <c r="F478" s="23">
        <v>1136.3333148463555</v>
      </c>
      <c r="G478" s="23">
        <v>986.89531815825228</v>
      </c>
      <c r="H478" s="23">
        <v>775.32824828432308</v>
      </c>
      <c r="I478" s="23">
        <v>607.42659190075085</v>
      </c>
      <c r="J478" s="23">
        <v>467.0293536675743</v>
      </c>
      <c r="K478" s="23">
        <v>356.69965584016421</v>
      </c>
      <c r="L478" s="23">
        <v>296.72382578975714</v>
      </c>
      <c r="M478" s="23">
        <v>256.21082932514469</v>
      </c>
      <c r="N478" s="23">
        <v>224.83740277288297</v>
      </c>
      <c r="O478" s="23">
        <v>92.294706314101731</v>
      </c>
      <c r="P478" s="23">
        <v>92.294706314101731</v>
      </c>
    </row>
    <row r="479" spans="1:16" x14ac:dyDescent="0.25">
      <c r="A479" s="19" t="s">
        <v>96</v>
      </c>
      <c r="B479" s="19" t="s">
        <v>97</v>
      </c>
      <c r="C479" s="19" t="s">
        <v>98</v>
      </c>
      <c r="D479" s="22">
        <v>78</v>
      </c>
      <c r="E479" s="23">
        <v>1322.1108535544031</v>
      </c>
      <c r="F479" s="23">
        <v>1032.0288690554069</v>
      </c>
      <c r="G479" s="23">
        <v>894.32969762070695</v>
      </c>
      <c r="H479" s="23">
        <v>711.06841825435106</v>
      </c>
      <c r="I479" s="23">
        <v>568.10069509696439</v>
      </c>
      <c r="J479" s="23">
        <v>442.8666396669862</v>
      </c>
      <c r="K479" s="23">
        <v>348.43466115959427</v>
      </c>
      <c r="L479" s="23">
        <v>296.40389798192751</v>
      </c>
      <c r="M479" s="23">
        <v>255.58417598507125</v>
      </c>
      <c r="N479" s="23">
        <v>219.13473874000886</v>
      </c>
      <c r="O479" s="23">
        <v>119.82078858227685</v>
      </c>
      <c r="P479" s="23">
        <v>89.251616069619445</v>
      </c>
    </row>
    <row r="480" spans="1:16" x14ac:dyDescent="0.25">
      <c r="A480" s="19" t="s">
        <v>96</v>
      </c>
      <c r="B480" s="19" t="s">
        <v>97</v>
      </c>
      <c r="C480" s="19" t="s">
        <v>98</v>
      </c>
      <c r="D480" s="22">
        <v>79</v>
      </c>
      <c r="E480" s="23">
        <v>1309.5286645708063</v>
      </c>
      <c r="F480" s="23">
        <v>1057.2431125465509</v>
      </c>
      <c r="G480" s="23">
        <v>919.26191336574686</v>
      </c>
      <c r="H480" s="23">
        <v>707.17987764348493</v>
      </c>
      <c r="I480" s="23">
        <v>569.45366766402458</v>
      </c>
      <c r="J480" s="23">
        <v>432.73774631853149</v>
      </c>
      <c r="K480" s="23">
        <v>338.98375225901219</v>
      </c>
      <c r="L480" s="23">
        <v>297.26108960132893</v>
      </c>
      <c r="M480" s="23">
        <v>259.7700248146258</v>
      </c>
      <c r="N480" s="23">
        <v>227.4494853220987</v>
      </c>
      <c r="O480" s="23">
        <v>116.94647134490148</v>
      </c>
      <c r="P480" s="23">
        <v>88.072593067209098</v>
      </c>
    </row>
    <row r="481" spans="1:16" x14ac:dyDescent="0.25">
      <c r="A481" s="19" t="s">
        <v>96</v>
      </c>
      <c r="B481" s="19" t="s">
        <v>97</v>
      </c>
      <c r="C481" s="19" t="s">
        <v>98</v>
      </c>
      <c r="D481" s="22">
        <v>80</v>
      </c>
      <c r="E481" s="23">
        <v>1333.1739299085471</v>
      </c>
      <c r="F481" s="23">
        <v>1025.4874934425409</v>
      </c>
      <c r="G481" s="23">
        <v>899.02044239820646</v>
      </c>
      <c r="H481" s="23">
        <v>698.38820095437313</v>
      </c>
      <c r="I481" s="23">
        <v>566.97561467948299</v>
      </c>
      <c r="J481" s="23">
        <v>442.89963614199809</v>
      </c>
      <c r="K481" s="23">
        <v>342.68255894140691</v>
      </c>
      <c r="L481" s="23">
        <v>297.65272255306746</v>
      </c>
      <c r="M481" s="23">
        <v>263.25847481243437</v>
      </c>
      <c r="N481" s="23">
        <v>186.89720354452135</v>
      </c>
      <c r="O481" s="23">
        <v>82.673250920779381</v>
      </c>
      <c r="P481" s="23">
        <v>82.673250920779381</v>
      </c>
    </row>
    <row r="482" spans="1:16" x14ac:dyDescent="0.25">
      <c r="A482" s="19" t="s">
        <v>96</v>
      </c>
      <c r="B482" s="19" t="s">
        <v>97</v>
      </c>
      <c r="C482" s="19" t="s">
        <v>98</v>
      </c>
      <c r="D482" s="22">
        <v>81</v>
      </c>
      <c r="E482" s="23">
        <v>1451.7526237023876</v>
      </c>
      <c r="F482" s="23">
        <v>1109.0920762898581</v>
      </c>
      <c r="G482" s="23">
        <v>947.32642140056601</v>
      </c>
      <c r="H482" s="23">
        <v>734.93407964843141</v>
      </c>
      <c r="I482" s="23">
        <v>593.48802497483962</v>
      </c>
      <c r="J482" s="23">
        <v>447.79024099576469</v>
      </c>
      <c r="K482" s="23">
        <v>355.34473987616275</v>
      </c>
      <c r="L482" s="23">
        <v>307.41170203073432</v>
      </c>
      <c r="M482" s="23">
        <v>266.88522202115098</v>
      </c>
      <c r="N482" s="23">
        <v>218.25927673136982</v>
      </c>
      <c r="O482" s="23">
        <v>118.27082693658251</v>
      </c>
      <c r="P482" s="23">
        <v>87.974197032832919</v>
      </c>
    </row>
    <row r="483" spans="1:16" x14ac:dyDescent="0.25">
      <c r="A483" s="19" t="s">
        <v>96</v>
      </c>
      <c r="B483" s="19" t="s">
        <v>97</v>
      </c>
      <c r="C483" s="19" t="s">
        <v>98</v>
      </c>
      <c r="D483" s="22">
        <v>82</v>
      </c>
      <c r="E483" s="23">
        <v>1425.640382025814</v>
      </c>
      <c r="F483" s="23">
        <v>1128.3363868310728</v>
      </c>
      <c r="G483" s="23">
        <v>969.08547338984749</v>
      </c>
      <c r="H483" s="23">
        <v>784.36072526131773</v>
      </c>
      <c r="I483" s="23">
        <v>608.95624945715008</v>
      </c>
      <c r="J483" s="23">
        <v>473.9324464732324</v>
      </c>
      <c r="K483" s="23">
        <v>367.71149081057024</v>
      </c>
      <c r="L483" s="23">
        <v>320.46335804134503</v>
      </c>
      <c r="M483" s="23">
        <v>274.89713688710827</v>
      </c>
      <c r="N483" s="23">
        <v>261.70263449666794</v>
      </c>
      <c r="O483" s="23">
        <v>168.00058521131075</v>
      </c>
      <c r="P483" s="23">
        <v>92.875632153156744</v>
      </c>
    </row>
    <row r="484" spans="1:16" x14ac:dyDescent="0.25">
      <c r="A484" s="19" t="s">
        <v>96</v>
      </c>
      <c r="B484" s="19" t="s">
        <v>97</v>
      </c>
      <c r="C484" s="19" t="s">
        <v>98</v>
      </c>
      <c r="D484" s="22">
        <v>83</v>
      </c>
      <c r="E484" s="23">
        <v>1542.1716865598453</v>
      </c>
      <c r="F484" s="23">
        <v>1155.3043015366086</v>
      </c>
      <c r="G484" s="23">
        <v>983.66608107615582</v>
      </c>
      <c r="H484" s="23">
        <v>769.16308005833992</v>
      </c>
      <c r="I484" s="23">
        <v>598.83480813593167</v>
      </c>
      <c r="J484" s="23">
        <v>456.81637591735301</v>
      </c>
      <c r="K484" s="23">
        <v>348.70686725136159</v>
      </c>
      <c r="L484" s="23">
        <v>293.77274677402477</v>
      </c>
      <c r="M484" s="23">
        <v>266.20010844666081</v>
      </c>
      <c r="N484" s="23">
        <v>233.71641569236851</v>
      </c>
      <c r="O484" s="23">
        <v>119.42411509988885</v>
      </c>
      <c r="P484" s="23">
        <v>88.543833174616708</v>
      </c>
    </row>
    <row r="485" spans="1:16" x14ac:dyDescent="0.25">
      <c r="A485" s="19" t="s">
        <v>96</v>
      </c>
      <c r="B485" s="19" t="s">
        <v>97</v>
      </c>
      <c r="C485" s="19" t="s">
        <v>98</v>
      </c>
      <c r="D485" s="22">
        <v>84</v>
      </c>
      <c r="E485" s="23">
        <v>1408.5031395135882</v>
      </c>
      <c r="F485" s="23">
        <v>1109.4062727729217</v>
      </c>
      <c r="G485" s="23">
        <v>954.08422560935912</v>
      </c>
      <c r="H485" s="23">
        <v>761.15921987192201</v>
      </c>
      <c r="I485" s="23">
        <v>598.26290107893089</v>
      </c>
      <c r="J485" s="23">
        <v>454.23165600642147</v>
      </c>
      <c r="K485" s="23">
        <v>347.82743173988069</v>
      </c>
      <c r="L485" s="23">
        <v>294.45312994510863</v>
      </c>
      <c r="M485" s="23">
        <v>266.27908228156184</v>
      </c>
      <c r="N485" s="23">
        <v>213.78667371447452</v>
      </c>
      <c r="O485" s="23">
        <v>147.64545986298018</v>
      </c>
      <c r="P485" s="23">
        <v>90.697512326005466</v>
      </c>
    </row>
    <row r="486" spans="1:16" x14ac:dyDescent="0.25">
      <c r="A486" s="19" t="s">
        <v>96</v>
      </c>
      <c r="B486" s="19" t="s">
        <v>97</v>
      </c>
      <c r="C486" s="19" t="s">
        <v>98</v>
      </c>
      <c r="D486" s="22">
        <v>85</v>
      </c>
      <c r="E486" s="23">
        <v>1274.6952875893426</v>
      </c>
      <c r="F486" s="23">
        <v>1007.9370513173578</v>
      </c>
      <c r="G486" s="23">
        <v>888.61930102242911</v>
      </c>
      <c r="H486" s="23">
        <v>701.2510639838323</v>
      </c>
      <c r="I486" s="23">
        <v>554.23557579749922</v>
      </c>
      <c r="J486" s="23">
        <v>432.82995597646573</v>
      </c>
      <c r="K486" s="23">
        <v>341.74479477048777</v>
      </c>
      <c r="L486" s="23">
        <v>296.47547489326894</v>
      </c>
      <c r="M486" s="23">
        <v>261.0792809580953</v>
      </c>
      <c r="N486" s="23">
        <v>231.60216531147125</v>
      </c>
      <c r="O486" s="23">
        <v>160.07032597899848</v>
      </c>
      <c r="P486" s="23">
        <v>89.114418471817814</v>
      </c>
    </row>
    <row r="487" spans="1:16" x14ac:dyDescent="0.25">
      <c r="A487" s="19" t="s">
        <v>96</v>
      </c>
      <c r="B487" s="19" t="s">
        <v>97</v>
      </c>
      <c r="C487" s="19" t="s">
        <v>98</v>
      </c>
      <c r="D487" s="22">
        <v>86</v>
      </c>
      <c r="E487" s="23">
        <v>1400.9267221708155</v>
      </c>
      <c r="F487" s="23">
        <v>1130.8847866893636</v>
      </c>
      <c r="G487" s="23">
        <v>974.88317947747635</v>
      </c>
      <c r="H487" s="23">
        <v>765.09598707387511</v>
      </c>
      <c r="I487" s="23">
        <v>610.05424343027403</v>
      </c>
      <c r="J487" s="23">
        <v>463.15701521986551</v>
      </c>
      <c r="K487" s="23">
        <v>372.70464841044458</v>
      </c>
      <c r="L487" s="23">
        <v>330.97920134043841</v>
      </c>
      <c r="M487" s="23">
        <v>284.34274386314286</v>
      </c>
      <c r="N487" s="23">
        <v>233.5672944551992</v>
      </c>
      <c r="O487" s="23">
        <v>179.53083016757137</v>
      </c>
      <c r="P487" s="23">
        <v>161.17934712480687</v>
      </c>
    </row>
    <row r="488" spans="1:16" x14ac:dyDescent="0.25">
      <c r="A488" s="19" t="s">
        <v>96</v>
      </c>
      <c r="B488" s="19" t="s">
        <v>97</v>
      </c>
      <c r="C488" s="19" t="s">
        <v>98</v>
      </c>
      <c r="D488" s="22">
        <v>87</v>
      </c>
      <c r="E488" s="23">
        <v>1178.1348910457689</v>
      </c>
      <c r="F488" s="23">
        <v>938.76695357122696</v>
      </c>
      <c r="G488" s="23">
        <v>833.52641228849598</v>
      </c>
      <c r="H488" s="23">
        <v>663.92786664854998</v>
      </c>
      <c r="I488" s="23">
        <v>537.95893361547576</v>
      </c>
      <c r="J488" s="23">
        <v>413.07600817693231</v>
      </c>
      <c r="K488" s="23">
        <v>329.73630378067679</v>
      </c>
      <c r="L488" s="23">
        <v>281.89199906992133</v>
      </c>
      <c r="M488" s="23">
        <v>252.24363598821276</v>
      </c>
      <c r="N488" s="23">
        <v>217.30437804619302</v>
      </c>
      <c r="O488" s="23">
        <v>142.85250497239264</v>
      </c>
      <c r="P488" s="23">
        <v>117.21845417475211</v>
      </c>
    </row>
    <row r="489" spans="1:16" x14ac:dyDescent="0.25">
      <c r="A489" s="19" t="s">
        <v>96</v>
      </c>
      <c r="B489" s="19" t="s">
        <v>97</v>
      </c>
      <c r="C489" s="19" t="s">
        <v>98</v>
      </c>
      <c r="D489" s="22">
        <v>88</v>
      </c>
      <c r="E489" s="23">
        <v>1326.0786613461696</v>
      </c>
      <c r="F489" s="23">
        <v>1058.1076044641807</v>
      </c>
      <c r="G489" s="23">
        <v>936.66789409384114</v>
      </c>
      <c r="H489" s="23">
        <v>738.97497697694928</v>
      </c>
      <c r="I489" s="23">
        <v>583.93044232891612</v>
      </c>
      <c r="J489" s="23">
        <v>444.65568846323322</v>
      </c>
      <c r="K489" s="23">
        <v>344.27476927576737</v>
      </c>
      <c r="L489" s="23">
        <v>284.76347328917325</v>
      </c>
      <c r="M489" s="23">
        <v>260.03256913631805</v>
      </c>
      <c r="N489" s="23">
        <v>206.31326227653338</v>
      </c>
      <c r="O489" s="23">
        <v>120.72675681834467</v>
      </c>
      <c r="P489" s="23">
        <v>120.72675681834467</v>
      </c>
    </row>
    <row r="490" spans="1:16" x14ac:dyDescent="0.25">
      <c r="A490" s="19" t="s">
        <v>96</v>
      </c>
      <c r="B490" s="19" t="s">
        <v>97</v>
      </c>
      <c r="C490" s="19" t="s">
        <v>98</v>
      </c>
      <c r="D490" s="22">
        <v>89</v>
      </c>
      <c r="E490" s="23">
        <v>1354.247681781196</v>
      </c>
      <c r="F490" s="23">
        <v>1080.4472843538688</v>
      </c>
      <c r="G490" s="23">
        <v>938.55903476197454</v>
      </c>
      <c r="H490" s="23">
        <v>754.31835695358484</v>
      </c>
      <c r="I490" s="23">
        <v>578.11874788190687</v>
      </c>
      <c r="J490" s="23">
        <v>454.95412230738856</v>
      </c>
      <c r="K490" s="23">
        <v>365.10634250184705</v>
      </c>
      <c r="L490" s="23">
        <v>300.18166553010252</v>
      </c>
      <c r="M490" s="23">
        <v>247.05025645185398</v>
      </c>
      <c r="N490" s="23">
        <v>208.91507697935759</v>
      </c>
      <c r="O490" s="23">
        <v>112.42824996567171</v>
      </c>
      <c r="P490" s="23">
        <v>83.019911327968629</v>
      </c>
    </row>
    <row r="491" spans="1:16" x14ac:dyDescent="0.25">
      <c r="A491" s="19" t="s">
        <v>96</v>
      </c>
      <c r="B491" s="19" t="s">
        <v>97</v>
      </c>
      <c r="C491" s="19" t="s">
        <v>98</v>
      </c>
      <c r="D491" s="22">
        <v>90</v>
      </c>
      <c r="E491" s="23">
        <v>1398.5034640918298</v>
      </c>
      <c r="F491" s="23">
        <v>1125.0573337037019</v>
      </c>
      <c r="G491" s="23">
        <v>961.71722017766922</v>
      </c>
      <c r="H491" s="23">
        <v>747.94810167176308</v>
      </c>
      <c r="I491" s="23">
        <v>583.37098865665951</v>
      </c>
      <c r="J491" s="23">
        <v>454.59790966344246</v>
      </c>
      <c r="K491" s="23">
        <v>342.87244288175538</v>
      </c>
      <c r="L491" s="23">
        <v>290.66420188988707</v>
      </c>
      <c r="M491" s="23">
        <v>236.76115583600355</v>
      </c>
      <c r="N491" s="23">
        <v>209.9612589382277</v>
      </c>
      <c r="O491" s="23">
        <v>84.210499126860341</v>
      </c>
      <c r="P491" s="23">
        <v>84.210499126860341</v>
      </c>
    </row>
    <row r="492" spans="1:16" x14ac:dyDescent="0.25">
      <c r="A492" s="19" t="s">
        <v>96</v>
      </c>
      <c r="B492" s="19" t="s">
        <v>97</v>
      </c>
      <c r="C492" s="19" t="s">
        <v>98</v>
      </c>
      <c r="D492" s="22">
        <v>91</v>
      </c>
      <c r="E492" s="23">
        <v>1332.7254065860657</v>
      </c>
      <c r="F492" s="23">
        <v>1030.9914138216407</v>
      </c>
      <c r="G492" s="23">
        <v>908.32919214589924</v>
      </c>
      <c r="H492" s="23">
        <v>699.85728301948075</v>
      </c>
      <c r="I492" s="23">
        <v>564.10925009971629</v>
      </c>
      <c r="J492" s="23">
        <v>439.44769383457515</v>
      </c>
      <c r="K492" s="23">
        <v>354.65837533741353</v>
      </c>
      <c r="L492" s="23">
        <v>299.02584458884218</v>
      </c>
      <c r="M492" s="23">
        <v>256.70495378841167</v>
      </c>
      <c r="N492" s="23">
        <v>173.25508189483165</v>
      </c>
      <c r="O492" s="23">
        <v>85.726051274814338</v>
      </c>
      <c r="P492" s="23">
        <v>85.726051274814338</v>
      </c>
    </row>
    <row r="493" spans="1:16" x14ac:dyDescent="0.25">
      <c r="A493" s="19" t="s">
        <v>96</v>
      </c>
      <c r="B493" s="19" t="s">
        <v>97</v>
      </c>
      <c r="C493" s="19" t="s">
        <v>98</v>
      </c>
      <c r="D493" s="22">
        <v>92</v>
      </c>
      <c r="E493" s="23">
        <v>1392.4247246858361</v>
      </c>
      <c r="F493" s="23">
        <v>1096.7239835914952</v>
      </c>
      <c r="G493" s="23">
        <v>964.83137565431434</v>
      </c>
      <c r="H493" s="23">
        <v>740.53680188617125</v>
      </c>
      <c r="I493" s="23">
        <v>582.99502210781793</v>
      </c>
      <c r="J493" s="23">
        <v>451.41345170005468</v>
      </c>
      <c r="K493" s="23">
        <v>342.5492888002226</v>
      </c>
      <c r="L493" s="23">
        <v>301.52599825704567</v>
      </c>
      <c r="M493" s="23">
        <v>242.48100622606813</v>
      </c>
      <c r="N493" s="23">
        <v>207.06626426720453</v>
      </c>
      <c r="O493" s="23">
        <v>82.670548937450889</v>
      </c>
      <c r="P493" s="23">
        <v>82.670548937450889</v>
      </c>
    </row>
    <row r="494" spans="1:16" x14ac:dyDescent="0.25">
      <c r="A494" s="19" t="s">
        <v>96</v>
      </c>
      <c r="B494" s="19" t="s">
        <v>97</v>
      </c>
      <c r="C494" s="19" t="s">
        <v>98</v>
      </c>
      <c r="D494" s="22">
        <v>93</v>
      </c>
      <c r="E494" s="23">
        <v>1340.5134847812658</v>
      </c>
      <c r="F494" s="23">
        <v>1021.8685142507376</v>
      </c>
      <c r="G494" s="23">
        <v>903.72811221769985</v>
      </c>
      <c r="H494" s="23">
        <v>699.02718281851435</v>
      </c>
      <c r="I494" s="23">
        <v>557.1562364948918</v>
      </c>
      <c r="J494" s="23">
        <v>417.12545290271629</v>
      </c>
      <c r="K494" s="23">
        <v>323.13636840198023</v>
      </c>
      <c r="L494" s="23">
        <v>294.15614913227819</v>
      </c>
      <c r="M494" s="23">
        <v>252.88505186517617</v>
      </c>
      <c r="N494" s="23">
        <v>227.78112130602639</v>
      </c>
      <c r="O494" s="23">
        <v>181.28441282556261</v>
      </c>
      <c r="P494" s="23">
        <v>150.82874353981532</v>
      </c>
    </row>
    <row r="495" spans="1:16" x14ac:dyDescent="0.25">
      <c r="A495" s="19" t="s">
        <v>96</v>
      </c>
      <c r="B495" s="19" t="s">
        <v>97</v>
      </c>
      <c r="C495" s="19" t="s">
        <v>98</v>
      </c>
      <c r="D495" s="22">
        <v>94</v>
      </c>
      <c r="E495" s="23">
        <v>1321.6283593216119</v>
      </c>
      <c r="F495" s="23">
        <v>992.08143325465915</v>
      </c>
      <c r="G495" s="23">
        <v>859.94706883293247</v>
      </c>
      <c r="H495" s="23">
        <v>687.8685747827094</v>
      </c>
      <c r="I495" s="23">
        <v>559.88425898634057</v>
      </c>
      <c r="J495" s="23">
        <v>425.7299145765499</v>
      </c>
      <c r="K495" s="23">
        <v>322.21694106035949</v>
      </c>
      <c r="L495" s="23">
        <v>259.91709432976438</v>
      </c>
      <c r="M495" s="23">
        <v>223.36516610880525</v>
      </c>
      <c r="N495" s="23">
        <v>199.76411919912192</v>
      </c>
      <c r="O495" s="23">
        <v>113.67346555375116</v>
      </c>
      <c r="P495" s="23">
        <v>84.721974445837617</v>
      </c>
    </row>
    <row r="496" spans="1:16" x14ac:dyDescent="0.25">
      <c r="A496" s="19" t="s">
        <v>96</v>
      </c>
      <c r="B496" s="19" t="s">
        <v>97</v>
      </c>
      <c r="C496" s="19" t="s">
        <v>98</v>
      </c>
      <c r="D496" s="22">
        <v>95</v>
      </c>
      <c r="E496" s="23">
        <v>1475.0118382917558</v>
      </c>
      <c r="F496" s="23">
        <v>1141.9034141632333</v>
      </c>
      <c r="G496" s="23">
        <v>983.16879008256183</v>
      </c>
      <c r="H496" s="23">
        <v>780.1909913033993</v>
      </c>
      <c r="I496" s="23">
        <v>606.03071198855275</v>
      </c>
      <c r="J496" s="23">
        <v>465.92656537404599</v>
      </c>
      <c r="K496" s="23">
        <v>360.13566032996221</v>
      </c>
      <c r="L496" s="23">
        <v>301.84031769602382</v>
      </c>
      <c r="M496" s="23">
        <v>256.52488165370528</v>
      </c>
      <c r="N496" s="23">
        <v>213.06249146164049</v>
      </c>
      <c r="O496" s="23">
        <v>84.105376672948552</v>
      </c>
      <c r="P496" s="23">
        <v>84.105376672948552</v>
      </c>
    </row>
    <row r="497" spans="1:16" x14ac:dyDescent="0.25">
      <c r="A497" s="19" t="s">
        <v>96</v>
      </c>
      <c r="B497" s="19" t="s">
        <v>97</v>
      </c>
      <c r="C497" s="19" t="s">
        <v>98</v>
      </c>
      <c r="D497" s="22">
        <v>96</v>
      </c>
      <c r="E497" s="23">
        <v>1194.9400048025418</v>
      </c>
      <c r="F497" s="23">
        <v>937.54189413091524</v>
      </c>
      <c r="G497" s="23">
        <v>843.0638305239421</v>
      </c>
      <c r="H497" s="23">
        <v>659.52974286732842</v>
      </c>
      <c r="I497" s="23">
        <v>521.26643850419134</v>
      </c>
      <c r="J497" s="23">
        <v>419.57215042081759</v>
      </c>
      <c r="K497" s="23">
        <v>325.76035479821479</v>
      </c>
      <c r="L497" s="23">
        <v>282.59949680269244</v>
      </c>
      <c r="M497" s="23">
        <v>248.59707268833114</v>
      </c>
      <c r="N497" s="23">
        <v>194.74048645797151</v>
      </c>
      <c r="O497" s="23">
        <v>82.240234828399593</v>
      </c>
      <c r="P497" s="23">
        <v>82.240234828399593</v>
      </c>
    </row>
    <row r="498" spans="1:16" x14ac:dyDescent="0.25">
      <c r="A498" s="19" t="s">
        <v>96</v>
      </c>
      <c r="B498" s="19" t="s">
        <v>97</v>
      </c>
      <c r="C498" s="19" t="s">
        <v>98</v>
      </c>
      <c r="D498" s="22">
        <v>97</v>
      </c>
      <c r="E498" s="23">
        <v>1307.9321274764795</v>
      </c>
      <c r="F498" s="23">
        <v>1072.1344255448507</v>
      </c>
      <c r="G498" s="23">
        <v>931.65035033609206</v>
      </c>
      <c r="H498" s="23">
        <v>744.54390132640901</v>
      </c>
      <c r="I498" s="23">
        <v>581.82176888011588</v>
      </c>
      <c r="J498" s="23">
        <v>446.20620928869141</v>
      </c>
      <c r="K498" s="23">
        <v>345.12983998874017</v>
      </c>
      <c r="L498" s="23">
        <v>297.42464378577824</v>
      </c>
      <c r="M498" s="23">
        <v>256.08668859615028</v>
      </c>
      <c r="N498" s="23">
        <v>206.27052608880064</v>
      </c>
      <c r="O498" s="23">
        <v>139.63325132259806</v>
      </c>
      <c r="P498" s="23">
        <v>85.46324407356559</v>
      </c>
    </row>
    <row r="499" spans="1:16" x14ac:dyDescent="0.25">
      <c r="A499" s="19" t="s">
        <v>96</v>
      </c>
      <c r="B499" s="19" t="s">
        <v>97</v>
      </c>
      <c r="C499" s="19" t="s">
        <v>98</v>
      </c>
      <c r="D499" s="22">
        <v>98</v>
      </c>
      <c r="E499" s="23">
        <v>1342.9195044478154</v>
      </c>
      <c r="F499" s="23">
        <v>1059.421824721667</v>
      </c>
      <c r="G499" s="23">
        <v>876.36280697624852</v>
      </c>
      <c r="H499" s="23">
        <v>705.57267003116976</v>
      </c>
      <c r="I499" s="23">
        <v>563.1277048729338</v>
      </c>
      <c r="J499" s="23">
        <v>426.47765081282131</v>
      </c>
      <c r="K499" s="23">
        <v>337.09537192349143</v>
      </c>
      <c r="L499" s="23">
        <v>295.70999749184426</v>
      </c>
      <c r="M499" s="23">
        <v>267.69907245759561</v>
      </c>
      <c r="N499" s="23">
        <v>225.89959632408653</v>
      </c>
      <c r="O499" s="23">
        <v>155.08206392512761</v>
      </c>
      <c r="P499" s="23">
        <v>155.08206392512761</v>
      </c>
    </row>
    <row r="500" spans="1:16" x14ac:dyDescent="0.25">
      <c r="A500" s="19" t="s">
        <v>96</v>
      </c>
      <c r="B500" s="19" t="s">
        <v>97</v>
      </c>
      <c r="C500" s="19" t="s">
        <v>98</v>
      </c>
      <c r="D500" s="22">
        <v>99</v>
      </c>
      <c r="E500" s="23">
        <v>1465.4863802038537</v>
      </c>
      <c r="F500" s="23">
        <v>1079.1823970020705</v>
      </c>
      <c r="G500" s="23">
        <v>927.32722431013235</v>
      </c>
      <c r="H500" s="23">
        <v>742.26112742547184</v>
      </c>
      <c r="I500" s="23">
        <v>590.7429554266821</v>
      </c>
      <c r="J500" s="23">
        <v>463.6360803311436</v>
      </c>
      <c r="K500" s="23">
        <v>361.10841456460327</v>
      </c>
      <c r="L500" s="23">
        <v>308.00310011441258</v>
      </c>
      <c r="M500" s="23">
        <v>258.18043947439719</v>
      </c>
      <c r="N500" s="23">
        <v>223.57784722160153</v>
      </c>
      <c r="O500" s="23">
        <v>159.00945766202514</v>
      </c>
      <c r="P500" s="23">
        <v>87.018611773640899</v>
      </c>
    </row>
    <row r="501" spans="1:16" x14ac:dyDescent="0.25">
      <c r="A501" s="19" t="s">
        <v>96</v>
      </c>
      <c r="B501" s="19" t="s">
        <v>97</v>
      </c>
      <c r="C501" s="19" t="s">
        <v>98</v>
      </c>
      <c r="D501" s="22">
        <v>100</v>
      </c>
      <c r="E501" s="23">
        <v>1493.0423164269657</v>
      </c>
      <c r="F501" s="23">
        <v>1129.5531185225007</v>
      </c>
      <c r="G501" s="23">
        <v>986.30993293768449</v>
      </c>
      <c r="H501" s="23">
        <v>771.57829704305891</v>
      </c>
      <c r="I501" s="23">
        <v>606.15694978309102</v>
      </c>
      <c r="J501" s="23">
        <v>452.44729158258724</v>
      </c>
      <c r="K501" s="23">
        <v>336.52396203061096</v>
      </c>
      <c r="L501" s="23">
        <v>296.36124094014787</v>
      </c>
      <c r="M501" s="23">
        <v>252.54656038606109</v>
      </c>
      <c r="N501" s="23">
        <v>213.43134164301554</v>
      </c>
      <c r="O501" s="23">
        <v>149.0367765622924</v>
      </c>
      <c r="P501" s="23">
        <v>120.76626063039521</v>
      </c>
    </row>
    <row r="502" spans="1:16" x14ac:dyDescent="0.25">
      <c r="A502" s="19" t="s">
        <v>99</v>
      </c>
      <c r="B502" s="19" t="s">
        <v>100</v>
      </c>
      <c r="C502" s="19" t="s">
        <v>91</v>
      </c>
      <c r="D502" s="22">
        <v>1</v>
      </c>
      <c r="E502" s="23">
        <v>2480.2508144461149</v>
      </c>
      <c r="F502" s="23">
        <v>1955.673998593594</v>
      </c>
      <c r="G502" s="23">
        <v>1506.0815354103599</v>
      </c>
      <c r="H502" s="23">
        <v>1081.1559990106086</v>
      </c>
      <c r="I502" s="23">
        <v>823.18465957208548</v>
      </c>
      <c r="J502" s="23">
        <v>599.92152769944562</v>
      </c>
      <c r="K502" s="23">
        <v>458.57521374091016</v>
      </c>
      <c r="L502" s="23">
        <v>391.40367710099554</v>
      </c>
      <c r="M502" s="23">
        <v>348.33790877990759</v>
      </c>
      <c r="N502" s="23">
        <v>306.32466591465595</v>
      </c>
      <c r="O502" s="23">
        <v>197.88058044525633</v>
      </c>
      <c r="P502" s="23">
        <v>184.05594465150031</v>
      </c>
    </row>
    <row r="503" spans="1:16" x14ac:dyDescent="0.25">
      <c r="A503" s="19" t="s">
        <v>99</v>
      </c>
      <c r="B503" s="19" t="s">
        <v>100</v>
      </c>
      <c r="C503" s="19" t="s">
        <v>91</v>
      </c>
      <c r="D503" s="22">
        <v>2</v>
      </c>
      <c r="E503" s="23">
        <v>2633.713366854131</v>
      </c>
      <c r="F503" s="23">
        <v>1968.0796778901922</v>
      </c>
      <c r="G503" s="23">
        <v>1591.9694075263703</v>
      </c>
      <c r="H503" s="23">
        <v>1116.7583200670085</v>
      </c>
      <c r="I503" s="23">
        <v>826.4075459310061</v>
      </c>
      <c r="J503" s="23">
        <v>587.15041849339786</v>
      </c>
      <c r="K503" s="23">
        <v>454.10387653303599</v>
      </c>
      <c r="L503" s="23">
        <v>394.06867354107658</v>
      </c>
      <c r="M503" s="23">
        <v>353.93252506675543</v>
      </c>
      <c r="N503" s="23">
        <v>314.83669394623774</v>
      </c>
      <c r="O503" s="23">
        <v>205.62440730343809</v>
      </c>
      <c r="P503" s="23">
        <v>192.24306037455383</v>
      </c>
    </row>
    <row r="504" spans="1:16" x14ac:dyDescent="0.25">
      <c r="A504" s="19" t="s">
        <v>99</v>
      </c>
      <c r="B504" s="19" t="s">
        <v>100</v>
      </c>
      <c r="C504" s="19" t="s">
        <v>91</v>
      </c>
      <c r="D504" s="22">
        <v>3</v>
      </c>
      <c r="E504" s="23">
        <v>2518.1659877891307</v>
      </c>
      <c r="F504" s="23">
        <v>2021.4409565546562</v>
      </c>
      <c r="G504" s="23">
        <v>1506.3112102514099</v>
      </c>
      <c r="H504" s="23">
        <v>1018.9095624805927</v>
      </c>
      <c r="I504" s="23">
        <v>816.51864239387487</v>
      </c>
      <c r="J504" s="23">
        <v>552.27800452539759</v>
      </c>
      <c r="K504" s="23">
        <v>427.79912752878312</v>
      </c>
      <c r="L504" s="23">
        <v>335.65835637554545</v>
      </c>
      <c r="M504" s="23">
        <v>271.52215353270697</v>
      </c>
      <c r="N504" s="23">
        <v>171.94999228401892</v>
      </c>
      <c r="O504" s="23">
        <v>171.94999228401892</v>
      </c>
      <c r="P504" s="23">
        <v>171.94999228401892</v>
      </c>
    </row>
    <row r="505" spans="1:16" x14ac:dyDescent="0.25">
      <c r="A505" s="19" t="s">
        <v>99</v>
      </c>
      <c r="B505" s="19" t="s">
        <v>100</v>
      </c>
      <c r="C505" s="19" t="s">
        <v>91</v>
      </c>
      <c r="D505" s="22">
        <v>4</v>
      </c>
      <c r="E505" s="23">
        <v>2619.3823855281353</v>
      </c>
      <c r="F505" s="23">
        <v>2345.6397653019703</v>
      </c>
      <c r="G505" s="23">
        <v>1561.6983236509725</v>
      </c>
      <c r="H505" s="23">
        <v>1057.0483706285631</v>
      </c>
      <c r="I505" s="23">
        <v>781.50861397705046</v>
      </c>
      <c r="J505" s="23">
        <v>617.53394455656905</v>
      </c>
      <c r="K505" s="23">
        <v>481.02632379481844</v>
      </c>
      <c r="L505" s="23">
        <v>411.56827738875154</v>
      </c>
      <c r="M505" s="23">
        <v>372.70439941434842</v>
      </c>
      <c r="N505" s="23">
        <v>283.09825666243671</v>
      </c>
      <c r="O505" s="23">
        <v>180.52255891427535</v>
      </c>
      <c r="P505" s="23">
        <v>180.52255891427535</v>
      </c>
    </row>
    <row r="506" spans="1:16" x14ac:dyDescent="0.25">
      <c r="A506" s="19" t="s">
        <v>99</v>
      </c>
      <c r="B506" s="19" t="s">
        <v>100</v>
      </c>
      <c r="C506" s="19" t="s">
        <v>91</v>
      </c>
      <c r="D506" s="22">
        <v>5</v>
      </c>
      <c r="E506" s="23">
        <v>2752.2449714373388</v>
      </c>
      <c r="F506" s="23">
        <v>2065.2805546818531</v>
      </c>
      <c r="G506" s="23">
        <v>1528.2761642549331</v>
      </c>
      <c r="H506" s="23">
        <v>1091.8076242532388</v>
      </c>
      <c r="I506" s="23">
        <v>806.61904725336012</v>
      </c>
      <c r="J506" s="23">
        <v>616.11181861731654</v>
      </c>
      <c r="K506" s="23">
        <v>483.35758078618591</v>
      </c>
      <c r="L506" s="23">
        <v>438.06291067313464</v>
      </c>
      <c r="M506" s="23">
        <v>379.33210199940328</v>
      </c>
      <c r="N506" s="23">
        <v>327.83129661400204</v>
      </c>
      <c r="O506" s="23">
        <v>253.04723453694442</v>
      </c>
      <c r="P506" s="23">
        <v>223.11220168391307</v>
      </c>
    </row>
    <row r="507" spans="1:16" x14ac:dyDescent="0.25">
      <c r="A507" s="19" t="s">
        <v>99</v>
      </c>
      <c r="B507" s="19" t="s">
        <v>100</v>
      </c>
      <c r="C507" s="19" t="s">
        <v>91</v>
      </c>
      <c r="D507" s="22">
        <v>6</v>
      </c>
      <c r="E507" s="23">
        <v>2741.2786353811616</v>
      </c>
      <c r="F507" s="23">
        <v>1981.1148594320632</v>
      </c>
      <c r="G507" s="23">
        <v>1562.832993393996</v>
      </c>
      <c r="H507" s="23">
        <v>1140.4964596877378</v>
      </c>
      <c r="I507" s="23">
        <v>856.85718699565712</v>
      </c>
      <c r="J507" s="23">
        <v>625.05663098386583</v>
      </c>
      <c r="K507" s="23">
        <v>449.97143253146362</v>
      </c>
      <c r="L507" s="23">
        <v>398.21681799463676</v>
      </c>
      <c r="M507" s="23">
        <v>344.09510447872287</v>
      </c>
      <c r="N507" s="23">
        <v>291.25695114463156</v>
      </c>
      <c r="O507" s="23">
        <v>190.97143065323894</v>
      </c>
      <c r="P507" s="23">
        <v>190.97143065323894</v>
      </c>
    </row>
    <row r="508" spans="1:16" x14ac:dyDescent="0.25">
      <c r="A508" s="19" t="s">
        <v>99</v>
      </c>
      <c r="B508" s="19" t="s">
        <v>100</v>
      </c>
      <c r="C508" s="19" t="s">
        <v>91</v>
      </c>
      <c r="D508" s="22">
        <v>7</v>
      </c>
      <c r="E508" s="23">
        <v>2454.3709840472434</v>
      </c>
      <c r="F508" s="23">
        <v>1973.0114724493023</v>
      </c>
      <c r="G508" s="23">
        <v>1492.2767244840434</v>
      </c>
      <c r="H508" s="23">
        <v>1075.8999888742803</v>
      </c>
      <c r="I508" s="23">
        <v>821.02753430386895</v>
      </c>
      <c r="J508" s="23">
        <v>610.70894264264496</v>
      </c>
      <c r="K508" s="23">
        <v>464.23941141480788</v>
      </c>
      <c r="L508" s="23">
        <v>380.9304973243203</v>
      </c>
      <c r="M508" s="23">
        <v>327.13554616603113</v>
      </c>
      <c r="N508" s="23">
        <v>217.28115717959611</v>
      </c>
      <c r="O508" s="23">
        <v>182.51558119217466</v>
      </c>
      <c r="P508" s="23">
        <v>182.51558119217466</v>
      </c>
    </row>
    <row r="509" spans="1:16" x14ac:dyDescent="0.25">
      <c r="A509" s="19" t="s">
        <v>99</v>
      </c>
      <c r="B509" s="19" t="s">
        <v>100</v>
      </c>
      <c r="C509" s="19" t="s">
        <v>91</v>
      </c>
      <c r="D509" s="22">
        <v>8</v>
      </c>
      <c r="E509" s="23">
        <v>2526.8844129569179</v>
      </c>
      <c r="F509" s="23">
        <v>1952.6005389431002</v>
      </c>
      <c r="G509" s="23">
        <v>1586.7450006455801</v>
      </c>
      <c r="H509" s="23">
        <v>1081.2110552395991</v>
      </c>
      <c r="I509" s="23">
        <v>826.71275281412977</v>
      </c>
      <c r="J509" s="23">
        <v>622.7584614986157</v>
      </c>
      <c r="K509" s="23">
        <v>463.84727561193171</v>
      </c>
      <c r="L509" s="23">
        <v>387.60431401294142</v>
      </c>
      <c r="M509" s="23">
        <v>357.06502275679276</v>
      </c>
      <c r="N509" s="23">
        <v>313.26802175479378</v>
      </c>
      <c r="O509" s="23">
        <v>220.90299472003491</v>
      </c>
      <c r="P509" s="23">
        <v>188.1650771493498</v>
      </c>
    </row>
    <row r="510" spans="1:16" x14ac:dyDescent="0.25">
      <c r="A510" s="19" t="s">
        <v>99</v>
      </c>
      <c r="B510" s="19" t="s">
        <v>100</v>
      </c>
      <c r="C510" s="19" t="s">
        <v>91</v>
      </c>
      <c r="D510" s="22">
        <v>9</v>
      </c>
      <c r="E510" s="23">
        <v>2338.2770465246704</v>
      </c>
      <c r="F510" s="23">
        <v>1772.8769350796586</v>
      </c>
      <c r="G510" s="23">
        <v>1436.4809849561552</v>
      </c>
      <c r="H510" s="23">
        <v>1083.9678667948638</v>
      </c>
      <c r="I510" s="23">
        <v>806.31922963995305</v>
      </c>
      <c r="J510" s="23">
        <v>624.29857621148824</v>
      </c>
      <c r="K510" s="23">
        <v>442.89658161850247</v>
      </c>
      <c r="L510" s="23">
        <v>372.83910614457443</v>
      </c>
      <c r="M510" s="23">
        <v>331.75564782674689</v>
      </c>
      <c r="N510" s="23">
        <v>270.7733722769475</v>
      </c>
      <c r="O510" s="23">
        <v>193.7665214891604</v>
      </c>
      <c r="P510" s="23">
        <v>179.81061873799385</v>
      </c>
    </row>
    <row r="511" spans="1:16" x14ac:dyDescent="0.25">
      <c r="A511" s="19" t="s">
        <v>99</v>
      </c>
      <c r="B511" s="19" t="s">
        <v>100</v>
      </c>
      <c r="C511" s="19" t="s">
        <v>91</v>
      </c>
      <c r="D511" s="22">
        <v>10</v>
      </c>
      <c r="E511" s="23">
        <v>2251.8212387676886</v>
      </c>
      <c r="F511" s="23">
        <v>1708.2154594638805</v>
      </c>
      <c r="G511" s="23">
        <v>1308.0379006742835</v>
      </c>
      <c r="H511" s="23">
        <v>921.05294385200989</v>
      </c>
      <c r="I511" s="23">
        <v>711.26138781186262</v>
      </c>
      <c r="J511" s="23">
        <v>533.80678190085962</v>
      </c>
      <c r="K511" s="23">
        <v>392.71249615546475</v>
      </c>
      <c r="L511" s="23">
        <v>334.79271668553304</v>
      </c>
      <c r="M511" s="23">
        <v>319.68270007039649</v>
      </c>
      <c r="N511" s="23">
        <v>210.84178736901924</v>
      </c>
      <c r="O511" s="23">
        <v>183.26113932675165</v>
      </c>
      <c r="P511" s="23">
        <v>183.26113932675165</v>
      </c>
    </row>
    <row r="512" spans="1:16" x14ac:dyDescent="0.25">
      <c r="A512" s="19" t="s">
        <v>99</v>
      </c>
      <c r="B512" s="19" t="s">
        <v>100</v>
      </c>
      <c r="C512" s="19" t="s">
        <v>91</v>
      </c>
      <c r="D512" s="22">
        <v>11</v>
      </c>
      <c r="E512" s="23">
        <v>2300.5295345476816</v>
      </c>
      <c r="F512" s="23">
        <v>1803.0884882191583</v>
      </c>
      <c r="G512" s="23">
        <v>1532.8714234521146</v>
      </c>
      <c r="H512" s="23">
        <v>1155.7384317794717</v>
      </c>
      <c r="I512" s="23">
        <v>864.10741951432294</v>
      </c>
      <c r="J512" s="23">
        <v>613.1404953517233</v>
      </c>
      <c r="K512" s="23">
        <v>460.47300651444425</v>
      </c>
      <c r="L512" s="23">
        <v>409.02194616953483</v>
      </c>
      <c r="M512" s="23">
        <v>363.51676556593878</v>
      </c>
      <c r="N512" s="23">
        <v>287.12339873108601</v>
      </c>
      <c r="O512" s="23">
        <v>184.36927021488509</v>
      </c>
      <c r="P512" s="23">
        <v>184.36927021488509</v>
      </c>
    </row>
    <row r="513" spans="1:16" x14ac:dyDescent="0.25">
      <c r="A513" s="19" t="s">
        <v>99</v>
      </c>
      <c r="B513" s="19" t="s">
        <v>100</v>
      </c>
      <c r="C513" s="19" t="s">
        <v>91</v>
      </c>
      <c r="D513" s="22">
        <v>12</v>
      </c>
      <c r="E513" s="23">
        <v>2594.7459709774548</v>
      </c>
      <c r="F513" s="23">
        <v>2033.7408694384258</v>
      </c>
      <c r="G513" s="23">
        <v>1539.722475904523</v>
      </c>
      <c r="H513" s="23">
        <v>1089.4534396797251</v>
      </c>
      <c r="I513" s="23">
        <v>829.87917730058098</v>
      </c>
      <c r="J513" s="23">
        <v>610.69093258810437</v>
      </c>
      <c r="K513" s="23">
        <v>464.50000184513112</v>
      </c>
      <c r="L513" s="23">
        <v>395.63025537388575</v>
      </c>
      <c r="M513" s="23">
        <v>337.55062087391059</v>
      </c>
      <c r="N513" s="23">
        <v>301.73488944717451</v>
      </c>
      <c r="O513" s="23">
        <v>221.02411153532387</v>
      </c>
      <c r="P513" s="23">
        <v>221.02411153532387</v>
      </c>
    </row>
    <row r="514" spans="1:16" x14ac:dyDescent="0.25">
      <c r="A514" s="19" t="s">
        <v>99</v>
      </c>
      <c r="B514" s="19" t="s">
        <v>100</v>
      </c>
      <c r="C514" s="19" t="s">
        <v>91</v>
      </c>
      <c r="D514" s="22">
        <v>13</v>
      </c>
      <c r="E514" s="23">
        <v>2589.4975964036503</v>
      </c>
      <c r="F514" s="23">
        <v>2060.3840586507945</v>
      </c>
      <c r="G514" s="23">
        <v>1596.8022005061002</v>
      </c>
      <c r="H514" s="23">
        <v>1087.0631042448629</v>
      </c>
      <c r="I514" s="23">
        <v>824.94379854332669</v>
      </c>
      <c r="J514" s="23">
        <v>597.11663679946798</v>
      </c>
      <c r="K514" s="23">
        <v>460.77109771841032</v>
      </c>
      <c r="L514" s="23">
        <v>388.94209526021388</v>
      </c>
      <c r="M514" s="23">
        <v>371.65441316372181</v>
      </c>
      <c r="N514" s="23">
        <v>311.85217137096737</v>
      </c>
      <c r="O514" s="23">
        <v>277.53921973439827</v>
      </c>
      <c r="P514" s="23">
        <v>277.53921973439827</v>
      </c>
    </row>
    <row r="515" spans="1:16" x14ac:dyDescent="0.25">
      <c r="A515" s="19" t="s">
        <v>99</v>
      </c>
      <c r="B515" s="19" t="s">
        <v>100</v>
      </c>
      <c r="C515" s="19" t="s">
        <v>91</v>
      </c>
      <c r="D515" s="22">
        <v>14</v>
      </c>
      <c r="E515" s="23">
        <v>2681.626733271642</v>
      </c>
      <c r="F515" s="23">
        <v>1903.2961444855068</v>
      </c>
      <c r="G515" s="23">
        <v>1558.9080417342659</v>
      </c>
      <c r="H515" s="23">
        <v>1093.4304887434505</v>
      </c>
      <c r="I515" s="23">
        <v>854.80409363854562</v>
      </c>
      <c r="J515" s="23">
        <v>607.40983965863529</v>
      </c>
      <c r="K515" s="23">
        <v>446.172906009163</v>
      </c>
      <c r="L515" s="23">
        <v>391.84799501277092</v>
      </c>
      <c r="M515" s="23">
        <v>349.37715380105249</v>
      </c>
      <c r="N515" s="23">
        <v>308.12031957176509</v>
      </c>
      <c r="O515" s="23">
        <v>218.29087097591542</v>
      </c>
      <c r="P515" s="23">
        <v>185.568091775494</v>
      </c>
    </row>
    <row r="516" spans="1:16" x14ac:dyDescent="0.25">
      <c r="A516" s="19" t="s">
        <v>99</v>
      </c>
      <c r="B516" s="19" t="s">
        <v>100</v>
      </c>
      <c r="C516" s="19" t="s">
        <v>91</v>
      </c>
      <c r="D516" s="22">
        <v>15</v>
      </c>
      <c r="E516" s="23">
        <v>2692.3581748192832</v>
      </c>
      <c r="F516" s="23">
        <v>1995.1013905777297</v>
      </c>
      <c r="G516" s="23">
        <v>1565.6629084744231</v>
      </c>
      <c r="H516" s="23">
        <v>1136.1985857189677</v>
      </c>
      <c r="I516" s="23">
        <v>824.04288624123819</v>
      </c>
      <c r="J516" s="23">
        <v>592.8555141631233</v>
      </c>
      <c r="K516" s="23">
        <v>447.65312619859645</v>
      </c>
      <c r="L516" s="23">
        <v>399.83001212527392</v>
      </c>
      <c r="M516" s="23">
        <v>351.29357994121119</v>
      </c>
      <c r="N516" s="23">
        <v>318.27893208487188</v>
      </c>
      <c r="O516" s="23">
        <v>202.07801932778941</v>
      </c>
      <c r="P516" s="23">
        <v>188.55087288583456</v>
      </c>
    </row>
    <row r="517" spans="1:16" x14ac:dyDescent="0.25">
      <c r="A517" s="19" t="s">
        <v>99</v>
      </c>
      <c r="B517" s="19" t="s">
        <v>100</v>
      </c>
      <c r="C517" s="19" t="s">
        <v>91</v>
      </c>
      <c r="D517" s="22">
        <v>16</v>
      </c>
      <c r="E517" s="23">
        <v>2158.4656470256787</v>
      </c>
      <c r="F517" s="23">
        <v>1708.1878389092292</v>
      </c>
      <c r="G517" s="23">
        <v>1330.7413952555667</v>
      </c>
      <c r="H517" s="23">
        <v>949.79366420876727</v>
      </c>
      <c r="I517" s="23">
        <v>741.81096722633242</v>
      </c>
      <c r="J517" s="23">
        <v>568.80661419903777</v>
      </c>
      <c r="K517" s="23">
        <v>445.13864223274936</v>
      </c>
      <c r="L517" s="23">
        <v>384.77106851762693</v>
      </c>
      <c r="M517" s="23">
        <v>355.6965493738424</v>
      </c>
      <c r="N517" s="23">
        <v>211.16024545826602</v>
      </c>
      <c r="O517" s="23">
        <v>184.61331408645654</v>
      </c>
      <c r="P517" s="23">
        <v>184.61331408645654</v>
      </c>
    </row>
    <row r="518" spans="1:16" x14ac:dyDescent="0.25">
      <c r="A518" s="19" t="s">
        <v>99</v>
      </c>
      <c r="B518" s="19" t="s">
        <v>100</v>
      </c>
      <c r="C518" s="19" t="s">
        <v>91</v>
      </c>
      <c r="D518" s="22">
        <v>17</v>
      </c>
      <c r="E518" s="23">
        <v>2568.6618233120489</v>
      </c>
      <c r="F518" s="23">
        <v>2094.0460042945965</v>
      </c>
      <c r="G518" s="23">
        <v>1581.0186150567129</v>
      </c>
      <c r="H518" s="23">
        <v>1142.0097219723732</v>
      </c>
      <c r="I518" s="23">
        <v>857.38375441784262</v>
      </c>
      <c r="J518" s="23">
        <v>636.7361433446539</v>
      </c>
      <c r="K518" s="23">
        <v>481.89585336341935</v>
      </c>
      <c r="L518" s="23">
        <v>414.63177586889907</v>
      </c>
      <c r="M518" s="23">
        <v>371.42255042696064</v>
      </c>
      <c r="N518" s="23">
        <v>318.82295707893053</v>
      </c>
      <c r="O518" s="23">
        <v>225.51962472683584</v>
      </c>
      <c r="P518" s="23">
        <v>192.11894316481147</v>
      </c>
    </row>
    <row r="519" spans="1:16" x14ac:dyDescent="0.25">
      <c r="A519" s="19" t="s">
        <v>99</v>
      </c>
      <c r="B519" s="19" t="s">
        <v>100</v>
      </c>
      <c r="C519" s="19" t="s">
        <v>91</v>
      </c>
      <c r="D519" s="22">
        <v>18</v>
      </c>
      <c r="E519" s="23">
        <v>2825.3673664603584</v>
      </c>
      <c r="F519" s="23">
        <v>2453.2395235497629</v>
      </c>
      <c r="G519" s="23">
        <v>1520.4186545558939</v>
      </c>
      <c r="H519" s="23">
        <v>1062.0776061753668</v>
      </c>
      <c r="I519" s="23">
        <v>761.5118747571529</v>
      </c>
      <c r="J519" s="23">
        <v>563.3666066977371</v>
      </c>
      <c r="K519" s="23">
        <v>452.57124859683648</v>
      </c>
      <c r="L519" s="23">
        <v>383.15740040484241</v>
      </c>
      <c r="M519" s="23">
        <v>344.35265762366419</v>
      </c>
      <c r="N519" s="23">
        <v>332.62368722855706</v>
      </c>
      <c r="O519" s="23">
        <v>198.78657114637954</v>
      </c>
      <c r="P519" s="23">
        <v>185.76532023448974</v>
      </c>
    </row>
    <row r="520" spans="1:16" x14ac:dyDescent="0.25">
      <c r="A520" s="19" t="s">
        <v>99</v>
      </c>
      <c r="B520" s="19" t="s">
        <v>100</v>
      </c>
      <c r="C520" s="19" t="s">
        <v>91</v>
      </c>
      <c r="D520" s="22">
        <v>19</v>
      </c>
      <c r="E520" s="23">
        <v>2605.74910410436</v>
      </c>
      <c r="F520" s="23">
        <v>2063.2338813991205</v>
      </c>
      <c r="G520" s="23">
        <v>1515.7337102202</v>
      </c>
      <c r="H520" s="23">
        <v>1072.3166900758968</v>
      </c>
      <c r="I520" s="23">
        <v>827.63782412739511</v>
      </c>
      <c r="J520" s="23">
        <v>594.71982580081442</v>
      </c>
      <c r="K520" s="23">
        <v>457.35941886726721</v>
      </c>
      <c r="L520" s="23">
        <v>400.55328942080598</v>
      </c>
      <c r="M520" s="23">
        <v>347.31728357096455</v>
      </c>
      <c r="N520" s="23">
        <v>269.90426055110521</v>
      </c>
      <c r="O520" s="23">
        <v>182.1878240229041</v>
      </c>
      <c r="P520" s="23">
        <v>182.1878240229041</v>
      </c>
    </row>
    <row r="521" spans="1:16" x14ac:dyDescent="0.25">
      <c r="A521" s="19" t="s">
        <v>99</v>
      </c>
      <c r="B521" s="19" t="s">
        <v>100</v>
      </c>
      <c r="C521" s="19" t="s">
        <v>91</v>
      </c>
      <c r="D521" s="22">
        <v>20</v>
      </c>
      <c r="E521" s="23">
        <v>2609.9534987994562</v>
      </c>
      <c r="F521" s="23">
        <v>2355.4103585213488</v>
      </c>
      <c r="G521" s="23">
        <v>1632.0426928258851</v>
      </c>
      <c r="H521" s="23">
        <v>1112.323086154624</v>
      </c>
      <c r="I521" s="23">
        <v>830.35647934779593</v>
      </c>
      <c r="J521" s="23">
        <v>625.25099852861626</v>
      </c>
      <c r="K521" s="23">
        <v>464.35128928257944</v>
      </c>
      <c r="L521" s="23">
        <v>426.73669687310803</v>
      </c>
      <c r="M521" s="23">
        <v>391.91019308504957</v>
      </c>
      <c r="N521" s="23">
        <v>303.3930226301772</v>
      </c>
      <c r="O521" s="23">
        <v>186.4235629578711</v>
      </c>
      <c r="P521" s="23">
        <v>186.4235629578711</v>
      </c>
    </row>
    <row r="522" spans="1:16" x14ac:dyDescent="0.25">
      <c r="A522" s="19" t="s">
        <v>99</v>
      </c>
      <c r="B522" s="19" t="s">
        <v>100</v>
      </c>
      <c r="C522" s="19" t="s">
        <v>91</v>
      </c>
      <c r="D522" s="22">
        <v>21</v>
      </c>
      <c r="E522" s="23">
        <v>2126.9177998524474</v>
      </c>
      <c r="F522" s="23">
        <v>1597.2261894858311</v>
      </c>
      <c r="G522" s="23">
        <v>1353.5028179139501</v>
      </c>
      <c r="H522" s="23">
        <v>995.19496497092871</v>
      </c>
      <c r="I522" s="23">
        <v>782.58338787848243</v>
      </c>
      <c r="J522" s="23">
        <v>580.96478385097646</v>
      </c>
      <c r="K522" s="23">
        <v>439.27326379873239</v>
      </c>
      <c r="L522" s="23">
        <v>384.04621876350035</v>
      </c>
      <c r="M522" s="23">
        <v>334.145100797238</v>
      </c>
      <c r="N522" s="23">
        <v>257.03468017882676</v>
      </c>
      <c r="O522" s="23">
        <v>177.7153038736503</v>
      </c>
      <c r="P522" s="23">
        <v>177.7153038736503</v>
      </c>
    </row>
    <row r="523" spans="1:16" x14ac:dyDescent="0.25">
      <c r="A523" s="19" t="s">
        <v>99</v>
      </c>
      <c r="B523" s="19" t="s">
        <v>100</v>
      </c>
      <c r="C523" s="19" t="s">
        <v>91</v>
      </c>
      <c r="D523" s="22">
        <v>22</v>
      </c>
      <c r="E523" s="23">
        <v>2187.7873656275638</v>
      </c>
      <c r="F523" s="23">
        <v>1573.2396984089316</v>
      </c>
      <c r="G523" s="23">
        <v>1284.6810159126912</v>
      </c>
      <c r="H523" s="23">
        <v>1008.8729568003648</v>
      </c>
      <c r="I523" s="23">
        <v>770.03248684604137</v>
      </c>
      <c r="J523" s="23">
        <v>558.44438268904912</v>
      </c>
      <c r="K523" s="23">
        <v>444.42912886278936</v>
      </c>
      <c r="L523" s="23">
        <v>374.71200619557447</v>
      </c>
      <c r="M523" s="23">
        <v>333.89906127158548</v>
      </c>
      <c r="N523" s="23">
        <v>284.78877092844886</v>
      </c>
      <c r="O523" s="23">
        <v>194.42584073743677</v>
      </c>
      <c r="P523" s="23">
        <v>180.77468159610405</v>
      </c>
    </row>
    <row r="524" spans="1:16" x14ac:dyDescent="0.25">
      <c r="A524" s="19" t="s">
        <v>99</v>
      </c>
      <c r="B524" s="19" t="s">
        <v>100</v>
      </c>
      <c r="C524" s="19" t="s">
        <v>91</v>
      </c>
      <c r="D524" s="22">
        <v>23</v>
      </c>
      <c r="E524" s="23">
        <v>2739.3312112110111</v>
      </c>
      <c r="F524" s="23">
        <v>2268.6006948457366</v>
      </c>
      <c r="G524" s="23">
        <v>1739.3399180351241</v>
      </c>
      <c r="H524" s="23">
        <v>1138.7056380597635</v>
      </c>
      <c r="I524" s="23">
        <v>860.18011229710248</v>
      </c>
      <c r="J524" s="23">
        <v>617.15397574972565</v>
      </c>
      <c r="K524" s="23">
        <v>470.66376313896683</v>
      </c>
      <c r="L524" s="23">
        <v>404.48087135541942</v>
      </c>
      <c r="M524" s="23">
        <v>357.23128558269798</v>
      </c>
      <c r="N524" s="23">
        <v>332.03225938831457</v>
      </c>
      <c r="O524" s="23">
        <v>220.55979559867416</v>
      </c>
      <c r="P524" s="23">
        <v>218.03452406877437</v>
      </c>
    </row>
    <row r="525" spans="1:16" x14ac:dyDescent="0.25">
      <c r="A525" s="19" t="s">
        <v>99</v>
      </c>
      <c r="B525" s="19" t="s">
        <v>100</v>
      </c>
      <c r="C525" s="19" t="s">
        <v>91</v>
      </c>
      <c r="D525" s="22">
        <v>24</v>
      </c>
      <c r="E525" s="23">
        <v>2824.7144515091973</v>
      </c>
      <c r="F525" s="23">
        <v>2231.2275592084352</v>
      </c>
      <c r="G525" s="23">
        <v>1643.6872078896179</v>
      </c>
      <c r="H525" s="23">
        <v>1191.0658605452923</v>
      </c>
      <c r="I525" s="23">
        <v>845.15465687614233</v>
      </c>
      <c r="J525" s="23">
        <v>613.36895515128174</v>
      </c>
      <c r="K525" s="23">
        <v>463.89509735961849</v>
      </c>
      <c r="L525" s="23">
        <v>401.34010544332165</v>
      </c>
      <c r="M525" s="23">
        <v>323.55206699432341</v>
      </c>
      <c r="N525" s="23">
        <v>227.34146372779821</v>
      </c>
      <c r="O525" s="23">
        <v>186.36473331718628</v>
      </c>
      <c r="P525" s="23">
        <v>186.36473331718628</v>
      </c>
    </row>
    <row r="526" spans="1:16" x14ac:dyDescent="0.25">
      <c r="A526" s="19" t="s">
        <v>99</v>
      </c>
      <c r="B526" s="19" t="s">
        <v>100</v>
      </c>
      <c r="C526" s="19" t="s">
        <v>91</v>
      </c>
      <c r="D526" s="22">
        <v>25</v>
      </c>
      <c r="E526" s="23">
        <v>2624.3796284671835</v>
      </c>
      <c r="F526" s="23">
        <v>2063.4749775205996</v>
      </c>
      <c r="G526" s="23">
        <v>1477.6951055195868</v>
      </c>
      <c r="H526" s="23">
        <v>1063.6749072595028</v>
      </c>
      <c r="I526" s="23">
        <v>815.6306418440912</v>
      </c>
      <c r="J526" s="23">
        <v>586.25241328893264</v>
      </c>
      <c r="K526" s="23">
        <v>465.13527742700035</v>
      </c>
      <c r="L526" s="23">
        <v>405.98647488573948</v>
      </c>
      <c r="M526" s="23">
        <v>362.72487708542553</v>
      </c>
      <c r="N526" s="23">
        <v>345.88966171002568</v>
      </c>
      <c r="O526" s="23">
        <v>224.65449016369502</v>
      </c>
      <c r="P526" s="23">
        <v>223.80496706203894</v>
      </c>
    </row>
    <row r="527" spans="1:16" x14ac:dyDescent="0.25">
      <c r="A527" s="19" t="s">
        <v>99</v>
      </c>
      <c r="B527" s="19" t="s">
        <v>100</v>
      </c>
      <c r="C527" s="19" t="s">
        <v>91</v>
      </c>
      <c r="D527" s="22">
        <v>26</v>
      </c>
      <c r="E527" s="23">
        <v>2661.2634613629943</v>
      </c>
      <c r="F527" s="23">
        <v>2173.1188548639489</v>
      </c>
      <c r="G527" s="23">
        <v>1630.3193124771597</v>
      </c>
      <c r="H527" s="23">
        <v>1135.6592328937761</v>
      </c>
      <c r="I527" s="23">
        <v>840.18236419816708</v>
      </c>
      <c r="J527" s="23">
        <v>602.6223647288258</v>
      </c>
      <c r="K527" s="23">
        <v>478.1388944950275</v>
      </c>
      <c r="L527" s="23">
        <v>397.4265134212626</v>
      </c>
      <c r="M527" s="23">
        <v>350.75119643003018</v>
      </c>
      <c r="N527" s="23">
        <v>340.02376878355159</v>
      </c>
      <c r="O527" s="23">
        <v>250.75583782971617</v>
      </c>
      <c r="P527" s="23">
        <v>227.16867491157302</v>
      </c>
    </row>
    <row r="528" spans="1:16" x14ac:dyDescent="0.25">
      <c r="A528" s="19" t="s">
        <v>99</v>
      </c>
      <c r="B528" s="19" t="s">
        <v>100</v>
      </c>
      <c r="C528" s="19" t="s">
        <v>91</v>
      </c>
      <c r="D528" s="22">
        <v>27</v>
      </c>
      <c r="E528" s="23">
        <v>2626.4465531910073</v>
      </c>
      <c r="F528" s="23">
        <v>2314.7100177796156</v>
      </c>
      <c r="G528" s="23">
        <v>1593.7336808875748</v>
      </c>
      <c r="H528" s="23">
        <v>1118.5835296122114</v>
      </c>
      <c r="I528" s="23">
        <v>828.58601947824332</v>
      </c>
      <c r="J528" s="23">
        <v>619.73815343753995</v>
      </c>
      <c r="K528" s="23">
        <v>464.62410849739609</v>
      </c>
      <c r="L528" s="23">
        <v>399.50524833719345</v>
      </c>
      <c r="M528" s="23">
        <v>355.41816681398205</v>
      </c>
      <c r="N528" s="23">
        <v>325.5694174089914</v>
      </c>
      <c r="O528" s="23">
        <v>224.86397630305876</v>
      </c>
      <c r="P528" s="23">
        <v>224.86397630305876</v>
      </c>
    </row>
    <row r="529" spans="1:16" x14ac:dyDescent="0.25">
      <c r="A529" s="19" t="s">
        <v>99</v>
      </c>
      <c r="B529" s="19" t="s">
        <v>100</v>
      </c>
      <c r="C529" s="19" t="s">
        <v>91</v>
      </c>
      <c r="D529" s="22">
        <v>28</v>
      </c>
      <c r="E529" s="23">
        <v>3004.164747277624</v>
      </c>
      <c r="F529" s="23">
        <v>1989.6775213559151</v>
      </c>
      <c r="G529" s="23">
        <v>1480.9711115102102</v>
      </c>
      <c r="H529" s="23">
        <v>1102.5044909971973</v>
      </c>
      <c r="I529" s="23">
        <v>828.66996432211465</v>
      </c>
      <c r="J529" s="23">
        <v>596.64275171211091</v>
      </c>
      <c r="K529" s="23">
        <v>465.6322030052869</v>
      </c>
      <c r="L529" s="23">
        <v>392.79851743010443</v>
      </c>
      <c r="M529" s="23">
        <v>343.31352062291563</v>
      </c>
      <c r="N529" s="23">
        <v>301.50951203960756</v>
      </c>
      <c r="O529" s="23">
        <v>198.94364189653544</v>
      </c>
      <c r="P529" s="23">
        <v>185.6169826721393</v>
      </c>
    </row>
    <row r="530" spans="1:16" x14ac:dyDescent="0.25">
      <c r="A530" s="19" t="s">
        <v>99</v>
      </c>
      <c r="B530" s="19" t="s">
        <v>100</v>
      </c>
      <c r="C530" s="19" t="s">
        <v>91</v>
      </c>
      <c r="D530" s="22">
        <v>29</v>
      </c>
      <c r="E530" s="23">
        <v>2126.1075505811236</v>
      </c>
      <c r="F530" s="23">
        <v>1840.9889093687075</v>
      </c>
      <c r="G530" s="23">
        <v>1496.8828955463418</v>
      </c>
      <c r="H530" s="23">
        <v>1053.1339438858026</v>
      </c>
      <c r="I530" s="23">
        <v>813.6039454227498</v>
      </c>
      <c r="J530" s="23">
        <v>590.91781079451482</v>
      </c>
      <c r="K530" s="23">
        <v>456.29347945195786</v>
      </c>
      <c r="L530" s="23">
        <v>399.87076849011117</v>
      </c>
      <c r="M530" s="23">
        <v>329.19286689076199</v>
      </c>
      <c r="N530" s="23">
        <v>263.18095759016995</v>
      </c>
      <c r="O530" s="23">
        <v>183.28657832542191</v>
      </c>
      <c r="P530" s="23">
        <v>183.28657832542191</v>
      </c>
    </row>
    <row r="531" spans="1:16" x14ac:dyDescent="0.25">
      <c r="A531" s="19" t="s">
        <v>99</v>
      </c>
      <c r="B531" s="19" t="s">
        <v>100</v>
      </c>
      <c r="C531" s="19" t="s">
        <v>91</v>
      </c>
      <c r="D531" s="22">
        <v>30</v>
      </c>
      <c r="E531" s="23">
        <v>2638.6370411243465</v>
      </c>
      <c r="F531" s="23">
        <v>2314.7211461062629</v>
      </c>
      <c r="G531" s="23">
        <v>1482.112608423261</v>
      </c>
      <c r="H531" s="23">
        <v>1076.7493659660865</v>
      </c>
      <c r="I531" s="23">
        <v>777.15017652531003</v>
      </c>
      <c r="J531" s="23">
        <v>560.90056948323831</v>
      </c>
      <c r="K531" s="23">
        <v>428.26918407584827</v>
      </c>
      <c r="L531" s="23">
        <v>388.33906233288781</v>
      </c>
      <c r="M531" s="23">
        <v>339.47499954345204</v>
      </c>
      <c r="N531" s="23">
        <v>262.1431403955774</v>
      </c>
      <c r="O531" s="23">
        <v>198.11264429534504</v>
      </c>
      <c r="P531" s="23">
        <v>184.55299091761756</v>
      </c>
    </row>
    <row r="532" spans="1:16" x14ac:dyDescent="0.25">
      <c r="A532" s="19" t="s">
        <v>99</v>
      </c>
      <c r="B532" s="19" t="s">
        <v>100</v>
      </c>
      <c r="C532" s="19" t="s">
        <v>91</v>
      </c>
      <c r="D532" s="22">
        <v>31</v>
      </c>
      <c r="E532" s="23">
        <v>2777.4501034441496</v>
      </c>
      <c r="F532" s="23">
        <v>1922.7637768243405</v>
      </c>
      <c r="G532" s="23">
        <v>1550.3654424542913</v>
      </c>
      <c r="H532" s="23">
        <v>1144.4098644603848</v>
      </c>
      <c r="I532" s="23">
        <v>833.81999543104223</v>
      </c>
      <c r="J532" s="23">
        <v>611.79990891624834</v>
      </c>
      <c r="K532" s="23">
        <v>484.72532399324638</v>
      </c>
      <c r="L532" s="23">
        <v>396.95983157878902</v>
      </c>
      <c r="M532" s="23">
        <v>334.98757262287864</v>
      </c>
      <c r="N532" s="23">
        <v>269.53014239112861</v>
      </c>
      <c r="O532" s="23">
        <v>183.73986341850619</v>
      </c>
      <c r="P532" s="23">
        <v>183.73986341850619</v>
      </c>
    </row>
    <row r="533" spans="1:16" x14ac:dyDescent="0.25">
      <c r="A533" s="19" t="s">
        <v>99</v>
      </c>
      <c r="B533" s="19" t="s">
        <v>100</v>
      </c>
      <c r="C533" s="19" t="s">
        <v>91</v>
      </c>
      <c r="D533" s="22">
        <v>32</v>
      </c>
      <c r="E533" s="23">
        <v>2367.2102615243662</v>
      </c>
      <c r="F533" s="23">
        <v>1812.6298281098368</v>
      </c>
      <c r="G533" s="23">
        <v>1456.5071930634153</v>
      </c>
      <c r="H533" s="23">
        <v>1055.4577850408059</v>
      </c>
      <c r="I533" s="23">
        <v>802.92436937156572</v>
      </c>
      <c r="J533" s="23">
        <v>605.3094767055959</v>
      </c>
      <c r="K533" s="23">
        <v>454.51770883784127</v>
      </c>
      <c r="L533" s="23">
        <v>389.88578857654784</v>
      </c>
      <c r="M533" s="23">
        <v>327.98758227177285</v>
      </c>
      <c r="N533" s="23">
        <v>299.53193638668535</v>
      </c>
      <c r="O533" s="23">
        <v>187.62770087367298</v>
      </c>
      <c r="P533" s="23">
        <v>187.62770087367298</v>
      </c>
    </row>
    <row r="534" spans="1:16" x14ac:dyDescent="0.25">
      <c r="A534" s="19" t="s">
        <v>99</v>
      </c>
      <c r="B534" s="19" t="s">
        <v>100</v>
      </c>
      <c r="C534" s="19" t="s">
        <v>91</v>
      </c>
      <c r="D534" s="22">
        <v>33</v>
      </c>
      <c r="E534" s="23">
        <v>2057.1063059439853</v>
      </c>
      <c r="F534" s="23">
        <v>1775.5517619497793</v>
      </c>
      <c r="G534" s="23">
        <v>1536.1705440495127</v>
      </c>
      <c r="H534" s="23">
        <v>1132.1922636114996</v>
      </c>
      <c r="I534" s="23">
        <v>847.75385515917117</v>
      </c>
      <c r="J534" s="23">
        <v>641.60315342832223</v>
      </c>
      <c r="K534" s="23">
        <v>475.62540037058761</v>
      </c>
      <c r="L534" s="23">
        <v>411.03275986038733</v>
      </c>
      <c r="M534" s="23">
        <v>395.41986029563122</v>
      </c>
      <c r="N534" s="23">
        <v>346.18012356238245</v>
      </c>
      <c r="O534" s="23">
        <v>307.22040364263108</v>
      </c>
      <c r="P534" s="23">
        <v>302.63634334124697</v>
      </c>
    </row>
    <row r="535" spans="1:16" x14ac:dyDescent="0.25">
      <c r="A535" s="19" t="s">
        <v>99</v>
      </c>
      <c r="B535" s="19" t="s">
        <v>100</v>
      </c>
      <c r="C535" s="19" t="s">
        <v>91</v>
      </c>
      <c r="D535" s="22">
        <v>34</v>
      </c>
      <c r="E535" s="23">
        <v>2651.6380265514058</v>
      </c>
      <c r="F535" s="23">
        <v>2125.0654138912814</v>
      </c>
      <c r="G535" s="23">
        <v>1602.1259021738215</v>
      </c>
      <c r="H535" s="23">
        <v>1217.2881420042795</v>
      </c>
      <c r="I535" s="23">
        <v>929.97648041318746</v>
      </c>
      <c r="J535" s="23">
        <v>657.94364405663873</v>
      </c>
      <c r="K535" s="23">
        <v>490.43244193005859</v>
      </c>
      <c r="L535" s="23">
        <v>437.81951013531807</v>
      </c>
      <c r="M535" s="23">
        <v>374.2369507275244</v>
      </c>
      <c r="N535" s="23">
        <v>338.7158476694504</v>
      </c>
      <c r="O535" s="23">
        <v>213.73231535279126</v>
      </c>
      <c r="P535" s="23">
        <v>200.20772795966764</v>
      </c>
    </row>
    <row r="536" spans="1:16" x14ac:dyDescent="0.25">
      <c r="A536" s="19" t="s">
        <v>99</v>
      </c>
      <c r="B536" s="19" t="s">
        <v>100</v>
      </c>
      <c r="C536" s="19" t="s">
        <v>91</v>
      </c>
      <c r="D536" s="22">
        <v>35</v>
      </c>
      <c r="E536" s="23">
        <v>2742.2253161681224</v>
      </c>
      <c r="F536" s="23">
        <v>2194.7905870453365</v>
      </c>
      <c r="G536" s="23">
        <v>1727.665581109771</v>
      </c>
      <c r="H536" s="23">
        <v>1197.5757630525316</v>
      </c>
      <c r="I536" s="23">
        <v>851.03635982590447</v>
      </c>
      <c r="J536" s="23">
        <v>624.46100949113179</v>
      </c>
      <c r="K536" s="23">
        <v>450.1221238223896</v>
      </c>
      <c r="L536" s="23">
        <v>367.82046098046578</v>
      </c>
      <c r="M536" s="23">
        <v>343.96463623633286</v>
      </c>
      <c r="N536" s="23">
        <v>309.89124478039435</v>
      </c>
      <c r="O536" s="23">
        <v>255.29386588546566</v>
      </c>
      <c r="P536" s="23">
        <v>229.93287925665263</v>
      </c>
    </row>
    <row r="537" spans="1:16" x14ac:dyDescent="0.25">
      <c r="A537" s="19" t="s">
        <v>99</v>
      </c>
      <c r="B537" s="19" t="s">
        <v>100</v>
      </c>
      <c r="C537" s="19" t="s">
        <v>91</v>
      </c>
      <c r="D537" s="22">
        <v>36</v>
      </c>
      <c r="E537" s="23">
        <v>3222.6473384232663</v>
      </c>
      <c r="F537" s="23">
        <v>2457.6832405701252</v>
      </c>
      <c r="G537" s="23">
        <v>1659.3350174021314</v>
      </c>
      <c r="H537" s="23">
        <v>1126.2321696473198</v>
      </c>
      <c r="I537" s="23">
        <v>844.74301747045479</v>
      </c>
      <c r="J537" s="23">
        <v>611.87549521331528</v>
      </c>
      <c r="K537" s="23">
        <v>471.63398642474021</v>
      </c>
      <c r="L537" s="23">
        <v>399.94757208738866</v>
      </c>
      <c r="M537" s="23">
        <v>348.74291110438213</v>
      </c>
      <c r="N537" s="23">
        <v>316.85267095560954</v>
      </c>
      <c r="O537" s="23">
        <v>203.38473131150033</v>
      </c>
      <c r="P537" s="23">
        <v>189.26048179136887</v>
      </c>
    </row>
    <row r="538" spans="1:16" x14ac:dyDescent="0.25">
      <c r="A538" s="19" t="s">
        <v>99</v>
      </c>
      <c r="B538" s="19" t="s">
        <v>100</v>
      </c>
      <c r="C538" s="19" t="s">
        <v>91</v>
      </c>
      <c r="D538" s="22">
        <v>37</v>
      </c>
      <c r="E538" s="23">
        <v>2476.70545027356</v>
      </c>
      <c r="F538" s="23">
        <v>1904.6657348134991</v>
      </c>
      <c r="G538" s="23">
        <v>1433.6666028150989</v>
      </c>
      <c r="H538" s="23">
        <v>1032.8436275495437</v>
      </c>
      <c r="I538" s="23">
        <v>797.45437617546838</v>
      </c>
      <c r="J538" s="23">
        <v>587.84325691878394</v>
      </c>
      <c r="K538" s="23">
        <v>421.65362294844959</v>
      </c>
      <c r="L538" s="23">
        <v>383.10941485525126</v>
      </c>
      <c r="M538" s="23">
        <v>346.67682734742743</v>
      </c>
      <c r="N538" s="23">
        <v>322.08263768439394</v>
      </c>
      <c r="O538" s="23">
        <v>306.89645980015223</v>
      </c>
      <c r="P538" s="23">
        <v>302.94670716436184</v>
      </c>
    </row>
    <row r="539" spans="1:16" x14ac:dyDescent="0.25">
      <c r="A539" s="19" t="s">
        <v>99</v>
      </c>
      <c r="B539" s="19" t="s">
        <v>100</v>
      </c>
      <c r="C539" s="19" t="s">
        <v>91</v>
      </c>
      <c r="D539" s="22">
        <v>38</v>
      </c>
      <c r="E539" s="23">
        <v>2523.2319758113704</v>
      </c>
      <c r="F539" s="23">
        <v>1835.1107406715294</v>
      </c>
      <c r="G539" s="23">
        <v>1490.3194085718308</v>
      </c>
      <c r="H539" s="23">
        <v>1084.2471893597769</v>
      </c>
      <c r="I539" s="23">
        <v>800.79127601568371</v>
      </c>
      <c r="J539" s="23">
        <v>615.57340596586562</v>
      </c>
      <c r="K539" s="23">
        <v>467.08159019493735</v>
      </c>
      <c r="L539" s="23">
        <v>395.14121948142423</v>
      </c>
      <c r="M539" s="23">
        <v>334.50480224488098</v>
      </c>
      <c r="N539" s="23">
        <v>223.2074025011577</v>
      </c>
      <c r="O539" s="23">
        <v>198.46659181651489</v>
      </c>
      <c r="P539" s="23">
        <v>182.52127865614887</v>
      </c>
    </row>
    <row r="540" spans="1:16" x14ac:dyDescent="0.25">
      <c r="A540" s="19" t="s">
        <v>99</v>
      </c>
      <c r="B540" s="19" t="s">
        <v>100</v>
      </c>
      <c r="C540" s="19" t="s">
        <v>91</v>
      </c>
      <c r="D540" s="22">
        <v>39</v>
      </c>
      <c r="E540" s="23">
        <v>2483.6766253172591</v>
      </c>
      <c r="F540" s="23">
        <v>2083.8998940210395</v>
      </c>
      <c r="G540" s="23">
        <v>1570.0655191288679</v>
      </c>
      <c r="H540" s="23">
        <v>1082.3369628882206</v>
      </c>
      <c r="I540" s="23">
        <v>811.27956891352267</v>
      </c>
      <c r="J540" s="23">
        <v>591.77342584111329</v>
      </c>
      <c r="K540" s="23">
        <v>424.72151877813695</v>
      </c>
      <c r="L540" s="23">
        <v>387.12896737497533</v>
      </c>
      <c r="M540" s="23">
        <v>353.30803404181671</v>
      </c>
      <c r="N540" s="23">
        <v>314.4114935714876</v>
      </c>
      <c r="O540" s="23">
        <v>233.5965708909203</v>
      </c>
      <c r="P540" s="23">
        <v>211.04736918124132</v>
      </c>
    </row>
    <row r="541" spans="1:16" x14ac:dyDescent="0.25">
      <c r="A541" s="19" t="s">
        <v>99</v>
      </c>
      <c r="B541" s="19" t="s">
        <v>100</v>
      </c>
      <c r="C541" s="19" t="s">
        <v>91</v>
      </c>
      <c r="D541" s="22">
        <v>40</v>
      </c>
      <c r="E541" s="23">
        <v>2046.031539438148</v>
      </c>
      <c r="F541" s="23">
        <v>1507.4311998313694</v>
      </c>
      <c r="G541" s="23">
        <v>1270.7430153879641</v>
      </c>
      <c r="H541" s="23">
        <v>1009.0045551610339</v>
      </c>
      <c r="I541" s="23">
        <v>736.53088832594619</v>
      </c>
      <c r="J541" s="23">
        <v>521.94635194809609</v>
      </c>
      <c r="K541" s="23">
        <v>392.18025108874497</v>
      </c>
      <c r="L541" s="23">
        <v>376.69992821745416</v>
      </c>
      <c r="M541" s="23">
        <v>338.77489970092887</v>
      </c>
      <c r="N541" s="23">
        <v>293.65924084253629</v>
      </c>
      <c r="O541" s="23">
        <v>191.57112315171278</v>
      </c>
      <c r="P541" s="23">
        <v>180.25732611294876</v>
      </c>
    </row>
    <row r="542" spans="1:16" x14ac:dyDescent="0.25">
      <c r="A542" s="19" t="s">
        <v>99</v>
      </c>
      <c r="B542" s="19" t="s">
        <v>100</v>
      </c>
      <c r="C542" s="19" t="s">
        <v>91</v>
      </c>
      <c r="D542" s="22">
        <v>41</v>
      </c>
      <c r="E542" s="23">
        <v>1771.5483188848841</v>
      </c>
      <c r="F542" s="23">
        <v>1506.4871703285053</v>
      </c>
      <c r="G542" s="23">
        <v>1254.8390439484222</v>
      </c>
      <c r="H542" s="23">
        <v>967.76865819579234</v>
      </c>
      <c r="I542" s="23">
        <v>752.26208230432519</v>
      </c>
      <c r="J542" s="23">
        <v>563.37837138158727</v>
      </c>
      <c r="K542" s="23">
        <v>422.80531884482508</v>
      </c>
      <c r="L542" s="23">
        <v>381.97743089503666</v>
      </c>
      <c r="M542" s="23">
        <v>315.88240746548155</v>
      </c>
      <c r="N542" s="23">
        <v>292.99882494845923</v>
      </c>
      <c r="O542" s="23">
        <v>181.42228844787437</v>
      </c>
      <c r="P542" s="23">
        <v>181.42228844787437</v>
      </c>
    </row>
    <row r="543" spans="1:16" x14ac:dyDescent="0.25">
      <c r="A543" s="19" t="s">
        <v>99</v>
      </c>
      <c r="B543" s="19" t="s">
        <v>100</v>
      </c>
      <c r="C543" s="19" t="s">
        <v>91</v>
      </c>
      <c r="D543" s="22">
        <v>42</v>
      </c>
      <c r="E543" s="23">
        <v>2187.6860918029179</v>
      </c>
      <c r="F543" s="23">
        <v>1786.4444058723211</v>
      </c>
      <c r="G543" s="23">
        <v>1457.6668500486683</v>
      </c>
      <c r="H543" s="23">
        <v>1081.477158772838</v>
      </c>
      <c r="I543" s="23">
        <v>828.72333434155996</v>
      </c>
      <c r="J543" s="23">
        <v>640.01417667991939</v>
      </c>
      <c r="K543" s="23">
        <v>466.06526119997352</v>
      </c>
      <c r="L543" s="23">
        <v>393.44518934720622</v>
      </c>
      <c r="M543" s="23">
        <v>375.40145972754516</v>
      </c>
      <c r="N543" s="23">
        <v>315.0542890684697</v>
      </c>
      <c r="O543" s="23">
        <v>188.49257362465076</v>
      </c>
      <c r="P543" s="23">
        <v>171.9736124183222</v>
      </c>
    </row>
    <row r="544" spans="1:16" x14ac:dyDescent="0.25">
      <c r="A544" s="19" t="s">
        <v>99</v>
      </c>
      <c r="B544" s="19" t="s">
        <v>100</v>
      </c>
      <c r="C544" s="19" t="s">
        <v>91</v>
      </c>
      <c r="D544" s="22">
        <v>43</v>
      </c>
      <c r="E544" s="23">
        <v>2825.5439812329091</v>
      </c>
      <c r="F544" s="23">
        <v>2294.7016620001441</v>
      </c>
      <c r="G544" s="23">
        <v>1732.2424458251226</v>
      </c>
      <c r="H544" s="23">
        <v>1144.382683064782</v>
      </c>
      <c r="I544" s="23">
        <v>819.82557809612581</v>
      </c>
      <c r="J544" s="23">
        <v>582.24783764232507</v>
      </c>
      <c r="K544" s="23">
        <v>445.82172076660657</v>
      </c>
      <c r="L544" s="23">
        <v>393.086241462808</v>
      </c>
      <c r="M544" s="23">
        <v>315.16463031171969</v>
      </c>
      <c r="N544" s="23">
        <v>271.70027745794795</v>
      </c>
      <c r="O544" s="23">
        <v>187.9485988304738</v>
      </c>
      <c r="P544" s="23">
        <v>187.9485988304738</v>
      </c>
    </row>
    <row r="545" spans="1:16" x14ac:dyDescent="0.25">
      <c r="A545" s="19" t="s">
        <v>99</v>
      </c>
      <c r="B545" s="19" t="s">
        <v>100</v>
      </c>
      <c r="C545" s="19" t="s">
        <v>91</v>
      </c>
      <c r="D545" s="22">
        <v>44</v>
      </c>
      <c r="E545" s="23">
        <v>2439.1202790961756</v>
      </c>
      <c r="F545" s="23">
        <v>1934.4578271721516</v>
      </c>
      <c r="G545" s="23">
        <v>1538.3267412104726</v>
      </c>
      <c r="H545" s="23">
        <v>1105.92499054926</v>
      </c>
      <c r="I545" s="23">
        <v>822.67897210566775</v>
      </c>
      <c r="J545" s="23">
        <v>614.11859798480714</v>
      </c>
      <c r="K545" s="23">
        <v>469.42948581941152</v>
      </c>
      <c r="L545" s="23">
        <v>396.45269751836111</v>
      </c>
      <c r="M545" s="23">
        <v>333.90701095622666</v>
      </c>
      <c r="N545" s="23">
        <v>275.92763647165839</v>
      </c>
      <c r="O545" s="23">
        <v>216.32380121268974</v>
      </c>
      <c r="P545" s="23">
        <v>216.32380121268974</v>
      </c>
    </row>
    <row r="546" spans="1:16" x14ac:dyDescent="0.25">
      <c r="A546" s="19" t="s">
        <v>99</v>
      </c>
      <c r="B546" s="19" t="s">
        <v>100</v>
      </c>
      <c r="C546" s="19" t="s">
        <v>91</v>
      </c>
      <c r="D546" s="22">
        <v>45</v>
      </c>
      <c r="E546" s="23">
        <v>2495.5743908678091</v>
      </c>
      <c r="F546" s="23">
        <v>1903.8574659662881</v>
      </c>
      <c r="G546" s="23">
        <v>1591.6393007466449</v>
      </c>
      <c r="H546" s="23">
        <v>1101.1144795025054</v>
      </c>
      <c r="I546" s="23">
        <v>814.47236922822447</v>
      </c>
      <c r="J546" s="23">
        <v>597.34039650620514</v>
      </c>
      <c r="K546" s="23">
        <v>466.35806967429556</v>
      </c>
      <c r="L546" s="23">
        <v>372.68479852136664</v>
      </c>
      <c r="M546" s="23">
        <v>330.51504323181859</v>
      </c>
      <c r="N546" s="23">
        <v>278.88003565247658</v>
      </c>
      <c r="O546" s="23">
        <v>178.21364184991378</v>
      </c>
      <c r="P546" s="23">
        <v>178.21364184991378</v>
      </c>
    </row>
    <row r="547" spans="1:16" x14ac:dyDescent="0.25">
      <c r="A547" s="19" t="s">
        <v>99</v>
      </c>
      <c r="B547" s="19" t="s">
        <v>100</v>
      </c>
      <c r="C547" s="19" t="s">
        <v>91</v>
      </c>
      <c r="D547" s="22">
        <v>46</v>
      </c>
      <c r="E547" s="23">
        <v>2895.3510001665104</v>
      </c>
      <c r="F547" s="23">
        <v>2547.6955251600252</v>
      </c>
      <c r="G547" s="23">
        <v>1751.0191086403836</v>
      </c>
      <c r="H547" s="23">
        <v>1156.9612724013032</v>
      </c>
      <c r="I547" s="23">
        <v>858.87634899656803</v>
      </c>
      <c r="J547" s="23">
        <v>625.15639238162919</v>
      </c>
      <c r="K547" s="23">
        <v>485.65929000510386</v>
      </c>
      <c r="L547" s="23">
        <v>403.56132684465518</v>
      </c>
      <c r="M547" s="23">
        <v>353.506781085608</v>
      </c>
      <c r="N547" s="23">
        <v>282.05249244563015</v>
      </c>
      <c r="O547" s="23">
        <v>179.45735199846061</v>
      </c>
      <c r="P547" s="23">
        <v>179.45735199846061</v>
      </c>
    </row>
    <row r="548" spans="1:16" x14ac:dyDescent="0.25">
      <c r="A548" s="19" t="s">
        <v>99</v>
      </c>
      <c r="B548" s="19" t="s">
        <v>100</v>
      </c>
      <c r="C548" s="19" t="s">
        <v>91</v>
      </c>
      <c r="D548" s="22">
        <v>47</v>
      </c>
      <c r="E548" s="23">
        <v>2363.7541979507209</v>
      </c>
      <c r="F548" s="23">
        <v>2278.3789058124535</v>
      </c>
      <c r="G548" s="23">
        <v>1576.0247407510683</v>
      </c>
      <c r="H548" s="23">
        <v>1050.711480576045</v>
      </c>
      <c r="I548" s="23">
        <v>792.66351512700646</v>
      </c>
      <c r="J548" s="23">
        <v>580.9385817830921</v>
      </c>
      <c r="K548" s="23">
        <v>427.941090872686</v>
      </c>
      <c r="L548" s="23">
        <v>367.34636587848837</v>
      </c>
      <c r="M548" s="23">
        <v>336.76269053143511</v>
      </c>
      <c r="N548" s="23">
        <v>301.91301665931798</v>
      </c>
      <c r="O548" s="23">
        <v>278.76246044351558</v>
      </c>
      <c r="P548" s="23">
        <v>270.88709725644043</v>
      </c>
    </row>
    <row r="549" spans="1:16" x14ac:dyDescent="0.25">
      <c r="A549" s="19" t="s">
        <v>99</v>
      </c>
      <c r="B549" s="19" t="s">
        <v>100</v>
      </c>
      <c r="C549" s="19" t="s">
        <v>91</v>
      </c>
      <c r="D549" s="22">
        <v>48</v>
      </c>
      <c r="E549" s="23">
        <v>2478.6892451454369</v>
      </c>
      <c r="F549" s="23">
        <v>1768.2045569783852</v>
      </c>
      <c r="G549" s="23">
        <v>1456.986233213237</v>
      </c>
      <c r="H549" s="23">
        <v>1118.240814158416</v>
      </c>
      <c r="I549" s="23">
        <v>846.88863323633325</v>
      </c>
      <c r="J549" s="23">
        <v>568.53483670777337</v>
      </c>
      <c r="K549" s="23">
        <v>454.4589291393039</v>
      </c>
      <c r="L549" s="23">
        <v>399.88292703800772</v>
      </c>
      <c r="M549" s="23">
        <v>349.84531777336576</v>
      </c>
      <c r="N549" s="23">
        <v>287.39800556033811</v>
      </c>
      <c r="O549" s="23">
        <v>222.06926770078084</v>
      </c>
      <c r="P549" s="23">
        <v>222.06926770078084</v>
      </c>
    </row>
    <row r="550" spans="1:16" x14ac:dyDescent="0.25">
      <c r="A550" s="19" t="s">
        <v>99</v>
      </c>
      <c r="B550" s="19" t="s">
        <v>100</v>
      </c>
      <c r="C550" s="19" t="s">
        <v>91</v>
      </c>
      <c r="D550" s="22">
        <v>49</v>
      </c>
      <c r="E550" s="23">
        <v>2378.6461659167189</v>
      </c>
      <c r="F550" s="23">
        <v>1989.4724653580779</v>
      </c>
      <c r="G550" s="23">
        <v>1485.1394062262932</v>
      </c>
      <c r="H550" s="23">
        <v>1040.9366814309139</v>
      </c>
      <c r="I550" s="23">
        <v>802.73115521411307</v>
      </c>
      <c r="J550" s="23">
        <v>579.45496962120296</v>
      </c>
      <c r="K550" s="23">
        <v>457.63456896517141</v>
      </c>
      <c r="L550" s="23">
        <v>385.77568141448501</v>
      </c>
      <c r="M550" s="23">
        <v>340.1914374849049</v>
      </c>
      <c r="N550" s="23">
        <v>308.1619432881817</v>
      </c>
      <c r="O550" s="23">
        <v>186.4098206369963</v>
      </c>
      <c r="P550" s="23">
        <v>172.68863325780541</v>
      </c>
    </row>
    <row r="551" spans="1:16" x14ac:dyDescent="0.25">
      <c r="A551" s="19" t="s">
        <v>99</v>
      </c>
      <c r="B551" s="19" t="s">
        <v>100</v>
      </c>
      <c r="C551" s="19" t="s">
        <v>91</v>
      </c>
      <c r="D551" s="22">
        <v>50</v>
      </c>
      <c r="E551" s="23">
        <v>2955.9130140194911</v>
      </c>
      <c r="F551" s="23">
        <v>2555.2721898501713</v>
      </c>
      <c r="G551" s="23">
        <v>1838.7829206142685</v>
      </c>
      <c r="H551" s="23">
        <v>1270.1110760569616</v>
      </c>
      <c r="I551" s="23">
        <v>885.49042639301911</v>
      </c>
      <c r="J551" s="23">
        <v>632.84848343305077</v>
      </c>
      <c r="K551" s="23">
        <v>483.35114472838285</v>
      </c>
      <c r="L551" s="23">
        <v>420.96234758020955</v>
      </c>
      <c r="M551" s="23">
        <v>355.39220748724898</v>
      </c>
      <c r="N551" s="23">
        <v>334.59396942663329</v>
      </c>
      <c r="O551" s="23">
        <v>253.59136909642999</v>
      </c>
      <c r="P551" s="23">
        <v>223.19629839273995</v>
      </c>
    </row>
    <row r="552" spans="1:16" x14ac:dyDescent="0.25">
      <c r="A552" s="19" t="s">
        <v>99</v>
      </c>
      <c r="B552" s="19" t="s">
        <v>100</v>
      </c>
      <c r="C552" s="19" t="s">
        <v>91</v>
      </c>
      <c r="D552" s="22">
        <v>51</v>
      </c>
      <c r="E552" s="23">
        <v>2077.9952673221824</v>
      </c>
      <c r="F552" s="23">
        <v>1759.9301294237519</v>
      </c>
      <c r="G552" s="23">
        <v>1453.3983191670229</v>
      </c>
      <c r="H552" s="23">
        <v>1094.3606138852961</v>
      </c>
      <c r="I552" s="23">
        <v>811.01384220693978</v>
      </c>
      <c r="J552" s="23">
        <v>594.16517268264658</v>
      </c>
      <c r="K552" s="23">
        <v>464.87755035102924</v>
      </c>
      <c r="L552" s="23">
        <v>395.33562430246087</v>
      </c>
      <c r="M552" s="23">
        <v>355.01256134791407</v>
      </c>
      <c r="N552" s="23">
        <v>327.6088346950857</v>
      </c>
      <c r="O552" s="23">
        <v>217.18545713874161</v>
      </c>
      <c r="P552" s="23">
        <v>214.80632055253403</v>
      </c>
    </row>
    <row r="553" spans="1:16" x14ac:dyDescent="0.25">
      <c r="A553" s="19" t="s">
        <v>99</v>
      </c>
      <c r="B553" s="19" t="s">
        <v>100</v>
      </c>
      <c r="C553" s="19" t="s">
        <v>91</v>
      </c>
      <c r="D553" s="22">
        <v>52</v>
      </c>
      <c r="E553" s="23">
        <v>2333.0935087529451</v>
      </c>
      <c r="F553" s="23">
        <v>2024.7486798501914</v>
      </c>
      <c r="G553" s="23">
        <v>1547.9742916596758</v>
      </c>
      <c r="H553" s="23">
        <v>1046.3275088816524</v>
      </c>
      <c r="I553" s="23">
        <v>804.55483710230703</v>
      </c>
      <c r="J553" s="23">
        <v>570.06207042382403</v>
      </c>
      <c r="K553" s="23">
        <v>442.28241034767217</v>
      </c>
      <c r="L553" s="23">
        <v>369.472957307765</v>
      </c>
      <c r="M553" s="23">
        <v>322.44107074559469</v>
      </c>
      <c r="N553" s="23">
        <v>293.7137916076498</v>
      </c>
      <c r="O553" s="23">
        <v>176.29279927338567</v>
      </c>
      <c r="P553" s="23">
        <v>176.29279927338567</v>
      </c>
    </row>
    <row r="554" spans="1:16" x14ac:dyDescent="0.25">
      <c r="A554" s="19" t="s">
        <v>99</v>
      </c>
      <c r="B554" s="19" t="s">
        <v>100</v>
      </c>
      <c r="C554" s="19" t="s">
        <v>91</v>
      </c>
      <c r="D554" s="22">
        <v>53</v>
      </c>
      <c r="E554" s="23">
        <v>2368.3752596378113</v>
      </c>
      <c r="F554" s="23">
        <v>1962.3921232187031</v>
      </c>
      <c r="G554" s="23">
        <v>1423.8526270380064</v>
      </c>
      <c r="H554" s="23">
        <v>1017.7478848862198</v>
      </c>
      <c r="I554" s="23">
        <v>806.4907823309851</v>
      </c>
      <c r="J554" s="23">
        <v>556.38000301071168</v>
      </c>
      <c r="K554" s="23">
        <v>418.20317272384079</v>
      </c>
      <c r="L554" s="23">
        <v>376.96902039530511</v>
      </c>
      <c r="M554" s="23">
        <v>341.68800346278471</v>
      </c>
      <c r="N554" s="23">
        <v>313.15547211151301</v>
      </c>
      <c r="O554" s="23">
        <v>172.87998719978359</v>
      </c>
      <c r="P554" s="23">
        <v>172.87998719978359</v>
      </c>
    </row>
    <row r="555" spans="1:16" x14ac:dyDescent="0.25">
      <c r="A555" s="19" t="s">
        <v>99</v>
      </c>
      <c r="B555" s="19" t="s">
        <v>100</v>
      </c>
      <c r="C555" s="19" t="s">
        <v>91</v>
      </c>
      <c r="D555" s="22">
        <v>54</v>
      </c>
      <c r="E555" s="23">
        <v>2868.0349447975991</v>
      </c>
      <c r="F555" s="23">
        <v>1878.5490200081506</v>
      </c>
      <c r="G555" s="23">
        <v>1510.8291626180398</v>
      </c>
      <c r="H555" s="23">
        <v>1131.2386486635007</v>
      </c>
      <c r="I555" s="23">
        <v>874.76531887204169</v>
      </c>
      <c r="J555" s="23">
        <v>620.07328297145796</v>
      </c>
      <c r="K555" s="23">
        <v>456.25384095856441</v>
      </c>
      <c r="L555" s="23">
        <v>375.7067223291271</v>
      </c>
      <c r="M555" s="23">
        <v>333.79734712130556</v>
      </c>
      <c r="N555" s="23">
        <v>270.83545906769689</v>
      </c>
      <c r="O555" s="23">
        <v>178.19727927088945</v>
      </c>
      <c r="P555" s="23">
        <v>178.19727927088945</v>
      </c>
    </row>
    <row r="556" spans="1:16" x14ac:dyDescent="0.25">
      <c r="A556" s="19" t="s">
        <v>99</v>
      </c>
      <c r="B556" s="19" t="s">
        <v>100</v>
      </c>
      <c r="C556" s="19" t="s">
        <v>91</v>
      </c>
      <c r="D556" s="22">
        <v>55</v>
      </c>
      <c r="E556" s="23">
        <v>2562.5939693624805</v>
      </c>
      <c r="F556" s="23">
        <v>1935.6573066885053</v>
      </c>
      <c r="G556" s="23">
        <v>1519.0645798630871</v>
      </c>
      <c r="H556" s="23">
        <v>1123.3390882640374</v>
      </c>
      <c r="I556" s="23">
        <v>839.18827832273769</v>
      </c>
      <c r="J556" s="23">
        <v>586.57822024386871</v>
      </c>
      <c r="K556" s="23">
        <v>454.59922563961641</v>
      </c>
      <c r="L556" s="23">
        <v>403.78000976567108</v>
      </c>
      <c r="M556" s="23">
        <v>335.09062426240797</v>
      </c>
      <c r="N556" s="23">
        <v>306.46575938541434</v>
      </c>
      <c r="O556" s="23">
        <v>227.55895885058399</v>
      </c>
      <c r="P556" s="23">
        <v>226.87067623715512</v>
      </c>
    </row>
    <row r="557" spans="1:16" x14ac:dyDescent="0.25">
      <c r="A557" s="19" t="s">
        <v>99</v>
      </c>
      <c r="B557" s="19" t="s">
        <v>100</v>
      </c>
      <c r="C557" s="19" t="s">
        <v>91</v>
      </c>
      <c r="D557" s="22">
        <v>56</v>
      </c>
      <c r="E557" s="23">
        <v>2640.4318922442858</v>
      </c>
      <c r="F557" s="23">
        <v>1801.5195984759789</v>
      </c>
      <c r="G557" s="23">
        <v>1455.4995345114642</v>
      </c>
      <c r="H557" s="23">
        <v>1065.3639361490639</v>
      </c>
      <c r="I557" s="23">
        <v>810.73650516089401</v>
      </c>
      <c r="J557" s="23">
        <v>584.27237001331218</v>
      </c>
      <c r="K557" s="23">
        <v>440.86099900470651</v>
      </c>
      <c r="L557" s="23">
        <v>390.09340469359034</v>
      </c>
      <c r="M557" s="23">
        <v>348.77799216293863</v>
      </c>
      <c r="N557" s="23">
        <v>311.58201201236216</v>
      </c>
      <c r="O557" s="23">
        <v>241.87744351715668</v>
      </c>
      <c r="P557" s="23">
        <v>219.5030433374379</v>
      </c>
    </row>
    <row r="558" spans="1:16" x14ac:dyDescent="0.25">
      <c r="A558" s="19" t="s">
        <v>99</v>
      </c>
      <c r="B558" s="19" t="s">
        <v>100</v>
      </c>
      <c r="C558" s="19" t="s">
        <v>91</v>
      </c>
      <c r="D558" s="22">
        <v>57</v>
      </c>
      <c r="E558" s="23">
        <v>2477.4560434762143</v>
      </c>
      <c r="F558" s="23">
        <v>1880.4513865904107</v>
      </c>
      <c r="G558" s="23">
        <v>1593.1244459801089</v>
      </c>
      <c r="H558" s="23">
        <v>1087.9293009359419</v>
      </c>
      <c r="I558" s="23">
        <v>832.91016936119115</v>
      </c>
      <c r="J558" s="23">
        <v>613.19693105603574</v>
      </c>
      <c r="K558" s="23">
        <v>462.54143465397186</v>
      </c>
      <c r="L558" s="23">
        <v>420.21261346174259</v>
      </c>
      <c r="M558" s="23">
        <v>359.75529941535194</v>
      </c>
      <c r="N558" s="23">
        <v>327.81647145935767</v>
      </c>
      <c r="O558" s="23">
        <v>238.94419966700289</v>
      </c>
      <c r="P558" s="23">
        <v>216.68508579130227</v>
      </c>
    </row>
    <row r="559" spans="1:16" x14ac:dyDescent="0.25">
      <c r="A559" s="19" t="s">
        <v>99</v>
      </c>
      <c r="B559" s="19" t="s">
        <v>100</v>
      </c>
      <c r="C559" s="19" t="s">
        <v>91</v>
      </c>
      <c r="D559" s="22">
        <v>58</v>
      </c>
      <c r="E559" s="23">
        <v>2485.1689081511399</v>
      </c>
      <c r="F559" s="23">
        <v>1943.191951623905</v>
      </c>
      <c r="G559" s="23">
        <v>1507.1401433676535</v>
      </c>
      <c r="H559" s="23">
        <v>1060.8021209048263</v>
      </c>
      <c r="I559" s="23">
        <v>826.02276502051586</v>
      </c>
      <c r="J559" s="23">
        <v>589.14330049914167</v>
      </c>
      <c r="K559" s="23">
        <v>451.26588013100218</v>
      </c>
      <c r="L559" s="23">
        <v>385.36147624632446</v>
      </c>
      <c r="M559" s="23">
        <v>351.7732077725812</v>
      </c>
      <c r="N559" s="23">
        <v>328.87781575501032</v>
      </c>
      <c r="O559" s="23">
        <v>271.64500011676421</v>
      </c>
      <c r="P559" s="23">
        <v>267.14342911362166</v>
      </c>
    </row>
    <row r="560" spans="1:16" x14ac:dyDescent="0.25">
      <c r="A560" s="19" t="s">
        <v>99</v>
      </c>
      <c r="B560" s="19" t="s">
        <v>100</v>
      </c>
      <c r="C560" s="19" t="s">
        <v>91</v>
      </c>
      <c r="D560" s="22">
        <v>59</v>
      </c>
      <c r="E560" s="23">
        <v>2804.1002360242828</v>
      </c>
      <c r="F560" s="23">
        <v>2175.4887439307263</v>
      </c>
      <c r="G560" s="23">
        <v>1512.7244824521974</v>
      </c>
      <c r="H560" s="23">
        <v>1085.2390208700215</v>
      </c>
      <c r="I560" s="23">
        <v>838.48364415875585</v>
      </c>
      <c r="J560" s="23">
        <v>594.30981857572033</v>
      </c>
      <c r="K560" s="23">
        <v>451.04650523681198</v>
      </c>
      <c r="L560" s="23">
        <v>385.60974982125788</v>
      </c>
      <c r="M560" s="23">
        <v>348.64307127540883</v>
      </c>
      <c r="N560" s="23">
        <v>302.26716341826756</v>
      </c>
      <c r="O560" s="23">
        <v>188.37035919147573</v>
      </c>
      <c r="P560" s="23">
        <v>188.37035919147573</v>
      </c>
    </row>
    <row r="561" spans="1:16" x14ac:dyDescent="0.25">
      <c r="A561" s="19" t="s">
        <v>99</v>
      </c>
      <c r="B561" s="19" t="s">
        <v>100</v>
      </c>
      <c r="C561" s="19" t="s">
        <v>91</v>
      </c>
      <c r="D561" s="22">
        <v>60</v>
      </c>
      <c r="E561" s="23">
        <v>2498.5723926983155</v>
      </c>
      <c r="F561" s="23">
        <v>2115.6623416919979</v>
      </c>
      <c r="G561" s="23">
        <v>1535.272264467226</v>
      </c>
      <c r="H561" s="23">
        <v>1080.9686073119408</v>
      </c>
      <c r="I561" s="23">
        <v>854.76158820365811</v>
      </c>
      <c r="J561" s="23">
        <v>612.13115457877507</v>
      </c>
      <c r="K561" s="23">
        <v>457.15779587262659</v>
      </c>
      <c r="L561" s="23">
        <v>396.09610380623559</v>
      </c>
      <c r="M561" s="23">
        <v>355.92701075202029</v>
      </c>
      <c r="N561" s="23">
        <v>341.68468341861154</v>
      </c>
      <c r="O561" s="23">
        <v>246.91992098494953</v>
      </c>
      <c r="P561" s="23">
        <v>217.50807312178455</v>
      </c>
    </row>
    <row r="562" spans="1:16" x14ac:dyDescent="0.25">
      <c r="A562" s="19" t="s">
        <v>99</v>
      </c>
      <c r="B562" s="19" t="s">
        <v>100</v>
      </c>
      <c r="C562" s="19" t="s">
        <v>91</v>
      </c>
      <c r="D562" s="22">
        <v>61</v>
      </c>
      <c r="E562" s="23">
        <v>3007.6401210271074</v>
      </c>
      <c r="F562" s="23">
        <v>2489.0844726126711</v>
      </c>
      <c r="G562" s="23">
        <v>1664.7485608989259</v>
      </c>
      <c r="H562" s="23">
        <v>1219.9581700152326</v>
      </c>
      <c r="I562" s="23">
        <v>905.73049846152651</v>
      </c>
      <c r="J562" s="23">
        <v>661.53180102253532</v>
      </c>
      <c r="K562" s="23">
        <v>499.44768747894165</v>
      </c>
      <c r="L562" s="23">
        <v>419.16975939229928</v>
      </c>
      <c r="M562" s="23">
        <v>389.52839776172164</v>
      </c>
      <c r="N562" s="23">
        <v>333.65848042561186</v>
      </c>
      <c r="O562" s="23">
        <v>224.82806140940176</v>
      </c>
      <c r="P562" s="23">
        <v>189.88242222360969</v>
      </c>
    </row>
    <row r="563" spans="1:16" x14ac:dyDescent="0.25">
      <c r="A563" s="19" t="s">
        <v>99</v>
      </c>
      <c r="B563" s="19" t="s">
        <v>100</v>
      </c>
      <c r="C563" s="19" t="s">
        <v>91</v>
      </c>
      <c r="D563" s="22">
        <v>62</v>
      </c>
      <c r="E563" s="23">
        <v>2776.3915274585956</v>
      </c>
      <c r="F563" s="23">
        <v>2124.4906809719259</v>
      </c>
      <c r="G563" s="23">
        <v>1626.7399239602419</v>
      </c>
      <c r="H563" s="23">
        <v>1140.7337571897167</v>
      </c>
      <c r="I563" s="23">
        <v>887.12733157977311</v>
      </c>
      <c r="J563" s="23">
        <v>609.504803291803</v>
      </c>
      <c r="K563" s="23">
        <v>460.03636736228759</v>
      </c>
      <c r="L563" s="23">
        <v>407.35428463683746</v>
      </c>
      <c r="M563" s="23">
        <v>360.15312091144108</v>
      </c>
      <c r="N563" s="23">
        <v>327.72962619562031</v>
      </c>
      <c r="O563" s="23">
        <v>247.90090491352143</v>
      </c>
      <c r="P563" s="23">
        <v>222.9115357704168</v>
      </c>
    </row>
    <row r="564" spans="1:16" x14ac:dyDescent="0.25">
      <c r="A564" s="19" t="s">
        <v>99</v>
      </c>
      <c r="B564" s="19" t="s">
        <v>100</v>
      </c>
      <c r="C564" s="19" t="s">
        <v>91</v>
      </c>
      <c r="D564" s="22">
        <v>63</v>
      </c>
      <c r="E564" s="23">
        <v>2529.6504901547123</v>
      </c>
      <c r="F564" s="23">
        <v>2031.0108849414739</v>
      </c>
      <c r="G564" s="23">
        <v>1511.0034270473561</v>
      </c>
      <c r="H564" s="23">
        <v>1069.4687658445312</v>
      </c>
      <c r="I564" s="23">
        <v>807.451302629211</v>
      </c>
      <c r="J564" s="23">
        <v>583.30174549182141</v>
      </c>
      <c r="K564" s="23">
        <v>446.89617566616795</v>
      </c>
      <c r="L564" s="23">
        <v>394.86086637581633</v>
      </c>
      <c r="M564" s="23">
        <v>345.11958372812165</v>
      </c>
      <c r="N564" s="23">
        <v>311.04313130128986</v>
      </c>
      <c r="O564" s="23">
        <v>224.46378589542039</v>
      </c>
      <c r="P564" s="23">
        <v>223.12621275323568</v>
      </c>
    </row>
    <row r="565" spans="1:16" x14ac:dyDescent="0.25">
      <c r="A565" s="19" t="s">
        <v>99</v>
      </c>
      <c r="B565" s="19" t="s">
        <v>100</v>
      </c>
      <c r="C565" s="19" t="s">
        <v>91</v>
      </c>
      <c r="D565" s="22">
        <v>64</v>
      </c>
      <c r="E565" s="23">
        <v>2342.1830574928149</v>
      </c>
      <c r="F565" s="23">
        <v>1726.5309339349285</v>
      </c>
      <c r="G565" s="23">
        <v>1375.8751334467393</v>
      </c>
      <c r="H565" s="23">
        <v>1052.721847677793</v>
      </c>
      <c r="I565" s="23">
        <v>796.23212416114575</v>
      </c>
      <c r="J565" s="23">
        <v>564.2378537596752</v>
      </c>
      <c r="K565" s="23">
        <v>429.6820028263852</v>
      </c>
      <c r="L565" s="23">
        <v>385.79372015598545</v>
      </c>
      <c r="M565" s="23">
        <v>343.77590063553299</v>
      </c>
      <c r="N565" s="23">
        <v>324.11939842950147</v>
      </c>
      <c r="O565" s="23">
        <v>241.94145018562804</v>
      </c>
      <c r="P565" s="23">
        <v>219.27397412614783</v>
      </c>
    </row>
    <row r="566" spans="1:16" x14ac:dyDescent="0.25">
      <c r="A566" s="19" t="s">
        <v>99</v>
      </c>
      <c r="B566" s="19" t="s">
        <v>100</v>
      </c>
      <c r="C566" s="19" t="s">
        <v>91</v>
      </c>
      <c r="D566" s="22">
        <v>65</v>
      </c>
      <c r="E566" s="23">
        <v>2421.5286733507546</v>
      </c>
      <c r="F566" s="23">
        <v>1803.9418410767591</v>
      </c>
      <c r="G566" s="23">
        <v>1438.2637176759802</v>
      </c>
      <c r="H566" s="23">
        <v>1099.0010687315239</v>
      </c>
      <c r="I566" s="23">
        <v>800.52068409194305</v>
      </c>
      <c r="J566" s="23">
        <v>592.28532250634396</v>
      </c>
      <c r="K566" s="23">
        <v>464.48348722547547</v>
      </c>
      <c r="L566" s="23">
        <v>392.4649273976886</v>
      </c>
      <c r="M566" s="23">
        <v>362.63142648333417</v>
      </c>
      <c r="N566" s="23">
        <v>310.36083471562063</v>
      </c>
      <c r="O566" s="23">
        <v>199.3186855813068</v>
      </c>
      <c r="P566" s="23">
        <v>186.9090032635315</v>
      </c>
    </row>
    <row r="567" spans="1:16" x14ac:dyDescent="0.25">
      <c r="A567" s="19" t="s">
        <v>99</v>
      </c>
      <c r="B567" s="19" t="s">
        <v>100</v>
      </c>
      <c r="C567" s="19" t="s">
        <v>91</v>
      </c>
      <c r="D567" s="22">
        <v>66</v>
      </c>
      <c r="E567" s="23">
        <v>2339.773284816034</v>
      </c>
      <c r="F567" s="23">
        <v>1922.5562278641678</v>
      </c>
      <c r="G567" s="23">
        <v>1364.149229130722</v>
      </c>
      <c r="H567" s="23">
        <v>1051.1101567375961</v>
      </c>
      <c r="I567" s="23">
        <v>762.5938030196811</v>
      </c>
      <c r="J567" s="23">
        <v>581.71631244856587</v>
      </c>
      <c r="K567" s="23">
        <v>454.74053684519129</v>
      </c>
      <c r="L567" s="23">
        <v>385.99059309894392</v>
      </c>
      <c r="M567" s="23">
        <v>351.56075089566315</v>
      </c>
      <c r="N567" s="23">
        <v>290.89028411431008</v>
      </c>
      <c r="O567" s="23">
        <v>193.80756322785902</v>
      </c>
      <c r="P567" s="23">
        <v>179.55471327975459</v>
      </c>
    </row>
    <row r="568" spans="1:16" x14ac:dyDescent="0.25">
      <c r="A568" s="19" t="s">
        <v>99</v>
      </c>
      <c r="B568" s="19" t="s">
        <v>100</v>
      </c>
      <c r="C568" s="19" t="s">
        <v>91</v>
      </c>
      <c r="D568" s="22">
        <v>67</v>
      </c>
      <c r="E568" s="23">
        <v>2540.3486142347997</v>
      </c>
      <c r="F568" s="23">
        <v>2084.3806457368519</v>
      </c>
      <c r="G568" s="23">
        <v>1564.809773891755</v>
      </c>
      <c r="H568" s="23">
        <v>1152.4770889577817</v>
      </c>
      <c r="I568" s="23">
        <v>853.13380457994049</v>
      </c>
      <c r="J568" s="23">
        <v>642.45395423211858</v>
      </c>
      <c r="K568" s="23">
        <v>484.7104499491237</v>
      </c>
      <c r="L568" s="23">
        <v>421.97659872380234</v>
      </c>
      <c r="M568" s="23">
        <v>375.84240840615035</v>
      </c>
      <c r="N568" s="23">
        <v>319.18843158896777</v>
      </c>
      <c r="O568" s="23">
        <v>207.52826634038365</v>
      </c>
      <c r="P568" s="23">
        <v>194.65418150521185</v>
      </c>
    </row>
    <row r="569" spans="1:16" x14ac:dyDescent="0.25">
      <c r="A569" s="19" t="s">
        <v>99</v>
      </c>
      <c r="B569" s="19" t="s">
        <v>100</v>
      </c>
      <c r="C569" s="19" t="s">
        <v>91</v>
      </c>
      <c r="D569" s="22">
        <v>68</v>
      </c>
      <c r="E569" s="23">
        <v>2156.835836989474</v>
      </c>
      <c r="F569" s="23">
        <v>1593.6516301365584</v>
      </c>
      <c r="G569" s="23">
        <v>1262.4530939936976</v>
      </c>
      <c r="H569" s="23">
        <v>980.42369105487126</v>
      </c>
      <c r="I569" s="23">
        <v>723.75050683633071</v>
      </c>
      <c r="J569" s="23">
        <v>535.40954849619436</v>
      </c>
      <c r="K569" s="23">
        <v>418.20093084463122</v>
      </c>
      <c r="L569" s="23">
        <v>372.09957738759158</v>
      </c>
      <c r="M569" s="23">
        <v>342.93168193961213</v>
      </c>
      <c r="N569" s="23">
        <v>283.86819843926412</v>
      </c>
      <c r="O569" s="23">
        <v>196.72726433060876</v>
      </c>
      <c r="P569" s="23">
        <v>186.13648239266161</v>
      </c>
    </row>
    <row r="570" spans="1:16" x14ac:dyDescent="0.25">
      <c r="A570" s="19" t="s">
        <v>99</v>
      </c>
      <c r="B570" s="19" t="s">
        <v>100</v>
      </c>
      <c r="C570" s="19" t="s">
        <v>91</v>
      </c>
      <c r="D570" s="22">
        <v>69</v>
      </c>
      <c r="E570" s="23">
        <v>1940.0890034444617</v>
      </c>
      <c r="F570" s="23">
        <v>1564.5236014934312</v>
      </c>
      <c r="G570" s="23">
        <v>1227.5155418966763</v>
      </c>
      <c r="H570" s="23">
        <v>947.67471154657358</v>
      </c>
      <c r="I570" s="23">
        <v>701.17476283177371</v>
      </c>
      <c r="J570" s="23">
        <v>519.20219829869995</v>
      </c>
      <c r="K570" s="23">
        <v>403.04289169218447</v>
      </c>
      <c r="L570" s="23">
        <v>342.10479422193578</v>
      </c>
      <c r="M570" s="23">
        <v>319.10436793886765</v>
      </c>
      <c r="N570" s="23">
        <v>273.7173989851708</v>
      </c>
      <c r="O570" s="23">
        <v>186.03392360077709</v>
      </c>
      <c r="P570" s="23">
        <v>172.12747476745577</v>
      </c>
    </row>
    <row r="571" spans="1:16" x14ac:dyDescent="0.25">
      <c r="A571" s="19" t="s">
        <v>99</v>
      </c>
      <c r="B571" s="19" t="s">
        <v>100</v>
      </c>
      <c r="C571" s="19" t="s">
        <v>91</v>
      </c>
      <c r="D571" s="22">
        <v>70</v>
      </c>
      <c r="E571" s="23">
        <v>2387.1700353210526</v>
      </c>
      <c r="F571" s="23">
        <v>1709.9349901103687</v>
      </c>
      <c r="G571" s="23">
        <v>1353.9587328980072</v>
      </c>
      <c r="H571" s="23">
        <v>1018.9353589820214</v>
      </c>
      <c r="I571" s="23">
        <v>778.47329384481134</v>
      </c>
      <c r="J571" s="23">
        <v>547.74859000606955</v>
      </c>
      <c r="K571" s="23">
        <v>421.7494564104382</v>
      </c>
      <c r="L571" s="23">
        <v>359.59345761054698</v>
      </c>
      <c r="M571" s="23">
        <v>317.68220394290387</v>
      </c>
      <c r="N571" s="23">
        <v>214.25400965238674</v>
      </c>
      <c r="O571" s="23">
        <v>186.38078505930963</v>
      </c>
      <c r="P571" s="23">
        <v>173.21605430655489</v>
      </c>
    </row>
    <row r="572" spans="1:16" x14ac:dyDescent="0.25">
      <c r="A572" s="19" t="s">
        <v>99</v>
      </c>
      <c r="B572" s="19" t="s">
        <v>100</v>
      </c>
      <c r="C572" s="19" t="s">
        <v>91</v>
      </c>
      <c r="D572" s="22">
        <v>71</v>
      </c>
      <c r="E572" s="23">
        <v>2493.1182309973829</v>
      </c>
      <c r="F572" s="23">
        <v>2008.0164545198538</v>
      </c>
      <c r="G572" s="23">
        <v>1625.2781604086101</v>
      </c>
      <c r="H572" s="23">
        <v>1162.2711903507306</v>
      </c>
      <c r="I572" s="23">
        <v>813.47251681736611</v>
      </c>
      <c r="J572" s="23">
        <v>614.61035268362082</v>
      </c>
      <c r="K572" s="23">
        <v>468.73277458686323</v>
      </c>
      <c r="L572" s="23">
        <v>390.51585693045604</v>
      </c>
      <c r="M572" s="23">
        <v>338.65367108638128</v>
      </c>
      <c r="N572" s="23">
        <v>317.20454185763668</v>
      </c>
      <c r="O572" s="23">
        <v>190.65224508218927</v>
      </c>
      <c r="P572" s="23">
        <v>176.70481295872926</v>
      </c>
    </row>
    <row r="573" spans="1:16" x14ac:dyDescent="0.25">
      <c r="A573" s="19" t="s">
        <v>99</v>
      </c>
      <c r="B573" s="19" t="s">
        <v>100</v>
      </c>
      <c r="C573" s="19" t="s">
        <v>91</v>
      </c>
      <c r="D573" s="22">
        <v>72</v>
      </c>
      <c r="E573" s="23">
        <v>2853.3128375414444</v>
      </c>
      <c r="F573" s="23">
        <v>2206.9132981808893</v>
      </c>
      <c r="G573" s="23">
        <v>1597.4279156716484</v>
      </c>
      <c r="H573" s="23">
        <v>1147.7988086031119</v>
      </c>
      <c r="I573" s="23">
        <v>855.03840476746109</v>
      </c>
      <c r="J573" s="23">
        <v>618.23741567318802</v>
      </c>
      <c r="K573" s="23">
        <v>460.59178875012344</v>
      </c>
      <c r="L573" s="23">
        <v>407.86557232545573</v>
      </c>
      <c r="M573" s="23">
        <v>341.95387285688844</v>
      </c>
      <c r="N573" s="23">
        <v>309.47965505005573</v>
      </c>
      <c r="O573" s="23">
        <v>203.40269482783626</v>
      </c>
      <c r="P573" s="23">
        <v>187.55863362551742</v>
      </c>
    </row>
    <row r="574" spans="1:16" x14ac:dyDescent="0.25">
      <c r="A574" s="19" t="s">
        <v>99</v>
      </c>
      <c r="B574" s="19" t="s">
        <v>100</v>
      </c>
      <c r="C574" s="19" t="s">
        <v>91</v>
      </c>
      <c r="D574" s="22">
        <v>73</v>
      </c>
      <c r="E574" s="23">
        <v>2559.4501331189622</v>
      </c>
      <c r="F574" s="23">
        <v>1846.2690269538443</v>
      </c>
      <c r="G574" s="23">
        <v>1463.6619195491139</v>
      </c>
      <c r="H574" s="23">
        <v>1035.6722142862166</v>
      </c>
      <c r="I574" s="23">
        <v>817.92224897078108</v>
      </c>
      <c r="J574" s="23">
        <v>587.50905294477764</v>
      </c>
      <c r="K574" s="23">
        <v>435.77828510980578</v>
      </c>
      <c r="L574" s="23">
        <v>393.41256624139669</v>
      </c>
      <c r="M574" s="23">
        <v>374.21553296309537</v>
      </c>
      <c r="N574" s="23">
        <v>327.45414352326196</v>
      </c>
      <c r="O574" s="23">
        <v>197.03844051702339</v>
      </c>
      <c r="P574" s="23">
        <v>182.28490134889537</v>
      </c>
    </row>
    <row r="575" spans="1:16" x14ac:dyDescent="0.25">
      <c r="A575" s="19" t="s">
        <v>99</v>
      </c>
      <c r="B575" s="19" t="s">
        <v>100</v>
      </c>
      <c r="C575" s="19" t="s">
        <v>91</v>
      </c>
      <c r="D575" s="22">
        <v>74</v>
      </c>
      <c r="E575" s="23">
        <v>2445.7591790449833</v>
      </c>
      <c r="F575" s="23">
        <v>2034.8682404018361</v>
      </c>
      <c r="G575" s="23">
        <v>1634.9597860027106</v>
      </c>
      <c r="H575" s="23">
        <v>1138.3364897260315</v>
      </c>
      <c r="I575" s="23">
        <v>830.45001613990348</v>
      </c>
      <c r="J575" s="23">
        <v>616.0757373979834</v>
      </c>
      <c r="K575" s="23">
        <v>462.8909255102252</v>
      </c>
      <c r="L575" s="23">
        <v>411.7749294400079</v>
      </c>
      <c r="M575" s="23">
        <v>364.37489922297698</v>
      </c>
      <c r="N575" s="23">
        <v>343.02063419801902</v>
      </c>
      <c r="O575" s="23">
        <v>188.27421286320961</v>
      </c>
      <c r="P575" s="23">
        <v>188.27421286320961</v>
      </c>
    </row>
    <row r="576" spans="1:16" x14ac:dyDescent="0.25">
      <c r="A576" s="19" t="s">
        <v>99</v>
      </c>
      <c r="B576" s="19" t="s">
        <v>100</v>
      </c>
      <c r="C576" s="19" t="s">
        <v>91</v>
      </c>
      <c r="D576" s="22">
        <v>75</v>
      </c>
      <c r="E576" s="23">
        <v>2388.2131072132347</v>
      </c>
      <c r="F576" s="23">
        <v>1808.9797963681931</v>
      </c>
      <c r="G576" s="23">
        <v>1492.3383344724941</v>
      </c>
      <c r="H576" s="23">
        <v>1094.7798998093338</v>
      </c>
      <c r="I576" s="23">
        <v>798.74211556688044</v>
      </c>
      <c r="J576" s="23">
        <v>577.39989440465774</v>
      </c>
      <c r="K576" s="23">
        <v>461.04598127253917</v>
      </c>
      <c r="L576" s="23">
        <v>385.85678792123622</v>
      </c>
      <c r="M576" s="23">
        <v>330.09461316493554</v>
      </c>
      <c r="N576" s="23">
        <v>298.28243002564028</v>
      </c>
      <c r="O576" s="23">
        <v>190.3428964201822</v>
      </c>
      <c r="P576" s="23">
        <v>175.91933383234678</v>
      </c>
    </row>
    <row r="577" spans="1:16" x14ac:dyDescent="0.25">
      <c r="A577" s="19" t="s">
        <v>99</v>
      </c>
      <c r="B577" s="19" t="s">
        <v>100</v>
      </c>
      <c r="C577" s="19" t="s">
        <v>91</v>
      </c>
      <c r="D577" s="22">
        <v>76</v>
      </c>
      <c r="E577" s="23">
        <v>2894.3315821689193</v>
      </c>
      <c r="F577" s="23">
        <v>2320.9804373380689</v>
      </c>
      <c r="G577" s="23">
        <v>1707.1835034556532</v>
      </c>
      <c r="H577" s="23">
        <v>1131.6429093674967</v>
      </c>
      <c r="I577" s="23">
        <v>884.51357548356975</v>
      </c>
      <c r="J577" s="23">
        <v>635.23509540255577</v>
      </c>
      <c r="K577" s="23">
        <v>478.75206613628671</v>
      </c>
      <c r="L577" s="23">
        <v>417.09111954064002</v>
      </c>
      <c r="M577" s="23">
        <v>371.45794157601495</v>
      </c>
      <c r="N577" s="23">
        <v>327.61640889873979</v>
      </c>
      <c r="O577" s="23">
        <v>225.50068546639483</v>
      </c>
      <c r="P577" s="23">
        <v>225.50068546639483</v>
      </c>
    </row>
    <row r="578" spans="1:16" x14ac:dyDescent="0.25">
      <c r="A578" s="19" t="s">
        <v>99</v>
      </c>
      <c r="B578" s="19" t="s">
        <v>100</v>
      </c>
      <c r="C578" s="19" t="s">
        <v>91</v>
      </c>
      <c r="D578" s="22">
        <v>77</v>
      </c>
      <c r="E578" s="23">
        <v>2757.8982057623516</v>
      </c>
      <c r="F578" s="23">
        <v>1814.8946938614317</v>
      </c>
      <c r="G578" s="23">
        <v>1602.7373296106405</v>
      </c>
      <c r="H578" s="23">
        <v>1163.8950065235215</v>
      </c>
      <c r="I578" s="23">
        <v>907.43918329280325</v>
      </c>
      <c r="J578" s="23">
        <v>645.73292931426499</v>
      </c>
      <c r="K578" s="23">
        <v>505.20640420107259</v>
      </c>
      <c r="L578" s="23">
        <v>405.69507185525617</v>
      </c>
      <c r="M578" s="23">
        <v>350.95602176000216</v>
      </c>
      <c r="N578" s="23">
        <v>322.86357169269809</v>
      </c>
      <c r="O578" s="23">
        <v>194.96320098374812</v>
      </c>
      <c r="P578" s="23">
        <v>194.96320098374812</v>
      </c>
    </row>
    <row r="579" spans="1:16" x14ac:dyDescent="0.25">
      <c r="A579" s="19" t="s">
        <v>99</v>
      </c>
      <c r="B579" s="19" t="s">
        <v>100</v>
      </c>
      <c r="C579" s="19" t="s">
        <v>91</v>
      </c>
      <c r="D579" s="22">
        <v>78</v>
      </c>
      <c r="E579" s="23">
        <v>2287.7932415794426</v>
      </c>
      <c r="F579" s="23">
        <v>1850.9334012205563</v>
      </c>
      <c r="G579" s="23">
        <v>1390.8969485061118</v>
      </c>
      <c r="H579" s="23">
        <v>1044.2503076504208</v>
      </c>
      <c r="I579" s="23">
        <v>834.37922172049673</v>
      </c>
      <c r="J579" s="23">
        <v>608.42523630160667</v>
      </c>
      <c r="K579" s="23">
        <v>460.70175069333607</v>
      </c>
      <c r="L579" s="23">
        <v>385.6787995344788</v>
      </c>
      <c r="M579" s="23">
        <v>337.98159232519163</v>
      </c>
      <c r="N579" s="23">
        <v>307.18555465257066</v>
      </c>
      <c r="O579" s="23">
        <v>202.98881526658411</v>
      </c>
      <c r="P579" s="23">
        <v>189.40226365270362</v>
      </c>
    </row>
    <row r="580" spans="1:16" x14ac:dyDescent="0.25">
      <c r="A580" s="19" t="s">
        <v>99</v>
      </c>
      <c r="B580" s="19" t="s">
        <v>100</v>
      </c>
      <c r="C580" s="19" t="s">
        <v>91</v>
      </c>
      <c r="D580" s="22">
        <v>79</v>
      </c>
      <c r="E580" s="23">
        <v>2371.733791737513</v>
      </c>
      <c r="F580" s="23">
        <v>1811.0383454391067</v>
      </c>
      <c r="G580" s="23">
        <v>1380.1550763159119</v>
      </c>
      <c r="H580" s="23">
        <v>1055.5713738203856</v>
      </c>
      <c r="I580" s="23">
        <v>786.48708553907409</v>
      </c>
      <c r="J580" s="23">
        <v>570.65975228670573</v>
      </c>
      <c r="K580" s="23">
        <v>420.60740554988934</v>
      </c>
      <c r="L580" s="23">
        <v>364.2749191830319</v>
      </c>
      <c r="M580" s="23">
        <v>302.5323034783658</v>
      </c>
      <c r="N580" s="23">
        <v>220.59922382949887</v>
      </c>
      <c r="O580" s="23">
        <v>189.38444873385819</v>
      </c>
      <c r="P580" s="23">
        <v>189.38444873385819</v>
      </c>
    </row>
    <row r="581" spans="1:16" x14ac:dyDescent="0.25">
      <c r="A581" s="19" t="s">
        <v>99</v>
      </c>
      <c r="B581" s="19" t="s">
        <v>100</v>
      </c>
      <c r="C581" s="19" t="s">
        <v>91</v>
      </c>
      <c r="D581" s="22">
        <v>80</v>
      </c>
      <c r="E581" s="23">
        <v>2430.5986219969022</v>
      </c>
      <c r="F581" s="23">
        <v>1704.5871889984094</v>
      </c>
      <c r="G581" s="23">
        <v>1487.5917441260085</v>
      </c>
      <c r="H581" s="23">
        <v>1109.8736274162343</v>
      </c>
      <c r="I581" s="23">
        <v>785.54636333544033</v>
      </c>
      <c r="J581" s="23">
        <v>575.25842284955365</v>
      </c>
      <c r="K581" s="23">
        <v>454.57475897678341</v>
      </c>
      <c r="L581" s="23">
        <v>390.56605648295601</v>
      </c>
      <c r="M581" s="23">
        <v>343.4060946223745</v>
      </c>
      <c r="N581" s="23">
        <v>286.63963341316861</v>
      </c>
      <c r="O581" s="23">
        <v>176.37345649934886</v>
      </c>
      <c r="P581" s="23">
        <v>176.37345649934886</v>
      </c>
    </row>
    <row r="582" spans="1:16" x14ac:dyDescent="0.25">
      <c r="A582" s="19" t="s">
        <v>99</v>
      </c>
      <c r="B582" s="19" t="s">
        <v>100</v>
      </c>
      <c r="C582" s="19" t="s">
        <v>91</v>
      </c>
      <c r="D582" s="22">
        <v>81</v>
      </c>
      <c r="E582" s="23">
        <v>2784.1154529952105</v>
      </c>
      <c r="F582" s="23">
        <v>2148.2812489092325</v>
      </c>
      <c r="G582" s="23">
        <v>1621.4934625971589</v>
      </c>
      <c r="H582" s="23">
        <v>1142.1529267447638</v>
      </c>
      <c r="I582" s="23">
        <v>872.62718650950058</v>
      </c>
      <c r="J582" s="23">
        <v>647.91417622724987</v>
      </c>
      <c r="K582" s="23">
        <v>479.00023093565198</v>
      </c>
      <c r="L582" s="23">
        <v>395.35123708008047</v>
      </c>
      <c r="M582" s="23">
        <v>340.81326290630534</v>
      </c>
      <c r="N582" s="23">
        <v>317.40411855645709</v>
      </c>
      <c r="O582" s="23">
        <v>222.4852641551289</v>
      </c>
      <c r="P582" s="23">
        <v>222.4852641551289</v>
      </c>
    </row>
    <row r="583" spans="1:16" x14ac:dyDescent="0.25">
      <c r="A583" s="19" t="s">
        <v>99</v>
      </c>
      <c r="B583" s="19" t="s">
        <v>100</v>
      </c>
      <c r="C583" s="19" t="s">
        <v>91</v>
      </c>
      <c r="D583" s="22">
        <v>82</v>
      </c>
      <c r="E583" s="23">
        <v>2792.2940211373902</v>
      </c>
      <c r="F583" s="23">
        <v>2061.0261128445327</v>
      </c>
      <c r="G583" s="23">
        <v>1483.7366603713904</v>
      </c>
      <c r="H583" s="23">
        <v>1137.440260004161</v>
      </c>
      <c r="I583" s="23">
        <v>874.44599666303486</v>
      </c>
      <c r="J583" s="23">
        <v>630.68609317360256</v>
      </c>
      <c r="K583" s="23">
        <v>493.99864161906629</v>
      </c>
      <c r="L583" s="23">
        <v>413.29513212128421</v>
      </c>
      <c r="M583" s="23">
        <v>375.29492615256498</v>
      </c>
      <c r="N583" s="23">
        <v>335.37430269149996</v>
      </c>
      <c r="O583" s="23">
        <v>189.09440256518042</v>
      </c>
      <c r="P583" s="23">
        <v>189.09440256518042</v>
      </c>
    </row>
    <row r="584" spans="1:16" x14ac:dyDescent="0.25">
      <c r="A584" s="19" t="s">
        <v>99</v>
      </c>
      <c r="B584" s="19" t="s">
        <v>100</v>
      </c>
      <c r="C584" s="19" t="s">
        <v>91</v>
      </c>
      <c r="D584" s="22">
        <v>83</v>
      </c>
      <c r="E584" s="23">
        <v>2649.9143665124852</v>
      </c>
      <c r="F584" s="23">
        <v>1892.479256269035</v>
      </c>
      <c r="G584" s="23">
        <v>1567.7963330567063</v>
      </c>
      <c r="H584" s="23">
        <v>1121.2320008158231</v>
      </c>
      <c r="I584" s="23">
        <v>835.99634148108998</v>
      </c>
      <c r="J584" s="23">
        <v>594.38961403269468</v>
      </c>
      <c r="K584" s="23">
        <v>474.40713976233604</v>
      </c>
      <c r="L584" s="23">
        <v>415.8657985431156</v>
      </c>
      <c r="M584" s="23">
        <v>347.03753407616375</v>
      </c>
      <c r="N584" s="23">
        <v>324.32729940339226</v>
      </c>
      <c r="O584" s="23">
        <v>225.29161370384887</v>
      </c>
      <c r="P584" s="23">
        <v>223.89039218710761</v>
      </c>
    </row>
    <row r="585" spans="1:16" x14ac:dyDescent="0.25">
      <c r="A585" s="19" t="s">
        <v>99</v>
      </c>
      <c r="B585" s="19" t="s">
        <v>100</v>
      </c>
      <c r="C585" s="19" t="s">
        <v>91</v>
      </c>
      <c r="D585" s="22">
        <v>84</v>
      </c>
      <c r="E585" s="23">
        <v>2707.7562953984957</v>
      </c>
      <c r="F585" s="23">
        <v>2059.5002081272878</v>
      </c>
      <c r="G585" s="23">
        <v>1656.4787963604113</v>
      </c>
      <c r="H585" s="23">
        <v>1135.0904958581896</v>
      </c>
      <c r="I585" s="23">
        <v>841.43547431507909</v>
      </c>
      <c r="J585" s="23">
        <v>629.6186785636628</v>
      </c>
      <c r="K585" s="23">
        <v>485.13244167766464</v>
      </c>
      <c r="L585" s="23">
        <v>401.48392923279005</v>
      </c>
      <c r="M585" s="23">
        <v>339.90515328789007</v>
      </c>
      <c r="N585" s="23">
        <v>275.2286785832884</v>
      </c>
      <c r="O585" s="23">
        <v>224.17335117459143</v>
      </c>
      <c r="P585" s="23">
        <v>224.17335117459143</v>
      </c>
    </row>
    <row r="586" spans="1:16" x14ac:dyDescent="0.25">
      <c r="A586" s="19" t="s">
        <v>99</v>
      </c>
      <c r="B586" s="19" t="s">
        <v>100</v>
      </c>
      <c r="C586" s="19" t="s">
        <v>91</v>
      </c>
      <c r="D586" s="22">
        <v>85</v>
      </c>
      <c r="E586" s="23">
        <v>2357.2789762862944</v>
      </c>
      <c r="F586" s="23">
        <v>1888.0277790435252</v>
      </c>
      <c r="G586" s="23">
        <v>1426.1455174443181</v>
      </c>
      <c r="H586" s="23">
        <v>1019.6042725163135</v>
      </c>
      <c r="I586" s="23">
        <v>800.91909761673833</v>
      </c>
      <c r="J586" s="23">
        <v>604.18306831019981</v>
      </c>
      <c r="K586" s="23">
        <v>448.01192873829172</v>
      </c>
      <c r="L586" s="23">
        <v>395.40290602158859</v>
      </c>
      <c r="M586" s="23">
        <v>349.705171051435</v>
      </c>
      <c r="N586" s="23">
        <v>278.00133660506964</v>
      </c>
      <c r="O586" s="23">
        <v>204.05671370682839</v>
      </c>
      <c r="P586" s="23">
        <v>190.84834495718189</v>
      </c>
    </row>
    <row r="587" spans="1:16" x14ac:dyDescent="0.25">
      <c r="A587" s="19" t="s">
        <v>99</v>
      </c>
      <c r="B587" s="19" t="s">
        <v>100</v>
      </c>
      <c r="C587" s="19" t="s">
        <v>91</v>
      </c>
      <c r="D587" s="22">
        <v>86</v>
      </c>
      <c r="E587" s="23">
        <v>2180.9333392197364</v>
      </c>
      <c r="F587" s="23">
        <v>1851.0669892641274</v>
      </c>
      <c r="G587" s="23">
        <v>1601.891693679232</v>
      </c>
      <c r="H587" s="23">
        <v>1143.2229898740468</v>
      </c>
      <c r="I587" s="23">
        <v>874.25531587947023</v>
      </c>
      <c r="J587" s="23">
        <v>642.71687535997933</v>
      </c>
      <c r="K587" s="23">
        <v>478.4385093153536</v>
      </c>
      <c r="L587" s="23">
        <v>412.60324599545254</v>
      </c>
      <c r="M587" s="23">
        <v>376.27854816069305</v>
      </c>
      <c r="N587" s="23">
        <v>316.43659662133348</v>
      </c>
      <c r="O587" s="23">
        <v>228.0740654428526</v>
      </c>
      <c r="P587" s="23">
        <v>228.0740654428526</v>
      </c>
    </row>
    <row r="588" spans="1:16" x14ac:dyDescent="0.25">
      <c r="A588" s="19" t="s">
        <v>99</v>
      </c>
      <c r="B588" s="19" t="s">
        <v>100</v>
      </c>
      <c r="C588" s="19" t="s">
        <v>91</v>
      </c>
      <c r="D588" s="22">
        <v>87</v>
      </c>
      <c r="E588" s="23">
        <v>2108.8032885389234</v>
      </c>
      <c r="F588" s="23">
        <v>1795.6445264073238</v>
      </c>
      <c r="G588" s="23">
        <v>1450.8664159609305</v>
      </c>
      <c r="H588" s="23">
        <v>977.18822855636074</v>
      </c>
      <c r="I588" s="23">
        <v>748.15636306842555</v>
      </c>
      <c r="J588" s="23">
        <v>544.63355647487037</v>
      </c>
      <c r="K588" s="23">
        <v>435.23112541553797</v>
      </c>
      <c r="L588" s="23">
        <v>374.3752987418672</v>
      </c>
      <c r="M588" s="23">
        <v>327.25039329705129</v>
      </c>
      <c r="N588" s="23">
        <v>278.97857264513408</v>
      </c>
      <c r="O588" s="23">
        <v>191.48951246805953</v>
      </c>
      <c r="P588" s="23">
        <v>179.58811491112056</v>
      </c>
    </row>
    <row r="589" spans="1:16" x14ac:dyDescent="0.25">
      <c r="A589" s="19" t="s">
        <v>99</v>
      </c>
      <c r="B589" s="19" t="s">
        <v>100</v>
      </c>
      <c r="C589" s="19" t="s">
        <v>91</v>
      </c>
      <c r="D589" s="22">
        <v>88</v>
      </c>
      <c r="E589" s="23">
        <v>2091.3752730886513</v>
      </c>
      <c r="F589" s="23">
        <v>1693.9643575616587</v>
      </c>
      <c r="G589" s="23">
        <v>1463.8662663951793</v>
      </c>
      <c r="H589" s="23">
        <v>1075.2891919187039</v>
      </c>
      <c r="I589" s="23">
        <v>807.16406539228831</v>
      </c>
      <c r="J589" s="23">
        <v>610.07896043292419</v>
      </c>
      <c r="K589" s="23">
        <v>477.45377271913901</v>
      </c>
      <c r="L589" s="23">
        <v>421.83004953469839</v>
      </c>
      <c r="M589" s="23">
        <v>389.40395036458506</v>
      </c>
      <c r="N589" s="23">
        <v>350.89176268503951</v>
      </c>
      <c r="O589" s="23">
        <v>293.18063241432526</v>
      </c>
      <c r="P589" s="23">
        <v>278.40285238931921</v>
      </c>
    </row>
    <row r="590" spans="1:16" x14ac:dyDescent="0.25">
      <c r="A590" s="19" t="s">
        <v>99</v>
      </c>
      <c r="B590" s="19" t="s">
        <v>100</v>
      </c>
      <c r="C590" s="19" t="s">
        <v>91</v>
      </c>
      <c r="D590" s="22">
        <v>89</v>
      </c>
      <c r="E590" s="23">
        <v>2449.2318447055977</v>
      </c>
      <c r="F590" s="23">
        <v>2044.6114734877265</v>
      </c>
      <c r="G590" s="23">
        <v>1575.3459542210865</v>
      </c>
      <c r="H590" s="23">
        <v>1116.2393688130328</v>
      </c>
      <c r="I590" s="23">
        <v>820.18091560308096</v>
      </c>
      <c r="J590" s="23">
        <v>578.22242449950727</v>
      </c>
      <c r="K590" s="23">
        <v>446.58877705465528</v>
      </c>
      <c r="L590" s="23">
        <v>351.62280913141495</v>
      </c>
      <c r="M590" s="23">
        <v>331.69360534803224</v>
      </c>
      <c r="N590" s="23">
        <v>290.27153135041999</v>
      </c>
      <c r="O590" s="23">
        <v>184.85729421232827</v>
      </c>
      <c r="P590" s="23">
        <v>170.25813378087642</v>
      </c>
    </row>
    <row r="591" spans="1:16" x14ac:dyDescent="0.25">
      <c r="A591" s="19" t="s">
        <v>99</v>
      </c>
      <c r="B591" s="19" t="s">
        <v>100</v>
      </c>
      <c r="C591" s="19" t="s">
        <v>91</v>
      </c>
      <c r="D591" s="22">
        <v>90</v>
      </c>
      <c r="E591" s="23">
        <v>2525.2719827783812</v>
      </c>
      <c r="F591" s="23">
        <v>1762.1376338608609</v>
      </c>
      <c r="G591" s="23">
        <v>1448.8651873458316</v>
      </c>
      <c r="H591" s="23">
        <v>1113.0545356935697</v>
      </c>
      <c r="I591" s="23">
        <v>831.31884902285583</v>
      </c>
      <c r="J591" s="23">
        <v>604.60552669030562</v>
      </c>
      <c r="K591" s="23">
        <v>448.64562941988555</v>
      </c>
      <c r="L591" s="23">
        <v>395.01780971259842</v>
      </c>
      <c r="M591" s="23">
        <v>356.23526048064724</v>
      </c>
      <c r="N591" s="23">
        <v>317.71684991394824</v>
      </c>
      <c r="O591" s="23">
        <v>291.20396978169231</v>
      </c>
      <c r="P591" s="23">
        <v>282.36092533280419</v>
      </c>
    </row>
    <row r="592" spans="1:16" x14ac:dyDescent="0.25">
      <c r="A592" s="19" t="s">
        <v>99</v>
      </c>
      <c r="B592" s="19" t="s">
        <v>100</v>
      </c>
      <c r="C592" s="19" t="s">
        <v>91</v>
      </c>
      <c r="D592" s="22">
        <v>91</v>
      </c>
      <c r="E592" s="23">
        <v>2235.8857350330177</v>
      </c>
      <c r="F592" s="23">
        <v>1686.2050142164944</v>
      </c>
      <c r="G592" s="23">
        <v>1314.6107594514908</v>
      </c>
      <c r="H592" s="23">
        <v>987.68919042358834</v>
      </c>
      <c r="I592" s="23">
        <v>801.57823771368248</v>
      </c>
      <c r="J592" s="23">
        <v>584.93622765903103</v>
      </c>
      <c r="K592" s="23">
        <v>430.48278397561734</v>
      </c>
      <c r="L592" s="23">
        <v>380.87497364073346</v>
      </c>
      <c r="M592" s="23">
        <v>341.72414136503875</v>
      </c>
      <c r="N592" s="23">
        <v>326.80004899898319</v>
      </c>
      <c r="O592" s="23">
        <v>226.86519973526174</v>
      </c>
      <c r="P592" s="23">
        <v>188.8383394388614</v>
      </c>
    </row>
    <row r="593" spans="1:16" x14ac:dyDescent="0.25">
      <c r="A593" s="19" t="s">
        <v>99</v>
      </c>
      <c r="B593" s="19" t="s">
        <v>100</v>
      </c>
      <c r="C593" s="19" t="s">
        <v>91</v>
      </c>
      <c r="D593" s="22">
        <v>92</v>
      </c>
      <c r="E593" s="23">
        <v>2715.4756867918259</v>
      </c>
      <c r="F593" s="23">
        <v>2164.2535928664488</v>
      </c>
      <c r="G593" s="23">
        <v>1604.5608088130905</v>
      </c>
      <c r="H593" s="23">
        <v>1126.6299608405179</v>
      </c>
      <c r="I593" s="23">
        <v>850.81598550053798</v>
      </c>
      <c r="J593" s="23">
        <v>607.8894017205738</v>
      </c>
      <c r="K593" s="23">
        <v>450.36187909063017</v>
      </c>
      <c r="L593" s="23">
        <v>396.6463251617144</v>
      </c>
      <c r="M593" s="23">
        <v>341.68833019110997</v>
      </c>
      <c r="N593" s="23">
        <v>302.63967317541415</v>
      </c>
      <c r="O593" s="23">
        <v>220.60920006883313</v>
      </c>
      <c r="P593" s="23">
        <v>219.30915315258557</v>
      </c>
    </row>
    <row r="594" spans="1:16" x14ac:dyDescent="0.25">
      <c r="A594" s="19" t="s">
        <v>99</v>
      </c>
      <c r="B594" s="19" t="s">
        <v>100</v>
      </c>
      <c r="C594" s="19" t="s">
        <v>91</v>
      </c>
      <c r="D594" s="22">
        <v>93</v>
      </c>
      <c r="E594" s="23">
        <v>2531.1418736385822</v>
      </c>
      <c r="F594" s="23">
        <v>1822.8428524400581</v>
      </c>
      <c r="G594" s="23">
        <v>1431.9001130037134</v>
      </c>
      <c r="H594" s="23">
        <v>1021.4989398783167</v>
      </c>
      <c r="I594" s="23">
        <v>743.87344728951155</v>
      </c>
      <c r="J594" s="23">
        <v>544.96589056870437</v>
      </c>
      <c r="K594" s="23">
        <v>425.08099839195154</v>
      </c>
      <c r="L594" s="23">
        <v>370.3289617679348</v>
      </c>
      <c r="M594" s="23">
        <v>318.24464395077189</v>
      </c>
      <c r="N594" s="23">
        <v>216.2074943222305</v>
      </c>
      <c r="O594" s="23">
        <v>177.70816056981124</v>
      </c>
      <c r="P594" s="23">
        <v>177.70816056981124</v>
      </c>
    </row>
    <row r="595" spans="1:16" x14ac:dyDescent="0.25">
      <c r="A595" s="19" t="s">
        <v>99</v>
      </c>
      <c r="B595" s="19" t="s">
        <v>100</v>
      </c>
      <c r="C595" s="19" t="s">
        <v>91</v>
      </c>
      <c r="D595" s="22">
        <v>94</v>
      </c>
      <c r="E595" s="23">
        <v>2748.5325698523434</v>
      </c>
      <c r="F595" s="23">
        <v>1989.28875516117</v>
      </c>
      <c r="G595" s="23">
        <v>1517.7401544482739</v>
      </c>
      <c r="H595" s="23">
        <v>1077.9267021011133</v>
      </c>
      <c r="I595" s="23">
        <v>793.21014103550885</v>
      </c>
      <c r="J595" s="23">
        <v>566.43245466036421</v>
      </c>
      <c r="K595" s="23">
        <v>435.98618554871837</v>
      </c>
      <c r="L595" s="23">
        <v>373.97773411109506</v>
      </c>
      <c r="M595" s="23">
        <v>330.26604401770118</v>
      </c>
      <c r="N595" s="23">
        <v>255.75522931398132</v>
      </c>
      <c r="O595" s="23">
        <v>178.16906395602328</v>
      </c>
      <c r="P595" s="23">
        <v>178.16906395602328</v>
      </c>
    </row>
    <row r="596" spans="1:16" x14ac:dyDescent="0.25">
      <c r="A596" s="19" t="s">
        <v>99</v>
      </c>
      <c r="B596" s="19" t="s">
        <v>100</v>
      </c>
      <c r="C596" s="19" t="s">
        <v>91</v>
      </c>
      <c r="D596" s="22">
        <v>95</v>
      </c>
      <c r="E596" s="23">
        <v>2635.8523794095099</v>
      </c>
      <c r="F596" s="23">
        <v>1999.4824654104375</v>
      </c>
      <c r="G596" s="23">
        <v>1644.662451279725</v>
      </c>
      <c r="H596" s="23">
        <v>1147.69603240527</v>
      </c>
      <c r="I596" s="23">
        <v>868.32228752740025</v>
      </c>
      <c r="J596" s="23">
        <v>627.59923174939559</v>
      </c>
      <c r="K596" s="23">
        <v>477.70526346883923</v>
      </c>
      <c r="L596" s="23">
        <v>399.75520888863247</v>
      </c>
      <c r="M596" s="23">
        <v>352.11477928211741</v>
      </c>
      <c r="N596" s="23">
        <v>325.2502274254785</v>
      </c>
      <c r="O596" s="23">
        <v>252.37810751651912</v>
      </c>
      <c r="P596" s="23">
        <v>227.58495603413195</v>
      </c>
    </row>
    <row r="597" spans="1:16" x14ac:dyDescent="0.25">
      <c r="A597" s="19" t="s">
        <v>99</v>
      </c>
      <c r="B597" s="19" t="s">
        <v>100</v>
      </c>
      <c r="C597" s="19" t="s">
        <v>91</v>
      </c>
      <c r="D597" s="22">
        <v>96</v>
      </c>
      <c r="E597" s="23">
        <v>2270.6847191797178</v>
      </c>
      <c r="F597" s="23">
        <v>1748.1932600787177</v>
      </c>
      <c r="G597" s="23">
        <v>1303.1355704423891</v>
      </c>
      <c r="H597" s="23">
        <v>997.16068542387882</v>
      </c>
      <c r="I597" s="23">
        <v>736.01213152204434</v>
      </c>
      <c r="J597" s="23">
        <v>561.22990674679306</v>
      </c>
      <c r="K597" s="23">
        <v>414.19311018020778</v>
      </c>
      <c r="L597" s="23">
        <v>363.77906974142707</v>
      </c>
      <c r="M597" s="23">
        <v>343.33307019819375</v>
      </c>
      <c r="N597" s="23">
        <v>313.75704039688804</v>
      </c>
      <c r="O597" s="23">
        <v>261.76154258576128</v>
      </c>
      <c r="P597" s="23">
        <v>261.76154258576128</v>
      </c>
    </row>
    <row r="598" spans="1:16" x14ac:dyDescent="0.25">
      <c r="A598" s="19" t="s">
        <v>99</v>
      </c>
      <c r="B598" s="19" t="s">
        <v>100</v>
      </c>
      <c r="C598" s="19" t="s">
        <v>91</v>
      </c>
      <c r="D598" s="22">
        <v>97</v>
      </c>
      <c r="E598" s="23">
        <v>2404.9149352925833</v>
      </c>
      <c r="F598" s="23">
        <v>1840.5006566186348</v>
      </c>
      <c r="G598" s="23">
        <v>1425.3578057816519</v>
      </c>
      <c r="H598" s="23">
        <v>1042.9744709343829</v>
      </c>
      <c r="I598" s="23">
        <v>799.33795080191601</v>
      </c>
      <c r="J598" s="23">
        <v>589.28519129239214</v>
      </c>
      <c r="K598" s="23">
        <v>444.90569725569583</v>
      </c>
      <c r="L598" s="23">
        <v>387.34084444336577</v>
      </c>
      <c r="M598" s="23">
        <v>366.82725310644656</v>
      </c>
      <c r="N598" s="23">
        <v>323.32865743901499</v>
      </c>
      <c r="O598" s="23">
        <v>178.47503658789566</v>
      </c>
      <c r="P598" s="23">
        <v>178.47503658789566</v>
      </c>
    </row>
    <row r="599" spans="1:16" x14ac:dyDescent="0.25">
      <c r="A599" s="19" t="s">
        <v>99</v>
      </c>
      <c r="B599" s="19" t="s">
        <v>100</v>
      </c>
      <c r="C599" s="19" t="s">
        <v>91</v>
      </c>
      <c r="D599" s="22">
        <v>98</v>
      </c>
      <c r="E599" s="23">
        <v>2404.4365367734795</v>
      </c>
      <c r="F599" s="23">
        <v>1787.9621484055431</v>
      </c>
      <c r="G599" s="23">
        <v>1413.7823116433576</v>
      </c>
      <c r="H599" s="23">
        <v>1055.4717704416282</v>
      </c>
      <c r="I599" s="23">
        <v>788.75854859541437</v>
      </c>
      <c r="J599" s="23">
        <v>574.77587042566063</v>
      </c>
      <c r="K599" s="23">
        <v>460.51275514184653</v>
      </c>
      <c r="L599" s="23">
        <v>400.28134877869383</v>
      </c>
      <c r="M599" s="23">
        <v>350.24077373316362</v>
      </c>
      <c r="N599" s="23">
        <v>330.52838399198703</v>
      </c>
      <c r="O599" s="23">
        <v>216.80973134262086</v>
      </c>
      <c r="P599" s="23">
        <v>183.78799398156104</v>
      </c>
    </row>
    <row r="600" spans="1:16" x14ac:dyDescent="0.25">
      <c r="A600" s="19" t="s">
        <v>99</v>
      </c>
      <c r="B600" s="19" t="s">
        <v>100</v>
      </c>
      <c r="C600" s="19" t="s">
        <v>91</v>
      </c>
      <c r="D600" s="22">
        <v>99</v>
      </c>
      <c r="E600" s="23">
        <v>2097.6856316029589</v>
      </c>
      <c r="F600" s="23">
        <v>1741.1697001340895</v>
      </c>
      <c r="G600" s="23">
        <v>1426.7612495163976</v>
      </c>
      <c r="H600" s="23">
        <v>1083.3252451767867</v>
      </c>
      <c r="I600" s="23">
        <v>814.7257986236832</v>
      </c>
      <c r="J600" s="23">
        <v>635.96663938110066</v>
      </c>
      <c r="K600" s="23">
        <v>472.08775874824619</v>
      </c>
      <c r="L600" s="23">
        <v>400.07598486357767</v>
      </c>
      <c r="M600" s="23">
        <v>366.03642159651395</v>
      </c>
      <c r="N600" s="23">
        <v>319.19766343700019</v>
      </c>
      <c r="O600" s="23">
        <v>201.29610796069815</v>
      </c>
      <c r="P600" s="23">
        <v>186.6447430354377</v>
      </c>
    </row>
    <row r="601" spans="1:16" x14ac:dyDescent="0.25">
      <c r="A601" s="19" t="s">
        <v>99</v>
      </c>
      <c r="B601" s="19" t="s">
        <v>100</v>
      </c>
      <c r="C601" s="19" t="s">
        <v>91</v>
      </c>
      <c r="D601" s="22">
        <v>100</v>
      </c>
      <c r="E601" s="23">
        <v>2731.1962380631016</v>
      </c>
      <c r="F601" s="23">
        <v>2218.5946063913202</v>
      </c>
      <c r="G601" s="23">
        <v>1663.7074332004522</v>
      </c>
      <c r="H601" s="23">
        <v>1163.567470875613</v>
      </c>
      <c r="I601" s="23">
        <v>849.88784453111521</v>
      </c>
      <c r="J601" s="23">
        <v>629.76638135145902</v>
      </c>
      <c r="K601" s="23">
        <v>475.56384334293762</v>
      </c>
      <c r="L601" s="23">
        <v>407.05296593523258</v>
      </c>
      <c r="M601" s="23">
        <v>352.37125240856761</v>
      </c>
      <c r="N601" s="23">
        <v>316.33870060944781</v>
      </c>
      <c r="O601" s="23">
        <v>217.99478650127247</v>
      </c>
      <c r="P601" s="23">
        <v>178.99099503704244</v>
      </c>
    </row>
    <row r="602" spans="1:16" x14ac:dyDescent="0.25">
      <c r="A602" s="19" t="s">
        <v>101</v>
      </c>
      <c r="B602" s="19" t="s">
        <v>102</v>
      </c>
      <c r="C602" s="19" t="s">
        <v>98</v>
      </c>
      <c r="D602" s="22">
        <v>1</v>
      </c>
      <c r="E602" s="23">
        <v>2501.0007981897052</v>
      </c>
      <c r="F602" s="23">
        <v>1847.8961803225859</v>
      </c>
      <c r="G602" s="23">
        <v>1393.8212233127581</v>
      </c>
      <c r="H602" s="23">
        <v>1001.5852710638156</v>
      </c>
      <c r="I602" s="23">
        <v>705.54597043463161</v>
      </c>
      <c r="J602" s="23">
        <v>522.97759212652375</v>
      </c>
      <c r="K602" s="23">
        <v>400.6718601772771</v>
      </c>
      <c r="L602" s="23">
        <v>341.9712800129746</v>
      </c>
      <c r="M602" s="23">
        <v>299.26121481711095</v>
      </c>
      <c r="N602" s="23">
        <v>248.49249379888045</v>
      </c>
      <c r="O602" s="23">
        <v>177.68619429616774</v>
      </c>
      <c r="P602" s="23">
        <v>134.7163925114078</v>
      </c>
    </row>
    <row r="603" spans="1:16" x14ac:dyDescent="0.25">
      <c r="A603" s="19" t="s">
        <v>101</v>
      </c>
      <c r="B603" s="19" t="s">
        <v>102</v>
      </c>
      <c r="C603" s="19" t="s">
        <v>98</v>
      </c>
      <c r="D603" s="22">
        <v>2</v>
      </c>
      <c r="E603" s="23">
        <v>2853.2895994447354</v>
      </c>
      <c r="F603" s="23">
        <v>1894.5504728656158</v>
      </c>
      <c r="G603" s="23">
        <v>1401.9493444369871</v>
      </c>
      <c r="H603" s="23">
        <v>1013.8284597847243</v>
      </c>
      <c r="I603" s="23">
        <v>715.66543882676058</v>
      </c>
      <c r="J603" s="23">
        <v>533.72588754916035</v>
      </c>
      <c r="K603" s="23">
        <v>402.05458243027005</v>
      </c>
      <c r="L603" s="23">
        <v>334.60838195428158</v>
      </c>
      <c r="M603" s="23">
        <v>293.02600243764778</v>
      </c>
      <c r="N603" s="23">
        <v>243.42624456793496</v>
      </c>
      <c r="O603" s="23">
        <v>145.57835843013635</v>
      </c>
      <c r="P603" s="23">
        <v>134.01859705038268</v>
      </c>
    </row>
    <row r="604" spans="1:16" x14ac:dyDescent="0.25">
      <c r="A604" s="19" t="s">
        <v>101</v>
      </c>
      <c r="B604" s="19" t="s">
        <v>102</v>
      </c>
      <c r="C604" s="19" t="s">
        <v>98</v>
      </c>
      <c r="D604" s="22">
        <v>3</v>
      </c>
      <c r="E604" s="23">
        <v>2870.8826178345566</v>
      </c>
      <c r="F604" s="23">
        <v>2024.508468700375</v>
      </c>
      <c r="G604" s="23">
        <v>1487.2318257323332</v>
      </c>
      <c r="H604" s="23">
        <v>1021.5977398068426</v>
      </c>
      <c r="I604" s="23">
        <v>702.74042446468775</v>
      </c>
      <c r="J604" s="23">
        <v>514.42381271681131</v>
      </c>
      <c r="K604" s="23">
        <v>370.40638045511713</v>
      </c>
      <c r="L604" s="23">
        <v>322.89689048099223</v>
      </c>
      <c r="M604" s="23">
        <v>274.07668831934137</v>
      </c>
      <c r="N604" s="23">
        <v>230.82267003092088</v>
      </c>
      <c r="O604" s="23">
        <v>189.21769695235886</v>
      </c>
      <c r="P604" s="23">
        <v>174.25971537956707</v>
      </c>
    </row>
    <row r="605" spans="1:16" x14ac:dyDescent="0.25">
      <c r="A605" s="19" t="s">
        <v>101</v>
      </c>
      <c r="B605" s="19" t="s">
        <v>102</v>
      </c>
      <c r="C605" s="19" t="s">
        <v>98</v>
      </c>
      <c r="D605" s="22">
        <v>4</v>
      </c>
      <c r="E605" s="23">
        <v>2217.1861366169446</v>
      </c>
      <c r="F605" s="23">
        <v>1743.5010932243586</v>
      </c>
      <c r="G605" s="23">
        <v>1311.8743466521403</v>
      </c>
      <c r="H605" s="23">
        <v>964.04970930727256</v>
      </c>
      <c r="I605" s="23">
        <v>691.07310291253611</v>
      </c>
      <c r="J605" s="23">
        <v>514.26178806347343</v>
      </c>
      <c r="K605" s="23">
        <v>396.57312028774459</v>
      </c>
      <c r="L605" s="23">
        <v>334.77897473874214</v>
      </c>
      <c r="M605" s="23">
        <v>287.7324958678725</v>
      </c>
      <c r="N605" s="23">
        <v>242.87470089660439</v>
      </c>
      <c r="O605" s="23">
        <v>191.83189249345637</v>
      </c>
      <c r="P605" s="23">
        <v>175.82263447051653</v>
      </c>
    </row>
    <row r="606" spans="1:16" x14ac:dyDescent="0.25">
      <c r="A606" s="19" t="s">
        <v>101</v>
      </c>
      <c r="B606" s="19" t="s">
        <v>102</v>
      </c>
      <c r="C606" s="19" t="s">
        <v>98</v>
      </c>
      <c r="D606" s="22">
        <v>5</v>
      </c>
      <c r="E606" s="23">
        <v>3011.0088759176738</v>
      </c>
      <c r="F606" s="23">
        <v>2057.8124158332066</v>
      </c>
      <c r="G606" s="23">
        <v>1528.3179604757308</v>
      </c>
      <c r="H606" s="23">
        <v>1075.8872675758053</v>
      </c>
      <c r="I606" s="23">
        <v>735.6535137261576</v>
      </c>
      <c r="J606" s="23">
        <v>540.57655272486033</v>
      </c>
      <c r="K606" s="23">
        <v>411.56912240399924</v>
      </c>
      <c r="L606" s="23">
        <v>330.43801495007659</v>
      </c>
      <c r="M606" s="23">
        <v>277.90603766254321</v>
      </c>
      <c r="N606" s="23">
        <v>222.86136329154496</v>
      </c>
      <c r="O606" s="23">
        <v>144.26869182378735</v>
      </c>
      <c r="P606" s="23">
        <v>131.66938372159993</v>
      </c>
    </row>
    <row r="607" spans="1:16" x14ac:dyDescent="0.25">
      <c r="A607" s="19" t="s">
        <v>101</v>
      </c>
      <c r="B607" s="19" t="s">
        <v>102</v>
      </c>
      <c r="C607" s="19" t="s">
        <v>98</v>
      </c>
      <c r="D607" s="22">
        <v>6</v>
      </c>
      <c r="E607" s="23">
        <v>2480.3174537717596</v>
      </c>
      <c r="F607" s="23">
        <v>1924.2341004848452</v>
      </c>
      <c r="G607" s="23">
        <v>1468.3389392773779</v>
      </c>
      <c r="H607" s="23">
        <v>1078.9382961065462</v>
      </c>
      <c r="I607" s="23">
        <v>735.96766222231588</v>
      </c>
      <c r="J607" s="23">
        <v>543.32090407444798</v>
      </c>
      <c r="K607" s="23">
        <v>406.18749164866455</v>
      </c>
      <c r="L607" s="23">
        <v>355.36207140878889</v>
      </c>
      <c r="M607" s="23">
        <v>306.0430966286259</v>
      </c>
      <c r="N607" s="23">
        <v>255.77817842287041</v>
      </c>
      <c r="O607" s="23">
        <v>134.54741612429379</v>
      </c>
      <c r="P607" s="23">
        <v>134.54741612429379</v>
      </c>
    </row>
    <row r="608" spans="1:16" x14ac:dyDescent="0.25">
      <c r="A608" s="19" t="s">
        <v>101</v>
      </c>
      <c r="B608" s="19" t="s">
        <v>102</v>
      </c>
      <c r="C608" s="19" t="s">
        <v>98</v>
      </c>
      <c r="D608" s="22">
        <v>7</v>
      </c>
      <c r="E608" s="23">
        <v>2608.7623723093061</v>
      </c>
      <c r="F608" s="23">
        <v>1854.4827565899416</v>
      </c>
      <c r="G608" s="23">
        <v>1364.846288393649</v>
      </c>
      <c r="H608" s="23">
        <v>957.43666041333734</v>
      </c>
      <c r="I608" s="23">
        <v>698.97444077310547</v>
      </c>
      <c r="J608" s="23">
        <v>522.08228993232728</v>
      </c>
      <c r="K608" s="23">
        <v>392.55721772835011</v>
      </c>
      <c r="L608" s="23">
        <v>345.49493229227903</v>
      </c>
      <c r="M608" s="23">
        <v>293.19771268216908</v>
      </c>
      <c r="N608" s="23">
        <v>254.18347541614801</v>
      </c>
      <c r="O608" s="23">
        <v>134.4428019095368</v>
      </c>
      <c r="P608" s="23">
        <v>134.4428019095368</v>
      </c>
    </row>
    <row r="609" spans="1:16" x14ac:dyDescent="0.25">
      <c r="A609" s="19" t="s">
        <v>101</v>
      </c>
      <c r="B609" s="19" t="s">
        <v>102</v>
      </c>
      <c r="C609" s="19" t="s">
        <v>98</v>
      </c>
      <c r="D609" s="22">
        <v>8</v>
      </c>
      <c r="E609" s="23">
        <v>2289.7472582661158</v>
      </c>
      <c r="F609" s="23">
        <v>1659.9619291571696</v>
      </c>
      <c r="G609" s="23">
        <v>1393.2267351090347</v>
      </c>
      <c r="H609" s="23">
        <v>1007.2212846383882</v>
      </c>
      <c r="I609" s="23">
        <v>708.76681362823138</v>
      </c>
      <c r="J609" s="23">
        <v>515.52505689460907</v>
      </c>
      <c r="K609" s="23">
        <v>400.22364899787794</v>
      </c>
      <c r="L609" s="23">
        <v>345.40162717542006</v>
      </c>
      <c r="M609" s="23">
        <v>289.73690657474327</v>
      </c>
      <c r="N609" s="23">
        <v>249.03032464220348</v>
      </c>
      <c r="O609" s="23">
        <v>181.8938613718758</v>
      </c>
      <c r="P609" s="23">
        <v>176.30382041847926</v>
      </c>
    </row>
    <row r="610" spans="1:16" x14ac:dyDescent="0.25">
      <c r="A610" s="19" t="s">
        <v>101</v>
      </c>
      <c r="B610" s="19" t="s">
        <v>102</v>
      </c>
      <c r="C610" s="19" t="s">
        <v>98</v>
      </c>
      <c r="D610" s="22">
        <v>9</v>
      </c>
      <c r="E610" s="23">
        <v>2120.2723579933963</v>
      </c>
      <c r="F610" s="23">
        <v>1713.7602873268131</v>
      </c>
      <c r="G610" s="23">
        <v>1304.6994742739182</v>
      </c>
      <c r="H610" s="23">
        <v>938.33607507309148</v>
      </c>
      <c r="I610" s="23">
        <v>676.81088168850158</v>
      </c>
      <c r="J610" s="23">
        <v>514.26841149826464</v>
      </c>
      <c r="K610" s="23">
        <v>387.92430637086773</v>
      </c>
      <c r="L610" s="23">
        <v>345.44720687553939</v>
      </c>
      <c r="M610" s="23">
        <v>314.37239262418075</v>
      </c>
      <c r="N610" s="23">
        <v>266.08328496678047</v>
      </c>
      <c r="O610" s="23">
        <v>201.06371633707354</v>
      </c>
      <c r="P610" s="23">
        <v>183.24321676965488</v>
      </c>
    </row>
    <row r="611" spans="1:16" x14ac:dyDescent="0.25">
      <c r="A611" s="19" t="s">
        <v>101</v>
      </c>
      <c r="B611" s="19" t="s">
        <v>102</v>
      </c>
      <c r="C611" s="19" t="s">
        <v>98</v>
      </c>
      <c r="D611" s="22">
        <v>10</v>
      </c>
      <c r="E611" s="23">
        <v>2398.1738754961598</v>
      </c>
      <c r="F611" s="23">
        <v>1717.4423990884718</v>
      </c>
      <c r="G611" s="23">
        <v>1239.9112374803317</v>
      </c>
      <c r="H611" s="23">
        <v>870.626597172625</v>
      </c>
      <c r="I611" s="23">
        <v>628.47562962464838</v>
      </c>
      <c r="J611" s="23">
        <v>485.82359919230987</v>
      </c>
      <c r="K611" s="23">
        <v>368.1483683148378</v>
      </c>
      <c r="L611" s="23">
        <v>316.6898687353567</v>
      </c>
      <c r="M611" s="23">
        <v>264.36831166279313</v>
      </c>
      <c r="N611" s="23">
        <v>219.29084281216547</v>
      </c>
      <c r="O611" s="23">
        <v>136.00264449477584</v>
      </c>
      <c r="P611" s="23">
        <v>124.28910356547237</v>
      </c>
    </row>
    <row r="612" spans="1:16" x14ac:dyDescent="0.25">
      <c r="A612" s="19" t="s">
        <v>101</v>
      </c>
      <c r="B612" s="19" t="s">
        <v>102</v>
      </c>
      <c r="C612" s="19" t="s">
        <v>98</v>
      </c>
      <c r="D612" s="22">
        <v>11</v>
      </c>
      <c r="E612" s="23">
        <v>2548.9676769786538</v>
      </c>
      <c r="F612" s="23">
        <v>1966.2474790666361</v>
      </c>
      <c r="G612" s="23">
        <v>1551.5291425027428</v>
      </c>
      <c r="H612" s="23">
        <v>1098.1502298747291</v>
      </c>
      <c r="I612" s="23">
        <v>776.27699172137011</v>
      </c>
      <c r="J612" s="23">
        <v>566.17676340702928</v>
      </c>
      <c r="K612" s="23">
        <v>426.81446520679765</v>
      </c>
      <c r="L612" s="23">
        <v>360.57953988433559</v>
      </c>
      <c r="M612" s="23">
        <v>316.57864500233728</v>
      </c>
      <c r="N612" s="23">
        <v>267.58066401962208</v>
      </c>
      <c r="O612" s="23">
        <v>184.96033246751824</v>
      </c>
      <c r="P612" s="23">
        <v>184.96033246751824</v>
      </c>
    </row>
    <row r="613" spans="1:16" x14ac:dyDescent="0.25">
      <c r="A613" s="19" t="s">
        <v>101</v>
      </c>
      <c r="B613" s="19" t="s">
        <v>102</v>
      </c>
      <c r="C613" s="19" t="s">
        <v>98</v>
      </c>
      <c r="D613" s="22">
        <v>12</v>
      </c>
      <c r="E613" s="23">
        <v>2152.7630632880109</v>
      </c>
      <c r="F613" s="23">
        <v>1634.3560642835178</v>
      </c>
      <c r="G613" s="23">
        <v>1350.7500202099809</v>
      </c>
      <c r="H613" s="23">
        <v>1009.6764168060516</v>
      </c>
      <c r="I613" s="23">
        <v>703.7830882717667</v>
      </c>
      <c r="J613" s="23">
        <v>531.72029825352388</v>
      </c>
      <c r="K613" s="23">
        <v>412.3415538282494</v>
      </c>
      <c r="L613" s="23">
        <v>358.5128626816375</v>
      </c>
      <c r="M613" s="23">
        <v>312.80341937358276</v>
      </c>
      <c r="N613" s="23">
        <v>262.41766365940117</v>
      </c>
      <c r="O613" s="23">
        <v>169.77728279034847</v>
      </c>
      <c r="P613" s="23">
        <v>130.64023977806076</v>
      </c>
    </row>
    <row r="614" spans="1:16" x14ac:dyDescent="0.25">
      <c r="A614" s="19" t="s">
        <v>101</v>
      </c>
      <c r="B614" s="19" t="s">
        <v>102</v>
      </c>
      <c r="C614" s="19" t="s">
        <v>98</v>
      </c>
      <c r="D614" s="22">
        <v>13</v>
      </c>
      <c r="E614" s="23">
        <v>2299.3311250175748</v>
      </c>
      <c r="F614" s="23">
        <v>1769.0666503540253</v>
      </c>
      <c r="G614" s="23">
        <v>1367.3000101754615</v>
      </c>
      <c r="H614" s="23">
        <v>994.53107226067414</v>
      </c>
      <c r="I614" s="23">
        <v>707.64843212403673</v>
      </c>
      <c r="J614" s="23">
        <v>523.20569661495313</v>
      </c>
      <c r="K614" s="23">
        <v>407.74843999694315</v>
      </c>
      <c r="L614" s="23">
        <v>350.4003137399103</v>
      </c>
      <c r="M614" s="23">
        <v>324.71510213051403</v>
      </c>
      <c r="N614" s="23">
        <v>248.62871939865403</v>
      </c>
      <c r="O614" s="23">
        <v>187.41381787200379</v>
      </c>
      <c r="P614" s="23">
        <v>180.3469738968667</v>
      </c>
    </row>
    <row r="615" spans="1:16" x14ac:dyDescent="0.25">
      <c r="A615" s="19" t="s">
        <v>101</v>
      </c>
      <c r="B615" s="19" t="s">
        <v>102</v>
      </c>
      <c r="C615" s="19" t="s">
        <v>98</v>
      </c>
      <c r="D615" s="22">
        <v>14</v>
      </c>
      <c r="E615" s="23">
        <v>2285.6682370413209</v>
      </c>
      <c r="F615" s="23">
        <v>1848.3482459753045</v>
      </c>
      <c r="G615" s="23">
        <v>1413.0874085552389</v>
      </c>
      <c r="H615" s="23">
        <v>1014.7159851330907</v>
      </c>
      <c r="I615" s="23">
        <v>723.63451980877562</v>
      </c>
      <c r="J615" s="23">
        <v>522.37741749576264</v>
      </c>
      <c r="K615" s="23">
        <v>386.57040724100284</v>
      </c>
      <c r="L615" s="23">
        <v>330.94127266981059</v>
      </c>
      <c r="M615" s="23">
        <v>288.50060115478954</v>
      </c>
      <c r="N615" s="23">
        <v>230.89437555398527</v>
      </c>
      <c r="O615" s="23">
        <v>188.30579390475538</v>
      </c>
      <c r="P615" s="23">
        <v>175.02788213517326</v>
      </c>
    </row>
    <row r="616" spans="1:16" x14ac:dyDescent="0.25">
      <c r="A616" s="19" t="s">
        <v>101</v>
      </c>
      <c r="B616" s="19" t="s">
        <v>102</v>
      </c>
      <c r="C616" s="19" t="s">
        <v>98</v>
      </c>
      <c r="D616" s="22">
        <v>15</v>
      </c>
      <c r="E616" s="23">
        <v>2135.8687368085734</v>
      </c>
      <c r="F616" s="23">
        <v>1790.5627332885174</v>
      </c>
      <c r="G616" s="23">
        <v>1413.3224908178502</v>
      </c>
      <c r="H616" s="23">
        <v>1049.9922171721378</v>
      </c>
      <c r="I616" s="23">
        <v>726.3397493670833</v>
      </c>
      <c r="J616" s="23">
        <v>536.8258950294412</v>
      </c>
      <c r="K616" s="23">
        <v>408.86389805653596</v>
      </c>
      <c r="L616" s="23">
        <v>345.97007070085886</v>
      </c>
      <c r="M616" s="23">
        <v>306.6465465288378</v>
      </c>
      <c r="N616" s="23">
        <v>253.94614758439516</v>
      </c>
      <c r="O616" s="23">
        <v>141.42501044083372</v>
      </c>
      <c r="P616" s="23">
        <v>130.58472284096021</v>
      </c>
    </row>
    <row r="617" spans="1:16" x14ac:dyDescent="0.25">
      <c r="A617" s="19" t="s">
        <v>101</v>
      </c>
      <c r="B617" s="19" t="s">
        <v>102</v>
      </c>
      <c r="C617" s="19" t="s">
        <v>98</v>
      </c>
      <c r="D617" s="22">
        <v>16</v>
      </c>
      <c r="E617" s="23">
        <v>2231.6563359232941</v>
      </c>
      <c r="F617" s="23">
        <v>1715.4264546332122</v>
      </c>
      <c r="G617" s="23">
        <v>1270.280313921468</v>
      </c>
      <c r="H617" s="23">
        <v>926.23821447014461</v>
      </c>
      <c r="I617" s="23">
        <v>655.29094915230542</v>
      </c>
      <c r="J617" s="23">
        <v>488.62431095605706</v>
      </c>
      <c r="K617" s="23">
        <v>382.21948587435946</v>
      </c>
      <c r="L617" s="23">
        <v>336.77603304175648</v>
      </c>
      <c r="M617" s="23">
        <v>294.47774582137902</v>
      </c>
      <c r="N617" s="23">
        <v>252.8344198486642</v>
      </c>
      <c r="O617" s="23">
        <v>205.26157314422838</v>
      </c>
      <c r="P617" s="23">
        <v>175.43484358411396</v>
      </c>
    </row>
    <row r="618" spans="1:16" x14ac:dyDescent="0.25">
      <c r="A618" s="19" t="s">
        <v>101</v>
      </c>
      <c r="B618" s="19" t="s">
        <v>102</v>
      </c>
      <c r="C618" s="19" t="s">
        <v>98</v>
      </c>
      <c r="D618" s="22">
        <v>17</v>
      </c>
      <c r="E618" s="23">
        <v>2585.9419618382353</v>
      </c>
      <c r="F618" s="23">
        <v>1901.0289291472809</v>
      </c>
      <c r="G618" s="23">
        <v>1455.5236244359278</v>
      </c>
      <c r="H618" s="23">
        <v>1005.8868745711925</v>
      </c>
      <c r="I618" s="23">
        <v>707.74138738288366</v>
      </c>
      <c r="J618" s="23">
        <v>523.56031789776341</v>
      </c>
      <c r="K618" s="23">
        <v>398.36235785800216</v>
      </c>
      <c r="L618" s="23">
        <v>345.01253424957321</v>
      </c>
      <c r="M618" s="23">
        <v>285.67305508382162</v>
      </c>
      <c r="N618" s="23">
        <v>222.86064805179581</v>
      </c>
      <c r="O618" s="23">
        <v>177.19711189952511</v>
      </c>
      <c r="P618" s="23">
        <v>133.7659539426879</v>
      </c>
    </row>
    <row r="619" spans="1:16" x14ac:dyDescent="0.25">
      <c r="A619" s="19" t="s">
        <v>101</v>
      </c>
      <c r="B619" s="19" t="s">
        <v>102</v>
      </c>
      <c r="C619" s="19" t="s">
        <v>98</v>
      </c>
      <c r="D619" s="22">
        <v>18</v>
      </c>
      <c r="E619" s="23">
        <v>2458.9740378702977</v>
      </c>
      <c r="F619" s="23">
        <v>1785.9898840433577</v>
      </c>
      <c r="G619" s="23">
        <v>1346.2328351847084</v>
      </c>
      <c r="H619" s="23">
        <v>976.50969284415044</v>
      </c>
      <c r="I619" s="23">
        <v>689.21314542196671</v>
      </c>
      <c r="J619" s="23">
        <v>513.78455554295067</v>
      </c>
      <c r="K619" s="23">
        <v>400.94980069821338</v>
      </c>
      <c r="L619" s="23">
        <v>345.40228763413114</v>
      </c>
      <c r="M619" s="23">
        <v>304.9230079142618</v>
      </c>
      <c r="N619" s="23">
        <v>267.34824796385703</v>
      </c>
      <c r="O619" s="23">
        <v>131.55482846184813</v>
      </c>
      <c r="P619" s="23">
        <v>131.55482846184813</v>
      </c>
    </row>
    <row r="620" spans="1:16" x14ac:dyDescent="0.25">
      <c r="A620" s="19" t="s">
        <v>101</v>
      </c>
      <c r="B620" s="19" t="s">
        <v>102</v>
      </c>
      <c r="C620" s="19" t="s">
        <v>98</v>
      </c>
      <c r="D620" s="22">
        <v>19</v>
      </c>
      <c r="E620" s="23">
        <v>2497.1080965874835</v>
      </c>
      <c r="F620" s="23">
        <v>1834.3438929195067</v>
      </c>
      <c r="G620" s="23">
        <v>1392.8584515008702</v>
      </c>
      <c r="H620" s="23">
        <v>1005.5739047604752</v>
      </c>
      <c r="I620" s="23">
        <v>719.70096809792324</v>
      </c>
      <c r="J620" s="23">
        <v>543.02558690860928</v>
      </c>
      <c r="K620" s="23">
        <v>405.9665603071054</v>
      </c>
      <c r="L620" s="23">
        <v>358.75766158593615</v>
      </c>
      <c r="M620" s="23">
        <v>311.64332457823252</v>
      </c>
      <c r="N620" s="23">
        <v>268.49352775251481</v>
      </c>
      <c r="O620" s="23">
        <v>180.89208572962951</v>
      </c>
      <c r="P620" s="23">
        <v>138.845797087937</v>
      </c>
    </row>
    <row r="621" spans="1:16" x14ac:dyDescent="0.25">
      <c r="A621" s="19" t="s">
        <v>101</v>
      </c>
      <c r="B621" s="19" t="s">
        <v>102</v>
      </c>
      <c r="C621" s="19" t="s">
        <v>98</v>
      </c>
      <c r="D621" s="22">
        <v>20</v>
      </c>
      <c r="E621" s="23">
        <v>2264.1218223911651</v>
      </c>
      <c r="F621" s="23">
        <v>1751.9981526559723</v>
      </c>
      <c r="G621" s="23">
        <v>1400.8894633953066</v>
      </c>
      <c r="H621" s="23">
        <v>1004.4330683295481</v>
      </c>
      <c r="I621" s="23">
        <v>709.58482675587845</v>
      </c>
      <c r="J621" s="23">
        <v>528.87379660789509</v>
      </c>
      <c r="K621" s="23">
        <v>404.02672238125024</v>
      </c>
      <c r="L621" s="23">
        <v>348.65570816877016</v>
      </c>
      <c r="M621" s="23">
        <v>314.4266387162819</v>
      </c>
      <c r="N621" s="23">
        <v>280.87669687114794</v>
      </c>
      <c r="O621" s="23">
        <v>136.91763971515579</v>
      </c>
      <c r="P621" s="23">
        <v>125.98921494063939</v>
      </c>
    </row>
    <row r="622" spans="1:16" x14ac:dyDescent="0.25">
      <c r="A622" s="19" t="s">
        <v>101</v>
      </c>
      <c r="B622" s="19" t="s">
        <v>102</v>
      </c>
      <c r="C622" s="19" t="s">
        <v>98</v>
      </c>
      <c r="D622" s="22">
        <v>21</v>
      </c>
      <c r="E622" s="23">
        <v>2259.9654198997887</v>
      </c>
      <c r="F622" s="23">
        <v>1699.2020868271479</v>
      </c>
      <c r="G622" s="23">
        <v>1333.9327718802208</v>
      </c>
      <c r="H622" s="23">
        <v>950.59757831188222</v>
      </c>
      <c r="I622" s="23">
        <v>664.17400778677086</v>
      </c>
      <c r="J622" s="23">
        <v>493.93357208718169</v>
      </c>
      <c r="K622" s="23">
        <v>379.16581060896704</v>
      </c>
      <c r="L622" s="23">
        <v>332.73089391834503</v>
      </c>
      <c r="M622" s="23">
        <v>282.76548267382725</v>
      </c>
      <c r="N622" s="23">
        <v>255.61448952231376</v>
      </c>
      <c r="O622" s="23">
        <v>177.90391559926292</v>
      </c>
      <c r="P622" s="23">
        <v>173.41399920159097</v>
      </c>
    </row>
    <row r="623" spans="1:16" x14ac:dyDescent="0.25">
      <c r="A623" s="19" t="s">
        <v>101</v>
      </c>
      <c r="B623" s="19" t="s">
        <v>102</v>
      </c>
      <c r="C623" s="19" t="s">
        <v>98</v>
      </c>
      <c r="D623" s="22">
        <v>22</v>
      </c>
      <c r="E623" s="23">
        <v>2315.0137839091667</v>
      </c>
      <c r="F623" s="23">
        <v>1727.667227027013</v>
      </c>
      <c r="G623" s="23">
        <v>1374.6296545194518</v>
      </c>
      <c r="H623" s="23">
        <v>937.29487184972857</v>
      </c>
      <c r="I623" s="23">
        <v>662.36508970866464</v>
      </c>
      <c r="J623" s="23">
        <v>500.63028536816574</v>
      </c>
      <c r="K623" s="23">
        <v>389.3301196853912</v>
      </c>
      <c r="L623" s="23">
        <v>332.24047906317799</v>
      </c>
      <c r="M623" s="23">
        <v>287.61701206580773</v>
      </c>
      <c r="N623" s="23">
        <v>252.99813133743595</v>
      </c>
      <c r="O623" s="23">
        <v>181.37542294146743</v>
      </c>
      <c r="P623" s="23">
        <v>181.37542294146743</v>
      </c>
    </row>
    <row r="624" spans="1:16" x14ac:dyDescent="0.25">
      <c r="A624" s="19" t="s">
        <v>101</v>
      </c>
      <c r="B624" s="19" t="s">
        <v>102</v>
      </c>
      <c r="C624" s="19" t="s">
        <v>98</v>
      </c>
      <c r="D624" s="22">
        <v>23</v>
      </c>
      <c r="E624" s="23">
        <v>2517.7122564224392</v>
      </c>
      <c r="F624" s="23">
        <v>1964.9372796893613</v>
      </c>
      <c r="G624" s="23">
        <v>1539.4038442509091</v>
      </c>
      <c r="H624" s="23">
        <v>1053.1914815296934</v>
      </c>
      <c r="I624" s="23">
        <v>737.78860984789787</v>
      </c>
      <c r="J624" s="23">
        <v>553.46421187281294</v>
      </c>
      <c r="K624" s="23">
        <v>432.61764625419562</v>
      </c>
      <c r="L624" s="23">
        <v>363.27614464068256</v>
      </c>
      <c r="M624" s="23">
        <v>312.76169293287467</v>
      </c>
      <c r="N624" s="23">
        <v>261.29906462598541</v>
      </c>
      <c r="O624" s="23">
        <v>147.58679355717294</v>
      </c>
      <c r="P624" s="23">
        <v>127.9627853782637</v>
      </c>
    </row>
    <row r="625" spans="1:16" x14ac:dyDescent="0.25">
      <c r="A625" s="19" t="s">
        <v>101</v>
      </c>
      <c r="B625" s="19" t="s">
        <v>102</v>
      </c>
      <c r="C625" s="19" t="s">
        <v>98</v>
      </c>
      <c r="D625" s="22">
        <v>24</v>
      </c>
      <c r="E625" s="23">
        <v>2604.2301848772108</v>
      </c>
      <c r="F625" s="23">
        <v>1984.540849691972</v>
      </c>
      <c r="G625" s="23">
        <v>1508.9756265273029</v>
      </c>
      <c r="H625" s="23">
        <v>1095.4753583373097</v>
      </c>
      <c r="I625" s="23">
        <v>759.87529045216968</v>
      </c>
      <c r="J625" s="23">
        <v>567.25394868515775</v>
      </c>
      <c r="K625" s="23">
        <v>430.8583519381425</v>
      </c>
      <c r="L625" s="23">
        <v>368.83265427785813</v>
      </c>
      <c r="M625" s="23">
        <v>314.63544251828978</v>
      </c>
      <c r="N625" s="23">
        <v>253.74977727501528</v>
      </c>
      <c r="O625" s="23">
        <v>210.645011157601</v>
      </c>
      <c r="P625" s="23">
        <v>203.43917623300973</v>
      </c>
    </row>
    <row r="626" spans="1:16" x14ac:dyDescent="0.25">
      <c r="A626" s="19" t="s">
        <v>101</v>
      </c>
      <c r="B626" s="19" t="s">
        <v>102</v>
      </c>
      <c r="C626" s="19" t="s">
        <v>98</v>
      </c>
      <c r="D626" s="22">
        <v>25</v>
      </c>
      <c r="E626" s="23">
        <v>2504.1407814184563</v>
      </c>
      <c r="F626" s="23">
        <v>1953.6822622404486</v>
      </c>
      <c r="G626" s="23">
        <v>1505.4528633681666</v>
      </c>
      <c r="H626" s="23">
        <v>1003.717828826258</v>
      </c>
      <c r="I626" s="23">
        <v>703.45885733910359</v>
      </c>
      <c r="J626" s="23">
        <v>526.25630204934009</v>
      </c>
      <c r="K626" s="23">
        <v>409.67391624310051</v>
      </c>
      <c r="L626" s="23">
        <v>342.56182970646745</v>
      </c>
      <c r="M626" s="23">
        <v>311.36184214109545</v>
      </c>
      <c r="N626" s="23">
        <v>259.00574196632186</v>
      </c>
      <c r="O626" s="23">
        <v>212.24025524732326</v>
      </c>
      <c r="P626" s="23">
        <v>191.84102512938244</v>
      </c>
    </row>
    <row r="627" spans="1:16" x14ac:dyDescent="0.25">
      <c r="A627" s="19" t="s">
        <v>101</v>
      </c>
      <c r="B627" s="19" t="s">
        <v>102</v>
      </c>
      <c r="C627" s="19" t="s">
        <v>98</v>
      </c>
      <c r="D627" s="22">
        <v>26</v>
      </c>
      <c r="E627" s="23">
        <v>2754.6823323771118</v>
      </c>
      <c r="F627" s="23">
        <v>1954.8167136971806</v>
      </c>
      <c r="G627" s="23">
        <v>1502.4399745926783</v>
      </c>
      <c r="H627" s="23">
        <v>1082.2981883755995</v>
      </c>
      <c r="I627" s="23">
        <v>745.70301436943828</v>
      </c>
      <c r="J627" s="23">
        <v>557.9233635520925</v>
      </c>
      <c r="K627" s="23">
        <v>408.47617670315526</v>
      </c>
      <c r="L627" s="23">
        <v>346.55446435894481</v>
      </c>
      <c r="M627" s="23">
        <v>307.5932650410856</v>
      </c>
      <c r="N627" s="23">
        <v>254.17984746769824</v>
      </c>
      <c r="O627" s="23">
        <v>173.99998605963805</v>
      </c>
      <c r="P627" s="23">
        <v>170.10357850870784</v>
      </c>
    </row>
    <row r="628" spans="1:16" x14ac:dyDescent="0.25">
      <c r="A628" s="19" t="s">
        <v>101</v>
      </c>
      <c r="B628" s="19" t="s">
        <v>102</v>
      </c>
      <c r="C628" s="19" t="s">
        <v>98</v>
      </c>
      <c r="D628" s="22">
        <v>27</v>
      </c>
      <c r="E628" s="23">
        <v>2317.3396152775663</v>
      </c>
      <c r="F628" s="23">
        <v>1763.1853893363173</v>
      </c>
      <c r="G628" s="23">
        <v>1385.52187295975</v>
      </c>
      <c r="H628" s="23">
        <v>976.60610510750564</v>
      </c>
      <c r="I628" s="23">
        <v>706.08577717640776</v>
      </c>
      <c r="J628" s="23">
        <v>523.0575582525687</v>
      </c>
      <c r="K628" s="23">
        <v>398.69766494840565</v>
      </c>
      <c r="L628" s="23">
        <v>346.72866555543391</v>
      </c>
      <c r="M628" s="23">
        <v>299.4445548341605</v>
      </c>
      <c r="N628" s="23">
        <v>254.0129141678662</v>
      </c>
      <c r="O628" s="23">
        <v>195.9130782532655</v>
      </c>
      <c r="P628" s="23">
        <v>180.42922656412375</v>
      </c>
    </row>
    <row r="629" spans="1:16" x14ac:dyDescent="0.25">
      <c r="A629" s="19" t="s">
        <v>101</v>
      </c>
      <c r="B629" s="19" t="s">
        <v>102</v>
      </c>
      <c r="C629" s="19" t="s">
        <v>98</v>
      </c>
      <c r="D629" s="22">
        <v>28</v>
      </c>
      <c r="E629" s="23">
        <v>2318.7395720913082</v>
      </c>
      <c r="F629" s="23">
        <v>1727.069167070254</v>
      </c>
      <c r="G629" s="23">
        <v>1356.2441703302727</v>
      </c>
      <c r="H629" s="23">
        <v>984.09354340863251</v>
      </c>
      <c r="I629" s="23">
        <v>702.19538648718765</v>
      </c>
      <c r="J629" s="23">
        <v>519.13240830537018</v>
      </c>
      <c r="K629" s="23">
        <v>406.11448292549898</v>
      </c>
      <c r="L629" s="23">
        <v>342.72144101671796</v>
      </c>
      <c r="M629" s="23">
        <v>297.38967071345053</v>
      </c>
      <c r="N629" s="23">
        <v>233.38697856819695</v>
      </c>
      <c r="O629" s="23">
        <v>178.11163623387557</v>
      </c>
      <c r="P629" s="23">
        <v>132.83220120293916</v>
      </c>
    </row>
    <row r="630" spans="1:16" x14ac:dyDescent="0.25">
      <c r="A630" s="19" t="s">
        <v>101</v>
      </c>
      <c r="B630" s="19" t="s">
        <v>102</v>
      </c>
      <c r="C630" s="19" t="s">
        <v>98</v>
      </c>
      <c r="D630" s="22">
        <v>29</v>
      </c>
      <c r="E630" s="23">
        <v>2526.2532097790163</v>
      </c>
      <c r="F630" s="23">
        <v>1965.3741488671681</v>
      </c>
      <c r="G630" s="23">
        <v>1379.3714458668912</v>
      </c>
      <c r="H630" s="23">
        <v>1002.1803474369525</v>
      </c>
      <c r="I630" s="23">
        <v>683.56948629694614</v>
      </c>
      <c r="J630" s="23">
        <v>515.4498995846742</v>
      </c>
      <c r="K630" s="23">
        <v>380.77976194602434</v>
      </c>
      <c r="L630" s="23">
        <v>332.7089280696315</v>
      </c>
      <c r="M630" s="23">
        <v>297.98913336065891</v>
      </c>
      <c r="N630" s="23">
        <v>244.91023831031191</v>
      </c>
      <c r="O630" s="23">
        <v>201.30104376516442</v>
      </c>
      <c r="P630" s="23">
        <v>187.42425567272628</v>
      </c>
    </row>
    <row r="631" spans="1:16" x14ac:dyDescent="0.25">
      <c r="A631" s="19" t="s">
        <v>101</v>
      </c>
      <c r="B631" s="19" t="s">
        <v>102</v>
      </c>
      <c r="C631" s="19" t="s">
        <v>98</v>
      </c>
      <c r="D631" s="22">
        <v>30</v>
      </c>
      <c r="E631" s="23">
        <v>2096.6320863850192</v>
      </c>
      <c r="F631" s="23">
        <v>1659.9811515462368</v>
      </c>
      <c r="G631" s="23">
        <v>1334.5217466701665</v>
      </c>
      <c r="H631" s="23">
        <v>997.95275291706014</v>
      </c>
      <c r="I631" s="23">
        <v>705.14869790132923</v>
      </c>
      <c r="J631" s="23">
        <v>519.25186805242242</v>
      </c>
      <c r="K631" s="23">
        <v>407.92296143880759</v>
      </c>
      <c r="L631" s="23">
        <v>338.68303200862039</v>
      </c>
      <c r="M631" s="23">
        <v>298.81241670823499</v>
      </c>
      <c r="N631" s="23">
        <v>252.27476192063145</v>
      </c>
      <c r="O631" s="23">
        <v>185.84813529618708</v>
      </c>
      <c r="P631" s="23">
        <v>179.49236393963537</v>
      </c>
    </row>
    <row r="632" spans="1:16" x14ac:dyDescent="0.25">
      <c r="A632" s="19" t="s">
        <v>101</v>
      </c>
      <c r="B632" s="19" t="s">
        <v>102</v>
      </c>
      <c r="C632" s="19" t="s">
        <v>98</v>
      </c>
      <c r="D632" s="22">
        <v>31</v>
      </c>
      <c r="E632" s="23">
        <v>2963.0404798659793</v>
      </c>
      <c r="F632" s="23">
        <v>2014.6306723877033</v>
      </c>
      <c r="G632" s="23">
        <v>1496.3577971829154</v>
      </c>
      <c r="H632" s="23">
        <v>1064.7689982262593</v>
      </c>
      <c r="I632" s="23">
        <v>725.63425721117551</v>
      </c>
      <c r="J632" s="23">
        <v>548.09210637176125</v>
      </c>
      <c r="K632" s="23">
        <v>421.70286664502629</v>
      </c>
      <c r="L632" s="23">
        <v>351.85134259993265</v>
      </c>
      <c r="M632" s="23">
        <v>319.95822571334298</v>
      </c>
      <c r="N632" s="23">
        <v>282.13552763268024</v>
      </c>
      <c r="O632" s="23">
        <v>205.90647109433857</v>
      </c>
      <c r="P632" s="23">
        <v>184.14433225045647</v>
      </c>
    </row>
    <row r="633" spans="1:16" x14ac:dyDescent="0.25">
      <c r="A633" s="19" t="s">
        <v>101</v>
      </c>
      <c r="B633" s="19" t="s">
        <v>102</v>
      </c>
      <c r="C633" s="19" t="s">
        <v>98</v>
      </c>
      <c r="D633" s="22">
        <v>32</v>
      </c>
      <c r="E633" s="23">
        <v>2961.0368575021002</v>
      </c>
      <c r="F633" s="23">
        <v>1952.329345022481</v>
      </c>
      <c r="G633" s="23">
        <v>1451.9748664294746</v>
      </c>
      <c r="H633" s="23">
        <v>1009.1343253786329</v>
      </c>
      <c r="I633" s="23">
        <v>718.53578004003975</v>
      </c>
      <c r="J633" s="23">
        <v>536.75038291702322</v>
      </c>
      <c r="K633" s="23">
        <v>413.67068228176458</v>
      </c>
      <c r="L633" s="23">
        <v>343.71118248683518</v>
      </c>
      <c r="M633" s="23">
        <v>312.44841145016107</v>
      </c>
      <c r="N633" s="23">
        <v>268.72914381358692</v>
      </c>
      <c r="O633" s="23">
        <v>206.19619139493182</v>
      </c>
      <c r="P633" s="23">
        <v>192.53885042650714</v>
      </c>
    </row>
    <row r="634" spans="1:16" x14ac:dyDescent="0.25">
      <c r="A634" s="19" t="s">
        <v>101</v>
      </c>
      <c r="B634" s="19" t="s">
        <v>102</v>
      </c>
      <c r="C634" s="19" t="s">
        <v>98</v>
      </c>
      <c r="D634" s="22">
        <v>33</v>
      </c>
      <c r="E634" s="23">
        <v>2639.1405584011527</v>
      </c>
      <c r="F634" s="23">
        <v>2083.6923239495968</v>
      </c>
      <c r="G634" s="23">
        <v>1439.6914065567973</v>
      </c>
      <c r="H634" s="23">
        <v>1006.0042871620373</v>
      </c>
      <c r="I634" s="23">
        <v>717.87147529518461</v>
      </c>
      <c r="J634" s="23">
        <v>534.76911511394496</v>
      </c>
      <c r="K634" s="23">
        <v>418.48749762411575</v>
      </c>
      <c r="L634" s="23">
        <v>363.82684258514382</v>
      </c>
      <c r="M634" s="23">
        <v>309.66737515148128</v>
      </c>
      <c r="N634" s="23">
        <v>267.86690805368715</v>
      </c>
      <c r="O634" s="23">
        <v>184.63849580584679</v>
      </c>
      <c r="P634" s="23">
        <v>178.3423844916282</v>
      </c>
    </row>
    <row r="635" spans="1:16" x14ac:dyDescent="0.25">
      <c r="A635" s="19" t="s">
        <v>101</v>
      </c>
      <c r="B635" s="19" t="s">
        <v>102</v>
      </c>
      <c r="C635" s="19" t="s">
        <v>98</v>
      </c>
      <c r="D635" s="22">
        <v>34</v>
      </c>
      <c r="E635" s="23">
        <v>2921.8418238975951</v>
      </c>
      <c r="F635" s="23">
        <v>2144.0021211321791</v>
      </c>
      <c r="G635" s="23">
        <v>1545.3257667579014</v>
      </c>
      <c r="H635" s="23">
        <v>1076.0288908985422</v>
      </c>
      <c r="I635" s="23">
        <v>748.07088918920363</v>
      </c>
      <c r="J635" s="23">
        <v>560.0384434918326</v>
      </c>
      <c r="K635" s="23">
        <v>419.07522539323952</v>
      </c>
      <c r="L635" s="23">
        <v>367.69670335905778</v>
      </c>
      <c r="M635" s="23">
        <v>318.60614091455949</v>
      </c>
      <c r="N635" s="23">
        <v>249.14432753100331</v>
      </c>
      <c r="O635" s="23">
        <v>148.70170358880063</v>
      </c>
      <c r="P635" s="23">
        <v>136.77680805719771</v>
      </c>
    </row>
    <row r="636" spans="1:16" x14ac:dyDescent="0.25">
      <c r="A636" s="19" t="s">
        <v>101</v>
      </c>
      <c r="B636" s="19" t="s">
        <v>102</v>
      </c>
      <c r="C636" s="19" t="s">
        <v>98</v>
      </c>
      <c r="D636" s="22">
        <v>35</v>
      </c>
      <c r="E636" s="23">
        <v>2308.6065466490181</v>
      </c>
      <c r="F636" s="23">
        <v>1811.5023195887829</v>
      </c>
      <c r="G636" s="23">
        <v>1490.9745961657954</v>
      </c>
      <c r="H636" s="23">
        <v>1082.2832407846081</v>
      </c>
      <c r="I636" s="23">
        <v>745.23275300638079</v>
      </c>
      <c r="J636" s="23">
        <v>564.74407020833564</v>
      </c>
      <c r="K636" s="23">
        <v>420.88135065771314</v>
      </c>
      <c r="L636" s="23">
        <v>343.29340305557213</v>
      </c>
      <c r="M636" s="23">
        <v>306.82709022005832</v>
      </c>
      <c r="N636" s="23">
        <v>244.07841659674321</v>
      </c>
      <c r="O636" s="23">
        <v>186.60223723892395</v>
      </c>
      <c r="P636" s="23">
        <v>178.52432161105833</v>
      </c>
    </row>
    <row r="637" spans="1:16" x14ac:dyDescent="0.25">
      <c r="A637" s="19" t="s">
        <v>101</v>
      </c>
      <c r="B637" s="19" t="s">
        <v>102</v>
      </c>
      <c r="C637" s="19" t="s">
        <v>98</v>
      </c>
      <c r="D637" s="22">
        <v>36</v>
      </c>
      <c r="E637" s="23">
        <v>2892.2241948478791</v>
      </c>
      <c r="F637" s="23">
        <v>2103.791924799862</v>
      </c>
      <c r="G637" s="23">
        <v>1484.27389964892</v>
      </c>
      <c r="H637" s="23">
        <v>1051.2318029934706</v>
      </c>
      <c r="I637" s="23">
        <v>717.92329093144053</v>
      </c>
      <c r="J637" s="23">
        <v>526.15903557195247</v>
      </c>
      <c r="K637" s="23">
        <v>399.87096125801219</v>
      </c>
      <c r="L637" s="23">
        <v>358.51148864158546</v>
      </c>
      <c r="M637" s="23">
        <v>306.33220583611717</v>
      </c>
      <c r="N637" s="23">
        <v>245.0509733249805</v>
      </c>
      <c r="O637" s="23">
        <v>143.40719729177255</v>
      </c>
      <c r="P637" s="23">
        <v>132.2012156175559</v>
      </c>
    </row>
    <row r="638" spans="1:16" x14ac:dyDescent="0.25">
      <c r="A638" s="19" t="s">
        <v>101</v>
      </c>
      <c r="B638" s="19" t="s">
        <v>102</v>
      </c>
      <c r="C638" s="19" t="s">
        <v>98</v>
      </c>
      <c r="D638" s="22">
        <v>37</v>
      </c>
      <c r="E638" s="23">
        <v>2329.7056488446819</v>
      </c>
      <c r="F638" s="23">
        <v>1687.7128635448348</v>
      </c>
      <c r="G638" s="23">
        <v>1359.0471230779058</v>
      </c>
      <c r="H638" s="23">
        <v>989.64245717252959</v>
      </c>
      <c r="I638" s="23">
        <v>699.23820850176776</v>
      </c>
      <c r="J638" s="23">
        <v>520.06955053931063</v>
      </c>
      <c r="K638" s="23">
        <v>404.12924453216073</v>
      </c>
      <c r="L638" s="23">
        <v>342.66421352064066</v>
      </c>
      <c r="M638" s="23">
        <v>296.34947687707557</v>
      </c>
      <c r="N638" s="23">
        <v>249.24053621994406</v>
      </c>
      <c r="O638" s="23">
        <v>172.66569560233987</v>
      </c>
      <c r="P638" s="23">
        <v>166.30184581708625</v>
      </c>
    </row>
    <row r="639" spans="1:16" x14ac:dyDescent="0.25">
      <c r="A639" s="19" t="s">
        <v>101</v>
      </c>
      <c r="B639" s="19" t="s">
        <v>102</v>
      </c>
      <c r="C639" s="19" t="s">
        <v>98</v>
      </c>
      <c r="D639" s="22">
        <v>38</v>
      </c>
      <c r="E639" s="23">
        <v>2712.2114729555469</v>
      </c>
      <c r="F639" s="23">
        <v>1897.8776584939765</v>
      </c>
      <c r="G639" s="23">
        <v>1510.5034234239374</v>
      </c>
      <c r="H639" s="23">
        <v>1104.777942707806</v>
      </c>
      <c r="I639" s="23">
        <v>745.50688374391439</v>
      </c>
      <c r="J639" s="23">
        <v>555.3388393355134</v>
      </c>
      <c r="K639" s="23">
        <v>404.27516650446</v>
      </c>
      <c r="L639" s="23">
        <v>345.75909196936385</v>
      </c>
      <c r="M639" s="23">
        <v>305.14764500179479</v>
      </c>
      <c r="N639" s="23">
        <v>261.28783748034738</v>
      </c>
      <c r="O639" s="23">
        <v>178.37173630058342</v>
      </c>
      <c r="P639" s="23">
        <v>138.67948637271971</v>
      </c>
    </row>
    <row r="640" spans="1:16" x14ac:dyDescent="0.25">
      <c r="A640" s="19" t="s">
        <v>101</v>
      </c>
      <c r="B640" s="19" t="s">
        <v>102</v>
      </c>
      <c r="C640" s="19" t="s">
        <v>98</v>
      </c>
      <c r="D640" s="22">
        <v>39</v>
      </c>
      <c r="E640" s="23">
        <v>2522.1361821648147</v>
      </c>
      <c r="F640" s="23">
        <v>1801.7114238468203</v>
      </c>
      <c r="G640" s="23">
        <v>1369.9334905988264</v>
      </c>
      <c r="H640" s="23">
        <v>997.36673447964279</v>
      </c>
      <c r="I640" s="23">
        <v>700.12537357091389</v>
      </c>
      <c r="J640" s="23">
        <v>515.84276565604989</v>
      </c>
      <c r="K640" s="23">
        <v>392.04327302685664</v>
      </c>
      <c r="L640" s="23">
        <v>339.87027294172537</v>
      </c>
      <c r="M640" s="23">
        <v>302.87797307166068</v>
      </c>
      <c r="N640" s="23">
        <v>252.71894993336466</v>
      </c>
      <c r="O640" s="23">
        <v>172.19660870027846</v>
      </c>
      <c r="P640" s="23">
        <v>172.11789878379312</v>
      </c>
    </row>
    <row r="641" spans="1:16" x14ac:dyDescent="0.25">
      <c r="A641" s="19" t="s">
        <v>101</v>
      </c>
      <c r="B641" s="19" t="s">
        <v>102</v>
      </c>
      <c r="C641" s="19" t="s">
        <v>98</v>
      </c>
      <c r="D641" s="22">
        <v>40</v>
      </c>
      <c r="E641" s="23">
        <v>2183.0801414140751</v>
      </c>
      <c r="F641" s="23">
        <v>1623.1023434751958</v>
      </c>
      <c r="G641" s="23">
        <v>1283.9742285338259</v>
      </c>
      <c r="H641" s="23">
        <v>928.7143817536645</v>
      </c>
      <c r="I641" s="23">
        <v>660.70968173527899</v>
      </c>
      <c r="J641" s="23">
        <v>506.81252055196637</v>
      </c>
      <c r="K641" s="23">
        <v>389.98658745931084</v>
      </c>
      <c r="L641" s="23">
        <v>334.22352762997963</v>
      </c>
      <c r="M641" s="23">
        <v>292.30228893651372</v>
      </c>
      <c r="N641" s="23">
        <v>236.27608040540332</v>
      </c>
      <c r="O641" s="23">
        <v>167.73573669318435</v>
      </c>
      <c r="P641" s="23">
        <v>128.5397290264589</v>
      </c>
    </row>
    <row r="642" spans="1:16" x14ac:dyDescent="0.25">
      <c r="A642" s="19" t="s">
        <v>101</v>
      </c>
      <c r="B642" s="19" t="s">
        <v>102</v>
      </c>
      <c r="C642" s="19" t="s">
        <v>98</v>
      </c>
      <c r="D642" s="22">
        <v>41</v>
      </c>
      <c r="E642" s="23">
        <v>2485.2893308379194</v>
      </c>
      <c r="F642" s="23">
        <v>1787.8220005860283</v>
      </c>
      <c r="G642" s="23">
        <v>1364.3158790961247</v>
      </c>
      <c r="H642" s="23">
        <v>941.50959647167508</v>
      </c>
      <c r="I642" s="23">
        <v>679.63635924712264</v>
      </c>
      <c r="J642" s="23">
        <v>507.41635791702214</v>
      </c>
      <c r="K642" s="23">
        <v>394.18351590916507</v>
      </c>
      <c r="L642" s="23">
        <v>339.7034368475193</v>
      </c>
      <c r="M642" s="23">
        <v>314.51700581244825</v>
      </c>
      <c r="N642" s="23">
        <v>235.9265623963644</v>
      </c>
      <c r="O642" s="23">
        <v>183.17404008863707</v>
      </c>
      <c r="P642" s="23">
        <v>132.94748892353383</v>
      </c>
    </row>
    <row r="643" spans="1:16" x14ac:dyDescent="0.25">
      <c r="A643" s="19" t="s">
        <v>101</v>
      </c>
      <c r="B643" s="19" t="s">
        <v>102</v>
      </c>
      <c r="C643" s="19" t="s">
        <v>98</v>
      </c>
      <c r="D643" s="22">
        <v>42</v>
      </c>
      <c r="E643" s="23">
        <v>2886.3454913293558</v>
      </c>
      <c r="F643" s="23">
        <v>2058.1375823705498</v>
      </c>
      <c r="G643" s="23">
        <v>1479.2532794717786</v>
      </c>
      <c r="H643" s="23">
        <v>1048.6360960124994</v>
      </c>
      <c r="I643" s="23">
        <v>732.49489949157396</v>
      </c>
      <c r="J643" s="23">
        <v>538.86544764659698</v>
      </c>
      <c r="K643" s="23">
        <v>395.71036447582026</v>
      </c>
      <c r="L643" s="23">
        <v>334.1017407984246</v>
      </c>
      <c r="M643" s="23">
        <v>288.46361497718937</v>
      </c>
      <c r="N643" s="23">
        <v>246.27230175134329</v>
      </c>
      <c r="O643" s="23">
        <v>130.6217854153133</v>
      </c>
      <c r="P643" s="23">
        <v>130.6217854153133</v>
      </c>
    </row>
    <row r="644" spans="1:16" x14ac:dyDescent="0.25">
      <c r="A644" s="19" t="s">
        <v>101</v>
      </c>
      <c r="B644" s="19" t="s">
        <v>102</v>
      </c>
      <c r="C644" s="19" t="s">
        <v>98</v>
      </c>
      <c r="D644" s="22">
        <v>43</v>
      </c>
      <c r="E644" s="23">
        <v>2723.8196279346907</v>
      </c>
      <c r="F644" s="23">
        <v>1979.4604598359126</v>
      </c>
      <c r="G644" s="23">
        <v>1523.0298503501363</v>
      </c>
      <c r="H644" s="23">
        <v>1079.6361883415709</v>
      </c>
      <c r="I644" s="23">
        <v>747.55140391158034</v>
      </c>
      <c r="J644" s="23">
        <v>550.39995375660749</v>
      </c>
      <c r="K644" s="23">
        <v>416.92438013581517</v>
      </c>
      <c r="L644" s="23">
        <v>355.51166268804525</v>
      </c>
      <c r="M644" s="23">
        <v>318.73049784170064</v>
      </c>
      <c r="N644" s="23">
        <v>252.09773502948619</v>
      </c>
      <c r="O644" s="23">
        <v>179.85544366003816</v>
      </c>
      <c r="P644" s="23">
        <v>179.85544366003816</v>
      </c>
    </row>
    <row r="645" spans="1:16" x14ac:dyDescent="0.25">
      <c r="A645" s="19" t="s">
        <v>101</v>
      </c>
      <c r="B645" s="19" t="s">
        <v>102</v>
      </c>
      <c r="C645" s="19" t="s">
        <v>98</v>
      </c>
      <c r="D645" s="22">
        <v>44</v>
      </c>
      <c r="E645" s="23">
        <v>2640.187595974176</v>
      </c>
      <c r="F645" s="23">
        <v>1963.3478519831242</v>
      </c>
      <c r="G645" s="23">
        <v>1512.4264048752077</v>
      </c>
      <c r="H645" s="23">
        <v>1055.1591647006642</v>
      </c>
      <c r="I645" s="23">
        <v>732.56497572815624</v>
      </c>
      <c r="J645" s="23">
        <v>527.50752801768181</v>
      </c>
      <c r="K645" s="23">
        <v>401.30660768754865</v>
      </c>
      <c r="L645" s="23">
        <v>341.2675891043919</v>
      </c>
      <c r="M645" s="23">
        <v>298.11253874059457</v>
      </c>
      <c r="N645" s="23">
        <v>248.16261084331703</v>
      </c>
      <c r="O645" s="23">
        <v>190.98198607170002</v>
      </c>
      <c r="P645" s="23">
        <v>179.31475626557861</v>
      </c>
    </row>
    <row r="646" spans="1:16" x14ac:dyDescent="0.25">
      <c r="A646" s="19" t="s">
        <v>101</v>
      </c>
      <c r="B646" s="19" t="s">
        <v>102</v>
      </c>
      <c r="C646" s="19" t="s">
        <v>98</v>
      </c>
      <c r="D646" s="22">
        <v>45</v>
      </c>
      <c r="E646" s="23">
        <v>2958.9073025272828</v>
      </c>
      <c r="F646" s="23">
        <v>2053.0592321657132</v>
      </c>
      <c r="G646" s="23">
        <v>1562.3914119518502</v>
      </c>
      <c r="H646" s="23">
        <v>1086.2859373253871</v>
      </c>
      <c r="I646" s="23">
        <v>734.38674652443638</v>
      </c>
      <c r="J646" s="23">
        <v>544.00860595445442</v>
      </c>
      <c r="K646" s="23">
        <v>407.49072792489631</v>
      </c>
      <c r="L646" s="23">
        <v>347.79204049747921</v>
      </c>
      <c r="M646" s="23">
        <v>278.4289947509647</v>
      </c>
      <c r="N646" s="23">
        <v>236.34905067829857</v>
      </c>
      <c r="O646" s="23">
        <v>190.65622654216031</v>
      </c>
      <c r="P646" s="23">
        <v>180.0681202277265</v>
      </c>
    </row>
    <row r="647" spans="1:16" x14ac:dyDescent="0.25">
      <c r="A647" s="19" t="s">
        <v>101</v>
      </c>
      <c r="B647" s="19" t="s">
        <v>102</v>
      </c>
      <c r="C647" s="19" t="s">
        <v>98</v>
      </c>
      <c r="D647" s="22">
        <v>46</v>
      </c>
      <c r="E647" s="23">
        <v>2971.5181550670968</v>
      </c>
      <c r="F647" s="23">
        <v>2196.8504428855877</v>
      </c>
      <c r="G647" s="23">
        <v>1606.0257538351257</v>
      </c>
      <c r="H647" s="23">
        <v>1094.7719479289883</v>
      </c>
      <c r="I647" s="23">
        <v>747.24478532537034</v>
      </c>
      <c r="J647" s="23">
        <v>548.16525738799942</v>
      </c>
      <c r="K647" s="23">
        <v>415.86220681116947</v>
      </c>
      <c r="L647" s="23">
        <v>362.4575144842658</v>
      </c>
      <c r="M647" s="23">
        <v>316.334392889193</v>
      </c>
      <c r="N647" s="23">
        <v>265.60348677089945</v>
      </c>
      <c r="O647" s="23">
        <v>199.15711354071991</v>
      </c>
      <c r="P647" s="23">
        <v>177.21840452943792</v>
      </c>
    </row>
    <row r="648" spans="1:16" x14ac:dyDescent="0.25">
      <c r="A648" s="19" t="s">
        <v>101</v>
      </c>
      <c r="B648" s="19" t="s">
        <v>102</v>
      </c>
      <c r="C648" s="19" t="s">
        <v>98</v>
      </c>
      <c r="D648" s="22">
        <v>47</v>
      </c>
      <c r="E648" s="23">
        <v>2448.1195581368065</v>
      </c>
      <c r="F648" s="23">
        <v>1846.2843690243583</v>
      </c>
      <c r="G648" s="23">
        <v>1370.0856436429199</v>
      </c>
      <c r="H648" s="23">
        <v>952.16382040285771</v>
      </c>
      <c r="I648" s="23">
        <v>653.9087155222071</v>
      </c>
      <c r="J648" s="23">
        <v>490.24318582685169</v>
      </c>
      <c r="K648" s="23">
        <v>369.5704436541443</v>
      </c>
      <c r="L648" s="23">
        <v>320.52435286365136</v>
      </c>
      <c r="M648" s="23">
        <v>278.88305322590679</v>
      </c>
      <c r="N648" s="23">
        <v>219.07085560110409</v>
      </c>
      <c r="O648" s="23">
        <v>184.58677992695078</v>
      </c>
      <c r="P648" s="23">
        <v>173.24235697685791</v>
      </c>
    </row>
    <row r="649" spans="1:16" x14ac:dyDescent="0.25">
      <c r="A649" s="19" t="s">
        <v>101</v>
      </c>
      <c r="B649" s="19" t="s">
        <v>102</v>
      </c>
      <c r="C649" s="19" t="s">
        <v>98</v>
      </c>
      <c r="D649" s="22">
        <v>48</v>
      </c>
      <c r="E649" s="23">
        <v>2688.6050510137993</v>
      </c>
      <c r="F649" s="23">
        <v>1949.1993403129081</v>
      </c>
      <c r="G649" s="23">
        <v>1459.4182360944787</v>
      </c>
      <c r="H649" s="23">
        <v>1029.8891489302162</v>
      </c>
      <c r="I649" s="23">
        <v>708.67785322433133</v>
      </c>
      <c r="J649" s="23">
        <v>535.72291111298364</v>
      </c>
      <c r="K649" s="23">
        <v>403.54721924085328</v>
      </c>
      <c r="L649" s="23">
        <v>340.55833282487214</v>
      </c>
      <c r="M649" s="23">
        <v>304.65707740029364</v>
      </c>
      <c r="N649" s="23">
        <v>250.37569436132409</v>
      </c>
      <c r="O649" s="23">
        <v>133.59055379564774</v>
      </c>
      <c r="P649" s="23">
        <v>133.59055379564774</v>
      </c>
    </row>
    <row r="650" spans="1:16" x14ac:dyDescent="0.25">
      <c r="A650" s="19" t="s">
        <v>101</v>
      </c>
      <c r="B650" s="19" t="s">
        <v>102</v>
      </c>
      <c r="C650" s="19" t="s">
        <v>98</v>
      </c>
      <c r="D650" s="22">
        <v>49</v>
      </c>
      <c r="E650" s="23">
        <v>2348.5057641601675</v>
      </c>
      <c r="F650" s="23">
        <v>1684.6819922914071</v>
      </c>
      <c r="G650" s="23">
        <v>1339.7837207869845</v>
      </c>
      <c r="H650" s="23">
        <v>982.7096606531677</v>
      </c>
      <c r="I650" s="23">
        <v>689.2493675910855</v>
      </c>
      <c r="J650" s="23">
        <v>516.96070779448826</v>
      </c>
      <c r="K650" s="23">
        <v>400.26602448835479</v>
      </c>
      <c r="L650" s="23">
        <v>349.7842058854277</v>
      </c>
      <c r="M650" s="23">
        <v>299.86393819648657</v>
      </c>
      <c r="N650" s="23">
        <v>241.38244028094994</v>
      </c>
      <c r="O650" s="23">
        <v>176.32578375320702</v>
      </c>
      <c r="P650" s="23">
        <v>170.52644093480893</v>
      </c>
    </row>
    <row r="651" spans="1:16" x14ac:dyDescent="0.25">
      <c r="A651" s="19" t="s">
        <v>101</v>
      </c>
      <c r="B651" s="19" t="s">
        <v>102</v>
      </c>
      <c r="C651" s="19" t="s">
        <v>98</v>
      </c>
      <c r="D651" s="22">
        <v>50</v>
      </c>
      <c r="E651" s="23">
        <v>2569.1409002272712</v>
      </c>
      <c r="F651" s="23">
        <v>1932.184569522743</v>
      </c>
      <c r="G651" s="23">
        <v>1448.2855404238596</v>
      </c>
      <c r="H651" s="23">
        <v>1017.235724409176</v>
      </c>
      <c r="I651" s="23">
        <v>717.75180090055005</v>
      </c>
      <c r="J651" s="23">
        <v>532.48101809199977</v>
      </c>
      <c r="K651" s="23">
        <v>399.62851893461129</v>
      </c>
      <c r="L651" s="23">
        <v>335.639807772925</v>
      </c>
      <c r="M651" s="23">
        <v>295.74236333587288</v>
      </c>
      <c r="N651" s="23">
        <v>257.66378797702072</v>
      </c>
      <c r="O651" s="23">
        <v>177.30693443072869</v>
      </c>
      <c r="P651" s="23">
        <v>175.00409502269628</v>
      </c>
    </row>
    <row r="652" spans="1:16" x14ac:dyDescent="0.25">
      <c r="A652" s="19" t="s">
        <v>101</v>
      </c>
      <c r="B652" s="19" t="s">
        <v>102</v>
      </c>
      <c r="C652" s="19" t="s">
        <v>98</v>
      </c>
      <c r="D652" s="22">
        <v>51</v>
      </c>
      <c r="E652" s="23">
        <v>2568.5587784326817</v>
      </c>
      <c r="F652" s="23">
        <v>1874.9865461217057</v>
      </c>
      <c r="G652" s="23">
        <v>1386.0164666583455</v>
      </c>
      <c r="H652" s="23">
        <v>991.76186627603909</v>
      </c>
      <c r="I652" s="23">
        <v>696.86921629928634</v>
      </c>
      <c r="J652" s="23">
        <v>515.71547927616655</v>
      </c>
      <c r="K652" s="23">
        <v>411.98974037539853</v>
      </c>
      <c r="L652" s="23">
        <v>348.47281851403056</v>
      </c>
      <c r="M652" s="23">
        <v>308.18073673627049</v>
      </c>
      <c r="N652" s="23">
        <v>247.11313134539495</v>
      </c>
      <c r="O652" s="23">
        <v>139.89088803147021</v>
      </c>
      <c r="P652" s="23">
        <v>126.91845564491763</v>
      </c>
    </row>
    <row r="653" spans="1:16" x14ac:dyDescent="0.25">
      <c r="A653" s="19" t="s">
        <v>101</v>
      </c>
      <c r="B653" s="19" t="s">
        <v>102</v>
      </c>
      <c r="C653" s="19" t="s">
        <v>98</v>
      </c>
      <c r="D653" s="22">
        <v>52</v>
      </c>
      <c r="E653" s="23">
        <v>2368.5763025419483</v>
      </c>
      <c r="F653" s="23">
        <v>1722.0817235915331</v>
      </c>
      <c r="G653" s="23">
        <v>1317.4794044621058</v>
      </c>
      <c r="H653" s="23">
        <v>946.21975829362304</v>
      </c>
      <c r="I653" s="23">
        <v>664.58334003899608</v>
      </c>
      <c r="J653" s="23">
        <v>488.53813293194059</v>
      </c>
      <c r="K653" s="23">
        <v>367.9593584023666</v>
      </c>
      <c r="L653" s="23">
        <v>320.98298824247678</v>
      </c>
      <c r="M653" s="23">
        <v>289.28363506064392</v>
      </c>
      <c r="N653" s="23">
        <v>237.53934671180915</v>
      </c>
      <c r="O653" s="23">
        <v>199.92941939140027</v>
      </c>
      <c r="P653" s="23">
        <v>179.75703340881367</v>
      </c>
    </row>
    <row r="654" spans="1:16" x14ac:dyDescent="0.25">
      <c r="A654" s="19" t="s">
        <v>101</v>
      </c>
      <c r="B654" s="19" t="s">
        <v>102</v>
      </c>
      <c r="C654" s="19" t="s">
        <v>98</v>
      </c>
      <c r="D654" s="22">
        <v>53</v>
      </c>
      <c r="E654" s="23">
        <v>2779.3944198509007</v>
      </c>
      <c r="F654" s="23">
        <v>1795.5437674112236</v>
      </c>
      <c r="G654" s="23">
        <v>1369.6788865932383</v>
      </c>
      <c r="H654" s="23">
        <v>964.19493060632192</v>
      </c>
      <c r="I654" s="23">
        <v>680.95895107203717</v>
      </c>
      <c r="J654" s="23">
        <v>512.03093831855244</v>
      </c>
      <c r="K654" s="23">
        <v>401.00673777415329</v>
      </c>
      <c r="L654" s="23">
        <v>340.60307633397036</v>
      </c>
      <c r="M654" s="23">
        <v>298.99213628843597</v>
      </c>
      <c r="N654" s="23">
        <v>232.50794923765588</v>
      </c>
      <c r="O654" s="23">
        <v>184.99608711721478</v>
      </c>
      <c r="P654" s="23">
        <v>175.17087751287434</v>
      </c>
    </row>
    <row r="655" spans="1:16" x14ac:dyDescent="0.25">
      <c r="A655" s="19" t="s">
        <v>101</v>
      </c>
      <c r="B655" s="19" t="s">
        <v>102</v>
      </c>
      <c r="C655" s="19" t="s">
        <v>98</v>
      </c>
      <c r="D655" s="22">
        <v>54</v>
      </c>
      <c r="E655" s="23">
        <v>2561.6066444361836</v>
      </c>
      <c r="F655" s="23">
        <v>1889.1157165333964</v>
      </c>
      <c r="G655" s="23">
        <v>1555.1186517836661</v>
      </c>
      <c r="H655" s="23">
        <v>1121.1864599932501</v>
      </c>
      <c r="I655" s="23">
        <v>761.14109055867709</v>
      </c>
      <c r="J655" s="23">
        <v>565.72869544097728</v>
      </c>
      <c r="K655" s="23">
        <v>417.32915565101729</v>
      </c>
      <c r="L655" s="23">
        <v>360.31061106670984</v>
      </c>
      <c r="M655" s="23">
        <v>304.51198445749981</v>
      </c>
      <c r="N655" s="23">
        <v>251.23372334328641</v>
      </c>
      <c r="O655" s="23">
        <v>176.85081895075868</v>
      </c>
      <c r="P655" s="23">
        <v>176.41007995169466</v>
      </c>
    </row>
    <row r="656" spans="1:16" x14ac:dyDescent="0.25">
      <c r="A656" s="19" t="s">
        <v>101</v>
      </c>
      <c r="B656" s="19" t="s">
        <v>102</v>
      </c>
      <c r="C656" s="19" t="s">
        <v>98</v>
      </c>
      <c r="D656" s="22">
        <v>55</v>
      </c>
      <c r="E656" s="23">
        <v>2544.6141371120029</v>
      </c>
      <c r="F656" s="23">
        <v>1991.0448208522755</v>
      </c>
      <c r="G656" s="23">
        <v>1527.8666861295762</v>
      </c>
      <c r="H656" s="23">
        <v>1094.7774935529146</v>
      </c>
      <c r="I656" s="23">
        <v>752.63689993257867</v>
      </c>
      <c r="J656" s="23">
        <v>549.23409615035246</v>
      </c>
      <c r="K656" s="23">
        <v>418.41150545032951</v>
      </c>
      <c r="L656" s="23">
        <v>355.45514985512625</v>
      </c>
      <c r="M656" s="23">
        <v>304.45740348571707</v>
      </c>
      <c r="N656" s="23">
        <v>240.323392712707</v>
      </c>
      <c r="O656" s="23">
        <v>197.23032666823019</v>
      </c>
      <c r="P656" s="23">
        <v>182.63675306585222</v>
      </c>
    </row>
    <row r="657" spans="1:16" x14ac:dyDescent="0.25">
      <c r="A657" s="19" t="s">
        <v>101</v>
      </c>
      <c r="B657" s="19" t="s">
        <v>102</v>
      </c>
      <c r="C657" s="19" t="s">
        <v>98</v>
      </c>
      <c r="D657" s="22">
        <v>56</v>
      </c>
      <c r="E657" s="23">
        <v>2489.4966575890162</v>
      </c>
      <c r="F657" s="23">
        <v>1896.1909785458142</v>
      </c>
      <c r="G657" s="23">
        <v>1423.5316386947452</v>
      </c>
      <c r="H657" s="23">
        <v>1012.2702599182397</v>
      </c>
      <c r="I657" s="23">
        <v>700.38569846422183</v>
      </c>
      <c r="J657" s="23">
        <v>510.71680053079177</v>
      </c>
      <c r="K657" s="23">
        <v>382.50983818488891</v>
      </c>
      <c r="L657" s="23">
        <v>328.93344913480882</v>
      </c>
      <c r="M657" s="23">
        <v>287.95039703790201</v>
      </c>
      <c r="N657" s="23">
        <v>243.24309840158639</v>
      </c>
      <c r="O657" s="23">
        <v>201.48740000235193</v>
      </c>
      <c r="P657" s="23">
        <v>195.34188470149832</v>
      </c>
    </row>
    <row r="658" spans="1:16" x14ac:dyDescent="0.25">
      <c r="A658" s="19" t="s">
        <v>101</v>
      </c>
      <c r="B658" s="19" t="s">
        <v>102</v>
      </c>
      <c r="C658" s="19" t="s">
        <v>98</v>
      </c>
      <c r="D658" s="22">
        <v>57</v>
      </c>
      <c r="E658" s="23">
        <v>2534.681494403444</v>
      </c>
      <c r="F658" s="23">
        <v>1880.6421678948304</v>
      </c>
      <c r="G658" s="23">
        <v>1457.3901368725456</v>
      </c>
      <c r="H658" s="23">
        <v>989.69620584587778</v>
      </c>
      <c r="I658" s="23">
        <v>710.23234379920689</v>
      </c>
      <c r="J658" s="23">
        <v>513.64976031544427</v>
      </c>
      <c r="K658" s="23">
        <v>390.30861930606306</v>
      </c>
      <c r="L658" s="23">
        <v>336.4341529423732</v>
      </c>
      <c r="M658" s="23">
        <v>304.02465710929516</v>
      </c>
      <c r="N658" s="23">
        <v>236.11091984552158</v>
      </c>
      <c r="O658" s="23">
        <v>189.20624923965968</v>
      </c>
      <c r="P658" s="23">
        <v>133.77871210336343</v>
      </c>
    </row>
    <row r="659" spans="1:16" x14ac:dyDescent="0.25">
      <c r="A659" s="19" t="s">
        <v>101</v>
      </c>
      <c r="B659" s="19" t="s">
        <v>102</v>
      </c>
      <c r="C659" s="19" t="s">
        <v>98</v>
      </c>
      <c r="D659" s="22">
        <v>58</v>
      </c>
      <c r="E659" s="23">
        <v>2578.3653872681048</v>
      </c>
      <c r="F659" s="23">
        <v>1886.5735979328492</v>
      </c>
      <c r="G659" s="23">
        <v>1391.9457300271879</v>
      </c>
      <c r="H659" s="23">
        <v>974.75894864354552</v>
      </c>
      <c r="I659" s="23">
        <v>694.99828287799585</v>
      </c>
      <c r="J659" s="23">
        <v>523.09850776759822</v>
      </c>
      <c r="K659" s="23">
        <v>407.05492313566828</v>
      </c>
      <c r="L659" s="23">
        <v>349.7976953854519</v>
      </c>
      <c r="M659" s="23">
        <v>313.68007463290843</v>
      </c>
      <c r="N659" s="23">
        <v>262.41388882508147</v>
      </c>
      <c r="O659" s="23">
        <v>169.06226708562539</v>
      </c>
      <c r="P659" s="23">
        <v>131.7169263160564</v>
      </c>
    </row>
    <row r="660" spans="1:16" x14ac:dyDescent="0.25">
      <c r="A660" s="19" t="s">
        <v>101</v>
      </c>
      <c r="B660" s="19" t="s">
        <v>102</v>
      </c>
      <c r="C660" s="19" t="s">
        <v>98</v>
      </c>
      <c r="D660" s="22">
        <v>59</v>
      </c>
      <c r="E660" s="23">
        <v>2876.5231960382889</v>
      </c>
      <c r="F660" s="23">
        <v>1985.9948365805524</v>
      </c>
      <c r="G660" s="23">
        <v>1438.5525415305958</v>
      </c>
      <c r="H660" s="23">
        <v>1017.6168062493626</v>
      </c>
      <c r="I660" s="23">
        <v>726.2406813773398</v>
      </c>
      <c r="J660" s="23">
        <v>522.39114136587909</v>
      </c>
      <c r="K660" s="23">
        <v>391.12309397803369</v>
      </c>
      <c r="L660" s="23">
        <v>333.93188397136532</v>
      </c>
      <c r="M660" s="23">
        <v>283.43467008714009</v>
      </c>
      <c r="N660" s="23">
        <v>242.08155136041782</v>
      </c>
      <c r="O660" s="23">
        <v>179.65249645669635</v>
      </c>
      <c r="P660" s="23">
        <v>138.64941348223871</v>
      </c>
    </row>
    <row r="661" spans="1:16" x14ac:dyDescent="0.25">
      <c r="A661" s="19" t="s">
        <v>101</v>
      </c>
      <c r="B661" s="19" t="s">
        <v>102</v>
      </c>
      <c r="C661" s="19" t="s">
        <v>98</v>
      </c>
      <c r="D661" s="22">
        <v>60</v>
      </c>
      <c r="E661" s="23">
        <v>2591.2662790732443</v>
      </c>
      <c r="F661" s="23">
        <v>1911.5445656324875</v>
      </c>
      <c r="G661" s="23">
        <v>1473.165727150692</v>
      </c>
      <c r="H661" s="23">
        <v>1014.2793880676885</v>
      </c>
      <c r="I661" s="23">
        <v>716.46862546422199</v>
      </c>
      <c r="J661" s="23">
        <v>529.06799957137878</v>
      </c>
      <c r="K661" s="23">
        <v>402.6696072171917</v>
      </c>
      <c r="L661" s="23">
        <v>350.04146208550526</v>
      </c>
      <c r="M661" s="23">
        <v>297.34688648330888</v>
      </c>
      <c r="N661" s="23">
        <v>258.45739743874242</v>
      </c>
      <c r="O661" s="23">
        <v>137.45510237328179</v>
      </c>
      <c r="P661" s="23">
        <v>127.26510264231756</v>
      </c>
    </row>
    <row r="662" spans="1:16" x14ac:dyDescent="0.25">
      <c r="A662" s="19" t="s">
        <v>101</v>
      </c>
      <c r="B662" s="19" t="s">
        <v>102</v>
      </c>
      <c r="C662" s="19" t="s">
        <v>98</v>
      </c>
      <c r="D662" s="22">
        <v>61</v>
      </c>
      <c r="E662" s="23">
        <v>2497.3111158541292</v>
      </c>
      <c r="F662" s="23">
        <v>2011.7103189621876</v>
      </c>
      <c r="G662" s="23">
        <v>1457.8037743089435</v>
      </c>
      <c r="H662" s="23">
        <v>1081.6353782568499</v>
      </c>
      <c r="I662" s="23">
        <v>739.26866674465361</v>
      </c>
      <c r="J662" s="23">
        <v>549.83831437563538</v>
      </c>
      <c r="K662" s="23">
        <v>413.95143791722796</v>
      </c>
      <c r="L662" s="23">
        <v>355.72880152150111</v>
      </c>
      <c r="M662" s="23">
        <v>310.12533373496512</v>
      </c>
      <c r="N662" s="23">
        <v>265.53435981205257</v>
      </c>
      <c r="O662" s="23">
        <v>185.44337923426943</v>
      </c>
      <c r="P662" s="23">
        <v>136.3760642783551</v>
      </c>
    </row>
    <row r="663" spans="1:16" x14ac:dyDescent="0.25">
      <c r="A663" s="19" t="s">
        <v>101</v>
      </c>
      <c r="B663" s="19" t="s">
        <v>102</v>
      </c>
      <c r="C663" s="19" t="s">
        <v>98</v>
      </c>
      <c r="D663" s="22">
        <v>62</v>
      </c>
      <c r="E663" s="23">
        <v>2666.5918200044434</v>
      </c>
      <c r="F663" s="23">
        <v>2024.3825024176028</v>
      </c>
      <c r="G663" s="23">
        <v>1534.3991956883053</v>
      </c>
      <c r="H663" s="23">
        <v>1079.897766098074</v>
      </c>
      <c r="I663" s="23">
        <v>736.72781946286852</v>
      </c>
      <c r="J663" s="23">
        <v>542.19406897810211</v>
      </c>
      <c r="K663" s="23">
        <v>403.9397098764266</v>
      </c>
      <c r="L663" s="23">
        <v>337.05492137494696</v>
      </c>
      <c r="M663" s="23">
        <v>300.07402943773923</v>
      </c>
      <c r="N663" s="23">
        <v>244.91061479640851</v>
      </c>
      <c r="O663" s="23">
        <v>181.181678835686</v>
      </c>
      <c r="P663" s="23">
        <v>139.76142572894557</v>
      </c>
    </row>
    <row r="664" spans="1:16" x14ac:dyDescent="0.25">
      <c r="A664" s="19" t="s">
        <v>101</v>
      </c>
      <c r="B664" s="19" t="s">
        <v>102</v>
      </c>
      <c r="C664" s="19" t="s">
        <v>98</v>
      </c>
      <c r="D664" s="22">
        <v>63</v>
      </c>
      <c r="E664" s="23">
        <v>2740.5570651101539</v>
      </c>
      <c r="F664" s="23">
        <v>1866.447755622085</v>
      </c>
      <c r="G664" s="23">
        <v>1429.2137378483062</v>
      </c>
      <c r="H664" s="23">
        <v>1006.3891270465137</v>
      </c>
      <c r="I664" s="23">
        <v>697.28951172133043</v>
      </c>
      <c r="J664" s="23">
        <v>521.4874313933276</v>
      </c>
      <c r="K664" s="23">
        <v>396.33181010641226</v>
      </c>
      <c r="L664" s="23">
        <v>340.01349300845516</v>
      </c>
      <c r="M664" s="23">
        <v>296.62410873566728</v>
      </c>
      <c r="N664" s="23">
        <v>246.73367337707887</v>
      </c>
      <c r="O664" s="23">
        <v>140.53521161534601</v>
      </c>
      <c r="P664" s="23">
        <v>129.14505638043354</v>
      </c>
    </row>
    <row r="665" spans="1:16" x14ac:dyDescent="0.25">
      <c r="A665" s="19" t="s">
        <v>101</v>
      </c>
      <c r="B665" s="19" t="s">
        <v>102</v>
      </c>
      <c r="C665" s="19" t="s">
        <v>98</v>
      </c>
      <c r="D665" s="22">
        <v>64</v>
      </c>
      <c r="E665" s="23">
        <v>2216.8642722299815</v>
      </c>
      <c r="F665" s="23">
        <v>1844.3988151831165</v>
      </c>
      <c r="G665" s="23">
        <v>1392.5277128843557</v>
      </c>
      <c r="H665" s="23">
        <v>1015.1231745006733</v>
      </c>
      <c r="I665" s="23">
        <v>706.39130944361386</v>
      </c>
      <c r="J665" s="23">
        <v>517.11948541969082</v>
      </c>
      <c r="K665" s="23">
        <v>381.40528982263783</v>
      </c>
      <c r="L665" s="23">
        <v>334.90210390466672</v>
      </c>
      <c r="M665" s="23">
        <v>283.52058525541702</v>
      </c>
      <c r="N665" s="23">
        <v>244.62299707723304</v>
      </c>
      <c r="O665" s="23">
        <v>181.90107231664513</v>
      </c>
      <c r="P665" s="23">
        <v>139.01300746517197</v>
      </c>
    </row>
    <row r="666" spans="1:16" x14ac:dyDescent="0.25">
      <c r="A666" s="19" t="s">
        <v>101</v>
      </c>
      <c r="B666" s="19" t="s">
        <v>102</v>
      </c>
      <c r="C666" s="19" t="s">
        <v>98</v>
      </c>
      <c r="D666" s="22">
        <v>65</v>
      </c>
      <c r="E666" s="23">
        <v>2269.6188477318738</v>
      </c>
      <c r="F666" s="23">
        <v>1702.004523592642</v>
      </c>
      <c r="G666" s="23">
        <v>1350.4363713450834</v>
      </c>
      <c r="H666" s="23">
        <v>992.1397427588422</v>
      </c>
      <c r="I666" s="23">
        <v>709.95274373102416</v>
      </c>
      <c r="J666" s="23">
        <v>517.41190157197275</v>
      </c>
      <c r="K666" s="23">
        <v>407.32571088973458</v>
      </c>
      <c r="L666" s="23">
        <v>341.89271871478388</v>
      </c>
      <c r="M666" s="23">
        <v>292.53934831896925</v>
      </c>
      <c r="N666" s="23">
        <v>244.35421168552969</v>
      </c>
      <c r="O666" s="23">
        <v>178.345926152868</v>
      </c>
      <c r="P666" s="23">
        <v>132.72666442761383</v>
      </c>
    </row>
    <row r="667" spans="1:16" x14ac:dyDescent="0.25">
      <c r="A667" s="19" t="s">
        <v>101</v>
      </c>
      <c r="B667" s="19" t="s">
        <v>102</v>
      </c>
      <c r="C667" s="19" t="s">
        <v>98</v>
      </c>
      <c r="D667" s="22">
        <v>66</v>
      </c>
      <c r="E667" s="23">
        <v>2251.0994637923877</v>
      </c>
      <c r="F667" s="23">
        <v>1829.208139448253</v>
      </c>
      <c r="G667" s="23">
        <v>1383.8355482194149</v>
      </c>
      <c r="H667" s="23">
        <v>995.51786371944354</v>
      </c>
      <c r="I667" s="23">
        <v>682.83207234743713</v>
      </c>
      <c r="J667" s="23">
        <v>512.53776924611725</v>
      </c>
      <c r="K667" s="23">
        <v>395.31224493330052</v>
      </c>
      <c r="L667" s="23">
        <v>331.06579302097248</v>
      </c>
      <c r="M667" s="23">
        <v>291.05109816568057</v>
      </c>
      <c r="N667" s="23">
        <v>246.79898439833218</v>
      </c>
      <c r="O667" s="23">
        <v>178.78050154147903</v>
      </c>
      <c r="P667" s="23">
        <v>134.29316039642643</v>
      </c>
    </row>
    <row r="668" spans="1:16" x14ac:dyDescent="0.25">
      <c r="A668" s="19" t="s">
        <v>101</v>
      </c>
      <c r="B668" s="19" t="s">
        <v>102</v>
      </c>
      <c r="C668" s="19" t="s">
        <v>98</v>
      </c>
      <c r="D668" s="22">
        <v>67</v>
      </c>
      <c r="E668" s="23">
        <v>2276.2906517995243</v>
      </c>
      <c r="F668" s="23">
        <v>1793.5077984898628</v>
      </c>
      <c r="G668" s="23">
        <v>1399.8820378436706</v>
      </c>
      <c r="H668" s="23">
        <v>1018.393256429997</v>
      </c>
      <c r="I668" s="23">
        <v>719.23809833497478</v>
      </c>
      <c r="J668" s="23">
        <v>525.86208769882342</v>
      </c>
      <c r="K668" s="23">
        <v>398.53360418539586</v>
      </c>
      <c r="L668" s="23">
        <v>349.3010558642527</v>
      </c>
      <c r="M668" s="23">
        <v>315.40172838226522</v>
      </c>
      <c r="N668" s="23">
        <v>281.2403064214584</v>
      </c>
      <c r="O668" s="23">
        <v>206.27714641417236</v>
      </c>
      <c r="P668" s="23">
        <v>204.799542356941</v>
      </c>
    </row>
    <row r="669" spans="1:16" x14ac:dyDescent="0.25">
      <c r="A669" s="19" t="s">
        <v>101</v>
      </c>
      <c r="B669" s="19" t="s">
        <v>102</v>
      </c>
      <c r="C669" s="19" t="s">
        <v>98</v>
      </c>
      <c r="D669" s="22">
        <v>68</v>
      </c>
      <c r="E669" s="23">
        <v>2199.3920166363132</v>
      </c>
      <c r="F669" s="23">
        <v>1580.5152908233538</v>
      </c>
      <c r="G669" s="23">
        <v>1192.5313621785228</v>
      </c>
      <c r="H669" s="23">
        <v>867.21197839934462</v>
      </c>
      <c r="I669" s="23">
        <v>618.64691879629788</v>
      </c>
      <c r="J669" s="23">
        <v>467.79143508624213</v>
      </c>
      <c r="K669" s="23">
        <v>373.80024307694396</v>
      </c>
      <c r="L669" s="23">
        <v>318.29405141916084</v>
      </c>
      <c r="M669" s="23">
        <v>282.18988835923426</v>
      </c>
      <c r="N669" s="23">
        <v>220.31444463859071</v>
      </c>
      <c r="O669" s="23">
        <v>177.57432402360709</v>
      </c>
      <c r="P669" s="23">
        <v>133.98709481393817</v>
      </c>
    </row>
    <row r="670" spans="1:16" x14ac:dyDescent="0.25">
      <c r="A670" s="19" t="s">
        <v>101</v>
      </c>
      <c r="B670" s="19" t="s">
        <v>102</v>
      </c>
      <c r="C670" s="19" t="s">
        <v>98</v>
      </c>
      <c r="D670" s="22">
        <v>69</v>
      </c>
      <c r="E670" s="23">
        <v>1965.2919116159251</v>
      </c>
      <c r="F670" s="23">
        <v>1600.3122140670073</v>
      </c>
      <c r="G670" s="23">
        <v>1245.8514904733006</v>
      </c>
      <c r="H670" s="23">
        <v>870.88206233834683</v>
      </c>
      <c r="I670" s="23">
        <v>629.77085895685843</v>
      </c>
      <c r="J670" s="23">
        <v>473.42210059865033</v>
      </c>
      <c r="K670" s="23">
        <v>366.32876953301258</v>
      </c>
      <c r="L670" s="23">
        <v>326.49850103038949</v>
      </c>
      <c r="M670" s="23">
        <v>267.60688198618476</v>
      </c>
      <c r="N670" s="23">
        <v>227.16401450803201</v>
      </c>
      <c r="O670" s="23">
        <v>182.83697544834612</v>
      </c>
      <c r="P670" s="23">
        <v>172.92419878264187</v>
      </c>
    </row>
    <row r="671" spans="1:16" x14ac:dyDescent="0.25">
      <c r="A671" s="19" t="s">
        <v>101</v>
      </c>
      <c r="B671" s="19" t="s">
        <v>102</v>
      </c>
      <c r="C671" s="19" t="s">
        <v>98</v>
      </c>
      <c r="D671" s="22">
        <v>70</v>
      </c>
      <c r="E671" s="23">
        <v>2574.7922377554933</v>
      </c>
      <c r="F671" s="23">
        <v>1931.1095777441158</v>
      </c>
      <c r="G671" s="23">
        <v>1362.7478566073441</v>
      </c>
      <c r="H671" s="23">
        <v>962.30068293361421</v>
      </c>
      <c r="I671" s="23">
        <v>696.68035302128624</v>
      </c>
      <c r="J671" s="23">
        <v>510.36858025218862</v>
      </c>
      <c r="K671" s="23">
        <v>380.82346156640506</v>
      </c>
      <c r="L671" s="23">
        <v>331.43027358533612</v>
      </c>
      <c r="M671" s="23">
        <v>282.65905660670717</v>
      </c>
      <c r="N671" s="23">
        <v>236.21220434865984</v>
      </c>
      <c r="O671" s="23">
        <v>164.65821049414336</v>
      </c>
      <c r="P671" s="23">
        <v>129.76762659393555</v>
      </c>
    </row>
    <row r="672" spans="1:16" x14ac:dyDescent="0.25">
      <c r="A672" s="19" t="s">
        <v>101</v>
      </c>
      <c r="B672" s="19" t="s">
        <v>102</v>
      </c>
      <c r="C672" s="19" t="s">
        <v>98</v>
      </c>
      <c r="D672" s="22">
        <v>71</v>
      </c>
      <c r="E672" s="23">
        <v>2209.4338794717578</v>
      </c>
      <c r="F672" s="23">
        <v>1765.0562807221891</v>
      </c>
      <c r="G672" s="23">
        <v>1387.2258639548813</v>
      </c>
      <c r="H672" s="23">
        <v>972.36901776322259</v>
      </c>
      <c r="I672" s="23">
        <v>698.54934219674556</v>
      </c>
      <c r="J672" s="23">
        <v>506.64049605317854</v>
      </c>
      <c r="K672" s="23">
        <v>380.43447142169009</v>
      </c>
      <c r="L672" s="23">
        <v>315.10711859122682</v>
      </c>
      <c r="M672" s="23">
        <v>269.31274375367678</v>
      </c>
      <c r="N672" s="23">
        <v>212.6408583749251</v>
      </c>
      <c r="O672" s="23">
        <v>138.33398959202188</v>
      </c>
      <c r="P672" s="23">
        <v>127.48917813229917</v>
      </c>
    </row>
    <row r="673" spans="1:16" x14ac:dyDescent="0.25">
      <c r="A673" s="19" t="s">
        <v>101</v>
      </c>
      <c r="B673" s="19" t="s">
        <v>102</v>
      </c>
      <c r="C673" s="19" t="s">
        <v>98</v>
      </c>
      <c r="D673" s="22">
        <v>72</v>
      </c>
      <c r="E673" s="23">
        <v>2623.7770752731331</v>
      </c>
      <c r="F673" s="23">
        <v>1920.4257595321292</v>
      </c>
      <c r="G673" s="23">
        <v>1496.3680998323512</v>
      </c>
      <c r="H673" s="23">
        <v>1120.6326174400388</v>
      </c>
      <c r="I673" s="23">
        <v>745.47279715286595</v>
      </c>
      <c r="J673" s="23">
        <v>554.81756095262381</v>
      </c>
      <c r="K673" s="23">
        <v>419.53721920287597</v>
      </c>
      <c r="L673" s="23">
        <v>370.74817885674935</v>
      </c>
      <c r="M673" s="23">
        <v>323.59815074291691</v>
      </c>
      <c r="N673" s="23">
        <v>249.99395050610028</v>
      </c>
      <c r="O673" s="23">
        <v>213.0266957349275</v>
      </c>
      <c r="P673" s="23">
        <v>187.42069206805189</v>
      </c>
    </row>
    <row r="674" spans="1:16" x14ac:dyDescent="0.25">
      <c r="A674" s="19" t="s">
        <v>101</v>
      </c>
      <c r="B674" s="19" t="s">
        <v>102</v>
      </c>
      <c r="C674" s="19" t="s">
        <v>98</v>
      </c>
      <c r="D674" s="22">
        <v>73</v>
      </c>
      <c r="E674" s="23">
        <v>2325.6105863082125</v>
      </c>
      <c r="F674" s="23">
        <v>1842.7560224136894</v>
      </c>
      <c r="G674" s="23">
        <v>1381.1468153323387</v>
      </c>
      <c r="H674" s="23">
        <v>1010.5990280471892</v>
      </c>
      <c r="I674" s="23">
        <v>702.24678782838566</v>
      </c>
      <c r="J674" s="23">
        <v>505.95167366796204</v>
      </c>
      <c r="K674" s="23">
        <v>367.99440524129403</v>
      </c>
      <c r="L674" s="23">
        <v>325.43619114939577</v>
      </c>
      <c r="M674" s="23">
        <v>275.97828718863281</v>
      </c>
      <c r="N674" s="23">
        <v>206.46027603438853</v>
      </c>
      <c r="O674" s="23">
        <v>178.24218281678696</v>
      </c>
      <c r="P674" s="23">
        <v>137.84394924594744</v>
      </c>
    </row>
    <row r="675" spans="1:16" x14ac:dyDescent="0.25">
      <c r="A675" s="19" t="s">
        <v>101</v>
      </c>
      <c r="B675" s="19" t="s">
        <v>102</v>
      </c>
      <c r="C675" s="19" t="s">
        <v>98</v>
      </c>
      <c r="D675" s="22">
        <v>74</v>
      </c>
      <c r="E675" s="23">
        <v>2797.2761621452414</v>
      </c>
      <c r="F675" s="23">
        <v>1936.8516127350792</v>
      </c>
      <c r="G675" s="23">
        <v>1432.0941585169685</v>
      </c>
      <c r="H675" s="23">
        <v>1014.6430490675274</v>
      </c>
      <c r="I675" s="23">
        <v>720.67495462314866</v>
      </c>
      <c r="J675" s="23">
        <v>529.09366711359655</v>
      </c>
      <c r="K675" s="23">
        <v>401.10622261483269</v>
      </c>
      <c r="L675" s="23">
        <v>342.53009839184455</v>
      </c>
      <c r="M675" s="23">
        <v>310.72688511959359</v>
      </c>
      <c r="N675" s="23">
        <v>266.69501327686521</v>
      </c>
      <c r="O675" s="23">
        <v>198.67902654913357</v>
      </c>
      <c r="P675" s="23">
        <v>183.47806458100072</v>
      </c>
    </row>
    <row r="676" spans="1:16" x14ac:dyDescent="0.25">
      <c r="A676" s="19" t="s">
        <v>101</v>
      </c>
      <c r="B676" s="19" t="s">
        <v>102</v>
      </c>
      <c r="C676" s="19" t="s">
        <v>98</v>
      </c>
      <c r="D676" s="22">
        <v>75</v>
      </c>
      <c r="E676" s="23">
        <v>2500.7907704497588</v>
      </c>
      <c r="F676" s="23">
        <v>1958.4081569151938</v>
      </c>
      <c r="G676" s="23">
        <v>1422.7177861989408</v>
      </c>
      <c r="H676" s="23">
        <v>997.1231990613968</v>
      </c>
      <c r="I676" s="23">
        <v>718.54550176484247</v>
      </c>
      <c r="J676" s="23">
        <v>533.70643091018474</v>
      </c>
      <c r="K676" s="23">
        <v>400.39296969667276</v>
      </c>
      <c r="L676" s="23">
        <v>348.55473483814086</v>
      </c>
      <c r="M676" s="23">
        <v>301.71074551247546</v>
      </c>
      <c r="N676" s="23">
        <v>250.32197969850165</v>
      </c>
      <c r="O676" s="23">
        <v>186.70108883379947</v>
      </c>
      <c r="P676" s="23">
        <v>135.7260043381284</v>
      </c>
    </row>
    <row r="677" spans="1:16" x14ac:dyDescent="0.25">
      <c r="A677" s="19" t="s">
        <v>101</v>
      </c>
      <c r="B677" s="19" t="s">
        <v>102</v>
      </c>
      <c r="C677" s="19" t="s">
        <v>98</v>
      </c>
      <c r="D677" s="22">
        <v>76</v>
      </c>
      <c r="E677" s="23">
        <v>2407.7572339825138</v>
      </c>
      <c r="F677" s="23">
        <v>1727.0057094421672</v>
      </c>
      <c r="G677" s="23">
        <v>1437.0860540883448</v>
      </c>
      <c r="H677" s="23">
        <v>1009.756865031803</v>
      </c>
      <c r="I677" s="23">
        <v>729.6773731044409</v>
      </c>
      <c r="J677" s="23">
        <v>563.2565389287339</v>
      </c>
      <c r="K677" s="23">
        <v>429.71462036482421</v>
      </c>
      <c r="L677" s="23">
        <v>365.85926294671043</v>
      </c>
      <c r="M677" s="23">
        <v>312.12006581373157</v>
      </c>
      <c r="N677" s="23">
        <v>279.72477998209496</v>
      </c>
      <c r="O677" s="23">
        <v>197.19747629037602</v>
      </c>
      <c r="P677" s="23">
        <v>140.2496499341359</v>
      </c>
    </row>
    <row r="678" spans="1:16" x14ac:dyDescent="0.25">
      <c r="A678" s="19" t="s">
        <v>101</v>
      </c>
      <c r="B678" s="19" t="s">
        <v>102</v>
      </c>
      <c r="C678" s="19" t="s">
        <v>98</v>
      </c>
      <c r="D678" s="22">
        <v>77</v>
      </c>
      <c r="E678" s="23">
        <v>2405.2889781878789</v>
      </c>
      <c r="F678" s="23">
        <v>1689.6973518317523</v>
      </c>
      <c r="G678" s="23">
        <v>1391.0893165518339</v>
      </c>
      <c r="H678" s="23">
        <v>1028.8594271039528</v>
      </c>
      <c r="I678" s="23">
        <v>735.76121463577613</v>
      </c>
      <c r="J678" s="23">
        <v>539.92250945421608</v>
      </c>
      <c r="K678" s="23">
        <v>419.77193203617259</v>
      </c>
      <c r="L678" s="23">
        <v>345.21033666309921</v>
      </c>
      <c r="M678" s="23">
        <v>297.84342204884695</v>
      </c>
      <c r="N678" s="23">
        <v>238.83036742471177</v>
      </c>
      <c r="O678" s="23">
        <v>151.0068547047299</v>
      </c>
      <c r="P678" s="23">
        <v>138.9700500727522</v>
      </c>
    </row>
    <row r="679" spans="1:16" x14ac:dyDescent="0.25">
      <c r="A679" s="19" t="s">
        <v>101</v>
      </c>
      <c r="B679" s="19" t="s">
        <v>102</v>
      </c>
      <c r="C679" s="19" t="s">
        <v>98</v>
      </c>
      <c r="D679" s="22">
        <v>78</v>
      </c>
      <c r="E679" s="23">
        <v>2701.6926961703948</v>
      </c>
      <c r="F679" s="23">
        <v>1989.7789456056928</v>
      </c>
      <c r="G679" s="23">
        <v>1409.3883844275488</v>
      </c>
      <c r="H679" s="23">
        <v>993.95093379642083</v>
      </c>
      <c r="I679" s="23">
        <v>694.56786709892856</v>
      </c>
      <c r="J679" s="23">
        <v>517.00363841452952</v>
      </c>
      <c r="K679" s="23">
        <v>394.85371445195295</v>
      </c>
      <c r="L679" s="23">
        <v>338.16509048775646</v>
      </c>
      <c r="M679" s="23">
        <v>279.67519197224277</v>
      </c>
      <c r="N679" s="23">
        <v>237.63770984251806</v>
      </c>
      <c r="O679" s="23">
        <v>142.09451825661588</v>
      </c>
      <c r="P679" s="23">
        <v>130.42955660078249</v>
      </c>
    </row>
    <row r="680" spans="1:16" x14ac:dyDescent="0.25">
      <c r="A680" s="19" t="s">
        <v>101</v>
      </c>
      <c r="B680" s="19" t="s">
        <v>102</v>
      </c>
      <c r="C680" s="19" t="s">
        <v>98</v>
      </c>
      <c r="D680" s="22">
        <v>79</v>
      </c>
      <c r="E680" s="23">
        <v>2360.7321960213476</v>
      </c>
      <c r="F680" s="23">
        <v>1735.6740549463234</v>
      </c>
      <c r="G680" s="23">
        <v>1338.9040543571398</v>
      </c>
      <c r="H680" s="23">
        <v>926.02732246833739</v>
      </c>
      <c r="I680" s="23">
        <v>681.02425947684583</v>
      </c>
      <c r="J680" s="23">
        <v>504.38057697086083</v>
      </c>
      <c r="K680" s="23">
        <v>388.82091414243467</v>
      </c>
      <c r="L680" s="23">
        <v>336.13399637587474</v>
      </c>
      <c r="M680" s="23">
        <v>282.53396682796296</v>
      </c>
      <c r="N680" s="23">
        <v>241.59946810570676</v>
      </c>
      <c r="O680" s="23">
        <v>138.74101684552858</v>
      </c>
      <c r="P680" s="23">
        <v>127.25298518065625</v>
      </c>
    </row>
    <row r="681" spans="1:16" x14ac:dyDescent="0.25">
      <c r="A681" s="19" t="s">
        <v>101</v>
      </c>
      <c r="B681" s="19" t="s">
        <v>102</v>
      </c>
      <c r="C681" s="19" t="s">
        <v>98</v>
      </c>
      <c r="D681" s="22">
        <v>80</v>
      </c>
      <c r="E681" s="23">
        <v>2281.720967353674</v>
      </c>
      <c r="F681" s="23">
        <v>1781.1673556417263</v>
      </c>
      <c r="G681" s="23">
        <v>1364.5711864983775</v>
      </c>
      <c r="H681" s="23">
        <v>979.31928125933325</v>
      </c>
      <c r="I681" s="23">
        <v>700.215044285104</v>
      </c>
      <c r="J681" s="23">
        <v>507.15040557621353</v>
      </c>
      <c r="K681" s="23">
        <v>391.07436960288487</v>
      </c>
      <c r="L681" s="23">
        <v>342.27266546632092</v>
      </c>
      <c r="M681" s="23">
        <v>305.58258618631908</v>
      </c>
      <c r="N681" s="23">
        <v>250.22123543680058</v>
      </c>
      <c r="O681" s="23">
        <v>141.07259177885257</v>
      </c>
      <c r="P681" s="23">
        <v>130.27830085633767</v>
      </c>
    </row>
    <row r="682" spans="1:16" x14ac:dyDescent="0.25">
      <c r="A682" s="19" t="s">
        <v>101</v>
      </c>
      <c r="B682" s="19" t="s">
        <v>102</v>
      </c>
      <c r="C682" s="19" t="s">
        <v>98</v>
      </c>
      <c r="D682" s="22">
        <v>81</v>
      </c>
      <c r="E682" s="23">
        <v>2594.5696690880986</v>
      </c>
      <c r="F682" s="23">
        <v>1907.1612230524581</v>
      </c>
      <c r="G682" s="23">
        <v>1525.9160773785516</v>
      </c>
      <c r="H682" s="23">
        <v>1079.8097490926918</v>
      </c>
      <c r="I682" s="23">
        <v>745.20965969824738</v>
      </c>
      <c r="J682" s="23">
        <v>538.09097881357343</v>
      </c>
      <c r="K682" s="23">
        <v>409.11451206084416</v>
      </c>
      <c r="L682" s="23">
        <v>351.9412208478588</v>
      </c>
      <c r="M682" s="23">
        <v>303.70031210825431</v>
      </c>
      <c r="N682" s="23">
        <v>252.67997868493501</v>
      </c>
      <c r="O682" s="23">
        <v>188.62593981748438</v>
      </c>
      <c r="P682" s="23">
        <v>180.3691263538814</v>
      </c>
    </row>
    <row r="683" spans="1:16" x14ac:dyDescent="0.25">
      <c r="A683" s="19" t="s">
        <v>101</v>
      </c>
      <c r="B683" s="19" t="s">
        <v>102</v>
      </c>
      <c r="C683" s="19" t="s">
        <v>98</v>
      </c>
      <c r="D683" s="22">
        <v>82</v>
      </c>
      <c r="E683" s="23">
        <v>2736.6813319395324</v>
      </c>
      <c r="F683" s="23">
        <v>1870.6357180748755</v>
      </c>
      <c r="G683" s="23">
        <v>1458.7469603015504</v>
      </c>
      <c r="H683" s="23">
        <v>1072.6799708090221</v>
      </c>
      <c r="I683" s="23">
        <v>726.09300383176867</v>
      </c>
      <c r="J683" s="23">
        <v>554.54486836957278</v>
      </c>
      <c r="K683" s="23">
        <v>427.68659970988631</v>
      </c>
      <c r="L683" s="23">
        <v>371.03519014444072</v>
      </c>
      <c r="M683" s="23">
        <v>314.13952924223923</v>
      </c>
      <c r="N683" s="23">
        <v>275.37573550724898</v>
      </c>
      <c r="O683" s="23">
        <v>183.17927883309824</v>
      </c>
      <c r="P683" s="23">
        <v>141.66684564465913</v>
      </c>
    </row>
    <row r="684" spans="1:16" x14ac:dyDescent="0.25">
      <c r="A684" s="19" t="s">
        <v>101</v>
      </c>
      <c r="B684" s="19" t="s">
        <v>102</v>
      </c>
      <c r="C684" s="19" t="s">
        <v>98</v>
      </c>
      <c r="D684" s="22">
        <v>83</v>
      </c>
      <c r="E684" s="23">
        <v>3078.6761763492846</v>
      </c>
      <c r="F684" s="23">
        <v>2013.4264298033638</v>
      </c>
      <c r="G684" s="23">
        <v>1491.4797712494574</v>
      </c>
      <c r="H684" s="23">
        <v>1094.827852535559</v>
      </c>
      <c r="I684" s="23">
        <v>696.95209233268417</v>
      </c>
      <c r="J684" s="23">
        <v>542.26860284524457</v>
      </c>
      <c r="K684" s="23">
        <v>408.33514010654432</v>
      </c>
      <c r="L684" s="23">
        <v>343.76943416436393</v>
      </c>
      <c r="M684" s="23">
        <v>304.75392032592896</v>
      </c>
      <c r="N684" s="23">
        <v>255.54691120179132</v>
      </c>
      <c r="O684" s="23">
        <v>183.84248111453337</v>
      </c>
      <c r="P684" s="23">
        <v>137.51540524087287</v>
      </c>
    </row>
    <row r="685" spans="1:16" x14ac:dyDescent="0.25">
      <c r="A685" s="19" t="s">
        <v>101</v>
      </c>
      <c r="B685" s="19" t="s">
        <v>102</v>
      </c>
      <c r="C685" s="19" t="s">
        <v>98</v>
      </c>
      <c r="D685" s="22">
        <v>84</v>
      </c>
      <c r="E685" s="23">
        <v>2639.0628753337742</v>
      </c>
      <c r="F685" s="23">
        <v>1948.5966816443415</v>
      </c>
      <c r="G685" s="23">
        <v>1498.7042389380238</v>
      </c>
      <c r="H685" s="23">
        <v>1048.0170389565862</v>
      </c>
      <c r="I685" s="23">
        <v>724.37169815154311</v>
      </c>
      <c r="J685" s="23">
        <v>533.07908282222013</v>
      </c>
      <c r="K685" s="23">
        <v>399.75985078273379</v>
      </c>
      <c r="L685" s="23">
        <v>343.8097045092095</v>
      </c>
      <c r="M685" s="23">
        <v>299.45577419334251</v>
      </c>
      <c r="N685" s="23">
        <v>259.04002459882304</v>
      </c>
      <c r="O685" s="23">
        <v>195.99131699388843</v>
      </c>
      <c r="P685" s="23">
        <v>189.90022521652031</v>
      </c>
    </row>
    <row r="686" spans="1:16" x14ac:dyDescent="0.25">
      <c r="A686" s="19" t="s">
        <v>101</v>
      </c>
      <c r="B686" s="19" t="s">
        <v>102</v>
      </c>
      <c r="C686" s="19" t="s">
        <v>98</v>
      </c>
      <c r="D686" s="22">
        <v>85</v>
      </c>
      <c r="E686" s="23">
        <v>2666.2265433353364</v>
      </c>
      <c r="F686" s="23">
        <v>1879.0765556005297</v>
      </c>
      <c r="G686" s="23">
        <v>1359.5945906070745</v>
      </c>
      <c r="H686" s="23">
        <v>953.11076284422904</v>
      </c>
      <c r="I686" s="23">
        <v>670.04782570416216</v>
      </c>
      <c r="J686" s="23">
        <v>509.77712452683437</v>
      </c>
      <c r="K686" s="23">
        <v>400.19479466618685</v>
      </c>
      <c r="L686" s="23">
        <v>343.85122286913605</v>
      </c>
      <c r="M686" s="23">
        <v>303.44570519998592</v>
      </c>
      <c r="N686" s="23">
        <v>238.41683995934932</v>
      </c>
      <c r="O686" s="23">
        <v>192.72073998893046</v>
      </c>
      <c r="P686" s="23">
        <v>135.90545715847136</v>
      </c>
    </row>
    <row r="687" spans="1:16" x14ac:dyDescent="0.25">
      <c r="A687" s="19" t="s">
        <v>101</v>
      </c>
      <c r="B687" s="19" t="s">
        <v>102</v>
      </c>
      <c r="C687" s="19" t="s">
        <v>98</v>
      </c>
      <c r="D687" s="22">
        <v>86</v>
      </c>
      <c r="E687" s="23">
        <v>2961.812275464898</v>
      </c>
      <c r="F687" s="23">
        <v>2049.5676893096088</v>
      </c>
      <c r="G687" s="23">
        <v>1451.6237500464613</v>
      </c>
      <c r="H687" s="23">
        <v>1062.40284989422</v>
      </c>
      <c r="I687" s="23">
        <v>732.75211077388963</v>
      </c>
      <c r="J687" s="23">
        <v>524.55834414876836</v>
      </c>
      <c r="K687" s="23">
        <v>390.6860519012489</v>
      </c>
      <c r="L687" s="23">
        <v>346.1176093723933</v>
      </c>
      <c r="M687" s="23">
        <v>298.25849937735484</v>
      </c>
      <c r="N687" s="23">
        <v>253.37270802843614</v>
      </c>
      <c r="O687" s="23">
        <v>184.99398299034829</v>
      </c>
      <c r="P687" s="23">
        <v>141.1762202467074</v>
      </c>
    </row>
    <row r="688" spans="1:16" x14ac:dyDescent="0.25">
      <c r="A688" s="19" t="s">
        <v>101</v>
      </c>
      <c r="B688" s="19" t="s">
        <v>102</v>
      </c>
      <c r="C688" s="19" t="s">
        <v>98</v>
      </c>
      <c r="D688" s="22">
        <v>87</v>
      </c>
      <c r="E688" s="23">
        <v>2179.0828242664452</v>
      </c>
      <c r="F688" s="23">
        <v>1595.6788615074518</v>
      </c>
      <c r="G688" s="23">
        <v>1264.3781600602535</v>
      </c>
      <c r="H688" s="23">
        <v>886.99638850564418</v>
      </c>
      <c r="I688" s="23">
        <v>612.42859050274274</v>
      </c>
      <c r="J688" s="23">
        <v>465.19387243416276</v>
      </c>
      <c r="K688" s="23">
        <v>361.00613267708599</v>
      </c>
      <c r="L688" s="23">
        <v>316.71049529313143</v>
      </c>
      <c r="M688" s="23">
        <v>272.72680174428228</v>
      </c>
      <c r="N688" s="23">
        <v>218.66574695165937</v>
      </c>
      <c r="O688" s="23">
        <v>138.50044040890921</v>
      </c>
      <c r="P688" s="23">
        <v>126.93539342832389</v>
      </c>
    </row>
    <row r="689" spans="1:16" x14ac:dyDescent="0.25">
      <c r="A689" s="19" t="s">
        <v>101</v>
      </c>
      <c r="B689" s="19" t="s">
        <v>102</v>
      </c>
      <c r="C689" s="19" t="s">
        <v>98</v>
      </c>
      <c r="D689" s="22">
        <v>88</v>
      </c>
      <c r="E689" s="23">
        <v>2434.279979907652</v>
      </c>
      <c r="F689" s="23">
        <v>1830.8788033272792</v>
      </c>
      <c r="G689" s="23">
        <v>1410.337322370727</v>
      </c>
      <c r="H689" s="23">
        <v>1007.931324885892</v>
      </c>
      <c r="I689" s="23">
        <v>707.18414624760612</v>
      </c>
      <c r="J689" s="23">
        <v>516.48585971410364</v>
      </c>
      <c r="K689" s="23">
        <v>394.66893360449069</v>
      </c>
      <c r="L689" s="23">
        <v>332.19648780049567</v>
      </c>
      <c r="M689" s="23">
        <v>293.54159828217405</v>
      </c>
      <c r="N689" s="23">
        <v>245.387549820815</v>
      </c>
      <c r="O689" s="23">
        <v>183.12786652128099</v>
      </c>
      <c r="P689" s="23">
        <v>178.9021126116543</v>
      </c>
    </row>
    <row r="690" spans="1:16" x14ac:dyDescent="0.25">
      <c r="A690" s="19" t="s">
        <v>101</v>
      </c>
      <c r="B690" s="19" t="s">
        <v>102</v>
      </c>
      <c r="C690" s="19" t="s">
        <v>98</v>
      </c>
      <c r="D690" s="22">
        <v>89</v>
      </c>
      <c r="E690" s="23">
        <v>2299.2076125902954</v>
      </c>
      <c r="F690" s="23">
        <v>1914.0215993240433</v>
      </c>
      <c r="G690" s="23">
        <v>1402.4527883265325</v>
      </c>
      <c r="H690" s="23">
        <v>1008.2978770422618</v>
      </c>
      <c r="I690" s="23">
        <v>705.04981653870436</v>
      </c>
      <c r="J690" s="23">
        <v>528.24193264082271</v>
      </c>
      <c r="K690" s="23">
        <v>406.93088665340713</v>
      </c>
      <c r="L690" s="23">
        <v>340.26821571051471</v>
      </c>
      <c r="M690" s="23">
        <v>299.90348033576322</v>
      </c>
      <c r="N690" s="23">
        <v>255.56819557294955</v>
      </c>
      <c r="O690" s="23">
        <v>186.43161222104297</v>
      </c>
      <c r="P690" s="23">
        <v>166.53992881946095</v>
      </c>
    </row>
    <row r="691" spans="1:16" x14ac:dyDescent="0.25">
      <c r="A691" s="19" t="s">
        <v>101</v>
      </c>
      <c r="B691" s="19" t="s">
        <v>102</v>
      </c>
      <c r="C691" s="19" t="s">
        <v>98</v>
      </c>
      <c r="D691" s="22">
        <v>90</v>
      </c>
      <c r="E691" s="23">
        <v>2522.9610405820181</v>
      </c>
      <c r="F691" s="23">
        <v>1921.9736571077517</v>
      </c>
      <c r="G691" s="23">
        <v>1479.52328355192</v>
      </c>
      <c r="H691" s="23">
        <v>1037.7569166627636</v>
      </c>
      <c r="I691" s="23">
        <v>747.11370511751579</v>
      </c>
      <c r="J691" s="23">
        <v>542.87936194217809</v>
      </c>
      <c r="K691" s="23">
        <v>408.97584940940385</v>
      </c>
      <c r="L691" s="23">
        <v>350.15348726861851</v>
      </c>
      <c r="M691" s="23">
        <v>312.85432385700506</v>
      </c>
      <c r="N691" s="23">
        <v>251.77627433004261</v>
      </c>
      <c r="O691" s="23">
        <v>183.51365730559075</v>
      </c>
      <c r="P691" s="23">
        <v>173.15484535414032</v>
      </c>
    </row>
    <row r="692" spans="1:16" x14ac:dyDescent="0.25">
      <c r="A692" s="19" t="s">
        <v>101</v>
      </c>
      <c r="B692" s="19" t="s">
        <v>102</v>
      </c>
      <c r="C692" s="19" t="s">
        <v>98</v>
      </c>
      <c r="D692" s="22">
        <v>91</v>
      </c>
      <c r="E692" s="23">
        <v>2418.1728792444574</v>
      </c>
      <c r="F692" s="23">
        <v>1764.6110564708501</v>
      </c>
      <c r="G692" s="23">
        <v>1326.7409558092825</v>
      </c>
      <c r="H692" s="23">
        <v>970.41777099243927</v>
      </c>
      <c r="I692" s="23">
        <v>672.70449523589491</v>
      </c>
      <c r="J692" s="23">
        <v>503.52183547281032</v>
      </c>
      <c r="K692" s="23">
        <v>375.97775018416468</v>
      </c>
      <c r="L692" s="23">
        <v>331.21326099694812</v>
      </c>
      <c r="M692" s="23">
        <v>304.19342276789422</v>
      </c>
      <c r="N692" s="23">
        <v>243.81152755515419</v>
      </c>
      <c r="O692" s="23">
        <v>191.80567639876401</v>
      </c>
      <c r="P692" s="23">
        <v>171.34651508998596</v>
      </c>
    </row>
    <row r="693" spans="1:16" x14ac:dyDescent="0.25">
      <c r="A693" s="19" t="s">
        <v>101</v>
      </c>
      <c r="B693" s="19" t="s">
        <v>102</v>
      </c>
      <c r="C693" s="19" t="s">
        <v>98</v>
      </c>
      <c r="D693" s="22">
        <v>92</v>
      </c>
      <c r="E693" s="23">
        <v>2439.1369315586498</v>
      </c>
      <c r="F693" s="23">
        <v>1964.5126836839947</v>
      </c>
      <c r="G693" s="23">
        <v>1506.4282301026349</v>
      </c>
      <c r="H693" s="23">
        <v>1080.9739911297138</v>
      </c>
      <c r="I693" s="23">
        <v>743.64257196716119</v>
      </c>
      <c r="J693" s="23">
        <v>550.64951214259372</v>
      </c>
      <c r="K693" s="23">
        <v>408.94110945500995</v>
      </c>
      <c r="L693" s="23">
        <v>356.33610693088718</v>
      </c>
      <c r="M693" s="23">
        <v>304.93615542332958</v>
      </c>
      <c r="N693" s="23">
        <v>246.77065864094953</v>
      </c>
      <c r="O693" s="23">
        <v>147.457366098271</v>
      </c>
      <c r="P693" s="23">
        <v>131.83118374791442</v>
      </c>
    </row>
    <row r="694" spans="1:16" x14ac:dyDescent="0.25">
      <c r="A694" s="19" t="s">
        <v>101</v>
      </c>
      <c r="B694" s="19" t="s">
        <v>102</v>
      </c>
      <c r="C694" s="19" t="s">
        <v>98</v>
      </c>
      <c r="D694" s="22">
        <v>93</v>
      </c>
      <c r="E694" s="23">
        <v>2365.2667982115008</v>
      </c>
      <c r="F694" s="23">
        <v>1799.8128674997695</v>
      </c>
      <c r="G694" s="23">
        <v>1363.9508610176972</v>
      </c>
      <c r="H694" s="23">
        <v>978.81696003259549</v>
      </c>
      <c r="I694" s="23">
        <v>695.84861899343343</v>
      </c>
      <c r="J694" s="23">
        <v>510.03886274918142</v>
      </c>
      <c r="K694" s="23">
        <v>387.08652586653659</v>
      </c>
      <c r="L694" s="23">
        <v>325.32687910716845</v>
      </c>
      <c r="M694" s="23">
        <v>279.69076007034874</v>
      </c>
      <c r="N694" s="23">
        <v>234.07367315905441</v>
      </c>
      <c r="O694" s="23">
        <v>176.98234446255492</v>
      </c>
      <c r="P694" s="23">
        <v>136.55445213535492</v>
      </c>
    </row>
    <row r="695" spans="1:16" x14ac:dyDescent="0.25">
      <c r="A695" s="19" t="s">
        <v>101</v>
      </c>
      <c r="B695" s="19" t="s">
        <v>102</v>
      </c>
      <c r="C695" s="19" t="s">
        <v>98</v>
      </c>
      <c r="D695" s="22">
        <v>94</v>
      </c>
      <c r="E695" s="23">
        <v>2566.6810962980517</v>
      </c>
      <c r="F695" s="23">
        <v>1721.0024044847469</v>
      </c>
      <c r="G695" s="23">
        <v>1370.4292702758723</v>
      </c>
      <c r="H695" s="23">
        <v>960.26367294035799</v>
      </c>
      <c r="I695" s="23">
        <v>676.23057777679958</v>
      </c>
      <c r="J695" s="23">
        <v>507.65618518078651</v>
      </c>
      <c r="K695" s="23">
        <v>379.08138156368398</v>
      </c>
      <c r="L695" s="23">
        <v>321.10810219048193</v>
      </c>
      <c r="M695" s="23">
        <v>271.92093599451817</v>
      </c>
      <c r="N695" s="23">
        <v>222.88707820085801</v>
      </c>
      <c r="O695" s="23">
        <v>135.80982137522363</v>
      </c>
      <c r="P695" s="23">
        <v>124.36676249702869</v>
      </c>
    </row>
    <row r="696" spans="1:16" x14ac:dyDescent="0.25">
      <c r="A696" s="19" t="s">
        <v>101</v>
      </c>
      <c r="B696" s="19" t="s">
        <v>102</v>
      </c>
      <c r="C696" s="19" t="s">
        <v>98</v>
      </c>
      <c r="D696" s="22">
        <v>95</v>
      </c>
      <c r="E696" s="23">
        <v>2715.2966299025193</v>
      </c>
      <c r="F696" s="23">
        <v>1871.0129480626115</v>
      </c>
      <c r="G696" s="23">
        <v>1454.6582428190795</v>
      </c>
      <c r="H696" s="23">
        <v>1076.451023700314</v>
      </c>
      <c r="I696" s="23">
        <v>751.39031596522921</v>
      </c>
      <c r="J696" s="23">
        <v>560.95222917262572</v>
      </c>
      <c r="K696" s="23">
        <v>426.48957998502692</v>
      </c>
      <c r="L696" s="23">
        <v>365.9819137737997</v>
      </c>
      <c r="M696" s="23">
        <v>312.04678064048687</v>
      </c>
      <c r="N696" s="23">
        <v>267.4561731419542</v>
      </c>
      <c r="O696" s="23">
        <v>211.41066527499618</v>
      </c>
      <c r="P696" s="23">
        <v>190.65952103447916</v>
      </c>
    </row>
    <row r="697" spans="1:16" x14ac:dyDescent="0.25">
      <c r="A697" s="19" t="s">
        <v>101</v>
      </c>
      <c r="B697" s="19" t="s">
        <v>102</v>
      </c>
      <c r="C697" s="19" t="s">
        <v>98</v>
      </c>
      <c r="D697" s="22">
        <v>96</v>
      </c>
      <c r="E697" s="23">
        <v>2245.9031327437888</v>
      </c>
      <c r="F697" s="23">
        <v>1622.9225866612487</v>
      </c>
      <c r="G697" s="23">
        <v>1272.8412441949113</v>
      </c>
      <c r="H697" s="23">
        <v>893.17024291349628</v>
      </c>
      <c r="I697" s="23">
        <v>635.78313845158766</v>
      </c>
      <c r="J697" s="23">
        <v>461.35500707035231</v>
      </c>
      <c r="K697" s="23">
        <v>367.12128151937173</v>
      </c>
      <c r="L697" s="23">
        <v>329.51897874185198</v>
      </c>
      <c r="M697" s="23">
        <v>282.3558616223944</v>
      </c>
      <c r="N697" s="23">
        <v>240.3677981678639</v>
      </c>
      <c r="O697" s="23">
        <v>123.69648907330794</v>
      </c>
      <c r="P697" s="23">
        <v>123.69648907330794</v>
      </c>
    </row>
    <row r="698" spans="1:16" x14ac:dyDescent="0.25">
      <c r="A698" s="19" t="s">
        <v>101</v>
      </c>
      <c r="B698" s="19" t="s">
        <v>102</v>
      </c>
      <c r="C698" s="19" t="s">
        <v>98</v>
      </c>
      <c r="D698" s="22">
        <v>97</v>
      </c>
      <c r="E698" s="23">
        <v>2259.2266727729516</v>
      </c>
      <c r="F698" s="23">
        <v>1872.0149177526928</v>
      </c>
      <c r="G698" s="23">
        <v>1431.6078754293173</v>
      </c>
      <c r="H698" s="23">
        <v>1024.2721265655828</v>
      </c>
      <c r="I698" s="23">
        <v>702.17918807074489</v>
      </c>
      <c r="J698" s="23">
        <v>516.69056977859964</v>
      </c>
      <c r="K698" s="23">
        <v>388.93622029943094</v>
      </c>
      <c r="L698" s="23">
        <v>332.9360081961409</v>
      </c>
      <c r="M698" s="23">
        <v>295.86376349070838</v>
      </c>
      <c r="N698" s="23">
        <v>253.3002230473453</v>
      </c>
      <c r="O698" s="23">
        <v>185.88564576509461</v>
      </c>
      <c r="P698" s="23">
        <v>134.18653604078807</v>
      </c>
    </row>
    <row r="699" spans="1:16" x14ac:dyDescent="0.25">
      <c r="A699" s="19" t="s">
        <v>101</v>
      </c>
      <c r="B699" s="19" t="s">
        <v>102</v>
      </c>
      <c r="C699" s="19" t="s">
        <v>98</v>
      </c>
      <c r="D699" s="22">
        <v>98</v>
      </c>
      <c r="E699" s="23">
        <v>2398.6928304414341</v>
      </c>
      <c r="F699" s="23">
        <v>1745.6876186393649</v>
      </c>
      <c r="G699" s="23">
        <v>1256.4993578529859</v>
      </c>
      <c r="H699" s="23">
        <v>924.70924201632124</v>
      </c>
      <c r="I699" s="23">
        <v>666.88200795902696</v>
      </c>
      <c r="J699" s="23">
        <v>490.39145368725099</v>
      </c>
      <c r="K699" s="23">
        <v>376.06969620063177</v>
      </c>
      <c r="L699" s="23">
        <v>343.07635154684914</v>
      </c>
      <c r="M699" s="23">
        <v>297.52823208224095</v>
      </c>
      <c r="N699" s="23">
        <v>240.76437656807667</v>
      </c>
      <c r="O699" s="23">
        <v>128.91105965748733</v>
      </c>
      <c r="P699" s="23">
        <v>128.91105965748733</v>
      </c>
    </row>
    <row r="700" spans="1:16" x14ac:dyDescent="0.25">
      <c r="A700" s="19" t="s">
        <v>101</v>
      </c>
      <c r="B700" s="19" t="s">
        <v>102</v>
      </c>
      <c r="C700" s="19" t="s">
        <v>98</v>
      </c>
      <c r="D700" s="22">
        <v>99</v>
      </c>
      <c r="E700" s="23">
        <v>2828.6115758460223</v>
      </c>
      <c r="F700" s="23">
        <v>1888.9165166706714</v>
      </c>
      <c r="G700" s="23">
        <v>1493.2889599861185</v>
      </c>
      <c r="H700" s="23">
        <v>1061.032834322006</v>
      </c>
      <c r="I700" s="23">
        <v>725.73941260998618</v>
      </c>
      <c r="J700" s="23">
        <v>541.555146652291</v>
      </c>
      <c r="K700" s="23">
        <v>424.3943322337085</v>
      </c>
      <c r="L700" s="23">
        <v>354.40378319003332</v>
      </c>
      <c r="M700" s="23">
        <v>316.63182340381951</v>
      </c>
      <c r="N700" s="23">
        <v>263.89938214174754</v>
      </c>
      <c r="O700" s="23">
        <v>174.23604364032445</v>
      </c>
      <c r="P700" s="23">
        <v>174.23604364032445</v>
      </c>
    </row>
    <row r="701" spans="1:16" x14ac:dyDescent="0.25">
      <c r="A701" s="19" t="s">
        <v>101</v>
      </c>
      <c r="B701" s="19" t="s">
        <v>102</v>
      </c>
      <c r="C701" s="19" t="s">
        <v>98</v>
      </c>
      <c r="D701" s="22">
        <v>100</v>
      </c>
      <c r="E701" s="23">
        <v>2636.7797506583061</v>
      </c>
      <c r="F701" s="23">
        <v>1909.0631309822454</v>
      </c>
      <c r="G701" s="23">
        <v>1523.1376635736799</v>
      </c>
      <c r="H701" s="23">
        <v>1073.0944670199053</v>
      </c>
      <c r="I701" s="23">
        <v>735.15103162664559</v>
      </c>
      <c r="J701" s="23">
        <v>541.36355168874263</v>
      </c>
      <c r="K701" s="23">
        <v>411.34162386058779</v>
      </c>
      <c r="L701" s="23">
        <v>359.0246224873498</v>
      </c>
      <c r="M701" s="23">
        <v>306.36044291677973</v>
      </c>
      <c r="N701" s="23">
        <v>238.23601651517876</v>
      </c>
      <c r="O701" s="23">
        <v>167.14292452182644</v>
      </c>
      <c r="P701" s="23">
        <v>130.92443364367645</v>
      </c>
    </row>
    <row r="702" spans="1:16" x14ac:dyDescent="0.25">
      <c r="A702" s="19" t="s">
        <v>103</v>
      </c>
      <c r="B702" s="19" t="s">
        <v>104</v>
      </c>
      <c r="C702" s="19" t="s">
        <v>88</v>
      </c>
      <c r="D702" s="22">
        <v>1</v>
      </c>
      <c r="E702" s="23">
        <v>3523.2066817011469</v>
      </c>
      <c r="F702" s="23">
        <v>2912.6876175392308</v>
      </c>
      <c r="G702" s="23">
        <v>2376.2097814374283</v>
      </c>
      <c r="H702" s="23">
        <v>1823.3800671207302</v>
      </c>
      <c r="I702" s="23">
        <v>1359.1890023108326</v>
      </c>
      <c r="J702" s="23">
        <v>1026.4578767573878</v>
      </c>
      <c r="K702" s="23">
        <v>803.1067969424015</v>
      </c>
      <c r="L702" s="23">
        <v>710.51054887964801</v>
      </c>
      <c r="M702" s="23">
        <v>626.78015075003361</v>
      </c>
      <c r="N702" s="23">
        <v>558.12879295756932</v>
      </c>
      <c r="O702" s="23">
        <v>463.41263864321633</v>
      </c>
      <c r="P702" s="23">
        <v>361.06341020613064</v>
      </c>
    </row>
    <row r="703" spans="1:16" x14ac:dyDescent="0.25">
      <c r="A703" s="19" t="s">
        <v>103</v>
      </c>
      <c r="B703" s="19" t="s">
        <v>104</v>
      </c>
      <c r="C703" s="19" t="s">
        <v>88</v>
      </c>
      <c r="D703" s="22">
        <v>2</v>
      </c>
      <c r="E703" s="23">
        <v>3561.9825549014454</v>
      </c>
      <c r="F703" s="23">
        <v>2937.6254265537232</v>
      </c>
      <c r="G703" s="23">
        <v>2349.8125691728997</v>
      </c>
      <c r="H703" s="23">
        <v>1840.8495411369458</v>
      </c>
      <c r="I703" s="23">
        <v>1386.5031187682434</v>
      </c>
      <c r="J703" s="23">
        <v>1064.5016451685485</v>
      </c>
      <c r="K703" s="23">
        <v>855.10715761019287</v>
      </c>
      <c r="L703" s="23">
        <v>750.16325460478083</v>
      </c>
      <c r="M703" s="23">
        <v>662.2203488401309</v>
      </c>
      <c r="N703" s="23">
        <v>603.77995918141642</v>
      </c>
      <c r="O703" s="23">
        <v>478.00895959815938</v>
      </c>
      <c r="P703" s="23">
        <v>361.20015564201429</v>
      </c>
    </row>
    <row r="704" spans="1:16" x14ac:dyDescent="0.25">
      <c r="A704" s="19" t="s">
        <v>103</v>
      </c>
      <c r="B704" s="19" t="s">
        <v>104</v>
      </c>
      <c r="C704" s="19" t="s">
        <v>88</v>
      </c>
      <c r="D704" s="22">
        <v>3</v>
      </c>
      <c r="E704" s="23">
        <v>3471.3315369210977</v>
      </c>
      <c r="F704" s="23">
        <v>2875.400572702225</v>
      </c>
      <c r="G704" s="23">
        <v>2369.173279203153</v>
      </c>
      <c r="H704" s="23">
        <v>1795.1918794230426</v>
      </c>
      <c r="I704" s="23">
        <v>1335.4126753447499</v>
      </c>
      <c r="J704" s="23">
        <v>994.35521503255848</v>
      </c>
      <c r="K704" s="23">
        <v>747.37963601875583</v>
      </c>
      <c r="L704" s="23">
        <v>674.44041331692881</v>
      </c>
      <c r="M704" s="23">
        <v>596.28346399479881</v>
      </c>
      <c r="N704" s="23">
        <v>521.19096683250621</v>
      </c>
      <c r="O704" s="23">
        <v>423.29541676049411</v>
      </c>
      <c r="P704" s="23">
        <v>344.34280802499757</v>
      </c>
    </row>
    <row r="705" spans="1:16" x14ac:dyDescent="0.25">
      <c r="A705" s="19" t="s">
        <v>103</v>
      </c>
      <c r="B705" s="19" t="s">
        <v>104</v>
      </c>
      <c r="C705" s="19" t="s">
        <v>88</v>
      </c>
      <c r="D705" s="22">
        <v>4</v>
      </c>
      <c r="E705" s="23">
        <v>3366.0142654689485</v>
      </c>
      <c r="F705" s="23">
        <v>2849.7887877579587</v>
      </c>
      <c r="G705" s="23">
        <v>2408.9652586652537</v>
      </c>
      <c r="H705" s="23">
        <v>1820.3717605733602</v>
      </c>
      <c r="I705" s="23">
        <v>1390.5828802563212</v>
      </c>
      <c r="J705" s="23">
        <v>1053.2736656524896</v>
      </c>
      <c r="K705" s="23">
        <v>851.78800790211517</v>
      </c>
      <c r="L705" s="23">
        <v>752.87030049525606</v>
      </c>
      <c r="M705" s="23">
        <v>670.47197299647655</v>
      </c>
      <c r="N705" s="23">
        <v>604.84709764055845</v>
      </c>
      <c r="O705" s="23">
        <v>497.59074092808942</v>
      </c>
      <c r="P705" s="23">
        <v>464.7955277032305</v>
      </c>
    </row>
    <row r="706" spans="1:16" x14ac:dyDescent="0.25">
      <c r="A706" s="19" t="s">
        <v>103</v>
      </c>
      <c r="B706" s="19" t="s">
        <v>104</v>
      </c>
      <c r="C706" s="19" t="s">
        <v>88</v>
      </c>
      <c r="D706" s="22">
        <v>5</v>
      </c>
      <c r="E706" s="23">
        <v>4114.7935011420095</v>
      </c>
      <c r="F706" s="23">
        <v>3202.68610371556</v>
      </c>
      <c r="G706" s="23">
        <v>2565.9092675626789</v>
      </c>
      <c r="H706" s="23">
        <v>1934.2996128593852</v>
      </c>
      <c r="I706" s="23">
        <v>1419.5992791822953</v>
      </c>
      <c r="J706" s="23">
        <v>1055.0617878957812</v>
      </c>
      <c r="K706" s="23">
        <v>801.66129039992973</v>
      </c>
      <c r="L706" s="23">
        <v>705.85570676735176</v>
      </c>
      <c r="M706" s="23">
        <v>648.36733197983995</v>
      </c>
      <c r="N706" s="23">
        <v>553.82131115984271</v>
      </c>
      <c r="O706" s="23">
        <v>456.31577331282665</v>
      </c>
      <c r="P706" s="23">
        <v>415.31839380969279</v>
      </c>
    </row>
    <row r="707" spans="1:16" x14ac:dyDescent="0.25">
      <c r="A707" s="19" t="s">
        <v>103</v>
      </c>
      <c r="B707" s="19" t="s">
        <v>104</v>
      </c>
      <c r="C707" s="19" t="s">
        <v>88</v>
      </c>
      <c r="D707" s="22">
        <v>6</v>
      </c>
      <c r="E707" s="23">
        <v>3906.2009377414925</v>
      </c>
      <c r="F707" s="23">
        <v>3283.2856240531464</v>
      </c>
      <c r="G707" s="23">
        <v>2616.760154208815</v>
      </c>
      <c r="H707" s="23">
        <v>2043.496805192992</v>
      </c>
      <c r="I707" s="23">
        <v>1486.8961685607928</v>
      </c>
      <c r="J707" s="23">
        <v>1118.7415126727694</v>
      </c>
      <c r="K707" s="23">
        <v>904.45916737505286</v>
      </c>
      <c r="L707" s="23">
        <v>791.0624737863883</v>
      </c>
      <c r="M707" s="23">
        <v>688.95346778064504</v>
      </c>
      <c r="N707" s="23">
        <v>615.23481910962937</v>
      </c>
      <c r="O707" s="23">
        <v>513.18182174133358</v>
      </c>
      <c r="P707" s="23">
        <v>387.60034062854811</v>
      </c>
    </row>
    <row r="708" spans="1:16" x14ac:dyDescent="0.25">
      <c r="A708" s="19" t="s">
        <v>103</v>
      </c>
      <c r="B708" s="19" t="s">
        <v>104</v>
      </c>
      <c r="C708" s="19" t="s">
        <v>88</v>
      </c>
      <c r="D708" s="22">
        <v>7</v>
      </c>
      <c r="E708" s="23">
        <v>3316.8062601664428</v>
      </c>
      <c r="F708" s="23">
        <v>2769.8324701895021</v>
      </c>
      <c r="G708" s="23">
        <v>2256.682624751284</v>
      </c>
      <c r="H708" s="23">
        <v>1742.586707977541</v>
      </c>
      <c r="I708" s="23">
        <v>1258.6280036654509</v>
      </c>
      <c r="J708" s="23">
        <v>934.94927524010757</v>
      </c>
      <c r="K708" s="23">
        <v>725.27602227039904</v>
      </c>
      <c r="L708" s="23">
        <v>647.9427817276985</v>
      </c>
      <c r="M708" s="23">
        <v>591.74614622870513</v>
      </c>
      <c r="N708" s="23">
        <v>535.19873904751046</v>
      </c>
      <c r="O708" s="23">
        <v>413.96228094056568</v>
      </c>
      <c r="P708" s="23">
        <v>356.84208212409595</v>
      </c>
    </row>
    <row r="709" spans="1:16" x14ac:dyDescent="0.25">
      <c r="A709" s="19" t="s">
        <v>103</v>
      </c>
      <c r="B709" s="19" t="s">
        <v>104</v>
      </c>
      <c r="C709" s="19" t="s">
        <v>88</v>
      </c>
      <c r="D709" s="22">
        <v>8</v>
      </c>
      <c r="E709" s="23">
        <v>3464.6437853961233</v>
      </c>
      <c r="F709" s="23">
        <v>2933.1808683212303</v>
      </c>
      <c r="G709" s="23">
        <v>2353.6815615148507</v>
      </c>
      <c r="H709" s="23">
        <v>1770.6304157984855</v>
      </c>
      <c r="I709" s="23">
        <v>1334.9546351457222</v>
      </c>
      <c r="J709" s="23">
        <v>993.26727810584305</v>
      </c>
      <c r="K709" s="23">
        <v>773.50516931024777</v>
      </c>
      <c r="L709" s="23">
        <v>677.90915137681122</v>
      </c>
      <c r="M709" s="23">
        <v>598.34643145982579</v>
      </c>
      <c r="N709" s="23">
        <v>535.98720534363679</v>
      </c>
      <c r="O709" s="23">
        <v>447.73095850489767</v>
      </c>
      <c r="P709" s="23">
        <v>419.04100812843524</v>
      </c>
    </row>
    <row r="710" spans="1:16" x14ac:dyDescent="0.25">
      <c r="A710" s="19" t="s">
        <v>103</v>
      </c>
      <c r="B710" s="19" t="s">
        <v>104</v>
      </c>
      <c r="C710" s="19" t="s">
        <v>88</v>
      </c>
      <c r="D710" s="22">
        <v>9</v>
      </c>
      <c r="E710" s="23">
        <v>2994.9872521059792</v>
      </c>
      <c r="F710" s="23">
        <v>2625.760456421172</v>
      </c>
      <c r="G710" s="23">
        <v>2130.646733799259</v>
      </c>
      <c r="H710" s="23">
        <v>1594.4798580525805</v>
      </c>
      <c r="I710" s="23">
        <v>1210.7519563621513</v>
      </c>
      <c r="J710" s="23">
        <v>893.75524729137226</v>
      </c>
      <c r="K710" s="23">
        <v>666.28989044400544</v>
      </c>
      <c r="L710" s="23">
        <v>580.35384413215775</v>
      </c>
      <c r="M710" s="23">
        <v>539.85089243946595</v>
      </c>
      <c r="N710" s="23">
        <v>465.17612399671225</v>
      </c>
      <c r="O710" s="23">
        <v>341.02231323752073</v>
      </c>
      <c r="P710" s="23">
        <v>335.51544792704351</v>
      </c>
    </row>
    <row r="711" spans="1:16" x14ac:dyDescent="0.25">
      <c r="A711" s="19" t="s">
        <v>103</v>
      </c>
      <c r="B711" s="19" t="s">
        <v>104</v>
      </c>
      <c r="C711" s="19" t="s">
        <v>88</v>
      </c>
      <c r="D711" s="22">
        <v>10</v>
      </c>
      <c r="E711" s="23">
        <v>2979.3333432802669</v>
      </c>
      <c r="F711" s="23">
        <v>2440.5725826026255</v>
      </c>
      <c r="G711" s="23">
        <v>2090.8062356439618</v>
      </c>
      <c r="H711" s="23">
        <v>1609.8012146233309</v>
      </c>
      <c r="I711" s="23">
        <v>1229.3428036670625</v>
      </c>
      <c r="J711" s="23">
        <v>932.99315849624452</v>
      </c>
      <c r="K711" s="23">
        <v>738.93634982705134</v>
      </c>
      <c r="L711" s="23">
        <v>664.56232656024338</v>
      </c>
      <c r="M711" s="23">
        <v>605.91338989324117</v>
      </c>
      <c r="N711" s="23">
        <v>515.99449386959054</v>
      </c>
      <c r="O711" s="23">
        <v>422.80688380743618</v>
      </c>
      <c r="P711" s="23">
        <v>400.58145684568211</v>
      </c>
    </row>
    <row r="712" spans="1:16" x14ac:dyDescent="0.25">
      <c r="A712" s="19" t="s">
        <v>103</v>
      </c>
      <c r="B712" s="19" t="s">
        <v>104</v>
      </c>
      <c r="C712" s="19" t="s">
        <v>88</v>
      </c>
      <c r="D712" s="22">
        <v>11</v>
      </c>
      <c r="E712" s="23">
        <v>4032.9726607131674</v>
      </c>
      <c r="F712" s="23">
        <v>3367.7339557777755</v>
      </c>
      <c r="G712" s="23">
        <v>2645.0450154793912</v>
      </c>
      <c r="H712" s="23">
        <v>2034.7737809823882</v>
      </c>
      <c r="I712" s="23">
        <v>1508.7555943613097</v>
      </c>
      <c r="J712" s="23">
        <v>1121.7436898604662</v>
      </c>
      <c r="K712" s="23">
        <v>895.38977944058684</v>
      </c>
      <c r="L712" s="23">
        <v>794.19442432769699</v>
      </c>
      <c r="M712" s="23">
        <v>662.52454880343555</v>
      </c>
      <c r="N712" s="23">
        <v>561.08994002835834</v>
      </c>
      <c r="O712" s="23">
        <v>373.23181579260228</v>
      </c>
      <c r="P712" s="23">
        <v>354.98336979299819</v>
      </c>
    </row>
    <row r="713" spans="1:16" x14ac:dyDescent="0.25">
      <c r="A713" s="19" t="s">
        <v>103</v>
      </c>
      <c r="B713" s="19" t="s">
        <v>104</v>
      </c>
      <c r="C713" s="19" t="s">
        <v>88</v>
      </c>
      <c r="D713" s="22">
        <v>12</v>
      </c>
      <c r="E713" s="23">
        <v>3641.988147425197</v>
      </c>
      <c r="F713" s="23">
        <v>3046.0607358435809</v>
      </c>
      <c r="G713" s="23">
        <v>2512.5274714319735</v>
      </c>
      <c r="H713" s="23">
        <v>1928.1571153239595</v>
      </c>
      <c r="I713" s="23">
        <v>1415.8099494399362</v>
      </c>
      <c r="J713" s="23">
        <v>1057.4102532700804</v>
      </c>
      <c r="K713" s="23">
        <v>838.80106195373662</v>
      </c>
      <c r="L713" s="23">
        <v>726.70508621618558</v>
      </c>
      <c r="M713" s="23">
        <v>640.12912989222923</v>
      </c>
      <c r="N713" s="23">
        <v>560.4847817717183</v>
      </c>
      <c r="O713" s="23">
        <v>480.92466320698753</v>
      </c>
      <c r="P713" s="23">
        <v>420.03674815927934</v>
      </c>
    </row>
    <row r="714" spans="1:16" x14ac:dyDescent="0.25">
      <c r="A714" s="19" t="s">
        <v>103</v>
      </c>
      <c r="B714" s="19" t="s">
        <v>104</v>
      </c>
      <c r="C714" s="19" t="s">
        <v>88</v>
      </c>
      <c r="D714" s="22">
        <v>13</v>
      </c>
      <c r="E714" s="23">
        <v>3713.1607755275463</v>
      </c>
      <c r="F714" s="23">
        <v>3025.7176552753849</v>
      </c>
      <c r="G714" s="23">
        <v>2452.318713895314</v>
      </c>
      <c r="H714" s="23">
        <v>1881.6805946251745</v>
      </c>
      <c r="I714" s="23">
        <v>1375.73258274061</v>
      </c>
      <c r="J714" s="23">
        <v>1040.4643341116373</v>
      </c>
      <c r="K714" s="23">
        <v>828.29442897275737</v>
      </c>
      <c r="L714" s="23">
        <v>739.34805455317132</v>
      </c>
      <c r="M714" s="23">
        <v>653.40110713599256</v>
      </c>
      <c r="N714" s="23">
        <v>577.49239653046538</v>
      </c>
      <c r="O714" s="23">
        <v>445.01878406012594</v>
      </c>
      <c r="P714" s="23">
        <v>360.66482271200306</v>
      </c>
    </row>
    <row r="715" spans="1:16" x14ac:dyDescent="0.25">
      <c r="A715" s="19" t="s">
        <v>103</v>
      </c>
      <c r="B715" s="19" t="s">
        <v>104</v>
      </c>
      <c r="C715" s="19" t="s">
        <v>88</v>
      </c>
      <c r="D715" s="22">
        <v>14</v>
      </c>
      <c r="E715" s="23">
        <v>3563.3343013938652</v>
      </c>
      <c r="F715" s="23">
        <v>2900.5219909742555</v>
      </c>
      <c r="G715" s="23">
        <v>2369.4422586498922</v>
      </c>
      <c r="H715" s="23">
        <v>1845.6456708651447</v>
      </c>
      <c r="I715" s="23">
        <v>1359.0399750372853</v>
      </c>
      <c r="J715" s="23">
        <v>1005.9907321990671</v>
      </c>
      <c r="K715" s="23">
        <v>776.52631034840351</v>
      </c>
      <c r="L715" s="23">
        <v>676.66660585941042</v>
      </c>
      <c r="M715" s="23">
        <v>611.2257473497657</v>
      </c>
      <c r="N715" s="23">
        <v>523.41641634228313</v>
      </c>
      <c r="O715" s="23">
        <v>440.92546366035197</v>
      </c>
      <c r="P715" s="23">
        <v>410.80444414600572</v>
      </c>
    </row>
    <row r="716" spans="1:16" x14ac:dyDescent="0.25">
      <c r="A716" s="19" t="s">
        <v>103</v>
      </c>
      <c r="B716" s="19" t="s">
        <v>104</v>
      </c>
      <c r="C716" s="19" t="s">
        <v>88</v>
      </c>
      <c r="D716" s="22">
        <v>15</v>
      </c>
      <c r="E716" s="23">
        <v>4067.173866379133</v>
      </c>
      <c r="F716" s="23">
        <v>3288.2731499069118</v>
      </c>
      <c r="G716" s="23">
        <v>2717.8222962001491</v>
      </c>
      <c r="H716" s="23">
        <v>1958.6430238121841</v>
      </c>
      <c r="I716" s="23">
        <v>1425.2490839658103</v>
      </c>
      <c r="J716" s="23">
        <v>1030.5088236110969</v>
      </c>
      <c r="K716" s="23">
        <v>793.44330389937318</v>
      </c>
      <c r="L716" s="23">
        <v>694.01704701739811</v>
      </c>
      <c r="M716" s="23">
        <v>606.92775199622383</v>
      </c>
      <c r="N716" s="23">
        <v>531.38140132524723</v>
      </c>
      <c r="O716" s="23">
        <v>420.67640624129911</v>
      </c>
      <c r="P716" s="23">
        <v>361.74129617589796</v>
      </c>
    </row>
    <row r="717" spans="1:16" x14ac:dyDescent="0.25">
      <c r="A717" s="19" t="s">
        <v>103</v>
      </c>
      <c r="B717" s="19" t="s">
        <v>104</v>
      </c>
      <c r="C717" s="19" t="s">
        <v>88</v>
      </c>
      <c r="D717" s="22">
        <v>16</v>
      </c>
      <c r="E717" s="23">
        <v>2880.8959267574432</v>
      </c>
      <c r="F717" s="23">
        <v>2358.1235038568907</v>
      </c>
      <c r="G717" s="23">
        <v>1986.8293266551518</v>
      </c>
      <c r="H717" s="23">
        <v>1550.7124381690905</v>
      </c>
      <c r="I717" s="23">
        <v>1191.0539102062962</v>
      </c>
      <c r="J717" s="23">
        <v>933.0490495142119</v>
      </c>
      <c r="K717" s="23">
        <v>731.15683568966881</v>
      </c>
      <c r="L717" s="23">
        <v>649.29754743131093</v>
      </c>
      <c r="M717" s="23">
        <v>585.49219108428417</v>
      </c>
      <c r="N717" s="23">
        <v>527.01658779213085</v>
      </c>
      <c r="O717" s="23">
        <v>412.97921169976411</v>
      </c>
      <c r="P717" s="23">
        <v>344.38857022933217</v>
      </c>
    </row>
    <row r="718" spans="1:16" x14ac:dyDescent="0.25">
      <c r="A718" s="19" t="s">
        <v>103</v>
      </c>
      <c r="B718" s="19" t="s">
        <v>104</v>
      </c>
      <c r="C718" s="19" t="s">
        <v>88</v>
      </c>
      <c r="D718" s="22">
        <v>17</v>
      </c>
      <c r="E718" s="23">
        <v>3555.4159132832901</v>
      </c>
      <c r="F718" s="23">
        <v>2934.8143386636339</v>
      </c>
      <c r="G718" s="23">
        <v>2411.7138942841161</v>
      </c>
      <c r="H718" s="23">
        <v>1892.2357875804589</v>
      </c>
      <c r="I718" s="23">
        <v>1400.0265540091202</v>
      </c>
      <c r="J718" s="23">
        <v>1068.9786565967124</v>
      </c>
      <c r="K718" s="23">
        <v>824.01591790833015</v>
      </c>
      <c r="L718" s="23">
        <v>720.06049797269441</v>
      </c>
      <c r="M718" s="23">
        <v>639.06509889171969</v>
      </c>
      <c r="N718" s="23">
        <v>549.04507046821641</v>
      </c>
      <c r="O718" s="23">
        <v>359.61027669856463</v>
      </c>
      <c r="P718" s="23">
        <v>359.61027669856463</v>
      </c>
    </row>
    <row r="719" spans="1:16" x14ac:dyDescent="0.25">
      <c r="A719" s="19" t="s">
        <v>103</v>
      </c>
      <c r="B719" s="19" t="s">
        <v>104</v>
      </c>
      <c r="C719" s="19" t="s">
        <v>88</v>
      </c>
      <c r="D719" s="22">
        <v>18</v>
      </c>
      <c r="E719" s="23">
        <v>3348.6520076587208</v>
      </c>
      <c r="F719" s="23">
        <v>2762.168724648448</v>
      </c>
      <c r="G719" s="23">
        <v>2296.3005180095561</v>
      </c>
      <c r="H719" s="23">
        <v>1744.2883745756469</v>
      </c>
      <c r="I719" s="23">
        <v>1303.4629474050814</v>
      </c>
      <c r="J719" s="23">
        <v>998.38650392767204</v>
      </c>
      <c r="K719" s="23">
        <v>795.3969011226701</v>
      </c>
      <c r="L719" s="23">
        <v>698.8347105622928</v>
      </c>
      <c r="M719" s="23">
        <v>613.01402234810132</v>
      </c>
      <c r="N719" s="23">
        <v>546.45127626032161</v>
      </c>
      <c r="O719" s="23">
        <v>349.61352976731814</v>
      </c>
      <c r="P719" s="23">
        <v>349.61352976731814</v>
      </c>
    </row>
    <row r="720" spans="1:16" x14ac:dyDescent="0.25">
      <c r="A720" s="19" t="s">
        <v>103</v>
      </c>
      <c r="B720" s="19" t="s">
        <v>104</v>
      </c>
      <c r="C720" s="19" t="s">
        <v>88</v>
      </c>
      <c r="D720" s="22">
        <v>19</v>
      </c>
      <c r="E720" s="23">
        <v>3561.1739918862959</v>
      </c>
      <c r="F720" s="23">
        <v>2973.3894837590269</v>
      </c>
      <c r="G720" s="23">
        <v>2396.0455819527333</v>
      </c>
      <c r="H720" s="23">
        <v>1849.1867292369802</v>
      </c>
      <c r="I720" s="23">
        <v>1361.5792101065247</v>
      </c>
      <c r="J720" s="23">
        <v>1024.0746098302809</v>
      </c>
      <c r="K720" s="23">
        <v>774.89978801170832</v>
      </c>
      <c r="L720" s="23">
        <v>688.8046188730292</v>
      </c>
      <c r="M720" s="23">
        <v>618.80516816038175</v>
      </c>
      <c r="N720" s="23">
        <v>534.88471499517345</v>
      </c>
      <c r="O720" s="23">
        <v>466.84948956565103</v>
      </c>
      <c r="P720" s="23">
        <v>419.82477567992498</v>
      </c>
    </row>
    <row r="721" spans="1:16" x14ac:dyDescent="0.25">
      <c r="A721" s="19" t="s">
        <v>103</v>
      </c>
      <c r="B721" s="19" t="s">
        <v>104</v>
      </c>
      <c r="C721" s="19" t="s">
        <v>88</v>
      </c>
      <c r="D721" s="22">
        <v>20</v>
      </c>
      <c r="E721" s="23">
        <v>3438.9220296184576</v>
      </c>
      <c r="F721" s="23">
        <v>2858.4837348478791</v>
      </c>
      <c r="G721" s="23">
        <v>2393.6280383700546</v>
      </c>
      <c r="H721" s="23">
        <v>1838.9478094168123</v>
      </c>
      <c r="I721" s="23">
        <v>1371.3299204855782</v>
      </c>
      <c r="J721" s="23">
        <v>1035.2366872962084</v>
      </c>
      <c r="K721" s="23">
        <v>810.37685577197192</v>
      </c>
      <c r="L721" s="23">
        <v>720.89882701201645</v>
      </c>
      <c r="M721" s="23">
        <v>635.33927170389836</v>
      </c>
      <c r="N721" s="23">
        <v>581.96757661875586</v>
      </c>
      <c r="O721" s="23">
        <v>471.42437666919574</v>
      </c>
      <c r="P721" s="23">
        <v>370.76198349314637</v>
      </c>
    </row>
    <row r="722" spans="1:16" x14ac:dyDescent="0.25">
      <c r="A722" s="19" t="s">
        <v>103</v>
      </c>
      <c r="B722" s="19" t="s">
        <v>104</v>
      </c>
      <c r="C722" s="19" t="s">
        <v>88</v>
      </c>
      <c r="D722" s="22">
        <v>21</v>
      </c>
      <c r="E722" s="23">
        <v>3173.5513500132624</v>
      </c>
      <c r="F722" s="23">
        <v>2729.6441182795947</v>
      </c>
      <c r="G722" s="23">
        <v>2235.5585353046531</v>
      </c>
      <c r="H722" s="23">
        <v>1714.0406825327834</v>
      </c>
      <c r="I722" s="23">
        <v>1265.3204565657918</v>
      </c>
      <c r="J722" s="23">
        <v>981.46606910648393</v>
      </c>
      <c r="K722" s="23">
        <v>756.05798466206829</v>
      </c>
      <c r="L722" s="23">
        <v>680.82542639310168</v>
      </c>
      <c r="M722" s="23">
        <v>596.34908868574098</v>
      </c>
      <c r="N722" s="23">
        <v>534.72926343384995</v>
      </c>
      <c r="O722" s="23">
        <v>413.12210693057</v>
      </c>
      <c r="P722" s="23">
        <v>351.86265922278079</v>
      </c>
    </row>
    <row r="723" spans="1:16" x14ac:dyDescent="0.25">
      <c r="A723" s="19" t="s">
        <v>103</v>
      </c>
      <c r="B723" s="19" t="s">
        <v>104</v>
      </c>
      <c r="C723" s="19" t="s">
        <v>88</v>
      </c>
      <c r="D723" s="22">
        <v>22</v>
      </c>
      <c r="E723" s="23">
        <v>3006.9634794174749</v>
      </c>
      <c r="F723" s="23">
        <v>2510.7779000415403</v>
      </c>
      <c r="G723" s="23">
        <v>2117.8058087172562</v>
      </c>
      <c r="H723" s="23">
        <v>1654.1896541490503</v>
      </c>
      <c r="I723" s="23">
        <v>1223.0160338726246</v>
      </c>
      <c r="J723" s="23">
        <v>969.92909080167544</v>
      </c>
      <c r="K723" s="23">
        <v>763.08795375065199</v>
      </c>
      <c r="L723" s="23">
        <v>672.32419571102866</v>
      </c>
      <c r="M723" s="23">
        <v>605.67742820979151</v>
      </c>
      <c r="N723" s="23">
        <v>550.41243391174669</v>
      </c>
      <c r="O723" s="23">
        <v>446.22333239285564</v>
      </c>
      <c r="P723" s="23">
        <v>340.40023899042268</v>
      </c>
    </row>
    <row r="724" spans="1:16" x14ac:dyDescent="0.25">
      <c r="A724" s="19" t="s">
        <v>103</v>
      </c>
      <c r="B724" s="19" t="s">
        <v>104</v>
      </c>
      <c r="C724" s="19" t="s">
        <v>88</v>
      </c>
      <c r="D724" s="22">
        <v>23</v>
      </c>
      <c r="E724" s="23">
        <v>3974.3804207918988</v>
      </c>
      <c r="F724" s="23">
        <v>3267.5425269281473</v>
      </c>
      <c r="G724" s="23">
        <v>2678.8936999630937</v>
      </c>
      <c r="H724" s="23">
        <v>2041.3174824263826</v>
      </c>
      <c r="I724" s="23">
        <v>1488.0383068838971</v>
      </c>
      <c r="J724" s="23">
        <v>1140.4470905970188</v>
      </c>
      <c r="K724" s="23">
        <v>915.74623171566031</v>
      </c>
      <c r="L724" s="23">
        <v>803.47661321002772</v>
      </c>
      <c r="M724" s="23">
        <v>695.31601372786542</v>
      </c>
      <c r="N724" s="23">
        <v>608.19996183186367</v>
      </c>
      <c r="O724" s="23">
        <v>367.11430582675206</v>
      </c>
      <c r="P724" s="23">
        <v>350.42263712502319</v>
      </c>
    </row>
    <row r="725" spans="1:16" x14ac:dyDescent="0.25">
      <c r="A725" s="19" t="s">
        <v>103</v>
      </c>
      <c r="B725" s="19" t="s">
        <v>104</v>
      </c>
      <c r="C725" s="19" t="s">
        <v>88</v>
      </c>
      <c r="D725" s="22">
        <v>24</v>
      </c>
      <c r="E725" s="23">
        <v>4103.7536806187809</v>
      </c>
      <c r="F725" s="23">
        <v>3496.4460149237589</v>
      </c>
      <c r="G725" s="23">
        <v>2726.4512698887393</v>
      </c>
      <c r="H725" s="23">
        <v>2063.2365814987666</v>
      </c>
      <c r="I725" s="23">
        <v>1527.9244081799166</v>
      </c>
      <c r="J725" s="23">
        <v>1159.9470446812206</v>
      </c>
      <c r="K725" s="23">
        <v>904.10939430060478</v>
      </c>
      <c r="L725" s="23">
        <v>789.78139711440474</v>
      </c>
      <c r="M725" s="23">
        <v>698.76929851509544</v>
      </c>
      <c r="N725" s="23">
        <v>624.87578173385907</v>
      </c>
      <c r="O725" s="23">
        <v>449.91061202187979</v>
      </c>
      <c r="P725" s="23">
        <v>358.96290336357845</v>
      </c>
    </row>
    <row r="726" spans="1:16" x14ac:dyDescent="0.25">
      <c r="A726" s="19" t="s">
        <v>103</v>
      </c>
      <c r="B726" s="19" t="s">
        <v>104</v>
      </c>
      <c r="C726" s="19" t="s">
        <v>88</v>
      </c>
      <c r="D726" s="22">
        <v>25</v>
      </c>
      <c r="E726" s="23">
        <v>3708.5141852010233</v>
      </c>
      <c r="F726" s="23">
        <v>3124.9930503247051</v>
      </c>
      <c r="G726" s="23">
        <v>2464.748177413916</v>
      </c>
      <c r="H726" s="23">
        <v>1873.3464214965452</v>
      </c>
      <c r="I726" s="23">
        <v>1414.0886304977971</v>
      </c>
      <c r="J726" s="23">
        <v>1071.6108356748402</v>
      </c>
      <c r="K726" s="23">
        <v>841.94708420375457</v>
      </c>
      <c r="L726" s="23">
        <v>747.09775789429239</v>
      </c>
      <c r="M726" s="23">
        <v>652.15918213839745</v>
      </c>
      <c r="N726" s="23">
        <v>588.17903841144835</v>
      </c>
      <c r="O726" s="23">
        <v>467.62306654112791</v>
      </c>
      <c r="P726" s="23">
        <v>372.09046571875058</v>
      </c>
    </row>
    <row r="727" spans="1:16" x14ac:dyDescent="0.25">
      <c r="A727" s="19" t="s">
        <v>103</v>
      </c>
      <c r="B727" s="19" t="s">
        <v>104</v>
      </c>
      <c r="C727" s="19" t="s">
        <v>88</v>
      </c>
      <c r="D727" s="22">
        <v>26</v>
      </c>
      <c r="E727" s="23">
        <v>4064.2251557952241</v>
      </c>
      <c r="F727" s="23">
        <v>3274.8694657713768</v>
      </c>
      <c r="G727" s="23">
        <v>2561.2128572074671</v>
      </c>
      <c r="H727" s="23">
        <v>1965.6084837374199</v>
      </c>
      <c r="I727" s="23">
        <v>1456.0786051434807</v>
      </c>
      <c r="J727" s="23">
        <v>1100.2478055682516</v>
      </c>
      <c r="K727" s="23">
        <v>854.75286476476072</v>
      </c>
      <c r="L727" s="23">
        <v>760.28913581276811</v>
      </c>
      <c r="M727" s="23">
        <v>695.61885763029659</v>
      </c>
      <c r="N727" s="23">
        <v>587.50806626617839</v>
      </c>
      <c r="O727" s="23">
        <v>503.10245513834747</v>
      </c>
      <c r="P727" s="23">
        <v>427.1809571060889</v>
      </c>
    </row>
    <row r="728" spans="1:16" x14ac:dyDescent="0.25">
      <c r="A728" s="19" t="s">
        <v>103</v>
      </c>
      <c r="B728" s="19" t="s">
        <v>104</v>
      </c>
      <c r="C728" s="19" t="s">
        <v>88</v>
      </c>
      <c r="D728" s="22">
        <v>27</v>
      </c>
      <c r="E728" s="23">
        <v>3513.554575002644</v>
      </c>
      <c r="F728" s="23">
        <v>2952.8133815884585</v>
      </c>
      <c r="G728" s="23">
        <v>2383.9887182822536</v>
      </c>
      <c r="H728" s="23">
        <v>1831.7461045707344</v>
      </c>
      <c r="I728" s="23">
        <v>1343.3902008857217</v>
      </c>
      <c r="J728" s="23">
        <v>1016.6537392909402</v>
      </c>
      <c r="K728" s="23">
        <v>794.86114665001026</v>
      </c>
      <c r="L728" s="23">
        <v>730.634734249801</v>
      </c>
      <c r="M728" s="23">
        <v>637.76087576346197</v>
      </c>
      <c r="N728" s="23">
        <v>559.01045381708366</v>
      </c>
      <c r="O728" s="23">
        <v>470.85859430976114</v>
      </c>
      <c r="P728" s="23">
        <v>425.22138748283982</v>
      </c>
    </row>
    <row r="729" spans="1:16" x14ac:dyDescent="0.25">
      <c r="A729" s="19" t="s">
        <v>103</v>
      </c>
      <c r="B729" s="19" t="s">
        <v>104</v>
      </c>
      <c r="C729" s="19" t="s">
        <v>88</v>
      </c>
      <c r="D729" s="22">
        <v>28</v>
      </c>
      <c r="E729" s="23">
        <v>3296.1800856807463</v>
      </c>
      <c r="F729" s="23">
        <v>2822.6867181280427</v>
      </c>
      <c r="G729" s="23">
        <v>2367.5611450729079</v>
      </c>
      <c r="H729" s="23">
        <v>1805.4364266558439</v>
      </c>
      <c r="I729" s="23">
        <v>1343.5056205472924</v>
      </c>
      <c r="J729" s="23">
        <v>1015.6079780287148</v>
      </c>
      <c r="K729" s="23">
        <v>799.88171534624269</v>
      </c>
      <c r="L729" s="23">
        <v>707.73782915407276</v>
      </c>
      <c r="M729" s="23">
        <v>624.6093185815223</v>
      </c>
      <c r="N729" s="23">
        <v>557.7430065452869</v>
      </c>
      <c r="O729" s="23">
        <v>453.39370408994461</v>
      </c>
      <c r="P729" s="23">
        <v>417.01275265032956</v>
      </c>
    </row>
    <row r="730" spans="1:16" x14ac:dyDescent="0.25">
      <c r="A730" s="19" t="s">
        <v>103</v>
      </c>
      <c r="B730" s="19" t="s">
        <v>104</v>
      </c>
      <c r="C730" s="19" t="s">
        <v>88</v>
      </c>
      <c r="D730" s="22">
        <v>29</v>
      </c>
      <c r="E730" s="23">
        <v>3526.0258727766513</v>
      </c>
      <c r="F730" s="23">
        <v>2862.9685245478699</v>
      </c>
      <c r="G730" s="23">
        <v>2331.9415864040861</v>
      </c>
      <c r="H730" s="23">
        <v>1767.5462862662021</v>
      </c>
      <c r="I730" s="23">
        <v>1317.0200011551724</v>
      </c>
      <c r="J730" s="23">
        <v>988.91482233569059</v>
      </c>
      <c r="K730" s="23">
        <v>770.89298888411224</v>
      </c>
      <c r="L730" s="23">
        <v>686.57714595633411</v>
      </c>
      <c r="M730" s="23">
        <v>617.54101481067732</v>
      </c>
      <c r="N730" s="23">
        <v>547.16619434473262</v>
      </c>
      <c r="O730" s="23">
        <v>455.99804159468948</v>
      </c>
      <c r="P730" s="23">
        <v>370.18722400058738</v>
      </c>
    </row>
    <row r="731" spans="1:16" x14ac:dyDescent="0.25">
      <c r="A731" s="19" t="s">
        <v>103</v>
      </c>
      <c r="B731" s="19" t="s">
        <v>104</v>
      </c>
      <c r="C731" s="19" t="s">
        <v>88</v>
      </c>
      <c r="D731" s="22">
        <v>30</v>
      </c>
      <c r="E731" s="23">
        <v>3424.6131141346386</v>
      </c>
      <c r="F731" s="23">
        <v>2874.795250305167</v>
      </c>
      <c r="G731" s="23">
        <v>2306.6305516460366</v>
      </c>
      <c r="H731" s="23">
        <v>1732.0127698082706</v>
      </c>
      <c r="I731" s="23">
        <v>1304.5680117998199</v>
      </c>
      <c r="J731" s="23">
        <v>965.91661626158623</v>
      </c>
      <c r="K731" s="23">
        <v>731.42089879430841</v>
      </c>
      <c r="L731" s="23">
        <v>635.94237529624047</v>
      </c>
      <c r="M731" s="23">
        <v>594.66518317234545</v>
      </c>
      <c r="N731" s="23">
        <v>505.54734563898296</v>
      </c>
      <c r="O731" s="23">
        <v>404.62827374697298</v>
      </c>
      <c r="P731" s="23">
        <v>354.53016172723454</v>
      </c>
    </row>
    <row r="732" spans="1:16" x14ac:dyDescent="0.25">
      <c r="A732" s="19" t="s">
        <v>103</v>
      </c>
      <c r="B732" s="19" t="s">
        <v>104</v>
      </c>
      <c r="C732" s="19" t="s">
        <v>88</v>
      </c>
      <c r="D732" s="22">
        <v>31</v>
      </c>
      <c r="E732" s="23">
        <v>3862.5016509444504</v>
      </c>
      <c r="F732" s="23">
        <v>3184.1792881971751</v>
      </c>
      <c r="G732" s="23">
        <v>2661.7124316762101</v>
      </c>
      <c r="H732" s="23">
        <v>1955.7440326537769</v>
      </c>
      <c r="I732" s="23">
        <v>1464.5104379507945</v>
      </c>
      <c r="J732" s="23">
        <v>1118.3697533726693</v>
      </c>
      <c r="K732" s="23">
        <v>887.5920544820458</v>
      </c>
      <c r="L732" s="23">
        <v>778.47322191064836</v>
      </c>
      <c r="M732" s="23">
        <v>684.95323229735311</v>
      </c>
      <c r="N732" s="23">
        <v>630.64070549479493</v>
      </c>
      <c r="O732" s="23">
        <v>409.23014104890865</v>
      </c>
      <c r="P732" s="23">
        <v>409.23014104890865</v>
      </c>
    </row>
    <row r="733" spans="1:16" x14ac:dyDescent="0.25">
      <c r="A733" s="19" t="s">
        <v>103</v>
      </c>
      <c r="B733" s="19" t="s">
        <v>104</v>
      </c>
      <c r="C733" s="19" t="s">
        <v>88</v>
      </c>
      <c r="D733" s="22">
        <v>32</v>
      </c>
      <c r="E733" s="23">
        <v>3343.8596511542573</v>
      </c>
      <c r="F733" s="23">
        <v>2879.915012937684</v>
      </c>
      <c r="G733" s="23">
        <v>2420.9042731439963</v>
      </c>
      <c r="H733" s="23">
        <v>1857.2823950031488</v>
      </c>
      <c r="I733" s="23">
        <v>1374.2048890567191</v>
      </c>
      <c r="J733" s="23">
        <v>1033.4998998390479</v>
      </c>
      <c r="K733" s="23">
        <v>809.42788570476932</v>
      </c>
      <c r="L733" s="23">
        <v>717.05793627946059</v>
      </c>
      <c r="M733" s="23">
        <v>628.093900549257</v>
      </c>
      <c r="N733" s="23">
        <v>542.26847278663411</v>
      </c>
      <c r="O733" s="23">
        <v>425.28491755625896</v>
      </c>
      <c r="P733" s="23">
        <v>355.43467232837452</v>
      </c>
    </row>
    <row r="734" spans="1:16" x14ac:dyDescent="0.25">
      <c r="A734" s="19" t="s">
        <v>103</v>
      </c>
      <c r="B734" s="19" t="s">
        <v>104</v>
      </c>
      <c r="C734" s="19" t="s">
        <v>88</v>
      </c>
      <c r="D734" s="22">
        <v>33</v>
      </c>
      <c r="E734" s="23">
        <v>3501.220224260886</v>
      </c>
      <c r="F734" s="23">
        <v>3026.537378400898</v>
      </c>
      <c r="G734" s="23">
        <v>2454.8811885030536</v>
      </c>
      <c r="H734" s="23">
        <v>1873.8936948867834</v>
      </c>
      <c r="I734" s="23">
        <v>1366.0178863969988</v>
      </c>
      <c r="J734" s="23">
        <v>1040.1451757700268</v>
      </c>
      <c r="K734" s="23">
        <v>845.87254935851809</v>
      </c>
      <c r="L734" s="23">
        <v>760.03106408159204</v>
      </c>
      <c r="M734" s="23">
        <v>676.40519605456655</v>
      </c>
      <c r="N734" s="23">
        <v>597.57221689678306</v>
      </c>
      <c r="O734" s="23">
        <v>425.71367852789245</v>
      </c>
      <c r="P734" s="23">
        <v>349.46737372940453</v>
      </c>
    </row>
    <row r="735" spans="1:16" x14ac:dyDescent="0.25">
      <c r="A735" s="19" t="s">
        <v>103</v>
      </c>
      <c r="B735" s="19" t="s">
        <v>104</v>
      </c>
      <c r="C735" s="19" t="s">
        <v>88</v>
      </c>
      <c r="D735" s="22">
        <v>34</v>
      </c>
      <c r="E735" s="23">
        <v>3913.4049511625672</v>
      </c>
      <c r="F735" s="23">
        <v>3126.7743872410479</v>
      </c>
      <c r="G735" s="23">
        <v>2484.9912160329955</v>
      </c>
      <c r="H735" s="23">
        <v>1948.1186373105852</v>
      </c>
      <c r="I735" s="23">
        <v>1448.9045836916491</v>
      </c>
      <c r="J735" s="23">
        <v>1108.0695250329961</v>
      </c>
      <c r="K735" s="23">
        <v>866.92048455670931</v>
      </c>
      <c r="L735" s="23">
        <v>766.76532046899081</v>
      </c>
      <c r="M735" s="23">
        <v>671.64708019627676</v>
      </c>
      <c r="N735" s="23">
        <v>600.21074108650623</v>
      </c>
      <c r="O735" s="23">
        <v>488.32306474268927</v>
      </c>
      <c r="P735" s="23">
        <v>476.9447943543297</v>
      </c>
    </row>
    <row r="736" spans="1:16" x14ac:dyDescent="0.25">
      <c r="A736" s="19" t="s">
        <v>103</v>
      </c>
      <c r="B736" s="19" t="s">
        <v>104</v>
      </c>
      <c r="C736" s="19" t="s">
        <v>88</v>
      </c>
      <c r="D736" s="22">
        <v>35</v>
      </c>
      <c r="E736" s="23">
        <v>4177.4596817166812</v>
      </c>
      <c r="F736" s="23">
        <v>3418.1404973153426</v>
      </c>
      <c r="G736" s="23">
        <v>2728.3958270814592</v>
      </c>
      <c r="H736" s="23">
        <v>2074.3348399192578</v>
      </c>
      <c r="I736" s="23">
        <v>1499.9157770862773</v>
      </c>
      <c r="J736" s="23">
        <v>1098.521032999372</v>
      </c>
      <c r="K736" s="23">
        <v>847.19728444761279</v>
      </c>
      <c r="L736" s="23">
        <v>739.50556888601966</v>
      </c>
      <c r="M736" s="23">
        <v>658.14885753432793</v>
      </c>
      <c r="N736" s="23">
        <v>562.97959537078953</v>
      </c>
      <c r="O736" s="23">
        <v>490.73270533046019</v>
      </c>
      <c r="P736" s="23">
        <v>478.45807859167962</v>
      </c>
    </row>
    <row r="737" spans="1:16" x14ac:dyDescent="0.25">
      <c r="A737" s="19" t="s">
        <v>103</v>
      </c>
      <c r="B737" s="19" t="s">
        <v>104</v>
      </c>
      <c r="C737" s="19" t="s">
        <v>88</v>
      </c>
      <c r="D737" s="22">
        <v>36</v>
      </c>
      <c r="E737" s="23">
        <v>3855.6564738172706</v>
      </c>
      <c r="F737" s="23">
        <v>3191.1777827780247</v>
      </c>
      <c r="G737" s="23">
        <v>2503.3439849186029</v>
      </c>
      <c r="H737" s="23">
        <v>1868.4278774502279</v>
      </c>
      <c r="I737" s="23">
        <v>1377.6736951451751</v>
      </c>
      <c r="J737" s="23">
        <v>1025.8956467514552</v>
      </c>
      <c r="K737" s="23">
        <v>790.29722013407684</v>
      </c>
      <c r="L737" s="23">
        <v>692.26317564361239</v>
      </c>
      <c r="M737" s="23">
        <v>619.38221543311909</v>
      </c>
      <c r="N737" s="23">
        <v>533.44840790638114</v>
      </c>
      <c r="O737" s="23">
        <v>438.29528784124295</v>
      </c>
      <c r="P737" s="23">
        <v>360.26971735051336</v>
      </c>
    </row>
    <row r="738" spans="1:16" x14ac:dyDescent="0.25">
      <c r="A738" s="19" t="s">
        <v>103</v>
      </c>
      <c r="B738" s="19" t="s">
        <v>104</v>
      </c>
      <c r="C738" s="19" t="s">
        <v>88</v>
      </c>
      <c r="D738" s="22">
        <v>37</v>
      </c>
      <c r="E738" s="23">
        <v>3594.8781023218717</v>
      </c>
      <c r="F738" s="23">
        <v>2894.8385400868624</v>
      </c>
      <c r="G738" s="23">
        <v>2330.004310827785</v>
      </c>
      <c r="H738" s="23">
        <v>1801.992774667377</v>
      </c>
      <c r="I738" s="23">
        <v>1330.3787211952047</v>
      </c>
      <c r="J738" s="23">
        <v>989.65935959241153</v>
      </c>
      <c r="K738" s="23">
        <v>770.7237759964213</v>
      </c>
      <c r="L738" s="23">
        <v>687.42794811686474</v>
      </c>
      <c r="M738" s="23">
        <v>607.85996818751255</v>
      </c>
      <c r="N738" s="23">
        <v>551.87326750655268</v>
      </c>
      <c r="O738" s="23">
        <v>369.77537501270081</v>
      </c>
      <c r="P738" s="23">
        <v>353.54514176959668</v>
      </c>
    </row>
    <row r="739" spans="1:16" x14ac:dyDescent="0.25">
      <c r="A739" s="19" t="s">
        <v>103</v>
      </c>
      <c r="B739" s="19" t="s">
        <v>104</v>
      </c>
      <c r="C739" s="19" t="s">
        <v>88</v>
      </c>
      <c r="D739" s="22">
        <v>38</v>
      </c>
      <c r="E739" s="23">
        <v>3976.4924717755093</v>
      </c>
      <c r="F739" s="23">
        <v>3242.9265468432991</v>
      </c>
      <c r="G739" s="23">
        <v>2564.50658457794</v>
      </c>
      <c r="H739" s="23">
        <v>1979.0772809877089</v>
      </c>
      <c r="I739" s="23">
        <v>1442.9392199959429</v>
      </c>
      <c r="J739" s="23">
        <v>1056.3805690096131</v>
      </c>
      <c r="K739" s="23">
        <v>801.68348306563144</v>
      </c>
      <c r="L739" s="23">
        <v>704.24396302644016</v>
      </c>
      <c r="M739" s="23">
        <v>645.71884611582516</v>
      </c>
      <c r="N739" s="23">
        <v>551.99961962158193</v>
      </c>
      <c r="O739" s="23">
        <v>471.1960737620127</v>
      </c>
      <c r="P739" s="23">
        <v>467.50984378429251</v>
      </c>
    </row>
    <row r="740" spans="1:16" x14ac:dyDescent="0.25">
      <c r="A740" s="19" t="s">
        <v>103</v>
      </c>
      <c r="B740" s="19" t="s">
        <v>104</v>
      </c>
      <c r="C740" s="19" t="s">
        <v>88</v>
      </c>
      <c r="D740" s="22">
        <v>39</v>
      </c>
      <c r="E740" s="23">
        <v>3364.3374284402685</v>
      </c>
      <c r="F740" s="23">
        <v>2873.8004620056195</v>
      </c>
      <c r="G740" s="23">
        <v>2331.1686822935817</v>
      </c>
      <c r="H740" s="23">
        <v>1796.5555515347983</v>
      </c>
      <c r="I740" s="23">
        <v>1351.8634985268527</v>
      </c>
      <c r="J740" s="23">
        <v>1008.9864647244849</v>
      </c>
      <c r="K740" s="23">
        <v>804.8487816433875</v>
      </c>
      <c r="L740" s="23">
        <v>714.67771356974265</v>
      </c>
      <c r="M740" s="23">
        <v>640.42576981621448</v>
      </c>
      <c r="N740" s="23">
        <v>560.71281736095466</v>
      </c>
      <c r="O740" s="23">
        <v>484.62123314232349</v>
      </c>
      <c r="P740" s="23">
        <v>328.68779114317005</v>
      </c>
    </row>
    <row r="741" spans="1:16" x14ac:dyDescent="0.25">
      <c r="A741" s="19" t="s">
        <v>103</v>
      </c>
      <c r="B741" s="19" t="s">
        <v>104</v>
      </c>
      <c r="C741" s="19" t="s">
        <v>88</v>
      </c>
      <c r="D741" s="22">
        <v>40</v>
      </c>
      <c r="E741" s="23">
        <v>3121.1932474556597</v>
      </c>
      <c r="F741" s="23">
        <v>2730.6781865689404</v>
      </c>
      <c r="G741" s="23">
        <v>2156.1878275514559</v>
      </c>
      <c r="H741" s="23">
        <v>1702.3466418034138</v>
      </c>
      <c r="I741" s="23">
        <v>1274.5832267479593</v>
      </c>
      <c r="J741" s="23">
        <v>976.95118660129322</v>
      </c>
      <c r="K741" s="23">
        <v>781.37410872556245</v>
      </c>
      <c r="L741" s="23">
        <v>690.6926848910507</v>
      </c>
      <c r="M741" s="23">
        <v>625.57062055632196</v>
      </c>
      <c r="N741" s="23">
        <v>553.93826309643373</v>
      </c>
      <c r="O741" s="23">
        <v>471.84146850863578</v>
      </c>
      <c r="P741" s="23">
        <v>354.2389056016417</v>
      </c>
    </row>
    <row r="742" spans="1:16" x14ac:dyDescent="0.25">
      <c r="A742" s="19" t="s">
        <v>103</v>
      </c>
      <c r="B742" s="19" t="s">
        <v>104</v>
      </c>
      <c r="C742" s="19" t="s">
        <v>88</v>
      </c>
      <c r="D742" s="22">
        <v>41</v>
      </c>
      <c r="E742" s="23">
        <v>3313.129548080205</v>
      </c>
      <c r="F742" s="23">
        <v>2837.5726030985315</v>
      </c>
      <c r="G742" s="23">
        <v>2274.3592868762403</v>
      </c>
      <c r="H742" s="23">
        <v>1778.7737775798737</v>
      </c>
      <c r="I742" s="23">
        <v>1316.6125535847266</v>
      </c>
      <c r="J742" s="23">
        <v>1002.6425171763104</v>
      </c>
      <c r="K742" s="23">
        <v>782.7951643331138</v>
      </c>
      <c r="L742" s="23">
        <v>681.71479970746907</v>
      </c>
      <c r="M742" s="23">
        <v>607.64633139529269</v>
      </c>
      <c r="N742" s="23">
        <v>543.09839946163595</v>
      </c>
      <c r="O742" s="23">
        <v>443.71578729284624</v>
      </c>
      <c r="P742" s="23">
        <v>356.93998381009703</v>
      </c>
    </row>
    <row r="743" spans="1:16" x14ac:dyDescent="0.25">
      <c r="A743" s="19" t="s">
        <v>103</v>
      </c>
      <c r="B743" s="19" t="s">
        <v>104</v>
      </c>
      <c r="C743" s="19" t="s">
        <v>88</v>
      </c>
      <c r="D743" s="22">
        <v>42</v>
      </c>
      <c r="E743" s="23">
        <v>3719.7566406490382</v>
      </c>
      <c r="F743" s="23">
        <v>2947.7067503455969</v>
      </c>
      <c r="G743" s="23">
        <v>2370.1838004463684</v>
      </c>
      <c r="H743" s="23">
        <v>1818.676281941996</v>
      </c>
      <c r="I743" s="23">
        <v>1367.1943267716094</v>
      </c>
      <c r="J743" s="23">
        <v>1024.8736058758477</v>
      </c>
      <c r="K743" s="23">
        <v>783.82887743880519</v>
      </c>
      <c r="L743" s="23">
        <v>694.60169748863746</v>
      </c>
      <c r="M743" s="23">
        <v>615.07246578994352</v>
      </c>
      <c r="N743" s="23">
        <v>563.34208962220202</v>
      </c>
      <c r="O743" s="23">
        <v>459.09836769828024</v>
      </c>
      <c r="P743" s="23">
        <v>401.79748051306467</v>
      </c>
    </row>
    <row r="744" spans="1:16" x14ac:dyDescent="0.25">
      <c r="A744" s="19" t="s">
        <v>103</v>
      </c>
      <c r="B744" s="19" t="s">
        <v>104</v>
      </c>
      <c r="C744" s="19" t="s">
        <v>88</v>
      </c>
      <c r="D744" s="22">
        <v>43</v>
      </c>
      <c r="E744" s="23">
        <v>3922.3715363077308</v>
      </c>
      <c r="F744" s="23">
        <v>3114.0451937346497</v>
      </c>
      <c r="G744" s="23">
        <v>2442.3533577060375</v>
      </c>
      <c r="H744" s="23">
        <v>1882.6333040764173</v>
      </c>
      <c r="I744" s="23">
        <v>1373.4384097537422</v>
      </c>
      <c r="J744" s="23">
        <v>1002.5468088527588</v>
      </c>
      <c r="K744" s="23">
        <v>775.50436376013613</v>
      </c>
      <c r="L744" s="23">
        <v>684.44540582573791</v>
      </c>
      <c r="M744" s="23">
        <v>621.9448997308906</v>
      </c>
      <c r="N744" s="23">
        <v>540.82665809784692</v>
      </c>
      <c r="O744" s="23">
        <v>466.82030876549555</v>
      </c>
      <c r="P744" s="23">
        <v>377.80951160349014</v>
      </c>
    </row>
    <row r="745" spans="1:16" x14ac:dyDescent="0.25">
      <c r="A745" s="19" t="s">
        <v>103</v>
      </c>
      <c r="B745" s="19" t="s">
        <v>104</v>
      </c>
      <c r="C745" s="19" t="s">
        <v>88</v>
      </c>
      <c r="D745" s="22">
        <v>44</v>
      </c>
      <c r="E745" s="23">
        <v>3732.0270614086112</v>
      </c>
      <c r="F745" s="23">
        <v>3200.5849615929133</v>
      </c>
      <c r="G745" s="23">
        <v>2442.0676750824659</v>
      </c>
      <c r="H745" s="23">
        <v>1815.3326893448309</v>
      </c>
      <c r="I745" s="23">
        <v>1331.4645345693405</v>
      </c>
      <c r="J745" s="23">
        <v>1022.7158745274808</v>
      </c>
      <c r="K745" s="23">
        <v>795.52528726109779</v>
      </c>
      <c r="L745" s="23">
        <v>707.33565448391062</v>
      </c>
      <c r="M745" s="23">
        <v>631.08511940008975</v>
      </c>
      <c r="N745" s="23">
        <v>558.67867453965982</v>
      </c>
      <c r="O745" s="23">
        <v>470.63653809265753</v>
      </c>
      <c r="P745" s="23">
        <v>410.20203179589225</v>
      </c>
    </row>
    <row r="746" spans="1:16" x14ac:dyDescent="0.25">
      <c r="A746" s="19" t="s">
        <v>103</v>
      </c>
      <c r="B746" s="19" t="s">
        <v>104</v>
      </c>
      <c r="C746" s="19" t="s">
        <v>88</v>
      </c>
      <c r="D746" s="22">
        <v>45</v>
      </c>
      <c r="E746" s="23">
        <v>3774.1153014901347</v>
      </c>
      <c r="F746" s="23">
        <v>3012.3173806066688</v>
      </c>
      <c r="G746" s="23">
        <v>2432.9714775705938</v>
      </c>
      <c r="H746" s="23">
        <v>1889.2089513571104</v>
      </c>
      <c r="I746" s="23">
        <v>1424.0255290068326</v>
      </c>
      <c r="J746" s="23">
        <v>1058.7207407510737</v>
      </c>
      <c r="K746" s="23">
        <v>828.18755541249402</v>
      </c>
      <c r="L746" s="23">
        <v>724.81802880737996</v>
      </c>
      <c r="M746" s="23">
        <v>639.43444085752026</v>
      </c>
      <c r="N746" s="23">
        <v>577.57556163619893</v>
      </c>
      <c r="O746" s="23">
        <v>479.5727620223285</v>
      </c>
      <c r="P746" s="23">
        <v>457.27899737079889</v>
      </c>
    </row>
    <row r="747" spans="1:16" x14ac:dyDescent="0.25">
      <c r="A747" s="19" t="s">
        <v>103</v>
      </c>
      <c r="B747" s="19" t="s">
        <v>104</v>
      </c>
      <c r="C747" s="19" t="s">
        <v>88</v>
      </c>
      <c r="D747" s="22">
        <v>46</v>
      </c>
      <c r="E747" s="23">
        <v>3842.1135591646412</v>
      </c>
      <c r="F747" s="23">
        <v>3160.5500954347913</v>
      </c>
      <c r="G747" s="23">
        <v>2540.6065075584384</v>
      </c>
      <c r="H747" s="23">
        <v>2010.9003647129023</v>
      </c>
      <c r="I747" s="23">
        <v>1487.7538976557983</v>
      </c>
      <c r="J747" s="23">
        <v>1112.0316156123699</v>
      </c>
      <c r="K747" s="23">
        <v>871.42885437755922</v>
      </c>
      <c r="L747" s="23">
        <v>774.85891549141354</v>
      </c>
      <c r="M747" s="23">
        <v>682.72571626436093</v>
      </c>
      <c r="N747" s="23">
        <v>618.05170089769297</v>
      </c>
      <c r="O747" s="23">
        <v>503.11323069743213</v>
      </c>
      <c r="P747" s="23">
        <v>423.25606958092209</v>
      </c>
    </row>
    <row r="748" spans="1:16" x14ac:dyDescent="0.25">
      <c r="A748" s="19" t="s">
        <v>103</v>
      </c>
      <c r="B748" s="19" t="s">
        <v>104</v>
      </c>
      <c r="C748" s="19" t="s">
        <v>88</v>
      </c>
      <c r="D748" s="22">
        <v>47</v>
      </c>
      <c r="E748" s="23">
        <v>3156.0551309819466</v>
      </c>
      <c r="F748" s="23">
        <v>2687.871830602051</v>
      </c>
      <c r="G748" s="23">
        <v>2226.269178051773</v>
      </c>
      <c r="H748" s="23">
        <v>1703.214275666455</v>
      </c>
      <c r="I748" s="23">
        <v>1277.7801876645278</v>
      </c>
      <c r="J748" s="23">
        <v>979.98868376212374</v>
      </c>
      <c r="K748" s="23">
        <v>771.49122755542749</v>
      </c>
      <c r="L748" s="23">
        <v>673.6185626116162</v>
      </c>
      <c r="M748" s="23">
        <v>588.7868264846021</v>
      </c>
      <c r="N748" s="23">
        <v>514.73433744115016</v>
      </c>
      <c r="O748" s="23">
        <v>432.66918530135098</v>
      </c>
      <c r="P748" s="23">
        <v>413.41484690000323</v>
      </c>
    </row>
    <row r="749" spans="1:16" x14ac:dyDescent="0.25">
      <c r="A749" s="19" t="s">
        <v>103</v>
      </c>
      <c r="B749" s="19" t="s">
        <v>104</v>
      </c>
      <c r="C749" s="19" t="s">
        <v>88</v>
      </c>
      <c r="D749" s="22">
        <v>48</v>
      </c>
      <c r="E749" s="23">
        <v>3882.9586716224121</v>
      </c>
      <c r="F749" s="23">
        <v>3213.1237211054327</v>
      </c>
      <c r="G749" s="23">
        <v>2511.9152544712806</v>
      </c>
      <c r="H749" s="23">
        <v>1921.1437679728574</v>
      </c>
      <c r="I749" s="23">
        <v>1408.6187348258331</v>
      </c>
      <c r="J749" s="23">
        <v>1034.0539399666861</v>
      </c>
      <c r="K749" s="23">
        <v>769.14316471561904</v>
      </c>
      <c r="L749" s="23">
        <v>674.37466398969275</v>
      </c>
      <c r="M749" s="23">
        <v>594.03211250201389</v>
      </c>
      <c r="N749" s="23">
        <v>506.09272725497675</v>
      </c>
      <c r="O749" s="23">
        <v>417.2991084068039</v>
      </c>
      <c r="P749" s="23">
        <v>391.77930043670347</v>
      </c>
    </row>
    <row r="750" spans="1:16" x14ac:dyDescent="0.25">
      <c r="A750" s="19" t="s">
        <v>103</v>
      </c>
      <c r="B750" s="19" t="s">
        <v>104</v>
      </c>
      <c r="C750" s="19" t="s">
        <v>88</v>
      </c>
      <c r="D750" s="22">
        <v>49</v>
      </c>
      <c r="E750" s="23">
        <v>3512.5358515136595</v>
      </c>
      <c r="F750" s="23">
        <v>2813.5596244866811</v>
      </c>
      <c r="G750" s="23">
        <v>2313.1687165405019</v>
      </c>
      <c r="H750" s="23">
        <v>1793.816397951467</v>
      </c>
      <c r="I750" s="23">
        <v>1328.500178191259</v>
      </c>
      <c r="J750" s="23">
        <v>998.70625833449844</v>
      </c>
      <c r="K750" s="23">
        <v>787.51290091689361</v>
      </c>
      <c r="L750" s="23">
        <v>700.3431768080643</v>
      </c>
      <c r="M750" s="23">
        <v>616.65790673440881</v>
      </c>
      <c r="N750" s="23">
        <v>543.19352943072522</v>
      </c>
      <c r="O750" s="23">
        <v>472.32503361942537</v>
      </c>
      <c r="P750" s="23">
        <v>452.90391223514479</v>
      </c>
    </row>
    <row r="751" spans="1:16" x14ac:dyDescent="0.25">
      <c r="A751" s="19" t="s">
        <v>103</v>
      </c>
      <c r="B751" s="19" t="s">
        <v>104</v>
      </c>
      <c r="C751" s="19" t="s">
        <v>88</v>
      </c>
      <c r="D751" s="22">
        <v>50</v>
      </c>
      <c r="E751" s="23">
        <v>3951.2988332031514</v>
      </c>
      <c r="F751" s="23">
        <v>3265.6684138335818</v>
      </c>
      <c r="G751" s="23">
        <v>2564.1865508471346</v>
      </c>
      <c r="H751" s="23">
        <v>1994.2107714571691</v>
      </c>
      <c r="I751" s="23">
        <v>1439.1973892744093</v>
      </c>
      <c r="J751" s="23">
        <v>1083.4158982235849</v>
      </c>
      <c r="K751" s="23">
        <v>836.57513470958509</v>
      </c>
      <c r="L751" s="23">
        <v>735.01501852867364</v>
      </c>
      <c r="M751" s="23">
        <v>647.21225014194522</v>
      </c>
      <c r="N751" s="23">
        <v>572.21359385404924</v>
      </c>
      <c r="O751" s="23">
        <v>488.45486827857246</v>
      </c>
      <c r="P751" s="23">
        <v>423.92143362040531</v>
      </c>
    </row>
    <row r="752" spans="1:16" x14ac:dyDescent="0.25">
      <c r="A752" s="19" t="s">
        <v>103</v>
      </c>
      <c r="B752" s="19" t="s">
        <v>104</v>
      </c>
      <c r="C752" s="19" t="s">
        <v>88</v>
      </c>
      <c r="D752" s="22">
        <v>51</v>
      </c>
      <c r="E752" s="23">
        <v>3676.5979486075948</v>
      </c>
      <c r="F752" s="23">
        <v>3012.7094530591503</v>
      </c>
      <c r="G752" s="23">
        <v>2489.8843398645613</v>
      </c>
      <c r="H752" s="23">
        <v>1860.2516356148958</v>
      </c>
      <c r="I752" s="23">
        <v>1376.5214789265478</v>
      </c>
      <c r="J752" s="23">
        <v>1057.3489190413222</v>
      </c>
      <c r="K752" s="23">
        <v>796.84556703928445</v>
      </c>
      <c r="L752" s="23">
        <v>712.22863818504845</v>
      </c>
      <c r="M752" s="23">
        <v>631.35349808101046</v>
      </c>
      <c r="N752" s="23">
        <v>563.99530036655074</v>
      </c>
      <c r="O752" s="23">
        <v>480.27443993888375</v>
      </c>
      <c r="P752" s="23">
        <v>478.22787100284586</v>
      </c>
    </row>
    <row r="753" spans="1:16" x14ac:dyDescent="0.25">
      <c r="A753" s="19" t="s">
        <v>103</v>
      </c>
      <c r="B753" s="19" t="s">
        <v>104</v>
      </c>
      <c r="C753" s="19" t="s">
        <v>88</v>
      </c>
      <c r="D753" s="22">
        <v>52</v>
      </c>
      <c r="E753" s="23">
        <v>3204.1208836518672</v>
      </c>
      <c r="F753" s="23">
        <v>2700.0744568573346</v>
      </c>
      <c r="G753" s="23">
        <v>2221.2226898077633</v>
      </c>
      <c r="H753" s="23">
        <v>1699.6707387943309</v>
      </c>
      <c r="I753" s="23">
        <v>1287.0352326220986</v>
      </c>
      <c r="J753" s="23">
        <v>958.42517569873201</v>
      </c>
      <c r="K753" s="23">
        <v>740.80594781367427</v>
      </c>
      <c r="L753" s="23">
        <v>665.81505242761705</v>
      </c>
      <c r="M753" s="23">
        <v>588.46517677980262</v>
      </c>
      <c r="N753" s="23">
        <v>527.27635886843177</v>
      </c>
      <c r="O753" s="23">
        <v>437.59146319218814</v>
      </c>
      <c r="P753" s="23">
        <v>335.20166952892998</v>
      </c>
    </row>
    <row r="754" spans="1:16" x14ac:dyDescent="0.25">
      <c r="A754" s="19" t="s">
        <v>103</v>
      </c>
      <c r="B754" s="19" t="s">
        <v>104</v>
      </c>
      <c r="C754" s="19" t="s">
        <v>88</v>
      </c>
      <c r="D754" s="22">
        <v>53</v>
      </c>
      <c r="E754" s="23">
        <v>3514.375940312988</v>
      </c>
      <c r="F754" s="23">
        <v>2943.1946566918355</v>
      </c>
      <c r="G754" s="23">
        <v>2295.4397300125361</v>
      </c>
      <c r="H754" s="23">
        <v>1756.8970427615679</v>
      </c>
      <c r="I754" s="23">
        <v>1334.8534976567144</v>
      </c>
      <c r="J754" s="23">
        <v>1018.326093148371</v>
      </c>
      <c r="K754" s="23">
        <v>816.09054309581097</v>
      </c>
      <c r="L754" s="23">
        <v>730.20991985637897</v>
      </c>
      <c r="M754" s="23">
        <v>646.50626825282234</v>
      </c>
      <c r="N754" s="23">
        <v>573.30368066739993</v>
      </c>
      <c r="O754" s="23">
        <v>410.54086748633517</v>
      </c>
      <c r="P754" s="23">
        <v>333.65935045331827</v>
      </c>
    </row>
    <row r="755" spans="1:16" x14ac:dyDescent="0.25">
      <c r="A755" s="19" t="s">
        <v>103</v>
      </c>
      <c r="B755" s="19" t="s">
        <v>104</v>
      </c>
      <c r="C755" s="19" t="s">
        <v>88</v>
      </c>
      <c r="D755" s="22">
        <v>54</v>
      </c>
      <c r="E755" s="23">
        <v>4109.3749632859399</v>
      </c>
      <c r="F755" s="23">
        <v>3476.3535973009321</v>
      </c>
      <c r="G755" s="23">
        <v>2632.2137635468985</v>
      </c>
      <c r="H755" s="23">
        <v>1992.6853671538906</v>
      </c>
      <c r="I755" s="23">
        <v>1446.7269167120496</v>
      </c>
      <c r="J755" s="23">
        <v>1056.0979387842876</v>
      </c>
      <c r="K755" s="23">
        <v>803.21162641604201</v>
      </c>
      <c r="L755" s="23">
        <v>717.59544159003599</v>
      </c>
      <c r="M755" s="23">
        <v>649.79000520263958</v>
      </c>
      <c r="N755" s="23">
        <v>541.74131018558228</v>
      </c>
      <c r="O755" s="23">
        <v>466.89123269952256</v>
      </c>
      <c r="P755" s="23">
        <v>354.01945190628857</v>
      </c>
    </row>
    <row r="756" spans="1:16" x14ac:dyDescent="0.25">
      <c r="A756" s="19" t="s">
        <v>103</v>
      </c>
      <c r="B756" s="19" t="s">
        <v>104</v>
      </c>
      <c r="C756" s="19" t="s">
        <v>88</v>
      </c>
      <c r="D756" s="22">
        <v>55</v>
      </c>
      <c r="E756" s="23">
        <v>3720.9477587112674</v>
      </c>
      <c r="F756" s="23">
        <v>2994.4378238125551</v>
      </c>
      <c r="G756" s="23">
        <v>2506.9677083636457</v>
      </c>
      <c r="H756" s="23">
        <v>1984.1553742176661</v>
      </c>
      <c r="I756" s="23">
        <v>1470.0444979104027</v>
      </c>
      <c r="J756" s="23">
        <v>1118.2226714970868</v>
      </c>
      <c r="K756" s="23">
        <v>896.22595343110413</v>
      </c>
      <c r="L756" s="23">
        <v>788.65189109033713</v>
      </c>
      <c r="M756" s="23">
        <v>679.75556973532423</v>
      </c>
      <c r="N756" s="23">
        <v>624.61820130542071</v>
      </c>
      <c r="O756" s="23">
        <v>493.12068121954439</v>
      </c>
      <c r="P756" s="23">
        <v>368.64382229127142</v>
      </c>
    </row>
    <row r="757" spans="1:16" x14ac:dyDescent="0.25">
      <c r="A757" s="19" t="s">
        <v>103</v>
      </c>
      <c r="B757" s="19" t="s">
        <v>104</v>
      </c>
      <c r="C757" s="19" t="s">
        <v>88</v>
      </c>
      <c r="D757" s="22">
        <v>56</v>
      </c>
      <c r="E757" s="23">
        <v>3467.08079054884</v>
      </c>
      <c r="F757" s="23">
        <v>2861.9517431835266</v>
      </c>
      <c r="G757" s="23">
        <v>2293.4380957387484</v>
      </c>
      <c r="H757" s="23">
        <v>1787.8179236462549</v>
      </c>
      <c r="I757" s="23">
        <v>1313.6208919322255</v>
      </c>
      <c r="J757" s="23">
        <v>986.08261405694952</v>
      </c>
      <c r="K757" s="23">
        <v>757.32769406702892</v>
      </c>
      <c r="L757" s="23">
        <v>665.75668547318389</v>
      </c>
      <c r="M757" s="23">
        <v>594.73161301290475</v>
      </c>
      <c r="N757" s="23">
        <v>522.4506977751214</v>
      </c>
      <c r="O757" s="23">
        <v>414.78149944842039</v>
      </c>
      <c r="P757" s="23">
        <v>354.37242616063958</v>
      </c>
    </row>
    <row r="758" spans="1:16" x14ac:dyDescent="0.25">
      <c r="A758" s="19" t="s">
        <v>103</v>
      </c>
      <c r="B758" s="19" t="s">
        <v>104</v>
      </c>
      <c r="C758" s="19" t="s">
        <v>88</v>
      </c>
      <c r="D758" s="22">
        <v>57</v>
      </c>
      <c r="E758" s="23">
        <v>3476.6128536420933</v>
      </c>
      <c r="F758" s="23">
        <v>2868.8074036372368</v>
      </c>
      <c r="G758" s="23">
        <v>2367.9752159111667</v>
      </c>
      <c r="H758" s="23">
        <v>1816.9649960540562</v>
      </c>
      <c r="I758" s="23">
        <v>1387.419235812813</v>
      </c>
      <c r="J758" s="23">
        <v>1013.5324746695815</v>
      </c>
      <c r="K758" s="23">
        <v>800.75377130138577</v>
      </c>
      <c r="L758" s="23">
        <v>729.83040560643371</v>
      </c>
      <c r="M758" s="23">
        <v>632.70941704253698</v>
      </c>
      <c r="N758" s="23">
        <v>551.78733421274455</v>
      </c>
      <c r="O758" s="23">
        <v>423.74851897396218</v>
      </c>
      <c r="P758" s="23">
        <v>352.2755516005829</v>
      </c>
    </row>
    <row r="759" spans="1:16" x14ac:dyDescent="0.25">
      <c r="A759" s="19" t="s">
        <v>103</v>
      </c>
      <c r="B759" s="19" t="s">
        <v>104</v>
      </c>
      <c r="C759" s="19" t="s">
        <v>88</v>
      </c>
      <c r="D759" s="22">
        <v>58</v>
      </c>
      <c r="E759" s="23">
        <v>3362.8734152382426</v>
      </c>
      <c r="F759" s="23">
        <v>2791.2688509022519</v>
      </c>
      <c r="G759" s="23">
        <v>2278.4606071352691</v>
      </c>
      <c r="H759" s="23">
        <v>1752.0010141151618</v>
      </c>
      <c r="I759" s="23">
        <v>1298.0163062697768</v>
      </c>
      <c r="J759" s="23">
        <v>999.02863052218561</v>
      </c>
      <c r="K759" s="23">
        <v>810.41554217857106</v>
      </c>
      <c r="L759" s="23">
        <v>713.44490421803232</v>
      </c>
      <c r="M759" s="23">
        <v>633.25160608555677</v>
      </c>
      <c r="N759" s="23">
        <v>561.81224613390634</v>
      </c>
      <c r="O759" s="23">
        <v>438.56783389033649</v>
      </c>
      <c r="P759" s="23">
        <v>406.67571641532351</v>
      </c>
    </row>
    <row r="760" spans="1:16" x14ac:dyDescent="0.25">
      <c r="A760" s="19" t="s">
        <v>103</v>
      </c>
      <c r="B760" s="19" t="s">
        <v>104</v>
      </c>
      <c r="C760" s="19" t="s">
        <v>88</v>
      </c>
      <c r="D760" s="22">
        <v>59</v>
      </c>
      <c r="E760" s="23">
        <v>3773.3033915887968</v>
      </c>
      <c r="F760" s="23">
        <v>3178.158171488134</v>
      </c>
      <c r="G760" s="23">
        <v>2538.54886740448</v>
      </c>
      <c r="H760" s="23">
        <v>1910.8566444236824</v>
      </c>
      <c r="I760" s="23">
        <v>1405.971316157696</v>
      </c>
      <c r="J760" s="23">
        <v>1067.8973457772188</v>
      </c>
      <c r="K760" s="23">
        <v>835.99094678592621</v>
      </c>
      <c r="L760" s="23">
        <v>762.06861415771402</v>
      </c>
      <c r="M760" s="23">
        <v>663.226762812532</v>
      </c>
      <c r="N760" s="23">
        <v>588.70955867784471</v>
      </c>
      <c r="O760" s="23">
        <v>480.51852205698259</v>
      </c>
      <c r="P760" s="23">
        <v>360.92012281722987</v>
      </c>
    </row>
    <row r="761" spans="1:16" x14ac:dyDescent="0.25">
      <c r="A761" s="19" t="s">
        <v>103</v>
      </c>
      <c r="B761" s="19" t="s">
        <v>104</v>
      </c>
      <c r="C761" s="19" t="s">
        <v>88</v>
      </c>
      <c r="D761" s="22">
        <v>60</v>
      </c>
      <c r="E761" s="23">
        <v>3877.8672576512981</v>
      </c>
      <c r="F761" s="23">
        <v>3275.9745534614981</v>
      </c>
      <c r="G761" s="23">
        <v>2642.1497015459922</v>
      </c>
      <c r="H761" s="23">
        <v>2000.5956157992507</v>
      </c>
      <c r="I761" s="23">
        <v>1465.7983959447299</v>
      </c>
      <c r="J761" s="23">
        <v>1118.3838506625805</v>
      </c>
      <c r="K761" s="23">
        <v>905.23289425889743</v>
      </c>
      <c r="L761" s="23">
        <v>795.13636199604593</v>
      </c>
      <c r="M761" s="23">
        <v>710.51694927595463</v>
      </c>
      <c r="N761" s="23">
        <v>612.99964286874024</v>
      </c>
      <c r="O761" s="23">
        <v>474.90834743540688</v>
      </c>
      <c r="P761" s="23">
        <v>358.40181607220973</v>
      </c>
    </row>
    <row r="762" spans="1:16" x14ac:dyDescent="0.25">
      <c r="A762" s="19" t="s">
        <v>103</v>
      </c>
      <c r="B762" s="19" t="s">
        <v>104</v>
      </c>
      <c r="C762" s="19" t="s">
        <v>88</v>
      </c>
      <c r="D762" s="22">
        <v>61</v>
      </c>
      <c r="E762" s="23">
        <v>3748.182841135017</v>
      </c>
      <c r="F762" s="23">
        <v>3120.142239785122</v>
      </c>
      <c r="G762" s="23">
        <v>2578.0321271806542</v>
      </c>
      <c r="H762" s="23">
        <v>1974.2968716911078</v>
      </c>
      <c r="I762" s="23">
        <v>1462.301927578116</v>
      </c>
      <c r="J762" s="23">
        <v>1089.8577941158289</v>
      </c>
      <c r="K762" s="23">
        <v>843.19375328212084</v>
      </c>
      <c r="L762" s="23">
        <v>737.48738165490965</v>
      </c>
      <c r="M762" s="23">
        <v>649.14620448433629</v>
      </c>
      <c r="N762" s="23">
        <v>575.16670343475346</v>
      </c>
      <c r="O762" s="23">
        <v>493.01426022898028</v>
      </c>
      <c r="P762" s="23">
        <v>437.21393003425607</v>
      </c>
    </row>
    <row r="763" spans="1:16" x14ac:dyDescent="0.25">
      <c r="A763" s="19" t="s">
        <v>103</v>
      </c>
      <c r="B763" s="19" t="s">
        <v>104</v>
      </c>
      <c r="C763" s="19" t="s">
        <v>88</v>
      </c>
      <c r="D763" s="22">
        <v>62</v>
      </c>
      <c r="E763" s="23">
        <v>3883.4002343733569</v>
      </c>
      <c r="F763" s="23">
        <v>3110.1048503252628</v>
      </c>
      <c r="G763" s="23">
        <v>2611.5313117357778</v>
      </c>
      <c r="H763" s="23">
        <v>1984.2278398875299</v>
      </c>
      <c r="I763" s="23">
        <v>1474.931965034199</v>
      </c>
      <c r="J763" s="23">
        <v>1113.8576546337681</v>
      </c>
      <c r="K763" s="23">
        <v>888.11425187232953</v>
      </c>
      <c r="L763" s="23">
        <v>774.93643846431223</v>
      </c>
      <c r="M763" s="23">
        <v>688.87768011726496</v>
      </c>
      <c r="N763" s="23">
        <v>608.509923726426</v>
      </c>
      <c r="O763" s="23">
        <v>493.64526922036356</v>
      </c>
      <c r="P763" s="23">
        <v>373.24752432697562</v>
      </c>
    </row>
    <row r="764" spans="1:16" x14ac:dyDescent="0.25">
      <c r="A764" s="19" t="s">
        <v>103</v>
      </c>
      <c r="B764" s="19" t="s">
        <v>104</v>
      </c>
      <c r="C764" s="19" t="s">
        <v>88</v>
      </c>
      <c r="D764" s="22">
        <v>63</v>
      </c>
      <c r="E764" s="23">
        <v>3534.6371964080331</v>
      </c>
      <c r="F764" s="23">
        <v>2985.7920457467758</v>
      </c>
      <c r="G764" s="23">
        <v>2512.0719005078272</v>
      </c>
      <c r="H764" s="23">
        <v>1843.700085061532</v>
      </c>
      <c r="I764" s="23">
        <v>1360.0535162665578</v>
      </c>
      <c r="J764" s="23">
        <v>1026.3366262397844</v>
      </c>
      <c r="K764" s="23">
        <v>755.23843014782392</v>
      </c>
      <c r="L764" s="23">
        <v>649.22382240157731</v>
      </c>
      <c r="M764" s="23">
        <v>583.96424132537129</v>
      </c>
      <c r="N764" s="23">
        <v>512.20075064511434</v>
      </c>
      <c r="O764" s="23">
        <v>446.74390580654193</v>
      </c>
      <c r="P764" s="23">
        <v>424.30316959201866</v>
      </c>
    </row>
    <row r="765" spans="1:16" x14ac:dyDescent="0.25">
      <c r="A765" s="19" t="s">
        <v>103</v>
      </c>
      <c r="B765" s="19" t="s">
        <v>104</v>
      </c>
      <c r="C765" s="19" t="s">
        <v>88</v>
      </c>
      <c r="D765" s="22">
        <v>64</v>
      </c>
      <c r="E765" s="23">
        <v>3168.1745965200744</v>
      </c>
      <c r="F765" s="23">
        <v>2728.0538566304131</v>
      </c>
      <c r="G765" s="23">
        <v>2270.3235641913952</v>
      </c>
      <c r="H765" s="23">
        <v>1769.1366557012766</v>
      </c>
      <c r="I765" s="23">
        <v>1322.2124724450937</v>
      </c>
      <c r="J765" s="23">
        <v>1009.2445024638351</v>
      </c>
      <c r="K765" s="23">
        <v>777.40334727755362</v>
      </c>
      <c r="L765" s="23">
        <v>706.08876700405506</v>
      </c>
      <c r="M765" s="23">
        <v>635.59683355110462</v>
      </c>
      <c r="N765" s="23">
        <v>566.51120359704316</v>
      </c>
      <c r="O765" s="23">
        <v>413.92281748472448</v>
      </c>
      <c r="P765" s="23">
        <v>342.08346264601948</v>
      </c>
    </row>
    <row r="766" spans="1:16" x14ac:dyDescent="0.25">
      <c r="A766" s="19" t="s">
        <v>103</v>
      </c>
      <c r="B766" s="19" t="s">
        <v>104</v>
      </c>
      <c r="C766" s="19" t="s">
        <v>88</v>
      </c>
      <c r="D766" s="22">
        <v>65</v>
      </c>
      <c r="E766" s="23">
        <v>3785.6850291419023</v>
      </c>
      <c r="F766" s="23">
        <v>2959.7334513017458</v>
      </c>
      <c r="G766" s="23">
        <v>2437.1893548220182</v>
      </c>
      <c r="H766" s="23">
        <v>1819.7351886899555</v>
      </c>
      <c r="I766" s="23">
        <v>1354.2856054650902</v>
      </c>
      <c r="J766" s="23">
        <v>1052.3535382603443</v>
      </c>
      <c r="K766" s="23">
        <v>837.20663918485138</v>
      </c>
      <c r="L766" s="23">
        <v>745.69625663227112</v>
      </c>
      <c r="M766" s="23">
        <v>665.34012106500597</v>
      </c>
      <c r="N766" s="23">
        <v>601.2003772489121</v>
      </c>
      <c r="O766" s="23">
        <v>503.54196307868165</v>
      </c>
      <c r="P766" s="23">
        <v>373.80155384823723</v>
      </c>
    </row>
    <row r="767" spans="1:16" x14ac:dyDescent="0.25">
      <c r="A767" s="19" t="s">
        <v>103</v>
      </c>
      <c r="B767" s="19" t="s">
        <v>104</v>
      </c>
      <c r="C767" s="19" t="s">
        <v>88</v>
      </c>
      <c r="D767" s="22">
        <v>66</v>
      </c>
      <c r="E767" s="23">
        <v>3480.2778223478017</v>
      </c>
      <c r="F767" s="23">
        <v>2911.0619336924365</v>
      </c>
      <c r="G767" s="23">
        <v>2331.695769382095</v>
      </c>
      <c r="H767" s="23">
        <v>1811.7279722631581</v>
      </c>
      <c r="I767" s="23">
        <v>1349.941279514439</v>
      </c>
      <c r="J767" s="23">
        <v>1025.070099170305</v>
      </c>
      <c r="K767" s="23">
        <v>797.59459425660236</v>
      </c>
      <c r="L767" s="23">
        <v>718.69262233257837</v>
      </c>
      <c r="M767" s="23">
        <v>630.87750023594617</v>
      </c>
      <c r="N767" s="23">
        <v>556.20168781650818</v>
      </c>
      <c r="O767" s="23">
        <v>458.25921837656148</v>
      </c>
      <c r="P767" s="23">
        <v>452.07007349156208</v>
      </c>
    </row>
    <row r="768" spans="1:16" x14ac:dyDescent="0.25">
      <c r="A768" s="19" t="s">
        <v>103</v>
      </c>
      <c r="B768" s="19" t="s">
        <v>104</v>
      </c>
      <c r="C768" s="19" t="s">
        <v>88</v>
      </c>
      <c r="D768" s="22">
        <v>67</v>
      </c>
      <c r="E768" s="23">
        <v>3605.5620886576339</v>
      </c>
      <c r="F768" s="23">
        <v>2904.4932078011689</v>
      </c>
      <c r="G768" s="23">
        <v>2397.4706443419168</v>
      </c>
      <c r="H768" s="23">
        <v>1837.599474387755</v>
      </c>
      <c r="I768" s="23">
        <v>1368.6869287244335</v>
      </c>
      <c r="J768" s="23">
        <v>1011.9455698922479</v>
      </c>
      <c r="K768" s="23">
        <v>800.21889283943005</v>
      </c>
      <c r="L768" s="23">
        <v>704.61123690868726</v>
      </c>
      <c r="M768" s="23">
        <v>628.26223006057739</v>
      </c>
      <c r="N768" s="23">
        <v>578.31829104718236</v>
      </c>
      <c r="O768" s="23">
        <v>460.80447337525544</v>
      </c>
      <c r="P768" s="23">
        <v>384.03153207597211</v>
      </c>
    </row>
    <row r="769" spans="1:16" x14ac:dyDescent="0.25">
      <c r="A769" s="19" t="s">
        <v>103</v>
      </c>
      <c r="B769" s="19" t="s">
        <v>104</v>
      </c>
      <c r="C769" s="19" t="s">
        <v>88</v>
      </c>
      <c r="D769" s="22">
        <v>68</v>
      </c>
      <c r="E769" s="23">
        <v>2919.4442788785555</v>
      </c>
      <c r="F769" s="23">
        <v>2463.5568574851541</v>
      </c>
      <c r="G769" s="23">
        <v>2044.7061800059155</v>
      </c>
      <c r="H769" s="23">
        <v>1566.799420333105</v>
      </c>
      <c r="I769" s="23">
        <v>1178.4104093530373</v>
      </c>
      <c r="J769" s="23">
        <v>913.95081279628187</v>
      </c>
      <c r="K769" s="23">
        <v>752.66633508106452</v>
      </c>
      <c r="L769" s="23">
        <v>660.1647779037861</v>
      </c>
      <c r="M769" s="23">
        <v>586.29835415243383</v>
      </c>
      <c r="N769" s="23">
        <v>547.74568754598681</v>
      </c>
      <c r="O769" s="23">
        <v>460.29789687319925</v>
      </c>
      <c r="P769" s="23">
        <v>414.36887885705232</v>
      </c>
    </row>
    <row r="770" spans="1:16" x14ac:dyDescent="0.25">
      <c r="A770" s="19" t="s">
        <v>103</v>
      </c>
      <c r="B770" s="19" t="s">
        <v>104</v>
      </c>
      <c r="C770" s="19" t="s">
        <v>88</v>
      </c>
      <c r="D770" s="22">
        <v>69</v>
      </c>
      <c r="E770" s="23">
        <v>3094.1227318674551</v>
      </c>
      <c r="F770" s="23">
        <v>2685.5692339059456</v>
      </c>
      <c r="G770" s="23">
        <v>2191.4687547106778</v>
      </c>
      <c r="H770" s="23">
        <v>1661.4601613912869</v>
      </c>
      <c r="I770" s="23">
        <v>1224.2725201236235</v>
      </c>
      <c r="J770" s="23">
        <v>965.79234407931028</v>
      </c>
      <c r="K770" s="23">
        <v>756.84345033761895</v>
      </c>
      <c r="L770" s="23">
        <v>658.58167598178773</v>
      </c>
      <c r="M770" s="23">
        <v>583.75660061753774</v>
      </c>
      <c r="N770" s="23">
        <v>547.32773303870954</v>
      </c>
      <c r="O770" s="23">
        <v>453.44701251036105</v>
      </c>
      <c r="P770" s="23">
        <v>347.45504983363065</v>
      </c>
    </row>
    <row r="771" spans="1:16" x14ac:dyDescent="0.25">
      <c r="A771" s="19" t="s">
        <v>103</v>
      </c>
      <c r="B771" s="19" t="s">
        <v>104</v>
      </c>
      <c r="C771" s="19" t="s">
        <v>88</v>
      </c>
      <c r="D771" s="22">
        <v>70</v>
      </c>
      <c r="E771" s="23">
        <v>3336.8531430229659</v>
      </c>
      <c r="F771" s="23">
        <v>2827.8810131367495</v>
      </c>
      <c r="G771" s="23">
        <v>2353.3497599276698</v>
      </c>
      <c r="H771" s="23">
        <v>1802.8900895105128</v>
      </c>
      <c r="I771" s="23">
        <v>1330.7897937255157</v>
      </c>
      <c r="J771" s="23">
        <v>980.63307755282415</v>
      </c>
      <c r="K771" s="23">
        <v>729.14027561370028</v>
      </c>
      <c r="L771" s="23">
        <v>641.03903932158914</v>
      </c>
      <c r="M771" s="23">
        <v>579.92111604573245</v>
      </c>
      <c r="N771" s="23">
        <v>507.79787619844035</v>
      </c>
      <c r="O771" s="23">
        <v>350.61998741967574</v>
      </c>
      <c r="P771" s="23">
        <v>333.6567068907255</v>
      </c>
    </row>
    <row r="772" spans="1:16" x14ac:dyDescent="0.25">
      <c r="A772" s="19" t="s">
        <v>103</v>
      </c>
      <c r="B772" s="19" t="s">
        <v>104</v>
      </c>
      <c r="C772" s="19" t="s">
        <v>88</v>
      </c>
      <c r="D772" s="22">
        <v>71</v>
      </c>
      <c r="E772" s="23">
        <v>3503.897748388807</v>
      </c>
      <c r="F772" s="23">
        <v>2819.5091976308813</v>
      </c>
      <c r="G772" s="23">
        <v>2332.392507217854</v>
      </c>
      <c r="H772" s="23">
        <v>1770.1608112703084</v>
      </c>
      <c r="I772" s="23">
        <v>1325.6622297466386</v>
      </c>
      <c r="J772" s="23">
        <v>1005.47286019941</v>
      </c>
      <c r="K772" s="23">
        <v>790.34936005885686</v>
      </c>
      <c r="L772" s="23">
        <v>688.53543241915111</v>
      </c>
      <c r="M772" s="23">
        <v>612.28492445097822</v>
      </c>
      <c r="N772" s="23">
        <v>530.28957166033877</v>
      </c>
      <c r="O772" s="23">
        <v>433.40071512249222</v>
      </c>
      <c r="P772" s="23">
        <v>396.59026984335651</v>
      </c>
    </row>
    <row r="773" spans="1:16" x14ac:dyDescent="0.25">
      <c r="A773" s="19" t="s">
        <v>103</v>
      </c>
      <c r="B773" s="19" t="s">
        <v>104</v>
      </c>
      <c r="C773" s="19" t="s">
        <v>88</v>
      </c>
      <c r="D773" s="22">
        <v>72</v>
      </c>
      <c r="E773" s="23">
        <v>4054.7500966587804</v>
      </c>
      <c r="F773" s="23">
        <v>3254.9625721893717</v>
      </c>
      <c r="G773" s="23">
        <v>2650.4060816534802</v>
      </c>
      <c r="H773" s="23">
        <v>1999.2709072682401</v>
      </c>
      <c r="I773" s="23">
        <v>1438.485289937531</v>
      </c>
      <c r="J773" s="23">
        <v>1063.2193973759067</v>
      </c>
      <c r="K773" s="23">
        <v>821.05180997670629</v>
      </c>
      <c r="L773" s="23">
        <v>720.98960247568129</v>
      </c>
      <c r="M773" s="23">
        <v>646.9989789655034</v>
      </c>
      <c r="N773" s="23">
        <v>557.39224964558116</v>
      </c>
      <c r="O773" s="23">
        <v>427.20103020034321</v>
      </c>
      <c r="P773" s="23">
        <v>366.5389945419949</v>
      </c>
    </row>
    <row r="774" spans="1:16" x14ac:dyDescent="0.25">
      <c r="A774" s="19" t="s">
        <v>103</v>
      </c>
      <c r="B774" s="19" t="s">
        <v>104</v>
      </c>
      <c r="C774" s="19" t="s">
        <v>88</v>
      </c>
      <c r="D774" s="22">
        <v>73</v>
      </c>
      <c r="E774" s="23">
        <v>3474.4975693519218</v>
      </c>
      <c r="F774" s="23">
        <v>2865.5816778893568</v>
      </c>
      <c r="G774" s="23">
        <v>2325.9364477511622</v>
      </c>
      <c r="H774" s="23">
        <v>1781.9706936317937</v>
      </c>
      <c r="I774" s="23">
        <v>1325.4878660024422</v>
      </c>
      <c r="J774" s="23">
        <v>991.71987696182578</v>
      </c>
      <c r="K774" s="23">
        <v>759.49420355648647</v>
      </c>
      <c r="L774" s="23">
        <v>677.51154301308145</v>
      </c>
      <c r="M774" s="23">
        <v>605.02984814307331</v>
      </c>
      <c r="N774" s="23">
        <v>530.81640762585755</v>
      </c>
      <c r="O774" s="23">
        <v>412.6229412843997</v>
      </c>
      <c r="P774" s="23">
        <v>347.48302647067788</v>
      </c>
    </row>
    <row r="775" spans="1:16" x14ac:dyDescent="0.25">
      <c r="A775" s="19" t="s">
        <v>103</v>
      </c>
      <c r="B775" s="19" t="s">
        <v>104</v>
      </c>
      <c r="C775" s="19" t="s">
        <v>88</v>
      </c>
      <c r="D775" s="22">
        <v>74</v>
      </c>
      <c r="E775" s="23">
        <v>3533.9740828348404</v>
      </c>
      <c r="F775" s="23">
        <v>2928.02464404072</v>
      </c>
      <c r="G775" s="23">
        <v>2379.1929530358311</v>
      </c>
      <c r="H775" s="23">
        <v>1778.5397492263949</v>
      </c>
      <c r="I775" s="23">
        <v>1334.4813606443122</v>
      </c>
      <c r="J775" s="23">
        <v>1033.2345172169676</v>
      </c>
      <c r="K775" s="23">
        <v>791.37951964361582</v>
      </c>
      <c r="L775" s="23">
        <v>708.75266245374769</v>
      </c>
      <c r="M775" s="23">
        <v>624.45379700739727</v>
      </c>
      <c r="N775" s="23">
        <v>558.21841017730162</v>
      </c>
      <c r="O775" s="23">
        <v>442.04148134621437</v>
      </c>
      <c r="P775" s="23">
        <v>367.16533987358144</v>
      </c>
    </row>
    <row r="776" spans="1:16" x14ac:dyDescent="0.25">
      <c r="A776" s="19" t="s">
        <v>103</v>
      </c>
      <c r="B776" s="19" t="s">
        <v>104</v>
      </c>
      <c r="C776" s="19" t="s">
        <v>88</v>
      </c>
      <c r="D776" s="22">
        <v>75</v>
      </c>
      <c r="E776" s="23">
        <v>3462.7944311623023</v>
      </c>
      <c r="F776" s="23">
        <v>2836.0172344706361</v>
      </c>
      <c r="G776" s="23">
        <v>2410.3194418376484</v>
      </c>
      <c r="H776" s="23">
        <v>1808.4135758619439</v>
      </c>
      <c r="I776" s="23">
        <v>1339.0936565501258</v>
      </c>
      <c r="J776" s="23">
        <v>991.97237985362608</v>
      </c>
      <c r="K776" s="23">
        <v>760.45118160622644</v>
      </c>
      <c r="L776" s="23">
        <v>659.87258120307058</v>
      </c>
      <c r="M776" s="23">
        <v>599.93147440956147</v>
      </c>
      <c r="N776" s="23">
        <v>517.47809552264221</v>
      </c>
      <c r="O776" s="23">
        <v>404.14544923792079</v>
      </c>
      <c r="P776" s="23">
        <v>404.14544923792079</v>
      </c>
    </row>
    <row r="777" spans="1:16" x14ac:dyDescent="0.25">
      <c r="A777" s="19" t="s">
        <v>103</v>
      </c>
      <c r="B777" s="19" t="s">
        <v>104</v>
      </c>
      <c r="C777" s="19" t="s">
        <v>88</v>
      </c>
      <c r="D777" s="22">
        <v>76</v>
      </c>
      <c r="E777" s="23">
        <v>4276.4095419932301</v>
      </c>
      <c r="F777" s="23">
        <v>3369.1700773671032</v>
      </c>
      <c r="G777" s="23">
        <v>2671.2836727221274</v>
      </c>
      <c r="H777" s="23">
        <v>2102.6555154593939</v>
      </c>
      <c r="I777" s="23">
        <v>1541.0646325337443</v>
      </c>
      <c r="J777" s="23">
        <v>1142.9840899506717</v>
      </c>
      <c r="K777" s="23">
        <v>897.47930410329218</v>
      </c>
      <c r="L777" s="23">
        <v>810.88887484960844</v>
      </c>
      <c r="M777" s="23">
        <v>712.74181059437535</v>
      </c>
      <c r="N777" s="23">
        <v>644.17721739776061</v>
      </c>
      <c r="O777" s="23">
        <v>450.74358064440145</v>
      </c>
      <c r="P777" s="23">
        <v>376.73804826009456</v>
      </c>
    </row>
    <row r="778" spans="1:16" x14ac:dyDescent="0.25">
      <c r="A778" s="19" t="s">
        <v>103</v>
      </c>
      <c r="B778" s="19" t="s">
        <v>104</v>
      </c>
      <c r="C778" s="19" t="s">
        <v>88</v>
      </c>
      <c r="D778" s="22">
        <v>77</v>
      </c>
      <c r="E778" s="23">
        <v>4114.9134316550626</v>
      </c>
      <c r="F778" s="23">
        <v>3338.4667179400931</v>
      </c>
      <c r="G778" s="23">
        <v>2665.0585796008222</v>
      </c>
      <c r="H778" s="23">
        <v>1958.0098426331981</v>
      </c>
      <c r="I778" s="23">
        <v>1411.8447216157012</v>
      </c>
      <c r="J778" s="23">
        <v>1008.3109944941136</v>
      </c>
      <c r="K778" s="23">
        <v>761.58539806952183</v>
      </c>
      <c r="L778" s="23">
        <v>658.54371027211141</v>
      </c>
      <c r="M778" s="23">
        <v>600.68705020336085</v>
      </c>
      <c r="N778" s="23">
        <v>513.88716133693799</v>
      </c>
      <c r="O778" s="23">
        <v>379.46332230134681</v>
      </c>
      <c r="P778" s="23">
        <v>373.86928778037282</v>
      </c>
    </row>
    <row r="779" spans="1:16" x14ac:dyDescent="0.25">
      <c r="A779" s="19" t="s">
        <v>103</v>
      </c>
      <c r="B779" s="19" t="s">
        <v>104</v>
      </c>
      <c r="C779" s="19" t="s">
        <v>88</v>
      </c>
      <c r="D779" s="22">
        <v>78</v>
      </c>
      <c r="E779" s="23">
        <v>3603.2487443415721</v>
      </c>
      <c r="F779" s="23">
        <v>2924.1711570774091</v>
      </c>
      <c r="G779" s="23">
        <v>2320.3736776078267</v>
      </c>
      <c r="H779" s="23">
        <v>1760.821045322306</v>
      </c>
      <c r="I779" s="23">
        <v>1309.8487261265518</v>
      </c>
      <c r="J779" s="23">
        <v>967.72975557205018</v>
      </c>
      <c r="K779" s="23">
        <v>728.45554962383039</v>
      </c>
      <c r="L779" s="23">
        <v>631.17226239057163</v>
      </c>
      <c r="M779" s="23">
        <v>594.15282894211498</v>
      </c>
      <c r="N779" s="23">
        <v>526.70131260284313</v>
      </c>
      <c r="O779" s="23">
        <v>412.22360484950497</v>
      </c>
      <c r="P779" s="23">
        <v>357.91773343523982</v>
      </c>
    </row>
    <row r="780" spans="1:16" x14ac:dyDescent="0.25">
      <c r="A780" s="19" t="s">
        <v>103</v>
      </c>
      <c r="B780" s="19" t="s">
        <v>104</v>
      </c>
      <c r="C780" s="19" t="s">
        <v>88</v>
      </c>
      <c r="D780" s="22">
        <v>79</v>
      </c>
      <c r="E780" s="23">
        <v>3281.4022470910299</v>
      </c>
      <c r="F780" s="23">
        <v>2744.647022650699</v>
      </c>
      <c r="G780" s="23">
        <v>2205.1890008734872</v>
      </c>
      <c r="H780" s="23">
        <v>1707.0719970323933</v>
      </c>
      <c r="I780" s="23">
        <v>1270.7887875888334</v>
      </c>
      <c r="J780" s="23">
        <v>957.53538808476549</v>
      </c>
      <c r="K780" s="23">
        <v>753.53583512118257</v>
      </c>
      <c r="L780" s="23">
        <v>670.6444313952851</v>
      </c>
      <c r="M780" s="23">
        <v>604.21748089927473</v>
      </c>
      <c r="N780" s="23">
        <v>537.08254117773856</v>
      </c>
      <c r="O780" s="23">
        <v>420.38434063459511</v>
      </c>
      <c r="P780" s="23">
        <v>356.23907928977758</v>
      </c>
    </row>
    <row r="781" spans="1:16" x14ac:dyDescent="0.25">
      <c r="A781" s="19" t="s">
        <v>103</v>
      </c>
      <c r="B781" s="19" t="s">
        <v>104</v>
      </c>
      <c r="C781" s="19" t="s">
        <v>88</v>
      </c>
      <c r="D781" s="22">
        <v>80</v>
      </c>
      <c r="E781" s="23">
        <v>3439.0269307696021</v>
      </c>
      <c r="F781" s="23">
        <v>2967.0747123840379</v>
      </c>
      <c r="G781" s="23">
        <v>2323.1457963571247</v>
      </c>
      <c r="H781" s="23">
        <v>1799.2951087994666</v>
      </c>
      <c r="I781" s="23">
        <v>1347.4445878082086</v>
      </c>
      <c r="J781" s="23">
        <v>1012.591435619579</v>
      </c>
      <c r="K781" s="23">
        <v>797.04013961558303</v>
      </c>
      <c r="L781" s="23">
        <v>699.43429291521227</v>
      </c>
      <c r="M781" s="23">
        <v>625.48346213899583</v>
      </c>
      <c r="N781" s="23">
        <v>548.11961643587347</v>
      </c>
      <c r="O781" s="23">
        <v>339.36416354233313</v>
      </c>
      <c r="P781" s="23">
        <v>339.36416354233313</v>
      </c>
    </row>
    <row r="782" spans="1:16" x14ac:dyDescent="0.25">
      <c r="A782" s="19" t="s">
        <v>103</v>
      </c>
      <c r="B782" s="19" t="s">
        <v>104</v>
      </c>
      <c r="C782" s="19" t="s">
        <v>88</v>
      </c>
      <c r="D782" s="22">
        <v>81</v>
      </c>
      <c r="E782" s="23">
        <v>3909.9770240555858</v>
      </c>
      <c r="F782" s="23">
        <v>3297.4554690580999</v>
      </c>
      <c r="G782" s="23">
        <v>2639.3131999891298</v>
      </c>
      <c r="H782" s="23">
        <v>2014.238806113894</v>
      </c>
      <c r="I782" s="23">
        <v>1487.2204642821266</v>
      </c>
      <c r="J782" s="23">
        <v>1115.770679500524</v>
      </c>
      <c r="K782" s="23">
        <v>894.37834945505074</v>
      </c>
      <c r="L782" s="23">
        <v>796.37835317237364</v>
      </c>
      <c r="M782" s="23">
        <v>702.27720168257019</v>
      </c>
      <c r="N782" s="23">
        <v>579.8577611987007</v>
      </c>
      <c r="O782" s="23">
        <v>486.24799628309194</v>
      </c>
      <c r="P782" s="23">
        <v>423.96555743081581</v>
      </c>
    </row>
    <row r="783" spans="1:16" x14ac:dyDescent="0.25">
      <c r="A783" s="19" t="s">
        <v>103</v>
      </c>
      <c r="B783" s="19" t="s">
        <v>104</v>
      </c>
      <c r="C783" s="19" t="s">
        <v>88</v>
      </c>
      <c r="D783" s="22">
        <v>82</v>
      </c>
      <c r="E783" s="23">
        <v>4019.5315036114548</v>
      </c>
      <c r="F783" s="23">
        <v>3282.0698694604439</v>
      </c>
      <c r="G783" s="23">
        <v>2626.1433067774924</v>
      </c>
      <c r="H783" s="23">
        <v>2034.3020632334749</v>
      </c>
      <c r="I783" s="23">
        <v>1506.7621664273381</v>
      </c>
      <c r="J783" s="23">
        <v>1153.8125600507333</v>
      </c>
      <c r="K783" s="23">
        <v>895.35005574703769</v>
      </c>
      <c r="L783" s="23">
        <v>787.0232160703124</v>
      </c>
      <c r="M783" s="23">
        <v>711.99272910276511</v>
      </c>
      <c r="N783" s="23">
        <v>649.34196605280931</v>
      </c>
      <c r="O783" s="23">
        <v>462.58689955441139</v>
      </c>
      <c r="P783" s="23">
        <v>379.15952485667367</v>
      </c>
    </row>
    <row r="784" spans="1:16" x14ac:dyDescent="0.25">
      <c r="A784" s="19" t="s">
        <v>103</v>
      </c>
      <c r="B784" s="19" t="s">
        <v>104</v>
      </c>
      <c r="C784" s="19" t="s">
        <v>88</v>
      </c>
      <c r="D784" s="22">
        <v>83</v>
      </c>
      <c r="E784" s="23">
        <v>3962.0788075221194</v>
      </c>
      <c r="F784" s="23">
        <v>3249.5304954911271</v>
      </c>
      <c r="G784" s="23">
        <v>2614.6590399561369</v>
      </c>
      <c r="H784" s="23">
        <v>1950.6687781999553</v>
      </c>
      <c r="I784" s="23">
        <v>1438.4191563731049</v>
      </c>
      <c r="J784" s="23">
        <v>1047.4201664679008</v>
      </c>
      <c r="K784" s="23">
        <v>782.7752433787897</v>
      </c>
      <c r="L784" s="23">
        <v>674.5004155341187</v>
      </c>
      <c r="M784" s="23">
        <v>621.37384066170819</v>
      </c>
      <c r="N784" s="23">
        <v>528.51871760944005</v>
      </c>
      <c r="O784" s="23">
        <v>386.04386446300526</v>
      </c>
      <c r="P784" s="23">
        <v>358.1370896366895</v>
      </c>
    </row>
    <row r="785" spans="1:16" x14ac:dyDescent="0.25">
      <c r="A785" s="19" t="s">
        <v>103</v>
      </c>
      <c r="B785" s="19" t="s">
        <v>104</v>
      </c>
      <c r="C785" s="19" t="s">
        <v>88</v>
      </c>
      <c r="D785" s="22">
        <v>84</v>
      </c>
      <c r="E785" s="23">
        <v>3797.7728116568569</v>
      </c>
      <c r="F785" s="23">
        <v>3183.3418538922865</v>
      </c>
      <c r="G785" s="23">
        <v>2598.2649982356247</v>
      </c>
      <c r="H785" s="23">
        <v>1960.9241746514822</v>
      </c>
      <c r="I785" s="23">
        <v>1484.0108238034538</v>
      </c>
      <c r="J785" s="23">
        <v>1112.1833683980205</v>
      </c>
      <c r="K785" s="23">
        <v>891.5845923937627</v>
      </c>
      <c r="L785" s="23">
        <v>780.80122605756833</v>
      </c>
      <c r="M785" s="23">
        <v>693.50341630821652</v>
      </c>
      <c r="N785" s="23">
        <v>622.49240599201562</v>
      </c>
      <c r="O785" s="23">
        <v>497.90136536348336</v>
      </c>
      <c r="P785" s="23">
        <v>360.00494725500522</v>
      </c>
    </row>
    <row r="786" spans="1:16" x14ac:dyDescent="0.25">
      <c r="A786" s="19" t="s">
        <v>103</v>
      </c>
      <c r="B786" s="19" t="s">
        <v>104</v>
      </c>
      <c r="C786" s="19" t="s">
        <v>88</v>
      </c>
      <c r="D786" s="22">
        <v>85</v>
      </c>
      <c r="E786" s="23">
        <v>3298.8024857611231</v>
      </c>
      <c r="F786" s="23">
        <v>2798.9154430583108</v>
      </c>
      <c r="G786" s="23">
        <v>2278.9355599362821</v>
      </c>
      <c r="H786" s="23">
        <v>1704.6844269715036</v>
      </c>
      <c r="I786" s="23">
        <v>1266.3128614610043</v>
      </c>
      <c r="J786" s="23">
        <v>966.21467003371686</v>
      </c>
      <c r="K786" s="23">
        <v>752.05950139605955</v>
      </c>
      <c r="L786" s="23">
        <v>669.36030130466077</v>
      </c>
      <c r="M786" s="23">
        <v>604.66793183466132</v>
      </c>
      <c r="N786" s="23">
        <v>528.67559810178091</v>
      </c>
      <c r="O786" s="23">
        <v>439.99316028288871</v>
      </c>
      <c r="P786" s="23">
        <v>419.94411730265472</v>
      </c>
    </row>
    <row r="787" spans="1:16" x14ac:dyDescent="0.25">
      <c r="A787" s="19" t="s">
        <v>103</v>
      </c>
      <c r="B787" s="19" t="s">
        <v>104</v>
      </c>
      <c r="C787" s="19" t="s">
        <v>88</v>
      </c>
      <c r="D787" s="22">
        <v>86</v>
      </c>
      <c r="E787" s="23">
        <v>4008.4409667463119</v>
      </c>
      <c r="F787" s="23">
        <v>3249.6252155496059</v>
      </c>
      <c r="G787" s="23">
        <v>2610.46974641421</v>
      </c>
      <c r="H787" s="23">
        <v>1997.0537457823593</v>
      </c>
      <c r="I787" s="23">
        <v>1479.5416964992601</v>
      </c>
      <c r="J787" s="23">
        <v>1119.2368662995716</v>
      </c>
      <c r="K787" s="23">
        <v>875.85262496747112</v>
      </c>
      <c r="L787" s="23">
        <v>760.73469075461082</v>
      </c>
      <c r="M787" s="23">
        <v>659.59466959169561</v>
      </c>
      <c r="N787" s="23">
        <v>591.78641324842818</v>
      </c>
      <c r="O787" s="23">
        <v>489.14309111340549</v>
      </c>
      <c r="P787" s="23">
        <v>378.28402431975923</v>
      </c>
    </row>
    <row r="788" spans="1:16" x14ac:dyDescent="0.25">
      <c r="A788" s="19" t="s">
        <v>103</v>
      </c>
      <c r="B788" s="19" t="s">
        <v>104</v>
      </c>
      <c r="C788" s="19" t="s">
        <v>88</v>
      </c>
      <c r="D788" s="22">
        <v>87</v>
      </c>
      <c r="E788" s="23">
        <v>3060.3055070487303</v>
      </c>
      <c r="F788" s="23">
        <v>2575.9618806726239</v>
      </c>
      <c r="G788" s="23">
        <v>2064.2928867257015</v>
      </c>
      <c r="H788" s="23">
        <v>1608.270567742554</v>
      </c>
      <c r="I788" s="23">
        <v>1217.5268133074489</v>
      </c>
      <c r="J788" s="23">
        <v>946.29199024504533</v>
      </c>
      <c r="K788" s="23">
        <v>761.33332558659185</v>
      </c>
      <c r="L788" s="23">
        <v>686.05877112883434</v>
      </c>
      <c r="M788" s="23">
        <v>618.02722511334559</v>
      </c>
      <c r="N788" s="23">
        <v>548.30457815562443</v>
      </c>
      <c r="O788" s="23">
        <v>405.89761680865541</v>
      </c>
      <c r="P788" s="23">
        <v>347.06172880501521</v>
      </c>
    </row>
    <row r="789" spans="1:16" x14ac:dyDescent="0.25">
      <c r="A789" s="19" t="s">
        <v>103</v>
      </c>
      <c r="B789" s="19" t="s">
        <v>104</v>
      </c>
      <c r="C789" s="19" t="s">
        <v>88</v>
      </c>
      <c r="D789" s="22">
        <v>88</v>
      </c>
      <c r="E789" s="23">
        <v>3493.0395269512333</v>
      </c>
      <c r="F789" s="23">
        <v>2862.1706235978427</v>
      </c>
      <c r="G789" s="23">
        <v>2373.497636122177</v>
      </c>
      <c r="H789" s="23">
        <v>1829.751422243897</v>
      </c>
      <c r="I789" s="23">
        <v>1376.5424501035577</v>
      </c>
      <c r="J789" s="23">
        <v>1034.557644223293</v>
      </c>
      <c r="K789" s="23">
        <v>812.39812201587551</v>
      </c>
      <c r="L789" s="23">
        <v>728.6014767799993</v>
      </c>
      <c r="M789" s="23">
        <v>639.72175197711238</v>
      </c>
      <c r="N789" s="23">
        <v>565.78002968875626</v>
      </c>
      <c r="O789" s="23">
        <v>477.16132068561097</v>
      </c>
      <c r="P789" s="23">
        <v>422.25274225528466</v>
      </c>
    </row>
    <row r="790" spans="1:16" x14ac:dyDescent="0.25">
      <c r="A790" s="19" t="s">
        <v>103</v>
      </c>
      <c r="B790" s="19" t="s">
        <v>104</v>
      </c>
      <c r="C790" s="19" t="s">
        <v>88</v>
      </c>
      <c r="D790" s="22">
        <v>89</v>
      </c>
      <c r="E790" s="23">
        <v>3544.2341223773024</v>
      </c>
      <c r="F790" s="23">
        <v>2871.985611684906</v>
      </c>
      <c r="G790" s="23">
        <v>2311.6603558204588</v>
      </c>
      <c r="H790" s="23">
        <v>1810.3540532214477</v>
      </c>
      <c r="I790" s="23">
        <v>1354.5504574880488</v>
      </c>
      <c r="J790" s="23">
        <v>1034.0538220951964</v>
      </c>
      <c r="K790" s="23">
        <v>836.47433831082299</v>
      </c>
      <c r="L790" s="23">
        <v>745.63043420921713</v>
      </c>
      <c r="M790" s="23">
        <v>682.71742246415181</v>
      </c>
      <c r="N790" s="23">
        <v>603.52468768903134</v>
      </c>
      <c r="O790" s="23">
        <v>395.74843515256089</v>
      </c>
      <c r="P790" s="23">
        <v>322.59348877128008</v>
      </c>
    </row>
    <row r="791" spans="1:16" x14ac:dyDescent="0.25">
      <c r="A791" s="19" t="s">
        <v>103</v>
      </c>
      <c r="B791" s="19" t="s">
        <v>104</v>
      </c>
      <c r="C791" s="19" t="s">
        <v>88</v>
      </c>
      <c r="D791" s="22">
        <v>90</v>
      </c>
      <c r="E791" s="23">
        <v>3732.7915326820489</v>
      </c>
      <c r="F791" s="23">
        <v>3129.4429528220753</v>
      </c>
      <c r="G791" s="23">
        <v>2502.7436827160473</v>
      </c>
      <c r="H791" s="23">
        <v>1936.2963716178008</v>
      </c>
      <c r="I791" s="23">
        <v>1414.3943578959418</v>
      </c>
      <c r="J791" s="23">
        <v>1067.9568321676054</v>
      </c>
      <c r="K791" s="23">
        <v>847.20129132943134</v>
      </c>
      <c r="L791" s="23">
        <v>743.52414207051027</v>
      </c>
      <c r="M791" s="23">
        <v>687.09344133280104</v>
      </c>
      <c r="N791" s="23">
        <v>593.1478579408539</v>
      </c>
      <c r="O791" s="23">
        <v>468.05364290513319</v>
      </c>
      <c r="P791" s="23">
        <v>372.50276358698119</v>
      </c>
    </row>
    <row r="792" spans="1:16" x14ac:dyDescent="0.25">
      <c r="A792" s="19" t="s">
        <v>103</v>
      </c>
      <c r="B792" s="19" t="s">
        <v>104</v>
      </c>
      <c r="C792" s="19" t="s">
        <v>88</v>
      </c>
      <c r="D792" s="22">
        <v>91</v>
      </c>
      <c r="E792" s="23">
        <v>3127.4625680512522</v>
      </c>
      <c r="F792" s="23">
        <v>2651.3615159043038</v>
      </c>
      <c r="G792" s="23">
        <v>2167.1313699024327</v>
      </c>
      <c r="H792" s="23">
        <v>1660.2846684536871</v>
      </c>
      <c r="I792" s="23">
        <v>1246.3164672616153</v>
      </c>
      <c r="J792" s="23">
        <v>962.810589072894</v>
      </c>
      <c r="K792" s="23">
        <v>753.37754626139156</v>
      </c>
      <c r="L792" s="23">
        <v>675.93470871253885</v>
      </c>
      <c r="M792" s="23">
        <v>613.67975440753116</v>
      </c>
      <c r="N792" s="23">
        <v>530.71401499490742</v>
      </c>
      <c r="O792" s="23">
        <v>438.12829039779444</v>
      </c>
      <c r="P792" s="23">
        <v>350.8725001337969</v>
      </c>
    </row>
    <row r="793" spans="1:16" x14ac:dyDescent="0.25">
      <c r="A793" s="19" t="s">
        <v>103</v>
      </c>
      <c r="B793" s="19" t="s">
        <v>104</v>
      </c>
      <c r="C793" s="19" t="s">
        <v>88</v>
      </c>
      <c r="D793" s="22">
        <v>92</v>
      </c>
      <c r="E793" s="23">
        <v>3956.0901435232404</v>
      </c>
      <c r="F793" s="23">
        <v>3261.3403798290033</v>
      </c>
      <c r="G793" s="23">
        <v>2651.2737768101438</v>
      </c>
      <c r="H793" s="23">
        <v>2009.0877891813068</v>
      </c>
      <c r="I793" s="23">
        <v>1511.9848064387168</v>
      </c>
      <c r="J793" s="23">
        <v>1139.8185220455882</v>
      </c>
      <c r="K793" s="23">
        <v>893.63331662590519</v>
      </c>
      <c r="L793" s="23">
        <v>788.21541348750316</v>
      </c>
      <c r="M793" s="23">
        <v>678.4981549287819</v>
      </c>
      <c r="N793" s="23">
        <v>569.48192327085303</v>
      </c>
      <c r="O793" s="23">
        <v>511.97592610162263</v>
      </c>
      <c r="P793" s="23">
        <v>473.51801937100902</v>
      </c>
    </row>
    <row r="794" spans="1:16" x14ac:dyDescent="0.25">
      <c r="A794" s="19" t="s">
        <v>103</v>
      </c>
      <c r="B794" s="19" t="s">
        <v>104</v>
      </c>
      <c r="C794" s="19" t="s">
        <v>88</v>
      </c>
      <c r="D794" s="22">
        <v>93</v>
      </c>
      <c r="E794" s="23">
        <v>3630.8791352863618</v>
      </c>
      <c r="F794" s="23">
        <v>3014.9063787374657</v>
      </c>
      <c r="G794" s="23">
        <v>2385.8494659475523</v>
      </c>
      <c r="H794" s="23">
        <v>1783.675088643118</v>
      </c>
      <c r="I794" s="23">
        <v>1328.8220428263101</v>
      </c>
      <c r="J794" s="23">
        <v>979.34608496358896</v>
      </c>
      <c r="K794" s="23">
        <v>746.65174241174157</v>
      </c>
      <c r="L794" s="23">
        <v>649.89190930494442</v>
      </c>
      <c r="M794" s="23">
        <v>598.67092758609351</v>
      </c>
      <c r="N794" s="23">
        <v>526.25837821698883</v>
      </c>
      <c r="O794" s="23">
        <v>403.99242965735385</v>
      </c>
      <c r="P794" s="23">
        <v>354.45287096334914</v>
      </c>
    </row>
    <row r="795" spans="1:16" x14ac:dyDescent="0.25">
      <c r="A795" s="19" t="s">
        <v>103</v>
      </c>
      <c r="B795" s="19" t="s">
        <v>104</v>
      </c>
      <c r="C795" s="19" t="s">
        <v>88</v>
      </c>
      <c r="D795" s="22">
        <v>94</v>
      </c>
      <c r="E795" s="23">
        <v>3320.107258172422</v>
      </c>
      <c r="F795" s="23">
        <v>2824.9349035610876</v>
      </c>
      <c r="G795" s="23">
        <v>2218.9468367046466</v>
      </c>
      <c r="H795" s="23">
        <v>1753.5871305979736</v>
      </c>
      <c r="I795" s="23">
        <v>1295.477945819774</v>
      </c>
      <c r="J795" s="23">
        <v>973.11467678671363</v>
      </c>
      <c r="K795" s="23">
        <v>791.82352651738915</v>
      </c>
      <c r="L795" s="23">
        <v>715.77127983732009</v>
      </c>
      <c r="M795" s="23">
        <v>643.14281351088493</v>
      </c>
      <c r="N795" s="23">
        <v>568.41495365735966</v>
      </c>
      <c r="O795" s="23">
        <v>484.69168645352516</v>
      </c>
      <c r="P795" s="23">
        <v>446.33939179286148</v>
      </c>
    </row>
    <row r="796" spans="1:16" x14ac:dyDescent="0.25">
      <c r="A796" s="19" t="s">
        <v>103</v>
      </c>
      <c r="B796" s="19" t="s">
        <v>104</v>
      </c>
      <c r="C796" s="19" t="s">
        <v>88</v>
      </c>
      <c r="D796" s="22">
        <v>95</v>
      </c>
      <c r="E796" s="23">
        <v>3870.1114897986295</v>
      </c>
      <c r="F796" s="23">
        <v>3165.8917913267132</v>
      </c>
      <c r="G796" s="23">
        <v>2554.9443552104194</v>
      </c>
      <c r="H796" s="23">
        <v>2005.7677619401254</v>
      </c>
      <c r="I796" s="23">
        <v>1465.7606272239898</v>
      </c>
      <c r="J796" s="23">
        <v>1081.7921670642327</v>
      </c>
      <c r="K796" s="23">
        <v>854.9207770700998</v>
      </c>
      <c r="L796" s="23">
        <v>750.12456205909837</v>
      </c>
      <c r="M796" s="23">
        <v>663.03060555633783</v>
      </c>
      <c r="N796" s="23">
        <v>573.88481658028627</v>
      </c>
      <c r="O796" s="23">
        <v>493.62728881514727</v>
      </c>
      <c r="P796" s="23">
        <v>428.6019203853042</v>
      </c>
    </row>
    <row r="797" spans="1:16" x14ac:dyDescent="0.25">
      <c r="A797" s="19" t="s">
        <v>103</v>
      </c>
      <c r="B797" s="19" t="s">
        <v>104</v>
      </c>
      <c r="C797" s="19" t="s">
        <v>88</v>
      </c>
      <c r="D797" s="22">
        <v>96</v>
      </c>
      <c r="E797" s="23">
        <v>2986.9207468922841</v>
      </c>
      <c r="F797" s="23">
        <v>2495.1776757529592</v>
      </c>
      <c r="G797" s="23">
        <v>2015.9684836104591</v>
      </c>
      <c r="H797" s="23">
        <v>1586.4778172878964</v>
      </c>
      <c r="I797" s="23">
        <v>1187.0374127745326</v>
      </c>
      <c r="J797" s="23">
        <v>908.93264407769766</v>
      </c>
      <c r="K797" s="23">
        <v>714.47008556830417</v>
      </c>
      <c r="L797" s="23">
        <v>614.68505050105546</v>
      </c>
      <c r="M797" s="23">
        <v>568.26723688551999</v>
      </c>
      <c r="N797" s="23">
        <v>475.57997213263644</v>
      </c>
      <c r="O797" s="23">
        <v>416.3565264305999</v>
      </c>
      <c r="P797" s="23">
        <v>413.34070814659816</v>
      </c>
    </row>
    <row r="798" spans="1:16" x14ac:dyDescent="0.25">
      <c r="A798" s="19" t="s">
        <v>103</v>
      </c>
      <c r="B798" s="19" t="s">
        <v>104</v>
      </c>
      <c r="C798" s="19" t="s">
        <v>88</v>
      </c>
      <c r="D798" s="22">
        <v>97</v>
      </c>
      <c r="E798" s="23">
        <v>3620.5488345459785</v>
      </c>
      <c r="F798" s="23">
        <v>2831.6781099700729</v>
      </c>
      <c r="G798" s="23">
        <v>2374.0449430156241</v>
      </c>
      <c r="H798" s="23">
        <v>1812.9027378643318</v>
      </c>
      <c r="I798" s="23">
        <v>1401.0376497207471</v>
      </c>
      <c r="J798" s="23">
        <v>1072.0170820037945</v>
      </c>
      <c r="K798" s="23">
        <v>875.3840014778699</v>
      </c>
      <c r="L798" s="23">
        <v>778.96957730317706</v>
      </c>
      <c r="M798" s="23">
        <v>691.92651847771356</v>
      </c>
      <c r="N798" s="23">
        <v>602.59288159881839</v>
      </c>
      <c r="O798" s="23">
        <v>464.97733565466899</v>
      </c>
      <c r="P798" s="23">
        <v>354.17054795056549</v>
      </c>
    </row>
    <row r="799" spans="1:16" x14ac:dyDescent="0.25">
      <c r="A799" s="19" t="s">
        <v>103</v>
      </c>
      <c r="B799" s="19" t="s">
        <v>104</v>
      </c>
      <c r="C799" s="19" t="s">
        <v>88</v>
      </c>
      <c r="D799" s="22">
        <v>98</v>
      </c>
      <c r="E799" s="23">
        <v>3145.6638318662731</v>
      </c>
      <c r="F799" s="23">
        <v>2634.8000277161277</v>
      </c>
      <c r="G799" s="23">
        <v>2201.8760838980616</v>
      </c>
      <c r="H799" s="23">
        <v>1719.6387558973258</v>
      </c>
      <c r="I799" s="23">
        <v>1310.2826630253228</v>
      </c>
      <c r="J799" s="23">
        <v>1021.6905667711684</v>
      </c>
      <c r="K799" s="23">
        <v>801.39982485177597</v>
      </c>
      <c r="L799" s="23">
        <v>711.06958397299377</v>
      </c>
      <c r="M799" s="23">
        <v>649.45342865059013</v>
      </c>
      <c r="N799" s="23">
        <v>569.64336333837002</v>
      </c>
      <c r="O799" s="23">
        <v>405.61527781798969</v>
      </c>
      <c r="P799" s="23">
        <v>343.6720180239235</v>
      </c>
    </row>
    <row r="800" spans="1:16" x14ac:dyDescent="0.25">
      <c r="A800" s="19" t="s">
        <v>103</v>
      </c>
      <c r="B800" s="19" t="s">
        <v>104</v>
      </c>
      <c r="C800" s="19" t="s">
        <v>88</v>
      </c>
      <c r="D800" s="22">
        <v>99</v>
      </c>
      <c r="E800" s="23">
        <v>3814.0386886538126</v>
      </c>
      <c r="F800" s="23">
        <v>3205.5652509512784</v>
      </c>
      <c r="G800" s="23">
        <v>2613.5486616418857</v>
      </c>
      <c r="H800" s="23">
        <v>1989.5264107961943</v>
      </c>
      <c r="I800" s="23">
        <v>1442.295827033631</v>
      </c>
      <c r="J800" s="23">
        <v>1102.7721587314613</v>
      </c>
      <c r="K800" s="23">
        <v>855.1100630255313</v>
      </c>
      <c r="L800" s="23">
        <v>758.91431213644842</v>
      </c>
      <c r="M800" s="23">
        <v>661.73948992021974</v>
      </c>
      <c r="N800" s="23">
        <v>584.54769630755652</v>
      </c>
      <c r="O800" s="23">
        <v>411.34974520011866</v>
      </c>
      <c r="P800" s="23">
        <v>357.78109213467343</v>
      </c>
    </row>
    <row r="801" spans="1:16" x14ac:dyDescent="0.25">
      <c r="A801" s="19" t="s">
        <v>103</v>
      </c>
      <c r="B801" s="19" t="s">
        <v>104</v>
      </c>
      <c r="C801" s="19" t="s">
        <v>88</v>
      </c>
      <c r="D801" s="22">
        <v>100</v>
      </c>
      <c r="E801" s="23">
        <v>4055.3797473301174</v>
      </c>
      <c r="F801" s="23">
        <v>3191.3406302235999</v>
      </c>
      <c r="G801" s="23">
        <v>2525.1735676140042</v>
      </c>
      <c r="H801" s="23">
        <v>1910.6082555132471</v>
      </c>
      <c r="I801" s="23">
        <v>1427.2077681738338</v>
      </c>
      <c r="J801" s="23">
        <v>1055.2594795540479</v>
      </c>
      <c r="K801" s="23">
        <v>812.31370668661555</v>
      </c>
      <c r="L801" s="23">
        <v>703.03795054441616</v>
      </c>
      <c r="M801" s="23">
        <v>616.96132436335074</v>
      </c>
      <c r="N801" s="23">
        <v>557.3279486496009</v>
      </c>
      <c r="O801" s="23">
        <v>443.62520719353245</v>
      </c>
      <c r="P801" s="23">
        <v>408.82021298967226</v>
      </c>
    </row>
    <row r="802" spans="1:16" x14ac:dyDescent="0.25">
      <c r="A802" s="19" t="s">
        <v>105</v>
      </c>
      <c r="B802" s="19" t="s">
        <v>106</v>
      </c>
      <c r="C802" s="19" t="s">
        <v>98</v>
      </c>
      <c r="D802" s="22">
        <v>1</v>
      </c>
      <c r="E802" s="23">
        <v>1371.5160904682734</v>
      </c>
      <c r="F802" s="23">
        <v>1186.1991908937634</v>
      </c>
      <c r="G802" s="23">
        <v>1022.791411190648</v>
      </c>
      <c r="H802" s="23">
        <v>711.99385461361624</v>
      </c>
      <c r="I802" s="23">
        <v>488.91107483312675</v>
      </c>
      <c r="J802" s="23">
        <v>355.13836919598441</v>
      </c>
      <c r="K802" s="23">
        <v>268.35495707399338</v>
      </c>
      <c r="L802" s="23">
        <v>232.62375896240869</v>
      </c>
      <c r="M802" s="23">
        <v>209.11523987572045</v>
      </c>
      <c r="N802" s="23">
        <v>167.70955586641702</v>
      </c>
      <c r="O802" s="23">
        <v>82.170460291048641</v>
      </c>
      <c r="P802" s="23">
        <v>70.421177375919385</v>
      </c>
    </row>
    <row r="803" spans="1:16" x14ac:dyDescent="0.25">
      <c r="A803" s="19" t="s">
        <v>105</v>
      </c>
      <c r="B803" s="19" t="s">
        <v>106</v>
      </c>
      <c r="C803" s="19" t="s">
        <v>98</v>
      </c>
      <c r="D803" s="22">
        <v>2</v>
      </c>
      <c r="E803" s="23">
        <v>1280.0553363281065</v>
      </c>
      <c r="F803" s="23">
        <v>1066.1140727780585</v>
      </c>
      <c r="G803" s="23">
        <v>917.51107169932425</v>
      </c>
      <c r="H803" s="23">
        <v>709.71486957137688</v>
      </c>
      <c r="I803" s="23">
        <v>489.43251236519785</v>
      </c>
      <c r="J803" s="23">
        <v>366.09573674879994</v>
      </c>
      <c r="K803" s="23">
        <v>282.03225305872729</v>
      </c>
      <c r="L803" s="23">
        <v>245.60320904950993</v>
      </c>
      <c r="M803" s="23">
        <v>218.45723900121615</v>
      </c>
      <c r="N803" s="23">
        <v>187.4478741428716</v>
      </c>
      <c r="O803" s="23">
        <v>72.725150131593409</v>
      </c>
      <c r="P803" s="23">
        <v>72.725150131593409</v>
      </c>
    </row>
    <row r="804" spans="1:16" x14ac:dyDescent="0.25">
      <c r="A804" s="19" t="s">
        <v>105</v>
      </c>
      <c r="B804" s="19" t="s">
        <v>106</v>
      </c>
      <c r="C804" s="19" t="s">
        <v>98</v>
      </c>
      <c r="D804" s="22">
        <v>3</v>
      </c>
      <c r="E804" s="23">
        <v>1726.6758345140436</v>
      </c>
      <c r="F804" s="23">
        <v>1157.3376711718568</v>
      </c>
      <c r="G804" s="23">
        <v>951.70580354068875</v>
      </c>
      <c r="H804" s="23">
        <v>683.2561386264332</v>
      </c>
      <c r="I804" s="23">
        <v>467.08302558454744</v>
      </c>
      <c r="J804" s="23">
        <v>344.728451247002</v>
      </c>
      <c r="K804" s="23">
        <v>262.93985169605577</v>
      </c>
      <c r="L804" s="23">
        <v>223.10102721711343</v>
      </c>
      <c r="M804" s="23">
        <v>198.82715490944892</v>
      </c>
      <c r="N804" s="23">
        <v>156.34216665171002</v>
      </c>
      <c r="O804" s="23">
        <v>64.530465130964203</v>
      </c>
      <c r="P804" s="23">
        <v>64.530465130964203</v>
      </c>
    </row>
    <row r="805" spans="1:16" x14ac:dyDescent="0.25">
      <c r="A805" s="19" t="s">
        <v>105</v>
      </c>
      <c r="B805" s="19" t="s">
        <v>106</v>
      </c>
      <c r="C805" s="19" t="s">
        <v>98</v>
      </c>
      <c r="D805" s="22">
        <v>4</v>
      </c>
      <c r="E805" s="23">
        <v>1275.7040251471303</v>
      </c>
      <c r="F805" s="23">
        <v>1141.176066586678</v>
      </c>
      <c r="G805" s="23">
        <v>911.94145059390019</v>
      </c>
      <c r="H805" s="23">
        <v>693.90201457238811</v>
      </c>
      <c r="I805" s="23">
        <v>479.2044964872926</v>
      </c>
      <c r="J805" s="23">
        <v>358.4536488411548</v>
      </c>
      <c r="K805" s="23">
        <v>268.83825386383893</v>
      </c>
      <c r="L805" s="23">
        <v>232.99430865194228</v>
      </c>
      <c r="M805" s="23">
        <v>210.66988954539136</v>
      </c>
      <c r="N805" s="23">
        <v>187.40953022311737</v>
      </c>
      <c r="O805" s="23">
        <v>165.13232084382878</v>
      </c>
      <c r="P805" s="23">
        <v>160.20788964321483</v>
      </c>
    </row>
    <row r="806" spans="1:16" x14ac:dyDescent="0.25">
      <c r="A806" s="19" t="s">
        <v>105</v>
      </c>
      <c r="B806" s="19" t="s">
        <v>106</v>
      </c>
      <c r="C806" s="19" t="s">
        <v>98</v>
      </c>
      <c r="D806" s="22">
        <v>5</v>
      </c>
      <c r="E806" s="23">
        <v>1501.2049169418833</v>
      </c>
      <c r="F806" s="23">
        <v>1208.6498468137609</v>
      </c>
      <c r="G806" s="23">
        <v>962.2311900124987</v>
      </c>
      <c r="H806" s="23">
        <v>658.7274189025851</v>
      </c>
      <c r="I806" s="23">
        <v>491.58666446239943</v>
      </c>
      <c r="J806" s="23">
        <v>348.40401979542236</v>
      </c>
      <c r="K806" s="23">
        <v>274.2491332780329</v>
      </c>
      <c r="L806" s="23">
        <v>236.74195600132666</v>
      </c>
      <c r="M806" s="23">
        <v>210.25737125165904</v>
      </c>
      <c r="N806" s="23">
        <v>180.89315118680258</v>
      </c>
      <c r="O806" s="23">
        <v>68.645979805707881</v>
      </c>
      <c r="P806" s="23">
        <v>68.645979805707881</v>
      </c>
    </row>
    <row r="807" spans="1:16" x14ac:dyDescent="0.25">
      <c r="A807" s="19" t="s">
        <v>105</v>
      </c>
      <c r="B807" s="19" t="s">
        <v>106</v>
      </c>
      <c r="C807" s="19" t="s">
        <v>98</v>
      </c>
      <c r="D807" s="22">
        <v>6</v>
      </c>
      <c r="E807" s="23">
        <v>1370.1123449764432</v>
      </c>
      <c r="F807" s="23">
        <v>1262.6866013403362</v>
      </c>
      <c r="G807" s="23">
        <v>1082.0436326729757</v>
      </c>
      <c r="H807" s="23">
        <v>725.6855548367455</v>
      </c>
      <c r="I807" s="23">
        <v>498.50091013373236</v>
      </c>
      <c r="J807" s="23">
        <v>370.11842672991685</v>
      </c>
      <c r="K807" s="23">
        <v>277.41387086873448</v>
      </c>
      <c r="L807" s="23">
        <v>240.19769777360543</v>
      </c>
      <c r="M807" s="23">
        <v>212.56977861989998</v>
      </c>
      <c r="N807" s="23">
        <v>172.10998506160846</v>
      </c>
      <c r="O807" s="23">
        <v>85.191932591498087</v>
      </c>
      <c r="P807" s="23">
        <v>73.29971512119036</v>
      </c>
    </row>
    <row r="808" spans="1:16" x14ac:dyDescent="0.25">
      <c r="A808" s="19" t="s">
        <v>105</v>
      </c>
      <c r="B808" s="19" t="s">
        <v>106</v>
      </c>
      <c r="C808" s="19" t="s">
        <v>98</v>
      </c>
      <c r="D808" s="22">
        <v>7</v>
      </c>
      <c r="E808" s="23">
        <v>1327.3908980464164</v>
      </c>
      <c r="F808" s="23">
        <v>1161.1437106517026</v>
      </c>
      <c r="G808" s="23">
        <v>950.21135740706177</v>
      </c>
      <c r="H808" s="23">
        <v>723.47554554844498</v>
      </c>
      <c r="I808" s="23">
        <v>488.50120717859284</v>
      </c>
      <c r="J808" s="23">
        <v>358.1672682690488</v>
      </c>
      <c r="K808" s="23">
        <v>262.7030242267424</v>
      </c>
      <c r="L808" s="23">
        <v>213.3059112182269</v>
      </c>
      <c r="M808" s="23">
        <v>211.30587618111036</v>
      </c>
      <c r="N808" s="23">
        <v>170.08142013906078</v>
      </c>
      <c r="O808" s="23">
        <v>68.652400232922616</v>
      </c>
      <c r="P808" s="23">
        <v>68.652400232922616</v>
      </c>
    </row>
    <row r="809" spans="1:16" x14ac:dyDescent="0.25">
      <c r="A809" s="19" t="s">
        <v>105</v>
      </c>
      <c r="B809" s="19" t="s">
        <v>106</v>
      </c>
      <c r="C809" s="19" t="s">
        <v>98</v>
      </c>
      <c r="D809" s="22">
        <v>8</v>
      </c>
      <c r="E809" s="23">
        <v>1732.2125006647323</v>
      </c>
      <c r="F809" s="23">
        <v>1237.8850786349258</v>
      </c>
      <c r="G809" s="23">
        <v>1037.1547250275244</v>
      </c>
      <c r="H809" s="23">
        <v>747.26305431582534</v>
      </c>
      <c r="I809" s="23">
        <v>478.8674499309999</v>
      </c>
      <c r="J809" s="23">
        <v>352.47050556553069</v>
      </c>
      <c r="K809" s="23">
        <v>257.76622624384129</v>
      </c>
      <c r="L809" s="23">
        <v>224.11613506624647</v>
      </c>
      <c r="M809" s="23">
        <v>205.57862964221587</v>
      </c>
      <c r="N809" s="23">
        <v>164.39517417812772</v>
      </c>
      <c r="O809" s="23">
        <v>138.81502991509399</v>
      </c>
      <c r="P809" s="23">
        <v>134.63131837696795</v>
      </c>
    </row>
    <row r="810" spans="1:16" x14ac:dyDescent="0.25">
      <c r="A810" s="19" t="s">
        <v>105</v>
      </c>
      <c r="B810" s="19" t="s">
        <v>106</v>
      </c>
      <c r="C810" s="19" t="s">
        <v>98</v>
      </c>
      <c r="D810" s="22">
        <v>9</v>
      </c>
      <c r="E810" s="23">
        <v>1624.6582493986978</v>
      </c>
      <c r="F810" s="23">
        <v>1022.1316818577894</v>
      </c>
      <c r="G810" s="23">
        <v>904.63674561766902</v>
      </c>
      <c r="H810" s="23">
        <v>650.45956103272806</v>
      </c>
      <c r="I810" s="23">
        <v>474.83630501914962</v>
      </c>
      <c r="J810" s="23">
        <v>341.12517430031369</v>
      </c>
      <c r="K810" s="23">
        <v>271.91119935614364</v>
      </c>
      <c r="L810" s="23">
        <v>243.81261354397643</v>
      </c>
      <c r="M810" s="23">
        <v>211.61442998302479</v>
      </c>
      <c r="N810" s="23">
        <v>138.13712020735232</v>
      </c>
      <c r="O810" s="23">
        <v>80.877600002406993</v>
      </c>
      <c r="P810" s="23">
        <v>69.278192150057691</v>
      </c>
    </row>
    <row r="811" spans="1:16" x14ac:dyDescent="0.25">
      <c r="A811" s="19" t="s">
        <v>105</v>
      </c>
      <c r="B811" s="19" t="s">
        <v>106</v>
      </c>
      <c r="C811" s="19" t="s">
        <v>98</v>
      </c>
      <c r="D811" s="22">
        <v>10</v>
      </c>
      <c r="E811" s="23">
        <v>1138.3384424340961</v>
      </c>
      <c r="F811" s="23">
        <v>1035.0898476249413</v>
      </c>
      <c r="G811" s="23">
        <v>821.43375397793068</v>
      </c>
      <c r="H811" s="23">
        <v>620.22569925911648</v>
      </c>
      <c r="I811" s="23">
        <v>436.11000498460356</v>
      </c>
      <c r="J811" s="23">
        <v>324.99909531043909</v>
      </c>
      <c r="K811" s="23">
        <v>258.69042311543222</v>
      </c>
      <c r="L811" s="23">
        <v>228.92178077219563</v>
      </c>
      <c r="M811" s="23">
        <v>205.92741661720359</v>
      </c>
      <c r="N811" s="23">
        <v>169.27103154700993</v>
      </c>
      <c r="O811" s="23">
        <v>82.910722848383514</v>
      </c>
      <c r="P811" s="23">
        <v>71.409652723976635</v>
      </c>
    </row>
    <row r="812" spans="1:16" x14ac:dyDescent="0.25">
      <c r="A812" s="19" t="s">
        <v>105</v>
      </c>
      <c r="B812" s="19" t="s">
        <v>106</v>
      </c>
      <c r="C812" s="19" t="s">
        <v>98</v>
      </c>
      <c r="D812" s="22">
        <v>11</v>
      </c>
      <c r="E812" s="23">
        <v>1592.4437010655456</v>
      </c>
      <c r="F812" s="23">
        <v>1363.5128077535592</v>
      </c>
      <c r="G812" s="23">
        <v>1118.4733839639259</v>
      </c>
      <c r="H812" s="23">
        <v>816.07061956044083</v>
      </c>
      <c r="I812" s="23">
        <v>499.87391548490018</v>
      </c>
      <c r="J812" s="23">
        <v>371.95351763359628</v>
      </c>
      <c r="K812" s="23">
        <v>275.87330836730172</v>
      </c>
      <c r="L812" s="23">
        <v>222.97884556269838</v>
      </c>
      <c r="M812" s="23">
        <v>193.82738881139795</v>
      </c>
      <c r="N812" s="23">
        <v>138.59051592305812</v>
      </c>
      <c r="O812" s="23">
        <v>69.459545844831126</v>
      </c>
      <c r="P812" s="23">
        <v>69.459545844831126</v>
      </c>
    </row>
    <row r="813" spans="1:16" x14ac:dyDescent="0.25">
      <c r="A813" s="19" t="s">
        <v>105</v>
      </c>
      <c r="B813" s="19" t="s">
        <v>106</v>
      </c>
      <c r="C813" s="19" t="s">
        <v>98</v>
      </c>
      <c r="D813" s="22">
        <v>12</v>
      </c>
      <c r="E813" s="23">
        <v>1301.985124133452</v>
      </c>
      <c r="F813" s="23">
        <v>1204.2540110889399</v>
      </c>
      <c r="G813" s="23">
        <v>1026.4972540554113</v>
      </c>
      <c r="H813" s="23">
        <v>739.59817890913394</v>
      </c>
      <c r="I813" s="23">
        <v>505.97975198736498</v>
      </c>
      <c r="J813" s="23">
        <v>357.56775570092373</v>
      </c>
      <c r="K813" s="23">
        <v>257.58210777875951</v>
      </c>
      <c r="L813" s="23">
        <v>230.83086579914234</v>
      </c>
      <c r="M813" s="23">
        <v>209.70144289402387</v>
      </c>
      <c r="N813" s="23">
        <v>186.6784147204331</v>
      </c>
      <c r="O813" s="23">
        <v>78.738935585374136</v>
      </c>
      <c r="P813" s="23">
        <v>67.003634920530985</v>
      </c>
    </row>
    <row r="814" spans="1:16" x14ac:dyDescent="0.25">
      <c r="A814" s="19" t="s">
        <v>105</v>
      </c>
      <c r="B814" s="19" t="s">
        <v>106</v>
      </c>
      <c r="C814" s="19" t="s">
        <v>98</v>
      </c>
      <c r="D814" s="22">
        <v>13</v>
      </c>
      <c r="E814" s="23">
        <v>1142.8034160545133</v>
      </c>
      <c r="F814" s="23">
        <v>1028.7410181156117</v>
      </c>
      <c r="G814" s="23">
        <v>901.91947011876516</v>
      </c>
      <c r="H814" s="23">
        <v>676.09360235632823</v>
      </c>
      <c r="I814" s="23">
        <v>467.97650228802456</v>
      </c>
      <c r="J814" s="23">
        <v>330.64200958262927</v>
      </c>
      <c r="K814" s="23">
        <v>248.32657986506868</v>
      </c>
      <c r="L814" s="23">
        <v>219.07534639769955</v>
      </c>
      <c r="M814" s="23">
        <v>207.83276875062751</v>
      </c>
      <c r="N814" s="23">
        <v>157.85724262462122</v>
      </c>
      <c r="O814" s="23">
        <v>132.08945436551031</v>
      </c>
      <c r="P814" s="23">
        <v>132.08945436551031</v>
      </c>
    </row>
    <row r="815" spans="1:16" x14ac:dyDescent="0.25">
      <c r="A815" s="19" t="s">
        <v>105</v>
      </c>
      <c r="B815" s="19" t="s">
        <v>106</v>
      </c>
      <c r="C815" s="19" t="s">
        <v>98</v>
      </c>
      <c r="D815" s="22">
        <v>14</v>
      </c>
      <c r="E815" s="23">
        <v>1317.7893593648241</v>
      </c>
      <c r="F815" s="23">
        <v>1189.5860947485476</v>
      </c>
      <c r="G815" s="23">
        <v>980.3567028487347</v>
      </c>
      <c r="H815" s="23">
        <v>688.26927887954992</v>
      </c>
      <c r="I815" s="23">
        <v>471.98990772076979</v>
      </c>
      <c r="J815" s="23">
        <v>345.76810715657768</v>
      </c>
      <c r="K815" s="23">
        <v>253.92543018563151</v>
      </c>
      <c r="L815" s="23">
        <v>229.84587577674947</v>
      </c>
      <c r="M815" s="23">
        <v>199.55859120426601</v>
      </c>
      <c r="N815" s="23">
        <v>197.46056857194145</v>
      </c>
      <c r="O815" s="23">
        <v>155.91467351670067</v>
      </c>
      <c r="P815" s="23">
        <v>155.91467351670067</v>
      </c>
    </row>
    <row r="816" spans="1:16" x14ac:dyDescent="0.25">
      <c r="A816" s="19" t="s">
        <v>105</v>
      </c>
      <c r="B816" s="19" t="s">
        <v>106</v>
      </c>
      <c r="C816" s="19" t="s">
        <v>98</v>
      </c>
      <c r="D816" s="22">
        <v>15</v>
      </c>
      <c r="E816" s="23">
        <v>1434.3497699181792</v>
      </c>
      <c r="F816" s="23">
        <v>1216.749440491056</v>
      </c>
      <c r="G816" s="23">
        <v>1070.3099959135511</v>
      </c>
      <c r="H816" s="23">
        <v>727.17948530196884</v>
      </c>
      <c r="I816" s="23">
        <v>488.20089480294251</v>
      </c>
      <c r="J816" s="23">
        <v>371.52390780346053</v>
      </c>
      <c r="K816" s="23">
        <v>288.13462684732946</v>
      </c>
      <c r="L816" s="23">
        <v>249.68266052571718</v>
      </c>
      <c r="M816" s="23">
        <v>222.04692152426102</v>
      </c>
      <c r="N816" s="23">
        <v>186.06708640033486</v>
      </c>
      <c r="O816" s="23">
        <v>86.222407126938577</v>
      </c>
      <c r="P816" s="23">
        <v>72.846805895008089</v>
      </c>
    </row>
    <row r="817" spans="1:16" x14ac:dyDescent="0.25">
      <c r="A817" s="19" t="s">
        <v>105</v>
      </c>
      <c r="B817" s="19" t="s">
        <v>106</v>
      </c>
      <c r="C817" s="19" t="s">
        <v>98</v>
      </c>
      <c r="D817" s="22">
        <v>16</v>
      </c>
      <c r="E817" s="23">
        <v>1416.8591947133932</v>
      </c>
      <c r="F817" s="23">
        <v>1062.5784830001544</v>
      </c>
      <c r="G817" s="23">
        <v>897.15629840195777</v>
      </c>
      <c r="H817" s="23">
        <v>670.70090023404259</v>
      </c>
      <c r="I817" s="23">
        <v>469.2806567468819</v>
      </c>
      <c r="J817" s="23">
        <v>348.16678301974446</v>
      </c>
      <c r="K817" s="23">
        <v>255.12602356981105</v>
      </c>
      <c r="L817" s="23">
        <v>212.64491176108626</v>
      </c>
      <c r="M817" s="23">
        <v>203.9546034025644</v>
      </c>
      <c r="N817" s="23">
        <v>173.84398952687127</v>
      </c>
      <c r="O817" s="23">
        <v>86.217872949388138</v>
      </c>
      <c r="P817" s="23">
        <v>72.053545448646602</v>
      </c>
    </row>
    <row r="818" spans="1:16" x14ac:dyDescent="0.25">
      <c r="A818" s="19" t="s">
        <v>105</v>
      </c>
      <c r="B818" s="19" t="s">
        <v>106</v>
      </c>
      <c r="C818" s="19" t="s">
        <v>98</v>
      </c>
      <c r="D818" s="22">
        <v>17</v>
      </c>
      <c r="E818" s="23">
        <v>1371.8086699802175</v>
      </c>
      <c r="F818" s="23">
        <v>1195.361262478049</v>
      </c>
      <c r="G818" s="23">
        <v>966.12801741721114</v>
      </c>
      <c r="H818" s="23">
        <v>702.68300679349227</v>
      </c>
      <c r="I818" s="23">
        <v>480.43076392873877</v>
      </c>
      <c r="J818" s="23">
        <v>362.01835339052133</v>
      </c>
      <c r="K818" s="23">
        <v>275.95294947928323</v>
      </c>
      <c r="L818" s="23">
        <v>217.6672093723156</v>
      </c>
      <c r="M818" s="23">
        <v>207.24883232234029</v>
      </c>
      <c r="N818" s="23">
        <v>166.85980660449457</v>
      </c>
      <c r="O818" s="23">
        <v>160.9005053551036</v>
      </c>
      <c r="P818" s="23">
        <v>158.48120353543675</v>
      </c>
    </row>
    <row r="819" spans="1:16" x14ac:dyDescent="0.25">
      <c r="A819" s="19" t="s">
        <v>105</v>
      </c>
      <c r="B819" s="19" t="s">
        <v>106</v>
      </c>
      <c r="C819" s="19" t="s">
        <v>98</v>
      </c>
      <c r="D819" s="22">
        <v>18</v>
      </c>
      <c r="E819" s="23">
        <v>1379.8041970805823</v>
      </c>
      <c r="F819" s="23">
        <v>1107.5570302361878</v>
      </c>
      <c r="G819" s="23">
        <v>951.0523683791755</v>
      </c>
      <c r="H819" s="23">
        <v>715.44644320774353</v>
      </c>
      <c r="I819" s="23">
        <v>485.36993263140272</v>
      </c>
      <c r="J819" s="23">
        <v>376.29252505900087</v>
      </c>
      <c r="K819" s="23">
        <v>280.91730893703533</v>
      </c>
      <c r="L819" s="23">
        <v>237.07230317030081</v>
      </c>
      <c r="M819" s="23">
        <v>225.24234201159007</v>
      </c>
      <c r="N819" s="23">
        <v>170.04126302811099</v>
      </c>
      <c r="O819" s="23">
        <v>162.90787828367485</v>
      </c>
      <c r="P819" s="23">
        <v>161.30501208860412</v>
      </c>
    </row>
    <row r="820" spans="1:16" x14ac:dyDescent="0.25">
      <c r="A820" s="19" t="s">
        <v>105</v>
      </c>
      <c r="B820" s="19" t="s">
        <v>106</v>
      </c>
      <c r="C820" s="19" t="s">
        <v>98</v>
      </c>
      <c r="D820" s="22">
        <v>19</v>
      </c>
      <c r="E820" s="23">
        <v>1757.8808803666648</v>
      </c>
      <c r="F820" s="23">
        <v>1260.5954959647061</v>
      </c>
      <c r="G820" s="23">
        <v>1065.8697694346617</v>
      </c>
      <c r="H820" s="23">
        <v>753.66458551159792</v>
      </c>
      <c r="I820" s="23">
        <v>518.93780038575005</v>
      </c>
      <c r="J820" s="23">
        <v>373.05634478032539</v>
      </c>
      <c r="K820" s="23">
        <v>276.30550387428963</v>
      </c>
      <c r="L820" s="23">
        <v>240.37956674935063</v>
      </c>
      <c r="M820" s="23">
        <v>215.50951243540018</v>
      </c>
      <c r="N820" s="23">
        <v>210.6514648219337</v>
      </c>
      <c r="O820" s="23">
        <v>84.750803752774317</v>
      </c>
      <c r="P820" s="23">
        <v>70.121287344370614</v>
      </c>
    </row>
    <row r="821" spans="1:16" x14ac:dyDescent="0.25">
      <c r="A821" s="19" t="s">
        <v>105</v>
      </c>
      <c r="B821" s="19" t="s">
        <v>106</v>
      </c>
      <c r="C821" s="19" t="s">
        <v>98</v>
      </c>
      <c r="D821" s="22">
        <v>20</v>
      </c>
      <c r="E821" s="23">
        <v>1293.9277552975013</v>
      </c>
      <c r="F821" s="23">
        <v>1168.9585984741705</v>
      </c>
      <c r="G821" s="23">
        <v>1046.4363252812136</v>
      </c>
      <c r="H821" s="23">
        <v>732.28891412674739</v>
      </c>
      <c r="I821" s="23">
        <v>489.28533686014936</v>
      </c>
      <c r="J821" s="23">
        <v>363.50670832932872</v>
      </c>
      <c r="K821" s="23">
        <v>270.50259022633514</v>
      </c>
      <c r="L821" s="23">
        <v>233.86386775385458</v>
      </c>
      <c r="M821" s="23">
        <v>210.09570430524607</v>
      </c>
      <c r="N821" s="23">
        <v>183.33881031302442</v>
      </c>
      <c r="O821" s="23">
        <v>177.06795093217406</v>
      </c>
      <c r="P821" s="23">
        <v>177.06795093217406</v>
      </c>
    </row>
    <row r="822" spans="1:16" x14ac:dyDescent="0.25">
      <c r="A822" s="19" t="s">
        <v>105</v>
      </c>
      <c r="B822" s="19" t="s">
        <v>106</v>
      </c>
      <c r="C822" s="19" t="s">
        <v>98</v>
      </c>
      <c r="D822" s="22">
        <v>21</v>
      </c>
      <c r="E822" s="23">
        <v>1497.2869004804759</v>
      </c>
      <c r="F822" s="23">
        <v>1084.8223586963231</v>
      </c>
      <c r="G822" s="23">
        <v>897.02759376585709</v>
      </c>
      <c r="H822" s="23">
        <v>693.5280016019293</v>
      </c>
      <c r="I822" s="23">
        <v>472.28634688184269</v>
      </c>
      <c r="J822" s="23">
        <v>344.10353332951524</v>
      </c>
      <c r="K822" s="23">
        <v>258.6140243038019</v>
      </c>
      <c r="L822" s="23">
        <v>230.85965691368082</v>
      </c>
      <c r="M822" s="23">
        <v>200.67350054971502</v>
      </c>
      <c r="N822" s="23">
        <v>178.07928047204419</v>
      </c>
      <c r="O822" s="23">
        <v>140.00309970946478</v>
      </c>
      <c r="P822" s="23">
        <v>133.03176567689513</v>
      </c>
    </row>
    <row r="823" spans="1:16" x14ac:dyDescent="0.25">
      <c r="A823" s="19" t="s">
        <v>105</v>
      </c>
      <c r="B823" s="19" t="s">
        <v>106</v>
      </c>
      <c r="C823" s="19" t="s">
        <v>98</v>
      </c>
      <c r="D823" s="22">
        <v>22</v>
      </c>
      <c r="E823" s="23">
        <v>1164.7417701710465</v>
      </c>
      <c r="F823" s="23">
        <v>1111.8872029249499</v>
      </c>
      <c r="G823" s="23">
        <v>920.66072500798725</v>
      </c>
      <c r="H823" s="23">
        <v>680.5268027292143</v>
      </c>
      <c r="I823" s="23">
        <v>462.41133306221036</v>
      </c>
      <c r="J823" s="23">
        <v>340.44016955265471</v>
      </c>
      <c r="K823" s="23">
        <v>275.0412286179469</v>
      </c>
      <c r="L823" s="23">
        <v>235.72309353664366</v>
      </c>
      <c r="M823" s="23">
        <v>218.35565378879161</v>
      </c>
      <c r="N823" s="23">
        <v>198.81333278460056</v>
      </c>
      <c r="O823" s="23">
        <v>138.23041470043532</v>
      </c>
      <c r="P823" s="23">
        <v>133.37819799245375</v>
      </c>
    </row>
    <row r="824" spans="1:16" x14ac:dyDescent="0.25">
      <c r="A824" s="19" t="s">
        <v>105</v>
      </c>
      <c r="B824" s="19" t="s">
        <v>106</v>
      </c>
      <c r="C824" s="19" t="s">
        <v>98</v>
      </c>
      <c r="D824" s="22">
        <v>23</v>
      </c>
      <c r="E824" s="23">
        <v>1542.5704764779487</v>
      </c>
      <c r="F824" s="23">
        <v>1299.4866866577372</v>
      </c>
      <c r="G824" s="23">
        <v>1109.532744534768</v>
      </c>
      <c r="H824" s="23">
        <v>758.11923721624692</v>
      </c>
      <c r="I824" s="23">
        <v>492.73794644000765</v>
      </c>
      <c r="J824" s="23">
        <v>352.02015824242022</v>
      </c>
      <c r="K824" s="23">
        <v>268.46352645783202</v>
      </c>
      <c r="L824" s="23">
        <v>236.89218783037202</v>
      </c>
      <c r="M824" s="23">
        <v>209.39014748409014</v>
      </c>
      <c r="N824" s="23">
        <v>167.22117409353987</v>
      </c>
      <c r="O824" s="23">
        <v>161.72024939711062</v>
      </c>
      <c r="P824" s="23">
        <v>161.72024939711062</v>
      </c>
    </row>
    <row r="825" spans="1:16" x14ac:dyDescent="0.25">
      <c r="A825" s="19" t="s">
        <v>105</v>
      </c>
      <c r="B825" s="19" t="s">
        <v>106</v>
      </c>
      <c r="C825" s="19" t="s">
        <v>98</v>
      </c>
      <c r="D825" s="22">
        <v>24</v>
      </c>
      <c r="E825" s="23">
        <v>1778.6626503334185</v>
      </c>
      <c r="F825" s="23">
        <v>1424.9475194239171</v>
      </c>
      <c r="G825" s="23">
        <v>1147.4103777845182</v>
      </c>
      <c r="H825" s="23">
        <v>778.07396390793963</v>
      </c>
      <c r="I825" s="23">
        <v>511.73858252690053</v>
      </c>
      <c r="J825" s="23">
        <v>359.47444680090638</v>
      </c>
      <c r="K825" s="23">
        <v>255.8361699696118</v>
      </c>
      <c r="L825" s="23">
        <v>229.03323648182277</v>
      </c>
      <c r="M825" s="23">
        <v>210.14631077768382</v>
      </c>
      <c r="N825" s="23">
        <v>166.34299986628002</v>
      </c>
      <c r="O825" s="23">
        <v>83.51391086755352</v>
      </c>
      <c r="P825" s="23">
        <v>71.636516007584291</v>
      </c>
    </row>
    <row r="826" spans="1:16" x14ac:dyDescent="0.25">
      <c r="A826" s="19" t="s">
        <v>105</v>
      </c>
      <c r="B826" s="19" t="s">
        <v>106</v>
      </c>
      <c r="C826" s="19" t="s">
        <v>98</v>
      </c>
      <c r="D826" s="22">
        <v>25</v>
      </c>
      <c r="E826" s="23">
        <v>1349.3558303925981</v>
      </c>
      <c r="F826" s="23">
        <v>1171.016820104285</v>
      </c>
      <c r="G826" s="23">
        <v>981.48020332983288</v>
      </c>
      <c r="H826" s="23">
        <v>726.1480230071453</v>
      </c>
      <c r="I826" s="23">
        <v>488.33064634152453</v>
      </c>
      <c r="J826" s="23">
        <v>345.47625739075306</v>
      </c>
      <c r="K826" s="23">
        <v>268.2515503653766</v>
      </c>
      <c r="L826" s="23">
        <v>235.67350769869051</v>
      </c>
      <c r="M826" s="23">
        <v>209.42736545172923</v>
      </c>
      <c r="N826" s="23">
        <v>164.3925998908195</v>
      </c>
      <c r="O826" s="23">
        <v>71.58379118428374</v>
      </c>
      <c r="P826" s="23">
        <v>71.58379118428374</v>
      </c>
    </row>
    <row r="827" spans="1:16" x14ac:dyDescent="0.25">
      <c r="A827" s="19" t="s">
        <v>105</v>
      </c>
      <c r="B827" s="19" t="s">
        <v>106</v>
      </c>
      <c r="C827" s="19" t="s">
        <v>98</v>
      </c>
      <c r="D827" s="22">
        <v>26</v>
      </c>
      <c r="E827" s="23">
        <v>1425.4112323663394</v>
      </c>
      <c r="F827" s="23">
        <v>1321.2946929431841</v>
      </c>
      <c r="G827" s="23">
        <v>1115.6611286899576</v>
      </c>
      <c r="H827" s="23">
        <v>719.18454380968706</v>
      </c>
      <c r="I827" s="23">
        <v>522.73184355297803</v>
      </c>
      <c r="J827" s="23">
        <v>371.01530777512613</v>
      </c>
      <c r="K827" s="23">
        <v>257.84983646196986</v>
      </c>
      <c r="L827" s="23">
        <v>218.72115308628094</v>
      </c>
      <c r="M827" s="23">
        <v>208.31167871723741</v>
      </c>
      <c r="N827" s="23">
        <v>172.49958518062812</v>
      </c>
      <c r="O827" s="23">
        <v>136.8159065590159</v>
      </c>
      <c r="P827" s="23">
        <v>136.8159065590159</v>
      </c>
    </row>
    <row r="828" spans="1:16" x14ac:dyDescent="0.25">
      <c r="A828" s="19" t="s">
        <v>105</v>
      </c>
      <c r="B828" s="19" t="s">
        <v>106</v>
      </c>
      <c r="C828" s="19" t="s">
        <v>98</v>
      </c>
      <c r="D828" s="22">
        <v>27</v>
      </c>
      <c r="E828" s="23">
        <v>1652.1411409446989</v>
      </c>
      <c r="F828" s="23">
        <v>1206.4780980408902</v>
      </c>
      <c r="G828" s="23">
        <v>1022.8031719506856</v>
      </c>
      <c r="H828" s="23">
        <v>740.62305066831959</v>
      </c>
      <c r="I828" s="23">
        <v>498.36748778396679</v>
      </c>
      <c r="J828" s="23">
        <v>359.70529736345964</v>
      </c>
      <c r="K828" s="23">
        <v>269.66267027787046</v>
      </c>
      <c r="L828" s="23">
        <v>255.28034771760244</v>
      </c>
      <c r="M828" s="23">
        <v>216.80780263191983</v>
      </c>
      <c r="N828" s="23">
        <v>184.4048492526378</v>
      </c>
      <c r="O828" s="23">
        <v>74.197050636972577</v>
      </c>
      <c r="P828" s="23">
        <v>74.197050636972577</v>
      </c>
    </row>
    <row r="829" spans="1:16" x14ac:dyDescent="0.25">
      <c r="A829" s="19" t="s">
        <v>105</v>
      </c>
      <c r="B829" s="19" t="s">
        <v>106</v>
      </c>
      <c r="C829" s="19" t="s">
        <v>98</v>
      </c>
      <c r="D829" s="22">
        <v>28</v>
      </c>
      <c r="E829" s="23">
        <v>1290.795245910351</v>
      </c>
      <c r="F829" s="23">
        <v>1187.8656638487678</v>
      </c>
      <c r="G829" s="23">
        <v>1041.2942138598194</v>
      </c>
      <c r="H829" s="23">
        <v>728.68973689094094</v>
      </c>
      <c r="I829" s="23">
        <v>450.62787685933506</v>
      </c>
      <c r="J829" s="23">
        <v>331.91362828179433</v>
      </c>
      <c r="K829" s="23">
        <v>244.43700812085564</v>
      </c>
      <c r="L829" s="23">
        <v>219.16740016912186</v>
      </c>
      <c r="M829" s="23">
        <v>211.60967475594308</v>
      </c>
      <c r="N829" s="23">
        <v>186.74018213271606</v>
      </c>
      <c r="O829" s="23">
        <v>169.83353964262514</v>
      </c>
      <c r="P829" s="23">
        <v>169.83353964262514</v>
      </c>
    </row>
    <row r="830" spans="1:16" x14ac:dyDescent="0.25">
      <c r="A830" s="19" t="s">
        <v>105</v>
      </c>
      <c r="B830" s="19" t="s">
        <v>106</v>
      </c>
      <c r="C830" s="19" t="s">
        <v>98</v>
      </c>
      <c r="D830" s="22">
        <v>29</v>
      </c>
      <c r="E830" s="23">
        <v>1252.8741784330175</v>
      </c>
      <c r="F830" s="23">
        <v>1179.261683249498</v>
      </c>
      <c r="G830" s="23">
        <v>1002.7148563082285</v>
      </c>
      <c r="H830" s="23">
        <v>699.20096632709078</v>
      </c>
      <c r="I830" s="23">
        <v>465.27105921852109</v>
      </c>
      <c r="J830" s="23">
        <v>354.275549490164</v>
      </c>
      <c r="K830" s="23">
        <v>272.06325609918332</v>
      </c>
      <c r="L830" s="23">
        <v>233.44271574843776</v>
      </c>
      <c r="M830" s="23">
        <v>180.97108452995423</v>
      </c>
      <c r="N830" s="23">
        <v>157.50236284138447</v>
      </c>
      <c r="O830" s="23">
        <v>82.77918776070608</v>
      </c>
      <c r="P830" s="23">
        <v>71.257264617750351</v>
      </c>
    </row>
    <row r="831" spans="1:16" x14ac:dyDescent="0.25">
      <c r="A831" s="19" t="s">
        <v>105</v>
      </c>
      <c r="B831" s="19" t="s">
        <v>106</v>
      </c>
      <c r="C831" s="19" t="s">
        <v>98</v>
      </c>
      <c r="D831" s="22">
        <v>30</v>
      </c>
      <c r="E831" s="23">
        <v>1303.5581775508056</v>
      </c>
      <c r="F831" s="23">
        <v>1172.0143566396905</v>
      </c>
      <c r="G831" s="23">
        <v>1046.2083424545413</v>
      </c>
      <c r="H831" s="23">
        <v>698.42051563831501</v>
      </c>
      <c r="I831" s="23">
        <v>476.19690800831984</v>
      </c>
      <c r="J831" s="23">
        <v>341.78629712451698</v>
      </c>
      <c r="K831" s="23">
        <v>266.41862133781774</v>
      </c>
      <c r="L831" s="23">
        <v>233.09397550209658</v>
      </c>
      <c r="M831" s="23">
        <v>211.49831829118864</v>
      </c>
      <c r="N831" s="23">
        <v>188.91675967174899</v>
      </c>
      <c r="O831" s="23">
        <v>82.996456367382748</v>
      </c>
      <c r="P831" s="23">
        <v>71.220853070523603</v>
      </c>
    </row>
    <row r="832" spans="1:16" x14ac:dyDescent="0.25">
      <c r="A832" s="19" t="s">
        <v>105</v>
      </c>
      <c r="B832" s="19" t="s">
        <v>106</v>
      </c>
      <c r="C832" s="19" t="s">
        <v>98</v>
      </c>
      <c r="D832" s="22">
        <v>31</v>
      </c>
      <c r="E832" s="23">
        <v>1486.4415384204754</v>
      </c>
      <c r="F832" s="23">
        <v>1215.4803208755689</v>
      </c>
      <c r="G832" s="23">
        <v>962.7553700799873</v>
      </c>
      <c r="H832" s="23">
        <v>710.42216137729156</v>
      </c>
      <c r="I832" s="23">
        <v>491.34955342634697</v>
      </c>
      <c r="J832" s="23">
        <v>361.53247454444505</v>
      </c>
      <c r="K832" s="23">
        <v>277.23553544566374</v>
      </c>
      <c r="L832" s="23">
        <v>237.6090017026406</v>
      </c>
      <c r="M832" s="23">
        <v>209.02197363479493</v>
      </c>
      <c r="N832" s="23">
        <v>176.98704696622448</v>
      </c>
      <c r="O832" s="23">
        <v>69.177834860428646</v>
      </c>
      <c r="P832" s="23">
        <v>69.177834860428646</v>
      </c>
    </row>
    <row r="833" spans="1:16" x14ac:dyDescent="0.25">
      <c r="A833" s="19" t="s">
        <v>105</v>
      </c>
      <c r="B833" s="19" t="s">
        <v>106</v>
      </c>
      <c r="C833" s="19" t="s">
        <v>98</v>
      </c>
      <c r="D833" s="22">
        <v>32</v>
      </c>
      <c r="E833" s="23">
        <v>1747.0165021380744</v>
      </c>
      <c r="F833" s="23">
        <v>1121.3984326711661</v>
      </c>
      <c r="G833" s="23">
        <v>920.1412501430168</v>
      </c>
      <c r="H833" s="23">
        <v>725.85574736395654</v>
      </c>
      <c r="I833" s="23">
        <v>494.73771460271371</v>
      </c>
      <c r="J833" s="23">
        <v>364.66466467165793</v>
      </c>
      <c r="K833" s="23">
        <v>262.22672714840502</v>
      </c>
      <c r="L833" s="23">
        <v>217.81966437977621</v>
      </c>
      <c r="M833" s="23">
        <v>208.59043287148546</v>
      </c>
      <c r="N833" s="23">
        <v>181.85253472274059</v>
      </c>
      <c r="O833" s="23">
        <v>164.11347299277782</v>
      </c>
      <c r="P833" s="23">
        <v>164.11347299277782</v>
      </c>
    </row>
    <row r="834" spans="1:16" x14ac:dyDescent="0.25">
      <c r="A834" s="19" t="s">
        <v>105</v>
      </c>
      <c r="B834" s="19" t="s">
        <v>106</v>
      </c>
      <c r="C834" s="19" t="s">
        <v>98</v>
      </c>
      <c r="D834" s="22">
        <v>33</v>
      </c>
      <c r="E834" s="23">
        <v>1331.3220087755481</v>
      </c>
      <c r="F834" s="23">
        <v>1207.2884574712079</v>
      </c>
      <c r="G834" s="23">
        <v>918.58714876288445</v>
      </c>
      <c r="H834" s="23">
        <v>702.7295580518138</v>
      </c>
      <c r="I834" s="23">
        <v>496.67175421310827</v>
      </c>
      <c r="J834" s="23">
        <v>371.78315248133805</v>
      </c>
      <c r="K834" s="23">
        <v>273.87256286576309</v>
      </c>
      <c r="L834" s="23">
        <v>216.91083493671931</v>
      </c>
      <c r="M834" s="23">
        <v>190.46863194845625</v>
      </c>
      <c r="N834" s="23">
        <v>173.46480752826238</v>
      </c>
      <c r="O834" s="23">
        <v>85.800764571388655</v>
      </c>
      <c r="P834" s="23">
        <v>70.932114696283293</v>
      </c>
    </row>
    <row r="835" spans="1:16" x14ac:dyDescent="0.25">
      <c r="A835" s="19" t="s">
        <v>105</v>
      </c>
      <c r="B835" s="19" t="s">
        <v>106</v>
      </c>
      <c r="C835" s="19" t="s">
        <v>98</v>
      </c>
      <c r="D835" s="22">
        <v>34</v>
      </c>
      <c r="E835" s="23">
        <v>2299.8454676940692</v>
      </c>
      <c r="F835" s="23">
        <v>1327.5830344946655</v>
      </c>
      <c r="G835" s="23">
        <v>1130.2349406225112</v>
      </c>
      <c r="H835" s="23">
        <v>823.27809334084964</v>
      </c>
      <c r="I835" s="23">
        <v>521.3561670592992</v>
      </c>
      <c r="J835" s="23">
        <v>383.9453524845448</v>
      </c>
      <c r="K835" s="23">
        <v>286.55354138333502</v>
      </c>
      <c r="L835" s="23">
        <v>234.95586403973707</v>
      </c>
      <c r="M835" s="23">
        <v>218.45919145677411</v>
      </c>
      <c r="N835" s="23">
        <v>176.92558546377478</v>
      </c>
      <c r="O835" s="23">
        <v>141.07026701595103</v>
      </c>
      <c r="P835" s="23">
        <v>141.07026701595103</v>
      </c>
    </row>
    <row r="836" spans="1:16" x14ac:dyDescent="0.25">
      <c r="A836" s="19" t="s">
        <v>105</v>
      </c>
      <c r="B836" s="19" t="s">
        <v>106</v>
      </c>
      <c r="C836" s="19" t="s">
        <v>98</v>
      </c>
      <c r="D836" s="22">
        <v>35</v>
      </c>
      <c r="E836" s="23">
        <v>1441.3953041002355</v>
      </c>
      <c r="F836" s="23">
        <v>1291.0996659105137</v>
      </c>
      <c r="G836" s="23">
        <v>1122.3538688708163</v>
      </c>
      <c r="H836" s="23">
        <v>753.93172573673905</v>
      </c>
      <c r="I836" s="23">
        <v>507.20901780643061</v>
      </c>
      <c r="J836" s="23">
        <v>395.73044384686659</v>
      </c>
      <c r="K836" s="23">
        <v>279.33585629628072</v>
      </c>
      <c r="L836" s="23">
        <v>245.69436989001744</v>
      </c>
      <c r="M836" s="23">
        <v>212.92745835173872</v>
      </c>
      <c r="N836" s="23">
        <v>192.29576071275534</v>
      </c>
      <c r="O836" s="23">
        <v>84.086161234730099</v>
      </c>
      <c r="P836" s="23">
        <v>72.110331261979624</v>
      </c>
    </row>
    <row r="837" spans="1:16" x14ac:dyDescent="0.25">
      <c r="A837" s="19" t="s">
        <v>105</v>
      </c>
      <c r="B837" s="19" t="s">
        <v>106</v>
      </c>
      <c r="C837" s="19" t="s">
        <v>98</v>
      </c>
      <c r="D837" s="22">
        <v>36</v>
      </c>
      <c r="E837" s="23">
        <v>1316.715104085248</v>
      </c>
      <c r="F837" s="23">
        <v>1206.4956266989498</v>
      </c>
      <c r="G837" s="23">
        <v>1048.9632700108834</v>
      </c>
      <c r="H837" s="23">
        <v>725.75394029562813</v>
      </c>
      <c r="I837" s="23">
        <v>484.97663255193515</v>
      </c>
      <c r="J837" s="23">
        <v>366.47589897531753</v>
      </c>
      <c r="K837" s="23">
        <v>265.28707514249976</v>
      </c>
      <c r="L837" s="23">
        <v>216.62218235707351</v>
      </c>
      <c r="M837" s="23">
        <v>208.88252099175722</v>
      </c>
      <c r="N837" s="23">
        <v>176.50683956607054</v>
      </c>
      <c r="O837" s="23">
        <v>84.515449216509396</v>
      </c>
      <c r="P837" s="23">
        <v>72.772501358953306</v>
      </c>
    </row>
    <row r="838" spans="1:16" x14ac:dyDescent="0.25">
      <c r="A838" s="19" t="s">
        <v>105</v>
      </c>
      <c r="B838" s="19" t="s">
        <v>106</v>
      </c>
      <c r="C838" s="19" t="s">
        <v>98</v>
      </c>
      <c r="D838" s="22">
        <v>37</v>
      </c>
      <c r="E838" s="23">
        <v>1281.8091818552314</v>
      </c>
      <c r="F838" s="23">
        <v>1135.8341381405978</v>
      </c>
      <c r="G838" s="23">
        <v>997.47994257971698</v>
      </c>
      <c r="H838" s="23">
        <v>668.68067151810817</v>
      </c>
      <c r="I838" s="23">
        <v>469.90434311096948</v>
      </c>
      <c r="J838" s="23">
        <v>338.53974726158157</v>
      </c>
      <c r="K838" s="23">
        <v>252.70692012054516</v>
      </c>
      <c r="L838" s="23">
        <v>226.78959154160657</v>
      </c>
      <c r="M838" s="23">
        <v>204.77523832711952</v>
      </c>
      <c r="N838" s="23">
        <v>165.4499579491092</v>
      </c>
      <c r="O838" s="23">
        <v>70.932970046389826</v>
      </c>
      <c r="P838" s="23">
        <v>70.932970046389826</v>
      </c>
    </row>
    <row r="839" spans="1:16" x14ac:dyDescent="0.25">
      <c r="A839" s="19" t="s">
        <v>105</v>
      </c>
      <c r="B839" s="19" t="s">
        <v>106</v>
      </c>
      <c r="C839" s="19" t="s">
        <v>98</v>
      </c>
      <c r="D839" s="22">
        <v>38</v>
      </c>
      <c r="E839" s="23">
        <v>2347.194212117216</v>
      </c>
      <c r="F839" s="23">
        <v>1338.8418355192159</v>
      </c>
      <c r="G839" s="23">
        <v>1127.882348153255</v>
      </c>
      <c r="H839" s="23">
        <v>741.24376311141975</v>
      </c>
      <c r="I839" s="23">
        <v>502.97269338761259</v>
      </c>
      <c r="J839" s="23">
        <v>350.51252737948272</v>
      </c>
      <c r="K839" s="23">
        <v>252.67453660113364</v>
      </c>
      <c r="L839" s="23">
        <v>215.09058076767172</v>
      </c>
      <c r="M839" s="23">
        <v>188.89056569157447</v>
      </c>
      <c r="N839" s="23">
        <v>140.6513304409963</v>
      </c>
      <c r="O839" s="23">
        <v>81.704049624103135</v>
      </c>
      <c r="P839" s="23">
        <v>69.737146678069763</v>
      </c>
    </row>
    <row r="840" spans="1:16" x14ac:dyDescent="0.25">
      <c r="A840" s="19" t="s">
        <v>105</v>
      </c>
      <c r="B840" s="19" t="s">
        <v>106</v>
      </c>
      <c r="C840" s="19" t="s">
        <v>98</v>
      </c>
      <c r="D840" s="22">
        <v>39</v>
      </c>
      <c r="E840" s="23">
        <v>1769.3846724380833</v>
      </c>
      <c r="F840" s="23">
        <v>1286.6298689772993</v>
      </c>
      <c r="G840" s="23">
        <v>1046.8180311410224</v>
      </c>
      <c r="H840" s="23">
        <v>730.93401346071494</v>
      </c>
      <c r="I840" s="23">
        <v>489.35273085042815</v>
      </c>
      <c r="J840" s="23">
        <v>352.47362877648408</v>
      </c>
      <c r="K840" s="23">
        <v>267.39195315203449</v>
      </c>
      <c r="L840" s="23">
        <v>242.54505046972113</v>
      </c>
      <c r="M840" s="23">
        <v>204.38843850615785</v>
      </c>
      <c r="N840" s="23">
        <v>179.83877608149771</v>
      </c>
      <c r="O840" s="23">
        <v>138.47838753059892</v>
      </c>
      <c r="P840" s="23">
        <v>130.81280849044234</v>
      </c>
    </row>
    <row r="841" spans="1:16" x14ac:dyDescent="0.25">
      <c r="A841" s="19" t="s">
        <v>105</v>
      </c>
      <c r="B841" s="19" t="s">
        <v>106</v>
      </c>
      <c r="C841" s="19" t="s">
        <v>98</v>
      </c>
      <c r="D841" s="22">
        <v>40</v>
      </c>
      <c r="E841" s="23">
        <v>1051.3164691674269</v>
      </c>
      <c r="F841" s="23">
        <v>968.78026527234999</v>
      </c>
      <c r="G841" s="23">
        <v>818.6029438623807</v>
      </c>
      <c r="H841" s="23">
        <v>623.10067843919978</v>
      </c>
      <c r="I841" s="23">
        <v>452.84719937430543</v>
      </c>
      <c r="J841" s="23">
        <v>336.65288221729838</v>
      </c>
      <c r="K841" s="23">
        <v>251.59920880294808</v>
      </c>
      <c r="L841" s="23">
        <v>224.18387456289111</v>
      </c>
      <c r="M841" s="23">
        <v>203.79040791940125</v>
      </c>
      <c r="N841" s="23">
        <v>177.57965936966369</v>
      </c>
      <c r="O841" s="23">
        <v>83.086586404343123</v>
      </c>
      <c r="P841" s="23">
        <v>69.375262827318252</v>
      </c>
    </row>
    <row r="842" spans="1:16" x14ac:dyDescent="0.25">
      <c r="A842" s="19" t="s">
        <v>105</v>
      </c>
      <c r="B842" s="19" t="s">
        <v>106</v>
      </c>
      <c r="C842" s="19" t="s">
        <v>98</v>
      </c>
      <c r="D842" s="22">
        <v>41</v>
      </c>
      <c r="E842" s="23">
        <v>1255.9765237538611</v>
      </c>
      <c r="F842" s="23">
        <v>1095.0837605146767</v>
      </c>
      <c r="G842" s="23">
        <v>947.56095497209265</v>
      </c>
      <c r="H842" s="23">
        <v>675.28486863740795</v>
      </c>
      <c r="I842" s="23">
        <v>464.32808773207984</v>
      </c>
      <c r="J842" s="23">
        <v>342.96484312840801</v>
      </c>
      <c r="K842" s="23">
        <v>245.22342696263289</v>
      </c>
      <c r="L842" s="23">
        <v>209.82712031533003</v>
      </c>
      <c r="M842" s="23">
        <v>201.67950251858483</v>
      </c>
      <c r="N842" s="23">
        <v>152.78961993385903</v>
      </c>
      <c r="O842" s="23">
        <v>69.167697619255392</v>
      </c>
      <c r="P842" s="23">
        <v>69.167697619255392</v>
      </c>
    </row>
    <row r="843" spans="1:16" x14ac:dyDescent="0.25">
      <c r="A843" s="19" t="s">
        <v>105</v>
      </c>
      <c r="B843" s="19" t="s">
        <v>106</v>
      </c>
      <c r="C843" s="19" t="s">
        <v>98</v>
      </c>
      <c r="D843" s="22">
        <v>42</v>
      </c>
      <c r="E843" s="23">
        <v>1480.7296753926239</v>
      </c>
      <c r="F843" s="23">
        <v>1229.3117684077915</v>
      </c>
      <c r="G843" s="23">
        <v>1020.3330023273845</v>
      </c>
      <c r="H843" s="23">
        <v>758.05829914288734</v>
      </c>
      <c r="I843" s="23">
        <v>501.79154955539298</v>
      </c>
      <c r="J843" s="23">
        <v>360.74633456155647</v>
      </c>
      <c r="K843" s="23">
        <v>288.07565651138719</v>
      </c>
      <c r="L843" s="23">
        <v>238.23765339684846</v>
      </c>
      <c r="M843" s="23">
        <v>216.40020037115056</v>
      </c>
      <c r="N843" s="23">
        <v>167.55482602882512</v>
      </c>
      <c r="O843" s="23">
        <v>76.170073211446436</v>
      </c>
      <c r="P843" s="23">
        <v>64.603634642947625</v>
      </c>
    </row>
    <row r="844" spans="1:16" x14ac:dyDescent="0.25">
      <c r="A844" s="19" t="s">
        <v>105</v>
      </c>
      <c r="B844" s="19" t="s">
        <v>106</v>
      </c>
      <c r="C844" s="19" t="s">
        <v>98</v>
      </c>
      <c r="D844" s="22">
        <v>43</v>
      </c>
      <c r="E844" s="23">
        <v>1338.4078289854845</v>
      </c>
      <c r="F844" s="23">
        <v>1255.5293247631121</v>
      </c>
      <c r="G844" s="23">
        <v>1072.8101971846336</v>
      </c>
      <c r="H844" s="23">
        <v>721.17728461897821</v>
      </c>
      <c r="I844" s="23">
        <v>495.43708817214525</v>
      </c>
      <c r="J844" s="23">
        <v>361.82260496201002</v>
      </c>
      <c r="K844" s="23">
        <v>274.07428351561515</v>
      </c>
      <c r="L844" s="23">
        <v>241.35507007962036</v>
      </c>
      <c r="M844" s="23">
        <v>210.68128662873687</v>
      </c>
      <c r="N844" s="23">
        <v>185.3332785318841</v>
      </c>
      <c r="O844" s="23">
        <v>144.32294979137976</v>
      </c>
      <c r="P844" s="23">
        <v>134.88649114959034</v>
      </c>
    </row>
    <row r="845" spans="1:16" x14ac:dyDescent="0.25">
      <c r="A845" s="19" t="s">
        <v>105</v>
      </c>
      <c r="B845" s="19" t="s">
        <v>106</v>
      </c>
      <c r="C845" s="19" t="s">
        <v>98</v>
      </c>
      <c r="D845" s="22">
        <v>44</v>
      </c>
      <c r="E845" s="23">
        <v>1299.7569472817424</v>
      </c>
      <c r="F845" s="23">
        <v>1108.699868063886</v>
      </c>
      <c r="G845" s="23">
        <v>913.48853541825167</v>
      </c>
      <c r="H845" s="23">
        <v>697.38823273092271</v>
      </c>
      <c r="I845" s="23">
        <v>475.86215327984507</v>
      </c>
      <c r="J845" s="23">
        <v>355.83952845251997</v>
      </c>
      <c r="K845" s="23">
        <v>283.96673736595091</v>
      </c>
      <c r="L845" s="23">
        <v>226.76512762197251</v>
      </c>
      <c r="M845" s="23">
        <v>207.41209293363141</v>
      </c>
      <c r="N845" s="23">
        <v>186.51987888755477</v>
      </c>
      <c r="O845" s="23">
        <v>83.748239668952252</v>
      </c>
      <c r="P845" s="23">
        <v>68.301557915750038</v>
      </c>
    </row>
    <row r="846" spans="1:16" x14ac:dyDescent="0.25">
      <c r="A846" s="19" t="s">
        <v>105</v>
      </c>
      <c r="B846" s="19" t="s">
        <v>106</v>
      </c>
      <c r="C846" s="19" t="s">
        <v>98</v>
      </c>
      <c r="D846" s="22">
        <v>45</v>
      </c>
      <c r="E846" s="23">
        <v>1285.3100345373377</v>
      </c>
      <c r="F846" s="23">
        <v>1095.4985474036496</v>
      </c>
      <c r="G846" s="23">
        <v>948.86324093320127</v>
      </c>
      <c r="H846" s="23">
        <v>677.18633147226024</v>
      </c>
      <c r="I846" s="23">
        <v>462.4765400837656</v>
      </c>
      <c r="J846" s="23">
        <v>360.44007527624046</v>
      </c>
      <c r="K846" s="23">
        <v>266.40793642123856</v>
      </c>
      <c r="L846" s="23">
        <v>237.58097537555523</v>
      </c>
      <c r="M846" s="23">
        <v>209.65576993260217</v>
      </c>
      <c r="N846" s="23">
        <v>172.28952919582179</v>
      </c>
      <c r="O846" s="23">
        <v>134.82018110537328</v>
      </c>
      <c r="P846" s="23">
        <v>134.82018110537328</v>
      </c>
    </row>
    <row r="847" spans="1:16" x14ac:dyDescent="0.25">
      <c r="A847" s="19" t="s">
        <v>105</v>
      </c>
      <c r="B847" s="19" t="s">
        <v>106</v>
      </c>
      <c r="C847" s="19" t="s">
        <v>98</v>
      </c>
      <c r="D847" s="22">
        <v>46</v>
      </c>
      <c r="E847" s="23">
        <v>1473.1675608864609</v>
      </c>
      <c r="F847" s="23">
        <v>1280.3219482749269</v>
      </c>
      <c r="G847" s="23">
        <v>967.74803895976402</v>
      </c>
      <c r="H847" s="23">
        <v>711.19599804048528</v>
      </c>
      <c r="I847" s="23">
        <v>495.47164508754355</v>
      </c>
      <c r="J847" s="23">
        <v>363.90718947068115</v>
      </c>
      <c r="K847" s="23">
        <v>291.62267367195255</v>
      </c>
      <c r="L847" s="23">
        <v>245.78020922030373</v>
      </c>
      <c r="M847" s="23">
        <v>216.53904029337846</v>
      </c>
      <c r="N847" s="23">
        <v>211.3276409747117</v>
      </c>
      <c r="O847" s="23">
        <v>149.32357304342941</v>
      </c>
      <c r="P847" s="23">
        <v>136.47252475237468</v>
      </c>
    </row>
    <row r="848" spans="1:16" x14ac:dyDescent="0.25">
      <c r="A848" s="19" t="s">
        <v>105</v>
      </c>
      <c r="B848" s="19" t="s">
        <v>106</v>
      </c>
      <c r="C848" s="19" t="s">
        <v>98</v>
      </c>
      <c r="D848" s="22">
        <v>47</v>
      </c>
      <c r="E848" s="23">
        <v>1225.0786971728187</v>
      </c>
      <c r="F848" s="23">
        <v>1150.2618170379817</v>
      </c>
      <c r="G848" s="23">
        <v>967.08715782063985</v>
      </c>
      <c r="H848" s="23">
        <v>693.84004758373794</v>
      </c>
      <c r="I848" s="23">
        <v>468.30222966445967</v>
      </c>
      <c r="J848" s="23">
        <v>337.70532956303367</v>
      </c>
      <c r="K848" s="23">
        <v>253.11376008641605</v>
      </c>
      <c r="L848" s="23">
        <v>231.6381699419322</v>
      </c>
      <c r="M848" s="23">
        <v>208.10890556837492</v>
      </c>
      <c r="N848" s="23">
        <v>162.69463605040494</v>
      </c>
      <c r="O848" s="23">
        <v>81.078775393622706</v>
      </c>
      <c r="P848" s="23">
        <v>69.651189789424251</v>
      </c>
    </row>
    <row r="849" spans="1:16" x14ac:dyDescent="0.25">
      <c r="A849" s="19" t="s">
        <v>105</v>
      </c>
      <c r="B849" s="19" t="s">
        <v>106</v>
      </c>
      <c r="C849" s="19" t="s">
        <v>98</v>
      </c>
      <c r="D849" s="22">
        <v>48</v>
      </c>
      <c r="E849" s="23">
        <v>1466.2556849517387</v>
      </c>
      <c r="F849" s="23">
        <v>1226.7108272984458</v>
      </c>
      <c r="G849" s="23">
        <v>1023.0909292793265</v>
      </c>
      <c r="H849" s="23">
        <v>737.47321303113461</v>
      </c>
      <c r="I849" s="23">
        <v>491.06303753696045</v>
      </c>
      <c r="J849" s="23">
        <v>341.71604907460318</v>
      </c>
      <c r="K849" s="23">
        <v>258.59502485370854</v>
      </c>
      <c r="L849" s="23">
        <v>236.57739593119891</v>
      </c>
      <c r="M849" s="23">
        <v>213.57923601383334</v>
      </c>
      <c r="N849" s="23">
        <v>167.33433952330199</v>
      </c>
      <c r="O849" s="23">
        <v>136.1920313718748</v>
      </c>
      <c r="P849" s="23">
        <v>136.1920313718748</v>
      </c>
    </row>
    <row r="850" spans="1:16" x14ac:dyDescent="0.25">
      <c r="A850" s="19" t="s">
        <v>105</v>
      </c>
      <c r="B850" s="19" t="s">
        <v>106</v>
      </c>
      <c r="C850" s="19" t="s">
        <v>98</v>
      </c>
      <c r="D850" s="22">
        <v>49</v>
      </c>
      <c r="E850" s="23">
        <v>1290.1120298955113</v>
      </c>
      <c r="F850" s="23">
        <v>1032.9711712513563</v>
      </c>
      <c r="G850" s="23">
        <v>890.2352081017824</v>
      </c>
      <c r="H850" s="23">
        <v>657.59670974899188</v>
      </c>
      <c r="I850" s="23">
        <v>486.9432387911761</v>
      </c>
      <c r="J850" s="23">
        <v>358.71963809069086</v>
      </c>
      <c r="K850" s="23">
        <v>268.13719922041406</v>
      </c>
      <c r="L850" s="23">
        <v>236.27381848021673</v>
      </c>
      <c r="M850" s="23">
        <v>205.72879898448934</v>
      </c>
      <c r="N850" s="23">
        <v>183.82677013425791</v>
      </c>
      <c r="O850" s="23">
        <v>183.62323465800151</v>
      </c>
      <c r="P850" s="23">
        <v>183.62323465800151</v>
      </c>
    </row>
    <row r="851" spans="1:16" x14ac:dyDescent="0.25">
      <c r="A851" s="19" t="s">
        <v>105</v>
      </c>
      <c r="B851" s="19" t="s">
        <v>106</v>
      </c>
      <c r="C851" s="19" t="s">
        <v>98</v>
      </c>
      <c r="D851" s="22">
        <v>50</v>
      </c>
      <c r="E851" s="23">
        <v>1383.5046638747001</v>
      </c>
      <c r="F851" s="23">
        <v>1348.6034236797279</v>
      </c>
      <c r="G851" s="23">
        <v>1106.9172660134986</v>
      </c>
      <c r="H851" s="23">
        <v>729.16126019722481</v>
      </c>
      <c r="I851" s="23">
        <v>488.36517622976066</v>
      </c>
      <c r="J851" s="23">
        <v>338.76900160038582</v>
      </c>
      <c r="K851" s="23">
        <v>263.6934407097965</v>
      </c>
      <c r="L851" s="23">
        <v>235.74147073669559</v>
      </c>
      <c r="M851" s="23">
        <v>207.80067589923797</v>
      </c>
      <c r="N851" s="23">
        <v>163.90146747607807</v>
      </c>
      <c r="O851" s="23">
        <v>81.527439845903544</v>
      </c>
      <c r="P851" s="23">
        <v>69.700419416634077</v>
      </c>
    </row>
    <row r="852" spans="1:16" x14ac:dyDescent="0.25">
      <c r="A852" s="19" t="s">
        <v>105</v>
      </c>
      <c r="B852" s="19" t="s">
        <v>106</v>
      </c>
      <c r="C852" s="19" t="s">
        <v>98</v>
      </c>
      <c r="D852" s="22">
        <v>51</v>
      </c>
      <c r="E852" s="23">
        <v>1439.6805080513855</v>
      </c>
      <c r="F852" s="23">
        <v>1194.8954257405219</v>
      </c>
      <c r="G852" s="23">
        <v>1056.4084529874942</v>
      </c>
      <c r="H852" s="23">
        <v>776.98338669318753</v>
      </c>
      <c r="I852" s="23">
        <v>508.88717591870341</v>
      </c>
      <c r="J852" s="23">
        <v>376.35960984955057</v>
      </c>
      <c r="K852" s="23">
        <v>267.33497999646784</v>
      </c>
      <c r="L852" s="23">
        <v>236.91020391462388</v>
      </c>
      <c r="M852" s="23">
        <v>211.93171924577985</v>
      </c>
      <c r="N852" s="23">
        <v>186.94012265377083</v>
      </c>
      <c r="O852" s="23">
        <v>80.653268779389109</v>
      </c>
      <c r="P852" s="23">
        <v>68.751390320275377</v>
      </c>
    </row>
    <row r="853" spans="1:16" x14ac:dyDescent="0.25">
      <c r="A853" s="19" t="s">
        <v>105</v>
      </c>
      <c r="B853" s="19" t="s">
        <v>106</v>
      </c>
      <c r="C853" s="19" t="s">
        <v>98</v>
      </c>
      <c r="D853" s="22">
        <v>52</v>
      </c>
      <c r="E853" s="23">
        <v>1405.2290374519862</v>
      </c>
      <c r="F853" s="23">
        <v>1199.6961123177966</v>
      </c>
      <c r="G853" s="23">
        <v>981.10260826132208</v>
      </c>
      <c r="H853" s="23">
        <v>697.36014491503227</v>
      </c>
      <c r="I853" s="23">
        <v>483.31780782267538</v>
      </c>
      <c r="J853" s="23">
        <v>346.12632926502374</v>
      </c>
      <c r="K853" s="23">
        <v>247.5856203743937</v>
      </c>
      <c r="L853" s="23">
        <v>220.89158252099108</v>
      </c>
      <c r="M853" s="23">
        <v>207.32056743112531</v>
      </c>
      <c r="N853" s="23">
        <v>167.94357376305931</v>
      </c>
      <c r="O853" s="23">
        <v>79.251852912334016</v>
      </c>
      <c r="P853" s="23">
        <v>67.65665138907859</v>
      </c>
    </row>
    <row r="854" spans="1:16" x14ac:dyDescent="0.25">
      <c r="A854" s="19" t="s">
        <v>105</v>
      </c>
      <c r="B854" s="19" t="s">
        <v>106</v>
      </c>
      <c r="C854" s="19" t="s">
        <v>98</v>
      </c>
      <c r="D854" s="22">
        <v>53</v>
      </c>
      <c r="E854" s="23">
        <v>1698.6194545684023</v>
      </c>
      <c r="F854" s="23">
        <v>1261.9744573422665</v>
      </c>
      <c r="G854" s="23">
        <v>1011.449030144929</v>
      </c>
      <c r="H854" s="23">
        <v>706.98087092076389</v>
      </c>
      <c r="I854" s="23">
        <v>496.88103051649921</v>
      </c>
      <c r="J854" s="23">
        <v>360.7742165085661</v>
      </c>
      <c r="K854" s="23">
        <v>285.60696061614379</v>
      </c>
      <c r="L854" s="23">
        <v>242.1261450351974</v>
      </c>
      <c r="M854" s="23">
        <v>202.93633848540003</v>
      </c>
      <c r="N854" s="23">
        <v>175.73016527970157</v>
      </c>
      <c r="O854" s="23">
        <v>80.021551237886214</v>
      </c>
      <c r="P854" s="23">
        <v>66.399939673425735</v>
      </c>
    </row>
    <row r="855" spans="1:16" x14ac:dyDescent="0.25">
      <c r="A855" s="19" t="s">
        <v>105</v>
      </c>
      <c r="B855" s="19" t="s">
        <v>106</v>
      </c>
      <c r="C855" s="19" t="s">
        <v>98</v>
      </c>
      <c r="D855" s="22">
        <v>54</v>
      </c>
      <c r="E855" s="23">
        <v>1379.3516132734474</v>
      </c>
      <c r="F855" s="23">
        <v>1297.4742340860112</v>
      </c>
      <c r="G855" s="23">
        <v>1111.3572151552414</v>
      </c>
      <c r="H855" s="23">
        <v>711.14924550583362</v>
      </c>
      <c r="I855" s="23">
        <v>513.20908616138297</v>
      </c>
      <c r="J855" s="23">
        <v>399.56082683677431</v>
      </c>
      <c r="K855" s="23">
        <v>317.48971599171159</v>
      </c>
      <c r="L855" s="23">
        <v>243.96465791117674</v>
      </c>
      <c r="M855" s="23">
        <v>194.52503525880942</v>
      </c>
      <c r="N855" s="23">
        <v>136.06823068380402</v>
      </c>
      <c r="O855" s="23">
        <v>66.432521462661583</v>
      </c>
      <c r="P855" s="23">
        <v>66.432521462661583</v>
      </c>
    </row>
    <row r="856" spans="1:16" x14ac:dyDescent="0.25">
      <c r="A856" s="19" t="s">
        <v>105</v>
      </c>
      <c r="B856" s="19" t="s">
        <v>106</v>
      </c>
      <c r="C856" s="19" t="s">
        <v>98</v>
      </c>
      <c r="D856" s="22">
        <v>55</v>
      </c>
      <c r="E856" s="23">
        <v>1468.2567476816871</v>
      </c>
      <c r="F856" s="23">
        <v>1291.5022658840173</v>
      </c>
      <c r="G856" s="23">
        <v>1098.5050699629496</v>
      </c>
      <c r="H856" s="23">
        <v>756.22218180464267</v>
      </c>
      <c r="I856" s="23">
        <v>505.48795344308098</v>
      </c>
      <c r="J856" s="23">
        <v>357.86259920185393</v>
      </c>
      <c r="K856" s="23">
        <v>265.27704165651323</v>
      </c>
      <c r="L856" s="23">
        <v>225.07596170175501</v>
      </c>
      <c r="M856" s="23">
        <v>214.58581124819938</v>
      </c>
      <c r="N856" s="23">
        <v>146.566269758148</v>
      </c>
      <c r="O856" s="23">
        <v>71.674984750259696</v>
      </c>
      <c r="P856" s="23">
        <v>71.674984750259696</v>
      </c>
    </row>
    <row r="857" spans="1:16" x14ac:dyDescent="0.25">
      <c r="A857" s="19" t="s">
        <v>105</v>
      </c>
      <c r="B857" s="19" t="s">
        <v>106</v>
      </c>
      <c r="C857" s="19" t="s">
        <v>98</v>
      </c>
      <c r="D857" s="22">
        <v>56</v>
      </c>
      <c r="E857" s="23">
        <v>1321.3905124751248</v>
      </c>
      <c r="F857" s="23">
        <v>1210.8628417855002</v>
      </c>
      <c r="G857" s="23">
        <v>1011.7660995956028</v>
      </c>
      <c r="H857" s="23">
        <v>694.30648889240206</v>
      </c>
      <c r="I857" s="23">
        <v>469.59705189994582</v>
      </c>
      <c r="J857" s="23">
        <v>340.05030783178535</v>
      </c>
      <c r="K857" s="23">
        <v>263.90034233972756</v>
      </c>
      <c r="L857" s="23">
        <v>245.441843048066</v>
      </c>
      <c r="M857" s="23">
        <v>208.11711171117446</v>
      </c>
      <c r="N857" s="23">
        <v>176.01677192937026</v>
      </c>
      <c r="O857" s="23">
        <v>86.719725280338068</v>
      </c>
      <c r="P857" s="23">
        <v>72.377799245016973</v>
      </c>
    </row>
    <row r="858" spans="1:16" x14ac:dyDescent="0.25">
      <c r="A858" s="19" t="s">
        <v>105</v>
      </c>
      <c r="B858" s="19" t="s">
        <v>106</v>
      </c>
      <c r="C858" s="19" t="s">
        <v>98</v>
      </c>
      <c r="D858" s="22">
        <v>57</v>
      </c>
      <c r="E858" s="23">
        <v>1677.9237806367237</v>
      </c>
      <c r="F858" s="23">
        <v>1271.9227839382227</v>
      </c>
      <c r="G858" s="23">
        <v>1032.0382522017619</v>
      </c>
      <c r="H858" s="23">
        <v>736.38101322416367</v>
      </c>
      <c r="I858" s="23">
        <v>495.45335248395213</v>
      </c>
      <c r="J858" s="23">
        <v>360.55200150070095</v>
      </c>
      <c r="K858" s="23">
        <v>274.87082349801165</v>
      </c>
      <c r="L858" s="23">
        <v>237.50606859091101</v>
      </c>
      <c r="M858" s="23">
        <v>227.46496236072898</v>
      </c>
      <c r="N858" s="23">
        <v>162.81120443719811</v>
      </c>
      <c r="O858" s="23">
        <v>79.270041978434747</v>
      </c>
      <c r="P858" s="23">
        <v>67.627809799981776</v>
      </c>
    </row>
    <row r="859" spans="1:16" x14ac:dyDescent="0.25">
      <c r="A859" s="19" t="s">
        <v>105</v>
      </c>
      <c r="B859" s="19" t="s">
        <v>106</v>
      </c>
      <c r="C859" s="19" t="s">
        <v>98</v>
      </c>
      <c r="D859" s="22">
        <v>58</v>
      </c>
      <c r="E859" s="23">
        <v>1206.4331777243826</v>
      </c>
      <c r="F859" s="23">
        <v>1097.6544216473092</v>
      </c>
      <c r="G859" s="23">
        <v>964.30735177935094</v>
      </c>
      <c r="H859" s="23">
        <v>664.24749616391261</v>
      </c>
      <c r="I859" s="23">
        <v>487.39270858063685</v>
      </c>
      <c r="J859" s="23">
        <v>347.2692466726993</v>
      </c>
      <c r="K859" s="23">
        <v>270.936768096604</v>
      </c>
      <c r="L859" s="23">
        <v>246.06899003856458</v>
      </c>
      <c r="M859" s="23">
        <v>223.07834112132616</v>
      </c>
      <c r="N859" s="23">
        <v>197.24468196016647</v>
      </c>
      <c r="O859" s="23">
        <v>63.951810514174483</v>
      </c>
      <c r="P859" s="23">
        <v>63.951810514174483</v>
      </c>
    </row>
    <row r="860" spans="1:16" x14ac:dyDescent="0.25">
      <c r="A860" s="19" t="s">
        <v>105</v>
      </c>
      <c r="B860" s="19" t="s">
        <v>106</v>
      </c>
      <c r="C860" s="19" t="s">
        <v>98</v>
      </c>
      <c r="D860" s="22">
        <v>59</v>
      </c>
      <c r="E860" s="23">
        <v>1391.3704010560582</v>
      </c>
      <c r="F860" s="23">
        <v>1040.5060095580391</v>
      </c>
      <c r="G860" s="23">
        <v>935.91847975592975</v>
      </c>
      <c r="H860" s="23">
        <v>697.85816702792647</v>
      </c>
      <c r="I860" s="23">
        <v>469.94964253686322</v>
      </c>
      <c r="J860" s="23">
        <v>348.65130508762854</v>
      </c>
      <c r="K860" s="23">
        <v>276.05117790286818</v>
      </c>
      <c r="L860" s="23">
        <v>240.14891551982743</v>
      </c>
      <c r="M860" s="23">
        <v>209.19483415044741</v>
      </c>
      <c r="N860" s="23">
        <v>200.70151715301719</v>
      </c>
      <c r="O860" s="23">
        <v>143.37340824880366</v>
      </c>
      <c r="P860" s="23">
        <v>134.00288464513562</v>
      </c>
    </row>
    <row r="861" spans="1:16" x14ac:dyDescent="0.25">
      <c r="A861" s="19" t="s">
        <v>105</v>
      </c>
      <c r="B861" s="19" t="s">
        <v>106</v>
      </c>
      <c r="C861" s="19" t="s">
        <v>98</v>
      </c>
      <c r="D861" s="22">
        <v>60</v>
      </c>
      <c r="E861" s="23">
        <v>1332.082710203749</v>
      </c>
      <c r="F861" s="23">
        <v>1177.6840434214994</v>
      </c>
      <c r="G861" s="23">
        <v>970.99052583613093</v>
      </c>
      <c r="H861" s="23">
        <v>707.13829955383198</v>
      </c>
      <c r="I861" s="23">
        <v>481.26740493793488</v>
      </c>
      <c r="J861" s="23">
        <v>363.89613782128174</v>
      </c>
      <c r="K861" s="23">
        <v>265.73875771143213</v>
      </c>
      <c r="L861" s="23">
        <v>229.87498945948124</v>
      </c>
      <c r="M861" s="23">
        <v>209.12168005226721</v>
      </c>
      <c r="N861" s="23">
        <v>203.46362268609101</v>
      </c>
      <c r="O861" s="23">
        <v>161.23548763532435</v>
      </c>
      <c r="P861" s="23">
        <v>159.87640827449076</v>
      </c>
    </row>
    <row r="862" spans="1:16" x14ac:dyDescent="0.25">
      <c r="A862" s="19" t="s">
        <v>105</v>
      </c>
      <c r="B862" s="19" t="s">
        <v>106</v>
      </c>
      <c r="C862" s="19" t="s">
        <v>98</v>
      </c>
      <c r="D862" s="22">
        <v>61</v>
      </c>
      <c r="E862" s="23">
        <v>1397.3744385121263</v>
      </c>
      <c r="F862" s="23">
        <v>1126.1663603206644</v>
      </c>
      <c r="G862" s="23">
        <v>962.85610880605714</v>
      </c>
      <c r="H862" s="23">
        <v>713.62847382106474</v>
      </c>
      <c r="I862" s="23">
        <v>509.26382458753079</v>
      </c>
      <c r="J862" s="23">
        <v>383.5070500190181</v>
      </c>
      <c r="K862" s="23">
        <v>285.21271451083601</v>
      </c>
      <c r="L862" s="23">
        <v>252.36686599702782</v>
      </c>
      <c r="M862" s="23">
        <v>214.34633213522321</v>
      </c>
      <c r="N862" s="23">
        <v>191.886751563242</v>
      </c>
      <c r="O862" s="23">
        <v>188.62736867421012</v>
      </c>
      <c r="P862" s="23">
        <v>187.26773461697033</v>
      </c>
    </row>
    <row r="863" spans="1:16" x14ac:dyDescent="0.25">
      <c r="A863" s="19" t="s">
        <v>105</v>
      </c>
      <c r="B863" s="19" t="s">
        <v>106</v>
      </c>
      <c r="C863" s="19" t="s">
        <v>98</v>
      </c>
      <c r="D863" s="22">
        <v>62</v>
      </c>
      <c r="E863" s="23">
        <v>1557.6256747142702</v>
      </c>
      <c r="F863" s="23">
        <v>1293.1787702276058</v>
      </c>
      <c r="G863" s="23">
        <v>1077.5718490113993</v>
      </c>
      <c r="H863" s="23">
        <v>771.91092276702773</v>
      </c>
      <c r="I863" s="23">
        <v>549.47808507231503</v>
      </c>
      <c r="J863" s="23">
        <v>403.33242041463461</v>
      </c>
      <c r="K863" s="23">
        <v>277.40268618657547</v>
      </c>
      <c r="L863" s="23">
        <v>239.61321961343361</v>
      </c>
      <c r="M863" s="23">
        <v>212.50625120105832</v>
      </c>
      <c r="N863" s="23">
        <v>195.13200885410046</v>
      </c>
      <c r="O863" s="23">
        <v>186.48720065593741</v>
      </c>
      <c r="P863" s="23">
        <v>184.43302889268941</v>
      </c>
    </row>
    <row r="864" spans="1:16" x14ac:dyDescent="0.25">
      <c r="A864" s="19" t="s">
        <v>105</v>
      </c>
      <c r="B864" s="19" t="s">
        <v>106</v>
      </c>
      <c r="C864" s="19" t="s">
        <v>98</v>
      </c>
      <c r="D864" s="22">
        <v>63</v>
      </c>
      <c r="E864" s="23">
        <v>1618.2491910131409</v>
      </c>
      <c r="F864" s="23">
        <v>1188.9448494188609</v>
      </c>
      <c r="G864" s="23">
        <v>1006.3822897830672</v>
      </c>
      <c r="H864" s="23">
        <v>729.94615105736909</v>
      </c>
      <c r="I864" s="23">
        <v>491.97143092353707</v>
      </c>
      <c r="J864" s="23">
        <v>355.23792847219914</v>
      </c>
      <c r="K864" s="23">
        <v>256.9429321145189</v>
      </c>
      <c r="L864" s="23">
        <v>230.21146085171691</v>
      </c>
      <c r="M864" s="23">
        <v>209.56109915717127</v>
      </c>
      <c r="N864" s="23">
        <v>179.15863650124149</v>
      </c>
      <c r="O864" s="23">
        <v>73.502998883324054</v>
      </c>
      <c r="P864" s="23">
        <v>73.502998883324054</v>
      </c>
    </row>
    <row r="865" spans="1:16" x14ac:dyDescent="0.25">
      <c r="A865" s="19" t="s">
        <v>105</v>
      </c>
      <c r="B865" s="19" t="s">
        <v>106</v>
      </c>
      <c r="C865" s="19" t="s">
        <v>98</v>
      </c>
      <c r="D865" s="22">
        <v>64</v>
      </c>
      <c r="E865" s="23">
        <v>2163.1716877463487</v>
      </c>
      <c r="F865" s="23">
        <v>1238.5831533902756</v>
      </c>
      <c r="G865" s="23">
        <v>1018.3316916587668</v>
      </c>
      <c r="H865" s="23">
        <v>712.19785079490634</v>
      </c>
      <c r="I865" s="23">
        <v>505.72431955508182</v>
      </c>
      <c r="J865" s="23">
        <v>359.79790586902988</v>
      </c>
      <c r="K865" s="23">
        <v>293.13620593828392</v>
      </c>
      <c r="L865" s="23">
        <v>239.37503432688439</v>
      </c>
      <c r="M865" s="23">
        <v>217.64358814646621</v>
      </c>
      <c r="N865" s="23">
        <v>210.5911205814804</v>
      </c>
      <c r="O865" s="23">
        <v>146.51372884031662</v>
      </c>
      <c r="P865" s="23">
        <v>138.12807942801149</v>
      </c>
    </row>
    <row r="866" spans="1:16" x14ac:dyDescent="0.25">
      <c r="A866" s="19" t="s">
        <v>105</v>
      </c>
      <c r="B866" s="19" t="s">
        <v>106</v>
      </c>
      <c r="C866" s="19" t="s">
        <v>98</v>
      </c>
      <c r="D866" s="22">
        <v>65</v>
      </c>
      <c r="E866" s="23">
        <v>1318.4030735721626</v>
      </c>
      <c r="F866" s="23">
        <v>1063.114167547054</v>
      </c>
      <c r="G866" s="23">
        <v>902.96921991207694</v>
      </c>
      <c r="H866" s="23">
        <v>701.48789504145577</v>
      </c>
      <c r="I866" s="23">
        <v>484.58914955726914</v>
      </c>
      <c r="J866" s="23">
        <v>363.81208194646075</v>
      </c>
      <c r="K866" s="23">
        <v>265.68191922135622</v>
      </c>
      <c r="L866" s="23">
        <v>227.80925170934839</v>
      </c>
      <c r="M866" s="23">
        <v>208.89415090333753</v>
      </c>
      <c r="N866" s="23">
        <v>164.02901289590079</v>
      </c>
      <c r="O866" s="23">
        <v>83.648893357779485</v>
      </c>
      <c r="P866" s="23">
        <v>71.9308995328973</v>
      </c>
    </row>
    <row r="867" spans="1:16" x14ac:dyDescent="0.25">
      <c r="A867" s="19" t="s">
        <v>105</v>
      </c>
      <c r="B867" s="19" t="s">
        <v>106</v>
      </c>
      <c r="C867" s="19" t="s">
        <v>98</v>
      </c>
      <c r="D867" s="22">
        <v>66</v>
      </c>
      <c r="E867" s="23">
        <v>1288.9817315886912</v>
      </c>
      <c r="F867" s="23">
        <v>1150.4648544159243</v>
      </c>
      <c r="G867" s="23">
        <v>904.41363465904317</v>
      </c>
      <c r="H867" s="23">
        <v>681.19485642407165</v>
      </c>
      <c r="I867" s="23">
        <v>468.19091269291107</v>
      </c>
      <c r="J867" s="23">
        <v>353.69908810682716</v>
      </c>
      <c r="K867" s="23">
        <v>268.33947297183028</v>
      </c>
      <c r="L867" s="23">
        <v>229.06185651320575</v>
      </c>
      <c r="M867" s="23">
        <v>183.15396797949009</v>
      </c>
      <c r="N867" s="23">
        <v>136.78075919888681</v>
      </c>
      <c r="O867" s="23">
        <v>79.971217607387018</v>
      </c>
      <c r="P867" s="23">
        <v>68.420446046099968</v>
      </c>
    </row>
    <row r="868" spans="1:16" x14ac:dyDescent="0.25">
      <c r="A868" s="19" t="s">
        <v>105</v>
      </c>
      <c r="B868" s="19" t="s">
        <v>106</v>
      </c>
      <c r="C868" s="19" t="s">
        <v>98</v>
      </c>
      <c r="D868" s="22">
        <v>67</v>
      </c>
      <c r="E868" s="23">
        <v>1439.8140769361139</v>
      </c>
      <c r="F868" s="23">
        <v>1189.6679300374908</v>
      </c>
      <c r="G868" s="23">
        <v>1055.6879299511488</v>
      </c>
      <c r="H868" s="23">
        <v>715.35050116621187</v>
      </c>
      <c r="I868" s="23">
        <v>496.179781298531</v>
      </c>
      <c r="J868" s="23">
        <v>362.84987043615513</v>
      </c>
      <c r="K868" s="23">
        <v>260.28340335844928</v>
      </c>
      <c r="L868" s="23">
        <v>214.40129089968036</v>
      </c>
      <c r="M868" s="23">
        <v>180.01513978628032</v>
      </c>
      <c r="N868" s="23">
        <v>156.31281361699013</v>
      </c>
      <c r="O868" s="23">
        <v>87.14597928608211</v>
      </c>
      <c r="P868" s="23">
        <v>75.279750077919346</v>
      </c>
    </row>
    <row r="869" spans="1:16" x14ac:dyDescent="0.25">
      <c r="A869" s="19" t="s">
        <v>105</v>
      </c>
      <c r="B869" s="19" t="s">
        <v>106</v>
      </c>
      <c r="C869" s="19" t="s">
        <v>98</v>
      </c>
      <c r="D869" s="22">
        <v>68</v>
      </c>
      <c r="E869" s="23">
        <v>1099.0266441385747</v>
      </c>
      <c r="F869" s="23">
        <v>936.15241287236665</v>
      </c>
      <c r="G869" s="23">
        <v>847.04977713108667</v>
      </c>
      <c r="H869" s="23">
        <v>615.0049249052264</v>
      </c>
      <c r="I869" s="23">
        <v>445.44574217179763</v>
      </c>
      <c r="J869" s="23">
        <v>335.8855671826438</v>
      </c>
      <c r="K869" s="23">
        <v>253.60652072801605</v>
      </c>
      <c r="L869" s="23">
        <v>223.40676314833357</v>
      </c>
      <c r="M869" s="23">
        <v>208.29607342078472</v>
      </c>
      <c r="N869" s="23">
        <v>138.3285469402353</v>
      </c>
      <c r="O869" s="23">
        <v>70.755370890645324</v>
      </c>
      <c r="P869" s="23">
        <v>70.755370890645324</v>
      </c>
    </row>
    <row r="870" spans="1:16" x14ac:dyDescent="0.25">
      <c r="A870" s="19" t="s">
        <v>105</v>
      </c>
      <c r="B870" s="19" t="s">
        <v>106</v>
      </c>
      <c r="C870" s="19" t="s">
        <v>98</v>
      </c>
      <c r="D870" s="22">
        <v>69</v>
      </c>
      <c r="E870" s="23">
        <v>1164.8382185712685</v>
      </c>
      <c r="F870" s="23">
        <v>1116.5747873849857</v>
      </c>
      <c r="G870" s="23">
        <v>925.0915964236857</v>
      </c>
      <c r="H870" s="23">
        <v>671.63768324600255</v>
      </c>
      <c r="I870" s="23">
        <v>439.25315384602527</v>
      </c>
      <c r="J870" s="23">
        <v>334.33444064744026</v>
      </c>
      <c r="K870" s="23">
        <v>269.60163524533641</v>
      </c>
      <c r="L870" s="23">
        <v>233.44084220034847</v>
      </c>
      <c r="M870" s="23">
        <v>200.83498855294718</v>
      </c>
      <c r="N870" s="23">
        <v>133.67764960694487</v>
      </c>
      <c r="O870" s="23">
        <v>64.345167853304858</v>
      </c>
      <c r="P870" s="23">
        <v>64.345167853304858</v>
      </c>
    </row>
    <row r="871" spans="1:16" x14ac:dyDescent="0.25">
      <c r="A871" s="19" t="s">
        <v>105</v>
      </c>
      <c r="B871" s="19" t="s">
        <v>106</v>
      </c>
      <c r="C871" s="19" t="s">
        <v>98</v>
      </c>
      <c r="D871" s="22">
        <v>70</v>
      </c>
      <c r="E871" s="23">
        <v>1299.5879935192866</v>
      </c>
      <c r="F871" s="23">
        <v>1170.1010031827209</v>
      </c>
      <c r="G871" s="23">
        <v>968.86564203699038</v>
      </c>
      <c r="H871" s="23">
        <v>678.1155093288121</v>
      </c>
      <c r="I871" s="23">
        <v>446.79956976303737</v>
      </c>
      <c r="J871" s="23">
        <v>332.31167699010001</v>
      </c>
      <c r="K871" s="23">
        <v>244.43847652006181</v>
      </c>
      <c r="L871" s="23">
        <v>223.95367962263668</v>
      </c>
      <c r="M871" s="23">
        <v>199.44904700646211</v>
      </c>
      <c r="N871" s="23">
        <v>162.73277367706615</v>
      </c>
      <c r="O871" s="23">
        <v>64.241542645504538</v>
      </c>
      <c r="P871" s="23">
        <v>64.241542645504538</v>
      </c>
    </row>
    <row r="872" spans="1:16" x14ac:dyDescent="0.25">
      <c r="A872" s="19" t="s">
        <v>105</v>
      </c>
      <c r="B872" s="19" t="s">
        <v>106</v>
      </c>
      <c r="C872" s="19" t="s">
        <v>98</v>
      </c>
      <c r="D872" s="22">
        <v>71</v>
      </c>
      <c r="E872" s="23">
        <v>1735.3263735576854</v>
      </c>
      <c r="F872" s="23">
        <v>1279.4847948470403</v>
      </c>
      <c r="G872" s="23">
        <v>1041.1310932988574</v>
      </c>
      <c r="H872" s="23">
        <v>724.97878742445835</v>
      </c>
      <c r="I872" s="23">
        <v>490.40886736169159</v>
      </c>
      <c r="J872" s="23">
        <v>350.14099696693756</v>
      </c>
      <c r="K872" s="23">
        <v>245.04990101231073</v>
      </c>
      <c r="L872" s="23">
        <v>211.87074621836658</v>
      </c>
      <c r="M872" s="23">
        <v>205.43179515766431</v>
      </c>
      <c r="N872" s="23">
        <v>165.34272959609214</v>
      </c>
      <c r="O872" s="23">
        <v>155.81516557096981</v>
      </c>
      <c r="P872" s="23">
        <v>155.81516557096981</v>
      </c>
    </row>
    <row r="873" spans="1:16" x14ac:dyDescent="0.25">
      <c r="A873" s="19" t="s">
        <v>105</v>
      </c>
      <c r="B873" s="19" t="s">
        <v>106</v>
      </c>
      <c r="C873" s="19" t="s">
        <v>98</v>
      </c>
      <c r="D873" s="22">
        <v>72</v>
      </c>
      <c r="E873" s="23">
        <v>1871.0303542533632</v>
      </c>
      <c r="F873" s="23">
        <v>1358.4785527280153</v>
      </c>
      <c r="G873" s="23">
        <v>1126.5270259992899</v>
      </c>
      <c r="H873" s="23">
        <v>795.0549422810077</v>
      </c>
      <c r="I873" s="23">
        <v>514.25283732714229</v>
      </c>
      <c r="J873" s="23">
        <v>372.95733654042067</v>
      </c>
      <c r="K873" s="23">
        <v>259.02821002074603</v>
      </c>
      <c r="L873" s="23">
        <v>238.10326359482116</v>
      </c>
      <c r="M873" s="23">
        <v>216.6837291776892</v>
      </c>
      <c r="N873" s="23">
        <v>173.46152621523296</v>
      </c>
      <c r="O873" s="23">
        <v>145.32362025416492</v>
      </c>
      <c r="P873" s="23">
        <v>139.55456968952029</v>
      </c>
    </row>
    <row r="874" spans="1:16" x14ac:dyDescent="0.25">
      <c r="A874" s="19" t="s">
        <v>105</v>
      </c>
      <c r="B874" s="19" t="s">
        <v>106</v>
      </c>
      <c r="C874" s="19" t="s">
        <v>98</v>
      </c>
      <c r="D874" s="22">
        <v>73</v>
      </c>
      <c r="E874" s="23">
        <v>1310.7654221587225</v>
      </c>
      <c r="F874" s="23">
        <v>1140.8480909408588</v>
      </c>
      <c r="G874" s="23">
        <v>992.18860270789503</v>
      </c>
      <c r="H874" s="23">
        <v>673.72830234084063</v>
      </c>
      <c r="I874" s="23">
        <v>471.13261577845242</v>
      </c>
      <c r="J874" s="23">
        <v>328.09250419002194</v>
      </c>
      <c r="K874" s="23">
        <v>250.11232220363163</v>
      </c>
      <c r="L874" s="23">
        <v>209.15988250709714</v>
      </c>
      <c r="M874" s="23">
        <v>204.8379682522197</v>
      </c>
      <c r="N874" s="23">
        <v>154.65181685778217</v>
      </c>
      <c r="O874" s="23">
        <v>132.74834965030834</v>
      </c>
      <c r="P874" s="23">
        <v>132.74834965030834</v>
      </c>
    </row>
    <row r="875" spans="1:16" x14ac:dyDescent="0.25">
      <c r="A875" s="19" t="s">
        <v>105</v>
      </c>
      <c r="B875" s="19" t="s">
        <v>106</v>
      </c>
      <c r="C875" s="19" t="s">
        <v>98</v>
      </c>
      <c r="D875" s="22">
        <v>74</v>
      </c>
      <c r="E875" s="23">
        <v>1728.5963501395934</v>
      </c>
      <c r="F875" s="23">
        <v>1280.9415910806003</v>
      </c>
      <c r="G875" s="23">
        <v>1058.7826443698377</v>
      </c>
      <c r="H875" s="23">
        <v>650.63066141375282</v>
      </c>
      <c r="I875" s="23">
        <v>460.16995213925156</v>
      </c>
      <c r="J875" s="23">
        <v>354.519271025683</v>
      </c>
      <c r="K875" s="23">
        <v>288.13614488987548</v>
      </c>
      <c r="L875" s="23">
        <v>245.4152813853164</v>
      </c>
      <c r="M875" s="23">
        <v>213.48881622988443</v>
      </c>
      <c r="N875" s="23">
        <v>165.74002291003313</v>
      </c>
      <c r="O875" s="23">
        <v>143.52197109945757</v>
      </c>
      <c r="P875" s="23">
        <v>137.24771181240857</v>
      </c>
    </row>
    <row r="876" spans="1:16" x14ac:dyDescent="0.25">
      <c r="A876" s="19" t="s">
        <v>105</v>
      </c>
      <c r="B876" s="19" t="s">
        <v>106</v>
      </c>
      <c r="C876" s="19" t="s">
        <v>98</v>
      </c>
      <c r="D876" s="22">
        <v>75</v>
      </c>
      <c r="E876" s="23">
        <v>1366.5316867471363</v>
      </c>
      <c r="F876" s="23">
        <v>1185.355361273336</v>
      </c>
      <c r="G876" s="23">
        <v>1003.1319991012396</v>
      </c>
      <c r="H876" s="23">
        <v>741.91845546668776</v>
      </c>
      <c r="I876" s="23">
        <v>489.8620966862876</v>
      </c>
      <c r="J876" s="23">
        <v>354.45879038401961</v>
      </c>
      <c r="K876" s="23">
        <v>253.91757008872398</v>
      </c>
      <c r="L876" s="23">
        <v>216.09151427978489</v>
      </c>
      <c r="M876" s="23">
        <v>205.80374123532286</v>
      </c>
      <c r="N876" s="23">
        <v>75.52434094660002</v>
      </c>
      <c r="O876" s="23">
        <v>65.291307484621697</v>
      </c>
      <c r="P876" s="23">
        <v>65.291307484621697</v>
      </c>
    </row>
    <row r="877" spans="1:16" x14ac:dyDescent="0.25">
      <c r="A877" s="19" t="s">
        <v>105</v>
      </c>
      <c r="B877" s="19" t="s">
        <v>106</v>
      </c>
      <c r="C877" s="19" t="s">
        <v>98</v>
      </c>
      <c r="D877" s="22">
        <v>76</v>
      </c>
      <c r="E877" s="23">
        <v>1556.5388215049622</v>
      </c>
      <c r="F877" s="23">
        <v>1378.875034253482</v>
      </c>
      <c r="G877" s="23">
        <v>1140.1881655013722</v>
      </c>
      <c r="H877" s="23">
        <v>820.44421519858895</v>
      </c>
      <c r="I877" s="23">
        <v>554.92923367202081</v>
      </c>
      <c r="J877" s="23">
        <v>402.14928487044125</v>
      </c>
      <c r="K877" s="23">
        <v>275.91806102793998</v>
      </c>
      <c r="L877" s="23">
        <v>218.38773149552395</v>
      </c>
      <c r="M877" s="23">
        <v>216.63392854405475</v>
      </c>
      <c r="N877" s="23">
        <v>164.08271803552597</v>
      </c>
      <c r="O877" s="23">
        <v>72.177025372077708</v>
      </c>
      <c r="P877" s="23">
        <v>72.177025372077708</v>
      </c>
    </row>
    <row r="878" spans="1:16" x14ac:dyDescent="0.25">
      <c r="A878" s="19" t="s">
        <v>105</v>
      </c>
      <c r="B878" s="19" t="s">
        <v>106</v>
      </c>
      <c r="C878" s="19" t="s">
        <v>98</v>
      </c>
      <c r="D878" s="22">
        <v>77</v>
      </c>
      <c r="E878" s="23">
        <v>1809.0298468327064</v>
      </c>
      <c r="F878" s="23">
        <v>1583.2163117971375</v>
      </c>
      <c r="G878" s="23">
        <v>1087.9365486154056</v>
      </c>
      <c r="H878" s="23">
        <v>779.30452045222955</v>
      </c>
      <c r="I878" s="23">
        <v>536.03154497850073</v>
      </c>
      <c r="J878" s="23">
        <v>370.32352171961776</v>
      </c>
      <c r="K878" s="23">
        <v>278.91485591028407</v>
      </c>
      <c r="L878" s="23">
        <v>224.52504456801981</v>
      </c>
      <c r="M878" s="23">
        <v>220.28056065372198</v>
      </c>
      <c r="N878" s="23">
        <v>85.610240598248311</v>
      </c>
      <c r="O878" s="23">
        <v>74.006527794034724</v>
      </c>
      <c r="P878" s="23">
        <v>74.006527794034724</v>
      </c>
    </row>
    <row r="879" spans="1:16" x14ac:dyDescent="0.25">
      <c r="A879" s="19" t="s">
        <v>105</v>
      </c>
      <c r="B879" s="19" t="s">
        <v>106</v>
      </c>
      <c r="C879" s="19" t="s">
        <v>98</v>
      </c>
      <c r="D879" s="22">
        <v>78</v>
      </c>
      <c r="E879" s="23">
        <v>1721.0120339300984</v>
      </c>
      <c r="F879" s="23">
        <v>1222.2942801126153</v>
      </c>
      <c r="G879" s="23">
        <v>1013.5021554620538</v>
      </c>
      <c r="H879" s="23">
        <v>808.64460013859059</v>
      </c>
      <c r="I879" s="23">
        <v>510.11721375490333</v>
      </c>
      <c r="J879" s="23">
        <v>371.22536691892032</v>
      </c>
      <c r="K879" s="23">
        <v>284.82663583461482</v>
      </c>
      <c r="L879" s="23">
        <v>237.79737105369276</v>
      </c>
      <c r="M879" s="23">
        <v>210.61759229601657</v>
      </c>
      <c r="N879" s="23">
        <v>177.67910159312734</v>
      </c>
      <c r="O879" s="23">
        <v>84.327639323632852</v>
      </c>
      <c r="P879" s="23">
        <v>72.764307284563756</v>
      </c>
    </row>
    <row r="880" spans="1:16" x14ac:dyDescent="0.25">
      <c r="A880" s="19" t="s">
        <v>105</v>
      </c>
      <c r="B880" s="19" t="s">
        <v>106</v>
      </c>
      <c r="C880" s="19" t="s">
        <v>98</v>
      </c>
      <c r="D880" s="22">
        <v>79</v>
      </c>
      <c r="E880" s="23">
        <v>1191.7560038624831</v>
      </c>
      <c r="F880" s="23">
        <v>1003.2668563541837</v>
      </c>
      <c r="G880" s="23">
        <v>903.11086217884804</v>
      </c>
      <c r="H880" s="23">
        <v>657.14986451096672</v>
      </c>
      <c r="I880" s="23">
        <v>446.50504680808029</v>
      </c>
      <c r="J880" s="23">
        <v>351.55641267644563</v>
      </c>
      <c r="K880" s="23">
        <v>276.39611070932455</v>
      </c>
      <c r="L880" s="23">
        <v>230.79759940018386</v>
      </c>
      <c r="M880" s="23">
        <v>205.28047991611498</v>
      </c>
      <c r="N880" s="23">
        <v>168.7791069943319</v>
      </c>
      <c r="O880" s="23">
        <v>134.06322353218803</v>
      </c>
      <c r="P880" s="23">
        <v>134.06322353218803</v>
      </c>
    </row>
    <row r="881" spans="1:16" x14ac:dyDescent="0.25">
      <c r="A881" s="19" t="s">
        <v>105</v>
      </c>
      <c r="B881" s="19" t="s">
        <v>106</v>
      </c>
      <c r="C881" s="19" t="s">
        <v>98</v>
      </c>
      <c r="D881" s="22">
        <v>80</v>
      </c>
      <c r="E881" s="23">
        <v>1267.910583588967</v>
      </c>
      <c r="F881" s="23">
        <v>1045.920455363442</v>
      </c>
      <c r="G881" s="23">
        <v>924.37820019553499</v>
      </c>
      <c r="H881" s="23">
        <v>716.08509267833472</v>
      </c>
      <c r="I881" s="23">
        <v>490.00882514884734</v>
      </c>
      <c r="J881" s="23">
        <v>360.41480359858684</v>
      </c>
      <c r="K881" s="23">
        <v>285.18843147722112</v>
      </c>
      <c r="L881" s="23">
        <v>231.15425431161529</v>
      </c>
      <c r="M881" s="23">
        <v>213.59080779409402</v>
      </c>
      <c r="N881" s="23">
        <v>206.17558816777307</v>
      </c>
      <c r="O881" s="23">
        <v>162.69694245076553</v>
      </c>
      <c r="P881" s="23">
        <v>156.3416884219632</v>
      </c>
    </row>
    <row r="882" spans="1:16" x14ac:dyDescent="0.25">
      <c r="A882" s="19" t="s">
        <v>105</v>
      </c>
      <c r="B882" s="19" t="s">
        <v>106</v>
      </c>
      <c r="C882" s="19" t="s">
        <v>98</v>
      </c>
      <c r="D882" s="22">
        <v>81</v>
      </c>
      <c r="E882" s="23">
        <v>2263.2063595805321</v>
      </c>
      <c r="F882" s="23">
        <v>1468.7911926963889</v>
      </c>
      <c r="G882" s="23">
        <v>1100.4583986581849</v>
      </c>
      <c r="H882" s="23">
        <v>766.40634426438453</v>
      </c>
      <c r="I882" s="23">
        <v>507.46825532735733</v>
      </c>
      <c r="J882" s="23">
        <v>373.58991326228073</v>
      </c>
      <c r="K882" s="23">
        <v>255.04040219966964</v>
      </c>
      <c r="L882" s="23">
        <v>226.04805487188858</v>
      </c>
      <c r="M882" s="23">
        <v>211.80857109044516</v>
      </c>
      <c r="N882" s="23">
        <v>158.98709919259554</v>
      </c>
      <c r="O882" s="23">
        <v>69.566771629053662</v>
      </c>
      <c r="P882" s="23">
        <v>69.566771629053662</v>
      </c>
    </row>
    <row r="883" spans="1:16" x14ac:dyDescent="0.25">
      <c r="A883" s="19" t="s">
        <v>105</v>
      </c>
      <c r="B883" s="19" t="s">
        <v>106</v>
      </c>
      <c r="C883" s="19" t="s">
        <v>98</v>
      </c>
      <c r="D883" s="22">
        <v>82</v>
      </c>
      <c r="E883" s="23">
        <v>1430.2022596548134</v>
      </c>
      <c r="F883" s="23">
        <v>1145.7475927974688</v>
      </c>
      <c r="G883" s="23">
        <v>1044.5328997829838</v>
      </c>
      <c r="H883" s="23">
        <v>753.29850431522595</v>
      </c>
      <c r="I883" s="23">
        <v>502.82158646704488</v>
      </c>
      <c r="J883" s="23">
        <v>367.0804643107511</v>
      </c>
      <c r="K883" s="23">
        <v>298.65144343882531</v>
      </c>
      <c r="L883" s="23">
        <v>253.88820255289914</v>
      </c>
      <c r="M883" s="23">
        <v>220.55061920712981</v>
      </c>
      <c r="N883" s="23">
        <v>188.92279541781491</v>
      </c>
      <c r="O883" s="23">
        <v>84.801156192745538</v>
      </c>
      <c r="P883" s="23">
        <v>72.70183029552102</v>
      </c>
    </row>
    <row r="884" spans="1:16" x14ac:dyDescent="0.25">
      <c r="A884" s="19" t="s">
        <v>105</v>
      </c>
      <c r="B884" s="19" t="s">
        <v>106</v>
      </c>
      <c r="C884" s="19" t="s">
        <v>98</v>
      </c>
      <c r="D884" s="22">
        <v>83</v>
      </c>
      <c r="E884" s="23">
        <v>1392.8364924992491</v>
      </c>
      <c r="F884" s="23">
        <v>1230.5571299108515</v>
      </c>
      <c r="G884" s="23">
        <v>1090.7591092872096</v>
      </c>
      <c r="H884" s="23">
        <v>835.00823828387945</v>
      </c>
      <c r="I884" s="23">
        <v>541.70522652513205</v>
      </c>
      <c r="J884" s="23">
        <v>346.76975787617494</v>
      </c>
      <c r="K884" s="23">
        <v>260.83109565775857</v>
      </c>
      <c r="L884" s="23">
        <v>227.28570678259243</v>
      </c>
      <c r="M884" s="23">
        <v>211.1390900991702</v>
      </c>
      <c r="N884" s="23">
        <v>141.40550665146378</v>
      </c>
      <c r="O884" s="23">
        <v>83.593323842497213</v>
      </c>
      <c r="P884" s="23">
        <v>71.636712855265671</v>
      </c>
    </row>
    <row r="885" spans="1:16" x14ac:dyDescent="0.25">
      <c r="A885" s="19" t="s">
        <v>105</v>
      </c>
      <c r="B885" s="19" t="s">
        <v>106</v>
      </c>
      <c r="C885" s="19" t="s">
        <v>98</v>
      </c>
      <c r="D885" s="22">
        <v>84</v>
      </c>
      <c r="E885" s="23">
        <v>1387.8505690696054</v>
      </c>
      <c r="F885" s="23">
        <v>1257.8877252535383</v>
      </c>
      <c r="G885" s="23">
        <v>1089.1763660544011</v>
      </c>
      <c r="H885" s="23">
        <v>758.53976653670202</v>
      </c>
      <c r="I885" s="23">
        <v>496.18918269674037</v>
      </c>
      <c r="J885" s="23">
        <v>348.80617974410382</v>
      </c>
      <c r="K885" s="23">
        <v>252.69754976567532</v>
      </c>
      <c r="L885" s="23">
        <v>213.89819837963228</v>
      </c>
      <c r="M885" s="23">
        <v>210.35228770388798</v>
      </c>
      <c r="N885" s="23">
        <v>184.93757068649128</v>
      </c>
      <c r="O885" s="23">
        <v>72.00487099360322</v>
      </c>
      <c r="P885" s="23">
        <v>72.00487099360322</v>
      </c>
    </row>
    <row r="886" spans="1:16" x14ac:dyDescent="0.25">
      <c r="A886" s="19" t="s">
        <v>105</v>
      </c>
      <c r="B886" s="19" t="s">
        <v>106</v>
      </c>
      <c r="C886" s="19" t="s">
        <v>98</v>
      </c>
      <c r="D886" s="22">
        <v>85</v>
      </c>
      <c r="E886" s="23">
        <v>1231.4306347692832</v>
      </c>
      <c r="F886" s="23">
        <v>1160.7060415935584</v>
      </c>
      <c r="G886" s="23">
        <v>921.69771563527536</v>
      </c>
      <c r="H886" s="23">
        <v>672.00011872561902</v>
      </c>
      <c r="I886" s="23">
        <v>462.8192826301177</v>
      </c>
      <c r="J886" s="23">
        <v>343.32774238403715</v>
      </c>
      <c r="K886" s="23">
        <v>260.56466491837313</v>
      </c>
      <c r="L886" s="23">
        <v>230.57970204677216</v>
      </c>
      <c r="M886" s="23">
        <v>202.29244984417841</v>
      </c>
      <c r="N886" s="23">
        <v>202.09661262366842</v>
      </c>
      <c r="O886" s="23">
        <v>85.587631757130964</v>
      </c>
      <c r="P886" s="23">
        <v>73.968427048853712</v>
      </c>
    </row>
    <row r="887" spans="1:16" x14ac:dyDescent="0.25">
      <c r="A887" s="19" t="s">
        <v>105</v>
      </c>
      <c r="B887" s="19" t="s">
        <v>106</v>
      </c>
      <c r="C887" s="19" t="s">
        <v>98</v>
      </c>
      <c r="D887" s="22">
        <v>86</v>
      </c>
      <c r="E887" s="23">
        <v>1473.0036861540841</v>
      </c>
      <c r="F887" s="23">
        <v>1299.5576768336889</v>
      </c>
      <c r="G887" s="23">
        <v>976.33367980732112</v>
      </c>
      <c r="H887" s="23">
        <v>751.24531676006575</v>
      </c>
      <c r="I887" s="23">
        <v>493.58561904352706</v>
      </c>
      <c r="J887" s="23">
        <v>348.19652877281777</v>
      </c>
      <c r="K887" s="23">
        <v>263.60003603710953</v>
      </c>
      <c r="L887" s="23">
        <v>229.31016297500781</v>
      </c>
      <c r="M887" s="23">
        <v>213.09590210866725</v>
      </c>
      <c r="N887" s="23">
        <v>172.45456032664947</v>
      </c>
      <c r="O887" s="23">
        <v>139.63502813524784</v>
      </c>
      <c r="P887" s="23">
        <v>139.63502813524784</v>
      </c>
    </row>
    <row r="888" spans="1:16" x14ac:dyDescent="0.25">
      <c r="A888" s="19" t="s">
        <v>105</v>
      </c>
      <c r="B888" s="19" t="s">
        <v>106</v>
      </c>
      <c r="C888" s="19" t="s">
        <v>98</v>
      </c>
      <c r="D888" s="22">
        <v>87</v>
      </c>
      <c r="E888" s="23">
        <v>1106.5870856081181</v>
      </c>
      <c r="F888" s="23">
        <v>1007.0740729489543</v>
      </c>
      <c r="G888" s="23">
        <v>884.42320294094338</v>
      </c>
      <c r="H888" s="23">
        <v>638.10045879345694</v>
      </c>
      <c r="I888" s="23">
        <v>453.05694494739373</v>
      </c>
      <c r="J888" s="23">
        <v>318.74910554527906</v>
      </c>
      <c r="K888" s="23">
        <v>260.5099883459099</v>
      </c>
      <c r="L888" s="23">
        <v>223.9357600702433</v>
      </c>
      <c r="M888" s="23">
        <v>202.26463082406826</v>
      </c>
      <c r="N888" s="23">
        <v>145.36194371173769</v>
      </c>
      <c r="O888" s="23">
        <v>67.680825359338542</v>
      </c>
      <c r="P888" s="23">
        <v>67.680825359338542</v>
      </c>
    </row>
    <row r="889" spans="1:16" x14ac:dyDescent="0.25">
      <c r="A889" s="19" t="s">
        <v>105</v>
      </c>
      <c r="B889" s="19" t="s">
        <v>106</v>
      </c>
      <c r="C889" s="19" t="s">
        <v>98</v>
      </c>
      <c r="D889" s="22">
        <v>88</v>
      </c>
      <c r="E889" s="23">
        <v>1308.971741735952</v>
      </c>
      <c r="F889" s="23">
        <v>1186.7236446198738</v>
      </c>
      <c r="G889" s="23">
        <v>996.35633526240656</v>
      </c>
      <c r="H889" s="23">
        <v>672.82359278432341</v>
      </c>
      <c r="I889" s="23">
        <v>485.25574886161479</v>
      </c>
      <c r="J889" s="23">
        <v>354.93916965068257</v>
      </c>
      <c r="K889" s="23">
        <v>283.75079303194059</v>
      </c>
      <c r="L889" s="23">
        <v>233.47375374931454</v>
      </c>
      <c r="M889" s="23">
        <v>207.31624330461361</v>
      </c>
      <c r="N889" s="23">
        <v>184.47910662446679</v>
      </c>
      <c r="O889" s="23">
        <v>69.207740127212986</v>
      </c>
      <c r="P889" s="23">
        <v>69.207740127212986</v>
      </c>
    </row>
    <row r="890" spans="1:16" x14ac:dyDescent="0.25">
      <c r="A890" s="19" t="s">
        <v>105</v>
      </c>
      <c r="B890" s="19" t="s">
        <v>106</v>
      </c>
      <c r="C890" s="19" t="s">
        <v>98</v>
      </c>
      <c r="D890" s="22">
        <v>89</v>
      </c>
      <c r="E890" s="23">
        <v>1290.3529853403181</v>
      </c>
      <c r="F890" s="23">
        <v>1184.7431800405514</v>
      </c>
      <c r="G890" s="23">
        <v>1058.8606977985287</v>
      </c>
      <c r="H890" s="23">
        <v>667.95215865162754</v>
      </c>
      <c r="I890" s="23">
        <v>458.50001087162747</v>
      </c>
      <c r="J890" s="23">
        <v>328.64197529008192</v>
      </c>
      <c r="K890" s="23">
        <v>249.48192133593145</v>
      </c>
      <c r="L890" s="23">
        <v>208.90317740739266</v>
      </c>
      <c r="M890" s="23">
        <v>200.48100305169018</v>
      </c>
      <c r="N890" s="23">
        <v>159.82595801953937</v>
      </c>
      <c r="O890" s="23">
        <v>63.137817694533815</v>
      </c>
      <c r="P890" s="23">
        <v>63.137817694533815</v>
      </c>
    </row>
    <row r="891" spans="1:16" x14ac:dyDescent="0.25">
      <c r="A891" s="19" t="s">
        <v>105</v>
      </c>
      <c r="B891" s="19" t="s">
        <v>106</v>
      </c>
      <c r="C891" s="19" t="s">
        <v>98</v>
      </c>
      <c r="D891" s="22">
        <v>90</v>
      </c>
      <c r="E891" s="23">
        <v>1384.5223717309702</v>
      </c>
      <c r="F891" s="23">
        <v>1274.8169244946939</v>
      </c>
      <c r="G891" s="23">
        <v>1079.9376745753862</v>
      </c>
      <c r="H891" s="23">
        <v>720.01288145728904</v>
      </c>
      <c r="I891" s="23">
        <v>499.14083056398374</v>
      </c>
      <c r="J891" s="23">
        <v>367.5135594943817</v>
      </c>
      <c r="K891" s="23">
        <v>259.85369994970978</v>
      </c>
      <c r="L891" s="23">
        <v>223.12103011046455</v>
      </c>
      <c r="M891" s="23">
        <v>208.98538064829282</v>
      </c>
      <c r="N891" s="23">
        <v>207.46791058199042</v>
      </c>
      <c r="O891" s="23">
        <v>69.266916677616692</v>
      </c>
      <c r="P891" s="23">
        <v>69.266916677616692</v>
      </c>
    </row>
    <row r="892" spans="1:16" x14ac:dyDescent="0.25">
      <c r="A892" s="19" t="s">
        <v>105</v>
      </c>
      <c r="B892" s="19" t="s">
        <v>106</v>
      </c>
      <c r="C892" s="19" t="s">
        <v>98</v>
      </c>
      <c r="D892" s="22">
        <v>91</v>
      </c>
      <c r="E892" s="23">
        <v>1197.0725395923535</v>
      </c>
      <c r="F892" s="23">
        <v>1009.6067442004518</v>
      </c>
      <c r="G892" s="23">
        <v>862.2253917742662</v>
      </c>
      <c r="H892" s="23">
        <v>644.92327475747607</v>
      </c>
      <c r="I892" s="23">
        <v>473.82955929829996</v>
      </c>
      <c r="J892" s="23">
        <v>353.64835908857765</v>
      </c>
      <c r="K892" s="23">
        <v>280.14362114402797</v>
      </c>
      <c r="L892" s="23">
        <v>235.88579625421568</v>
      </c>
      <c r="M892" s="23">
        <v>224.20212062665195</v>
      </c>
      <c r="N892" s="23">
        <v>181.77311820952829</v>
      </c>
      <c r="O892" s="23">
        <v>134.7511420697808</v>
      </c>
      <c r="P892" s="23">
        <v>134.7511420697808</v>
      </c>
    </row>
    <row r="893" spans="1:16" x14ac:dyDescent="0.25">
      <c r="A893" s="19" t="s">
        <v>105</v>
      </c>
      <c r="B893" s="19" t="s">
        <v>106</v>
      </c>
      <c r="C893" s="19" t="s">
        <v>98</v>
      </c>
      <c r="D893" s="22">
        <v>92</v>
      </c>
      <c r="E893" s="23">
        <v>1325.1383672554261</v>
      </c>
      <c r="F893" s="23">
        <v>1216.6442788720979</v>
      </c>
      <c r="G893" s="23">
        <v>943.72501889395551</v>
      </c>
      <c r="H893" s="23">
        <v>735.4065499394917</v>
      </c>
      <c r="I893" s="23">
        <v>491.24614084719099</v>
      </c>
      <c r="J893" s="23">
        <v>355.14302751684147</v>
      </c>
      <c r="K893" s="23">
        <v>264.56705398431967</v>
      </c>
      <c r="L893" s="23">
        <v>231.78008289278222</v>
      </c>
      <c r="M893" s="23">
        <v>211.06252040838845</v>
      </c>
      <c r="N893" s="23">
        <v>180.55536028013532</v>
      </c>
      <c r="O893" s="23">
        <v>83.638608963977433</v>
      </c>
      <c r="P893" s="23">
        <v>70.51710633288026</v>
      </c>
    </row>
    <row r="894" spans="1:16" x14ac:dyDescent="0.25">
      <c r="A894" s="19" t="s">
        <v>105</v>
      </c>
      <c r="B894" s="19" t="s">
        <v>106</v>
      </c>
      <c r="C894" s="19" t="s">
        <v>98</v>
      </c>
      <c r="D894" s="22">
        <v>93</v>
      </c>
      <c r="E894" s="23">
        <v>1310.6780706416939</v>
      </c>
      <c r="F894" s="23">
        <v>1127.2784734704915</v>
      </c>
      <c r="G894" s="23">
        <v>975.17782253333826</v>
      </c>
      <c r="H894" s="23">
        <v>737.19497472829346</v>
      </c>
      <c r="I894" s="23">
        <v>493.29120029370534</v>
      </c>
      <c r="J894" s="23">
        <v>340.50809457088144</v>
      </c>
      <c r="K894" s="23">
        <v>255.5151742900473</v>
      </c>
      <c r="L894" s="23">
        <v>222.60764298244459</v>
      </c>
      <c r="M894" s="23">
        <v>200.18892004383548</v>
      </c>
      <c r="N894" s="23">
        <v>158.3795933162846</v>
      </c>
      <c r="O894" s="23">
        <v>79.753523823863503</v>
      </c>
      <c r="P894" s="23">
        <v>68.30741922505149</v>
      </c>
    </row>
    <row r="895" spans="1:16" x14ac:dyDescent="0.25">
      <c r="A895" s="19" t="s">
        <v>105</v>
      </c>
      <c r="B895" s="19" t="s">
        <v>106</v>
      </c>
      <c r="C895" s="19" t="s">
        <v>98</v>
      </c>
      <c r="D895" s="22">
        <v>94</v>
      </c>
      <c r="E895" s="23">
        <v>1538.7323305909574</v>
      </c>
      <c r="F895" s="23">
        <v>1108.1470685116528</v>
      </c>
      <c r="G895" s="23">
        <v>917.65871089068162</v>
      </c>
      <c r="H895" s="23">
        <v>677.82437735564554</v>
      </c>
      <c r="I895" s="23">
        <v>468.96034055535728</v>
      </c>
      <c r="J895" s="23">
        <v>343.4352692952599</v>
      </c>
      <c r="K895" s="23">
        <v>263.65382905101342</v>
      </c>
      <c r="L895" s="23">
        <v>225.49903703180658</v>
      </c>
      <c r="M895" s="23">
        <v>200.65795824043019</v>
      </c>
      <c r="N895" s="23">
        <v>173.49839541432956</v>
      </c>
      <c r="O895" s="23">
        <v>80.498063359803538</v>
      </c>
      <c r="P895" s="23">
        <v>68.956835570986968</v>
      </c>
    </row>
    <row r="896" spans="1:16" x14ac:dyDescent="0.25">
      <c r="A896" s="19" t="s">
        <v>105</v>
      </c>
      <c r="B896" s="19" t="s">
        <v>106</v>
      </c>
      <c r="C896" s="19" t="s">
        <v>98</v>
      </c>
      <c r="D896" s="22">
        <v>95</v>
      </c>
      <c r="E896" s="23">
        <v>1431.963041416634</v>
      </c>
      <c r="F896" s="23">
        <v>1304.4523829710458</v>
      </c>
      <c r="G896" s="23">
        <v>1074.4164204292558</v>
      </c>
      <c r="H896" s="23">
        <v>742.16511185808076</v>
      </c>
      <c r="I896" s="23">
        <v>500.34374884394151</v>
      </c>
      <c r="J896" s="23">
        <v>344.71573748321566</v>
      </c>
      <c r="K896" s="23">
        <v>265.38712225172276</v>
      </c>
      <c r="L896" s="23">
        <v>232.03194454731764</v>
      </c>
      <c r="M896" s="23">
        <v>217.06398405767834</v>
      </c>
      <c r="N896" s="23">
        <v>181.64909354130805</v>
      </c>
      <c r="O896" s="23">
        <v>86.808797100713193</v>
      </c>
      <c r="P896" s="23">
        <v>72.382854136391714</v>
      </c>
    </row>
    <row r="897" spans="1:16" x14ac:dyDescent="0.25">
      <c r="A897" s="19" t="s">
        <v>105</v>
      </c>
      <c r="B897" s="19" t="s">
        <v>106</v>
      </c>
      <c r="C897" s="19" t="s">
        <v>98</v>
      </c>
      <c r="D897" s="22">
        <v>96</v>
      </c>
      <c r="E897" s="23">
        <v>1111.2694518679884</v>
      </c>
      <c r="F897" s="23">
        <v>962.38870686272196</v>
      </c>
      <c r="G897" s="23">
        <v>906.78898285474418</v>
      </c>
      <c r="H897" s="23">
        <v>658.51478066086497</v>
      </c>
      <c r="I897" s="23">
        <v>445.1832272624485</v>
      </c>
      <c r="J897" s="23">
        <v>310.00352607528094</v>
      </c>
      <c r="K897" s="23">
        <v>233.01044796746379</v>
      </c>
      <c r="L897" s="23">
        <v>212.86566024069703</v>
      </c>
      <c r="M897" s="23">
        <v>168.99682745708131</v>
      </c>
      <c r="N897" s="23">
        <v>155.56098248582396</v>
      </c>
      <c r="O897" s="23">
        <v>68.688901793814864</v>
      </c>
      <c r="P897" s="23">
        <v>68.688901793814864</v>
      </c>
    </row>
    <row r="898" spans="1:16" x14ac:dyDescent="0.25">
      <c r="A898" s="19" t="s">
        <v>105</v>
      </c>
      <c r="B898" s="19" t="s">
        <v>106</v>
      </c>
      <c r="C898" s="19" t="s">
        <v>98</v>
      </c>
      <c r="D898" s="22">
        <v>97</v>
      </c>
      <c r="E898" s="23">
        <v>2003.0719812331699</v>
      </c>
      <c r="F898" s="23">
        <v>1273.409211162741</v>
      </c>
      <c r="G898" s="23">
        <v>1027.9545652572376</v>
      </c>
      <c r="H898" s="23">
        <v>736.86440375365112</v>
      </c>
      <c r="I898" s="23">
        <v>491.02405354692945</v>
      </c>
      <c r="J898" s="23">
        <v>336.73501445304595</v>
      </c>
      <c r="K898" s="23">
        <v>258.11956968450795</v>
      </c>
      <c r="L898" s="23">
        <v>231.37086250395237</v>
      </c>
      <c r="M898" s="23">
        <v>201.21573626278817</v>
      </c>
      <c r="N898" s="23">
        <v>157.77041903345736</v>
      </c>
      <c r="O898" s="23">
        <v>139.16177092356921</v>
      </c>
      <c r="P898" s="23">
        <v>132.48268467091205</v>
      </c>
    </row>
    <row r="899" spans="1:16" x14ac:dyDescent="0.25">
      <c r="A899" s="19" t="s">
        <v>105</v>
      </c>
      <c r="B899" s="19" t="s">
        <v>106</v>
      </c>
      <c r="C899" s="19" t="s">
        <v>98</v>
      </c>
      <c r="D899" s="22">
        <v>98</v>
      </c>
      <c r="E899" s="23">
        <v>1220.1827445816521</v>
      </c>
      <c r="F899" s="23">
        <v>1108.6560890772939</v>
      </c>
      <c r="G899" s="23">
        <v>991.77215622772837</v>
      </c>
      <c r="H899" s="23">
        <v>693.48053831633058</v>
      </c>
      <c r="I899" s="23">
        <v>478.79869232857442</v>
      </c>
      <c r="J899" s="23">
        <v>344.95820364588428</v>
      </c>
      <c r="K899" s="23">
        <v>264.76740986237218</v>
      </c>
      <c r="L899" s="23">
        <v>214.8865840139909</v>
      </c>
      <c r="M899" s="23">
        <v>207.72837014742538</v>
      </c>
      <c r="N899" s="23">
        <v>185.58332644527778</v>
      </c>
      <c r="O899" s="23">
        <v>143.75772247015354</v>
      </c>
      <c r="P899" s="23">
        <v>135.47284430012411</v>
      </c>
    </row>
    <row r="900" spans="1:16" x14ac:dyDescent="0.25">
      <c r="A900" s="19" t="s">
        <v>105</v>
      </c>
      <c r="B900" s="19" t="s">
        <v>106</v>
      </c>
      <c r="C900" s="19" t="s">
        <v>98</v>
      </c>
      <c r="D900" s="22">
        <v>99</v>
      </c>
      <c r="E900" s="23">
        <v>1304.1139260181653</v>
      </c>
      <c r="F900" s="23">
        <v>1180.7124509647444</v>
      </c>
      <c r="G900" s="23">
        <v>928.05903733130765</v>
      </c>
      <c r="H900" s="23">
        <v>657.45192808521551</v>
      </c>
      <c r="I900" s="23">
        <v>466.28914895931734</v>
      </c>
      <c r="J900" s="23">
        <v>360.62770570653498</v>
      </c>
      <c r="K900" s="23">
        <v>296.36449806381449</v>
      </c>
      <c r="L900" s="23">
        <v>221.18260115941641</v>
      </c>
      <c r="M900" s="23">
        <v>208.18869482724202</v>
      </c>
      <c r="N900" s="23">
        <v>201.8230325627018</v>
      </c>
      <c r="O900" s="23">
        <v>85.703230679987385</v>
      </c>
      <c r="P900" s="23">
        <v>71.470039788899484</v>
      </c>
    </row>
    <row r="901" spans="1:16" x14ac:dyDescent="0.25">
      <c r="A901" s="19" t="s">
        <v>105</v>
      </c>
      <c r="B901" s="19" t="s">
        <v>106</v>
      </c>
      <c r="C901" s="19" t="s">
        <v>98</v>
      </c>
      <c r="D901" s="22">
        <v>100</v>
      </c>
      <c r="E901" s="23">
        <v>1565.0462625431207</v>
      </c>
      <c r="F901" s="23">
        <v>1256.5812265858794</v>
      </c>
      <c r="G901" s="23">
        <v>1100.5999053995267</v>
      </c>
      <c r="H901" s="23">
        <v>774.7993095047251</v>
      </c>
      <c r="I901" s="23">
        <v>509.67246030594373</v>
      </c>
      <c r="J901" s="23">
        <v>369.34140048184872</v>
      </c>
      <c r="K901" s="23">
        <v>286.37905125760915</v>
      </c>
      <c r="L901" s="23">
        <v>249.10956243248387</v>
      </c>
      <c r="M901" s="23">
        <v>230.88064952540537</v>
      </c>
      <c r="N901" s="23">
        <v>169.82822420126294</v>
      </c>
      <c r="O901" s="23">
        <v>133.14040619374012</v>
      </c>
      <c r="P901" s="23">
        <v>133.14040619374012</v>
      </c>
    </row>
    <row r="902" spans="1:16" x14ac:dyDescent="0.25">
      <c r="A902" s="19" t="s">
        <v>105</v>
      </c>
      <c r="B902" s="19" t="s">
        <v>106</v>
      </c>
      <c r="C902" s="19" t="s">
        <v>91</v>
      </c>
      <c r="D902" s="22">
        <v>1</v>
      </c>
      <c r="E902" s="23">
        <v>1684.4492956801421</v>
      </c>
      <c r="F902" s="23">
        <v>1396.5589109338869</v>
      </c>
      <c r="G902" s="23">
        <v>1165.9778747190314</v>
      </c>
      <c r="H902" s="23">
        <v>888.8825096062078</v>
      </c>
      <c r="I902" s="23">
        <v>649.41634365811456</v>
      </c>
      <c r="J902" s="23">
        <v>479.85306790562981</v>
      </c>
      <c r="K902" s="23">
        <v>353.89192997738689</v>
      </c>
      <c r="L902" s="23">
        <v>297.88486670758908</v>
      </c>
      <c r="M902" s="23">
        <v>259.90420623139545</v>
      </c>
      <c r="N902" s="23">
        <v>232.98445268245166</v>
      </c>
      <c r="O902" s="23">
        <v>159.71331987325706</v>
      </c>
      <c r="P902" s="23">
        <v>159.04145793455228</v>
      </c>
    </row>
    <row r="903" spans="1:16" x14ac:dyDescent="0.25">
      <c r="A903" s="19" t="s">
        <v>105</v>
      </c>
      <c r="B903" s="19" t="s">
        <v>106</v>
      </c>
      <c r="C903" s="19" t="s">
        <v>91</v>
      </c>
      <c r="D903" s="22">
        <v>2</v>
      </c>
      <c r="E903" s="23">
        <v>1660.0769579666237</v>
      </c>
      <c r="F903" s="23">
        <v>1325.3745358827025</v>
      </c>
      <c r="G903" s="23">
        <v>1182.6819357793695</v>
      </c>
      <c r="H903" s="23">
        <v>934.55269955513882</v>
      </c>
      <c r="I903" s="23">
        <v>665.72954267671366</v>
      </c>
      <c r="J903" s="23">
        <v>496.04528539015615</v>
      </c>
      <c r="K903" s="23">
        <v>368.64093134113574</v>
      </c>
      <c r="L903" s="23">
        <v>313.62916849816185</v>
      </c>
      <c r="M903" s="23">
        <v>272.56496149863591</v>
      </c>
      <c r="N903" s="23">
        <v>244.38533946721645</v>
      </c>
      <c r="O903" s="23">
        <v>156.02470784597955</v>
      </c>
      <c r="P903" s="23">
        <v>156.02470784597955</v>
      </c>
    </row>
    <row r="904" spans="1:16" x14ac:dyDescent="0.25">
      <c r="A904" s="19" t="s">
        <v>105</v>
      </c>
      <c r="B904" s="19" t="s">
        <v>106</v>
      </c>
      <c r="C904" s="19" t="s">
        <v>91</v>
      </c>
      <c r="D904" s="22">
        <v>3</v>
      </c>
      <c r="E904" s="23">
        <v>1693.4644183318524</v>
      </c>
      <c r="F904" s="23">
        <v>1340.0107263163243</v>
      </c>
      <c r="G904" s="23">
        <v>1119.9129459152073</v>
      </c>
      <c r="H904" s="23">
        <v>871.65009245626834</v>
      </c>
      <c r="I904" s="23">
        <v>643.37238103852246</v>
      </c>
      <c r="J904" s="23">
        <v>467.46831623983479</v>
      </c>
      <c r="K904" s="23">
        <v>343.5972345666716</v>
      </c>
      <c r="L904" s="23">
        <v>299.83799580042268</v>
      </c>
      <c r="M904" s="23">
        <v>255.62267961214596</v>
      </c>
      <c r="N904" s="23">
        <v>231.10307456836796</v>
      </c>
      <c r="O904" s="23">
        <v>168.25283750014006</v>
      </c>
      <c r="P904" s="23">
        <v>154.31485695269177</v>
      </c>
    </row>
    <row r="905" spans="1:16" x14ac:dyDescent="0.25">
      <c r="A905" s="19" t="s">
        <v>105</v>
      </c>
      <c r="B905" s="19" t="s">
        <v>106</v>
      </c>
      <c r="C905" s="19" t="s">
        <v>91</v>
      </c>
      <c r="D905" s="22">
        <v>4</v>
      </c>
      <c r="E905" s="23">
        <v>1664.8448634472697</v>
      </c>
      <c r="F905" s="23">
        <v>1454.9205360406813</v>
      </c>
      <c r="G905" s="23">
        <v>1192.2697420570166</v>
      </c>
      <c r="H905" s="23">
        <v>901.04941804757641</v>
      </c>
      <c r="I905" s="23">
        <v>649.48634944694641</v>
      </c>
      <c r="J905" s="23">
        <v>481.09164864588269</v>
      </c>
      <c r="K905" s="23">
        <v>344.10962603894336</v>
      </c>
      <c r="L905" s="23">
        <v>287.39960065682646</v>
      </c>
      <c r="M905" s="23">
        <v>252.93269745214019</v>
      </c>
      <c r="N905" s="23">
        <v>238.91632654641003</v>
      </c>
      <c r="O905" s="23">
        <v>175.3080633945861</v>
      </c>
      <c r="P905" s="23">
        <v>160.70149051444352</v>
      </c>
    </row>
    <row r="906" spans="1:16" x14ac:dyDescent="0.25">
      <c r="A906" s="19" t="s">
        <v>105</v>
      </c>
      <c r="B906" s="19" t="s">
        <v>106</v>
      </c>
      <c r="C906" s="19" t="s">
        <v>91</v>
      </c>
      <c r="D906" s="22">
        <v>5</v>
      </c>
      <c r="E906" s="23">
        <v>1809.729323132372</v>
      </c>
      <c r="F906" s="23">
        <v>1584.5282553226762</v>
      </c>
      <c r="G906" s="23">
        <v>1236.9587432044093</v>
      </c>
      <c r="H906" s="23">
        <v>921.85097096408413</v>
      </c>
      <c r="I906" s="23">
        <v>653.19710351122308</v>
      </c>
      <c r="J906" s="23">
        <v>487.64600817635699</v>
      </c>
      <c r="K906" s="23">
        <v>343.83799734753353</v>
      </c>
      <c r="L906" s="23">
        <v>278.02913203760704</v>
      </c>
      <c r="M906" s="23">
        <v>253.65536715506008</v>
      </c>
      <c r="N906" s="23">
        <v>216.27554104487155</v>
      </c>
      <c r="O906" s="23">
        <v>158.76250513336998</v>
      </c>
      <c r="P906" s="23">
        <v>157.66217265374297</v>
      </c>
    </row>
    <row r="907" spans="1:16" x14ac:dyDescent="0.25">
      <c r="A907" s="19" t="s">
        <v>105</v>
      </c>
      <c r="B907" s="19" t="s">
        <v>106</v>
      </c>
      <c r="C907" s="19" t="s">
        <v>91</v>
      </c>
      <c r="D907" s="22">
        <v>6</v>
      </c>
      <c r="E907" s="23">
        <v>1853.4098989381473</v>
      </c>
      <c r="F907" s="23">
        <v>1547.5138080947047</v>
      </c>
      <c r="G907" s="23">
        <v>1256.542110679698</v>
      </c>
      <c r="H907" s="23">
        <v>942.147902178153</v>
      </c>
      <c r="I907" s="23">
        <v>674.01733377077562</v>
      </c>
      <c r="J907" s="23">
        <v>498.27143671307778</v>
      </c>
      <c r="K907" s="23">
        <v>372.58841563955292</v>
      </c>
      <c r="L907" s="23">
        <v>319.37328583855367</v>
      </c>
      <c r="M907" s="23">
        <v>281.94879599303124</v>
      </c>
      <c r="N907" s="23">
        <v>258.4945203218922</v>
      </c>
      <c r="O907" s="23">
        <v>210.87675493600173</v>
      </c>
      <c r="P907" s="23">
        <v>167.60946941777513</v>
      </c>
    </row>
    <row r="908" spans="1:16" x14ac:dyDescent="0.25">
      <c r="A908" s="19" t="s">
        <v>105</v>
      </c>
      <c r="B908" s="19" t="s">
        <v>106</v>
      </c>
      <c r="C908" s="19" t="s">
        <v>91</v>
      </c>
      <c r="D908" s="22">
        <v>7</v>
      </c>
      <c r="E908" s="23">
        <v>1488.6542363734513</v>
      </c>
      <c r="F908" s="23">
        <v>1323.8878986850373</v>
      </c>
      <c r="G908" s="23">
        <v>1149.7089254066216</v>
      </c>
      <c r="H908" s="23">
        <v>888.13880599997128</v>
      </c>
      <c r="I908" s="23">
        <v>638.83421139575773</v>
      </c>
      <c r="J908" s="23">
        <v>478.25689274635124</v>
      </c>
      <c r="K908" s="23">
        <v>353.87445246061833</v>
      </c>
      <c r="L908" s="23">
        <v>295.06903785931877</v>
      </c>
      <c r="M908" s="23">
        <v>260.5903709364099</v>
      </c>
      <c r="N908" s="23">
        <v>227.1113737692778</v>
      </c>
      <c r="O908" s="23">
        <v>176.31831691016583</v>
      </c>
      <c r="P908" s="23">
        <v>163.04485088620618</v>
      </c>
    </row>
    <row r="909" spans="1:16" x14ac:dyDescent="0.25">
      <c r="A909" s="19" t="s">
        <v>105</v>
      </c>
      <c r="B909" s="19" t="s">
        <v>106</v>
      </c>
      <c r="C909" s="19" t="s">
        <v>91</v>
      </c>
      <c r="D909" s="22">
        <v>8</v>
      </c>
      <c r="E909" s="23">
        <v>1680.3392032056111</v>
      </c>
      <c r="F909" s="23">
        <v>1384.2745901477329</v>
      </c>
      <c r="G909" s="23">
        <v>1140.6468422072389</v>
      </c>
      <c r="H909" s="23">
        <v>883.42616629929819</v>
      </c>
      <c r="I909" s="23">
        <v>637.10916566884146</v>
      </c>
      <c r="J909" s="23">
        <v>462.83947676392114</v>
      </c>
      <c r="K909" s="23">
        <v>353.69553147158075</v>
      </c>
      <c r="L909" s="23">
        <v>307.09005083066154</v>
      </c>
      <c r="M909" s="23">
        <v>268.86106099570043</v>
      </c>
      <c r="N909" s="23">
        <v>247.31331203522745</v>
      </c>
      <c r="O909" s="23">
        <v>208.69354133712088</v>
      </c>
      <c r="P909" s="23">
        <v>208.450118581807</v>
      </c>
    </row>
    <row r="910" spans="1:16" x14ac:dyDescent="0.25">
      <c r="A910" s="19" t="s">
        <v>105</v>
      </c>
      <c r="B910" s="19" t="s">
        <v>106</v>
      </c>
      <c r="C910" s="19" t="s">
        <v>91</v>
      </c>
      <c r="D910" s="22">
        <v>9</v>
      </c>
      <c r="E910" s="23">
        <v>1585.1277170615022</v>
      </c>
      <c r="F910" s="23">
        <v>1424.3631555080105</v>
      </c>
      <c r="G910" s="23">
        <v>1079.5790548934563</v>
      </c>
      <c r="H910" s="23">
        <v>857.04098768585629</v>
      </c>
      <c r="I910" s="23">
        <v>636.51350197605757</v>
      </c>
      <c r="J910" s="23">
        <v>463.05883239582812</v>
      </c>
      <c r="K910" s="23">
        <v>342.66463164594524</v>
      </c>
      <c r="L910" s="23">
        <v>281.51595514337941</v>
      </c>
      <c r="M910" s="23">
        <v>247.11043400969592</v>
      </c>
      <c r="N910" s="23">
        <v>223.40823171693287</v>
      </c>
      <c r="O910" s="23">
        <v>202.26064651858539</v>
      </c>
      <c r="P910" s="23">
        <v>159.03028761772117</v>
      </c>
    </row>
    <row r="911" spans="1:16" x14ac:dyDescent="0.25">
      <c r="A911" s="19" t="s">
        <v>105</v>
      </c>
      <c r="B911" s="19" t="s">
        <v>106</v>
      </c>
      <c r="C911" s="19" t="s">
        <v>91</v>
      </c>
      <c r="D911" s="22">
        <v>10</v>
      </c>
      <c r="E911" s="23">
        <v>1439.2627854974937</v>
      </c>
      <c r="F911" s="23">
        <v>1188.1233428807841</v>
      </c>
      <c r="G911" s="23">
        <v>1027.6646250639064</v>
      </c>
      <c r="H911" s="23">
        <v>807.60709419651346</v>
      </c>
      <c r="I911" s="23">
        <v>601.83384590498611</v>
      </c>
      <c r="J911" s="23">
        <v>449.48665828416955</v>
      </c>
      <c r="K911" s="23">
        <v>342.37357244442035</v>
      </c>
      <c r="L911" s="23">
        <v>298.32949896856036</v>
      </c>
      <c r="M911" s="23">
        <v>266.55397852925142</v>
      </c>
      <c r="N911" s="23">
        <v>239.97745555432817</v>
      </c>
      <c r="O911" s="23">
        <v>170.55314215742089</v>
      </c>
      <c r="P911" s="23">
        <v>160.32171858453904</v>
      </c>
    </row>
    <row r="912" spans="1:16" x14ac:dyDescent="0.25">
      <c r="A912" s="19" t="s">
        <v>105</v>
      </c>
      <c r="B912" s="19" t="s">
        <v>106</v>
      </c>
      <c r="C912" s="19" t="s">
        <v>91</v>
      </c>
      <c r="D912" s="22">
        <v>11</v>
      </c>
      <c r="E912" s="23">
        <v>1863.1718025403136</v>
      </c>
      <c r="F912" s="23">
        <v>1696.0601281279819</v>
      </c>
      <c r="G912" s="23">
        <v>1300.9512328101525</v>
      </c>
      <c r="H912" s="23">
        <v>974.46588074965155</v>
      </c>
      <c r="I912" s="23">
        <v>703.72862969925279</v>
      </c>
      <c r="J912" s="23">
        <v>518.22446363205313</v>
      </c>
      <c r="K912" s="23">
        <v>370.02590179265974</v>
      </c>
      <c r="L912" s="23">
        <v>319.72011373980388</v>
      </c>
      <c r="M912" s="23">
        <v>274.72107963668668</v>
      </c>
      <c r="N912" s="23">
        <v>247.330728434381</v>
      </c>
      <c r="O912" s="23">
        <v>187.77775691495364</v>
      </c>
      <c r="P912" s="23">
        <v>187.77775691495364</v>
      </c>
    </row>
    <row r="913" spans="1:16" x14ac:dyDescent="0.25">
      <c r="A913" s="19" t="s">
        <v>105</v>
      </c>
      <c r="B913" s="19" t="s">
        <v>106</v>
      </c>
      <c r="C913" s="19" t="s">
        <v>91</v>
      </c>
      <c r="D913" s="22">
        <v>12</v>
      </c>
      <c r="E913" s="23">
        <v>1669.1214076061619</v>
      </c>
      <c r="F913" s="23">
        <v>1447.7243620541747</v>
      </c>
      <c r="G913" s="23">
        <v>1169.2825987838928</v>
      </c>
      <c r="H913" s="23">
        <v>892.42233056693021</v>
      </c>
      <c r="I913" s="23">
        <v>665.28094728461929</v>
      </c>
      <c r="J913" s="23">
        <v>481.5293818351272</v>
      </c>
      <c r="K913" s="23">
        <v>354.97581083712259</v>
      </c>
      <c r="L913" s="23">
        <v>293.06620641680877</v>
      </c>
      <c r="M913" s="23">
        <v>259.57448298163183</v>
      </c>
      <c r="N913" s="23">
        <v>238.70989633625021</v>
      </c>
      <c r="O913" s="23">
        <v>201.986294588726</v>
      </c>
      <c r="P913" s="23">
        <v>159.43367431750721</v>
      </c>
    </row>
    <row r="914" spans="1:16" x14ac:dyDescent="0.25">
      <c r="A914" s="19" t="s">
        <v>105</v>
      </c>
      <c r="B914" s="19" t="s">
        <v>106</v>
      </c>
      <c r="C914" s="19" t="s">
        <v>91</v>
      </c>
      <c r="D914" s="22">
        <v>13</v>
      </c>
      <c r="E914" s="23">
        <v>1781.2120747918104</v>
      </c>
      <c r="F914" s="23">
        <v>1457.8053063592843</v>
      </c>
      <c r="G914" s="23">
        <v>1169.8128365363359</v>
      </c>
      <c r="H914" s="23">
        <v>896.72105929508712</v>
      </c>
      <c r="I914" s="23">
        <v>634.09157004920928</v>
      </c>
      <c r="J914" s="23">
        <v>461.4206723660842</v>
      </c>
      <c r="K914" s="23">
        <v>333.98325402456618</v>
      </c>
      <c r="L914" s="23">
        <v>268.43948472918123</v>
      </c>
      <c r="M914" s="23">
        <v>244.7115398247368</v>
      </c>
      <c r="N914" s="23">
        <v>220.13699604011529</v>
      </c>
      <c r="O914" s="23">
        <v>151.74631336947328</v>
      </c>
      <c r="P914" s="23">
        <v>151.74631336947328</v>
      </c>
    </row>
    <row r="915" spans="1:16" x14ac:dyDescent="0.25">
      <c r="A915" s="19" t="s">
        <v>105</v>
      </c>
      <c r="B915" s="19" t="s">
        <v>106</v>
      </c>
      <c r="C915" s="19" t="s">
        <v>91</v>
      </c>
      <c r="D915" s="22">
        <v>14</v>
      </c>
      <c r="E915" s="23">
        <v>1655.000389681428</v>
      </c>
      <c r="F915" s="23">
        <v>1368.5228661847593</v>
      </c>
      <c r="G915" s="23">
        <v>1074.7879693837247</v>
      </c>
      <c r="H915" s="23">
        <v>851.94606598000871</v>
      </c>
      <c r="I915" s="23">
        <v>628.70039313975462</v>
      </c>
      <c r="J915" s="23">
        <v>455.85327363657382</v>
      </c>
      <c r="K915" s="23">
        <v>346.54701276395605</v>
      </c>
      <c r="L915" s="23">
        <v>291.90571884308923</v>
      </c>
      <c r="M915" s="23">
        <v>255.39639657064643</v>
      </c>
      <c r="N915" s="23">
        <v>235.04697688667298</v>
      </c>
      <c r="O915" s="23">
        <v>163.32664729340857</v>
      </c>
      <c r="P915" s="23">
        <v>156.18928089498567</v>
      </c>
    </row>
    <row r="916" spans="1:16" x14ac:dyDescent="0.25">
      <c r="A916" s="19" t="s">
        <v>105</v>
      </c>
      <c r="B916" s="19" t="s">
        <v>106</v>
      </c>
      <c r="C916" s="19" t="s">
        <v>91</v>
      </c>
      <c r="D916" s="22">
        <v>15</v>
      </c>
      <c r="E916" s="23">
        <v>1659.9675718476869</v>
      </c>
      <c r="F916" s="23">
        <v>1408.1464844986001</v>
      </c>
      <c r="G916" s="23">
        <v>1127.6055484631693</v>
      </c>
      <c r="H916" s="23">
        <v>881.97761797358589</v>
      </c>
      <c r="I916" s="23">
        <v>652.65756505710124</v>
      </c>
      <c r="J916" s="23">
        <v>483.43635041354116</v>
      </c>
      <c r="K916" s="23">
        <v>368.1228457882907</v>
      </c>
      <c r="L916" s="23">
        <v>301.13874544271687</v>
      </c>
      <c r="M916" s="23">
        <v>264.62435815448526</v>
      </c>
      <c r="N916" s="23">
        <v>241.43079978954148</v>
      </c>
      <c r="O916" s="23">
        <v>206.49552422360335</v>
      </c>
      <c r="P916" s="23">
        <v>163.9952075102855</v>
      </c>
    </row>
    <row r="917" spans="1:16" x14ac:dyDescent="0.25">
      <c r="A917" s="19" t="s">
        <v>105</v>
      </c>
      <c r="B917" s="19" t="s">
        <v>106</v>
      </c>
      <c r="C917" s="19" t="s">
        <v>91</v>
      </c>
      <c r="D917" s="22">
        <v>16</v>
      </c>
      <c r="E917" s="23">
        <v>1392.3443756322076</v>
      </c>
      <c r="F917" s="23">
        <v>1255.5786967373106</v>
      </c>
      <c r="G917" s="23">
        <v>1047.3763245948257</v>
      </c>
      <c r="H917" s="23">
        <v>830.49773575458198</v>
      </c>
      <c r="I917" s="23">
        <v>597.17050383706339</v>
      </c>
      <c r="J917" s="23">
        <v>447.15135169129991</v>
      </c>
      <c r="K917" s="23">
        <v>337.81205768518583</v>
      </c>
      <c r="L917" s="23">
        <v>289.30850810305947</v>
      </c>
      <c r="M917" s="23">
        <v>261.55425822241995</v>
      </c>
      <c r="N917" s="23">
        <v>240.40330601823885</v>
      </c>
      <c r="O917" s="23">
        <v>220.84527665807016</v>
      </c>
      <c r="P917" s="23">
        <v>220.84527665807016</v>
      </c>
    </row>
    <row r="918" spans="1:16" x14ac:dyDescent="0.25">
      <c r="A918" s="19" t="s">
        <v>105</v>
      </c>
      <c r="B918" s="19" t="s">
        <v>106</v>
      </c>
      <c r="C918" s="19" t="s">
        <v>91</v>
      </c>
      <c r="D918" s="22">
        <v>17</v>
      </c>
      <c r="E918" s="23">
        <v>1584.248904439532</v>
      </c>
      <c r="F918" s="23">
        <v>1355.0280946812861</v>
      </c>
      <c r="G918" s="23">
        <v>1140.8998573414756</v>
      </c>
      <c r="H918" s="23">
        <v>876.24851084476654</v>
      </c>
      <c r="I918" s="23">
        <v>651.75456978731131</v>
      </c>
      <c r="J918" s="23">
        <v>472.8242361007342</v>
      </c>
      <c r="K918" s="23">
        <v>362.39856482476551</v>
      </c>
      <c r="L918" s="23">
        <v>297.53511426236111</v>
      </c>
      <c r="M918" s="23">
        <v>264.69915678913725</v>
      </c>
      <c r="N918" s="23">
        <v>241.47178384612468</v>
      </c>
      <c r="O918" s="23">
        <v>175.83924716540287</v>
      </c>
      <c r="P918" s="23">
        <v>161.75120750090142</v>
      </c>
    </row>
    <row r="919" spans="1:16" x14ac:dyDescent="0.25">
      <c r="A919" s="19" t="s">
        <v>105</v>
      </c>
      <c r="B919" s="19" t="s">
        <v>106</v>
      </c>
      <c r="C919" s="19" t="s">
        <v>91</v>
      </c>
      <c r="D919" s="22">
        <v>18</v>
      </c>
      <c r="E919" s="23">
        <v>1469.7938124652105</v>
      </c>
      <c r="F919" s="23">
        <v>1319.2801689076155</v>
      </c>
      <c r="G919" s="23">
        <v>1120.1572027698246</v>
      </c>
      <c r="H919" s="23">
        <v>864.91475552310715</v>
      </c>
      <c r="I919" s="23">
        <v>625.05144769855451</v>
      </c>
      <c r="J919" s="23">
        <v>458.60785649113859</v>
      </c>
      <c r="K919" s="23">
        <v>348.30887382399402</v>
      </c>
      <c r="L919" s="23">
        <v>287.1627047570588</v>
      </c>
      <c r="M919" s="23">
        <v>261.74290918305837</v>
      </c>
      <c r="N919" s="23">
        <v>239.38835620687016</v>
      </c>
      <c r="O919" s="23">
        <v>175.03241259335971</v>
      </c>
      <c r="P919" s="23">
        <v>161.65536770989149</v>
      </c>
    </row>
    <row r="920" spans="1:16" x14ac:dyDescent="0.25">
      <c r="A920" s="19" t="s">
        <v>105</v>
      </c>
      <c r="B920" s="19" t="s">
        <v>106</v>
      </c>
      <c r="C920" s="19" t="s">
        <v>91</v>
      </c>
      <c r="D920" s="22">
        <v>19</v>
      </c>
      <c r="E920" s="23">
        <v>1612.3753605223205</v>
      </c>
      <c r="F920" s="23">
        <v>1405.6367525236296</v>
      </c>
      <c r="G920" s="23">
        <v>1152.2643587653322</v>
      </c>
      <c r="H920" s="23">
        <v>890.8575606080899</v>
      </c>
      <c r="I920" s="23">
        <v>663.99050162245237</v>
      </c>
      <c r="J920" s="23">
        <v>484.38420806599368</v>
      </c>
      <c r="K920" s="23">
        <v>359.51249546782003</v>
      </c>
      <c r="L920" s="23">
        <v>310.86152446983016</v>
      </c>
      <c r="M920" s="23">
        <v>270.56940526837388</v>
      </c>
      <c r="N920" s="23">
        <v>242.96891802768022</v>
      </c>
      <c r="O920" s="23">
        <v>161.67139954446051</v>
      </c>
      <c r="P920" s="23">
        <v>161.46059000667663</v>
      </c>
    </row>
    <row r="921" spans="1:16" x14ac:dyDescent="0.25">
      <c r="A921" s="19" t="s">
        <v>105</v>
      </c>
      <c r="B921" s="19" t="s">
        <v>106</v>
      </c>
      <c r="C921" s="19" t="s">
        <v>91</v>
      </c>
      <c r="D921" s="22">
        <v>20</v>
      </c>
      <c r="E921" s="23">
        <v>1649.8941160288614</v>
      </c>
      <c r="F921" s="23">
        <v>1377.1176042263614</v>
      </c>
      <c r="G921" s="23">
        <v>1165.7277675404866</v>
      </c>
      <c r="H921" s="23">
        <v>884.43975033597735</v>
      </c>
      <c r="I921" s="23">
        <v>651.06706518297858</v>
      </c>
      <c r="J921" s="23">
        <v>481.79599035771031</v>
      </c>
      <c r="K921" s="23">
        <v>355.2176903437873</v>
      </c>
      <c r="L921" s="23">
        <v>300.61859553621122</v>
      </c>
      <c r="M921" s="23">
        <v>257.00402039784473</v>
      </c>
      <c r="N921" s="23">
        <v>232.22749048777746</v>
      </c>
      <c r="O921" s="23">
        <v>158.56509608055683</v>
      </c>
      <c r="P921" s="23">
        <v>158.56509608055683</v>
      </c>
    </row>
    <row r="922" spans="1:16" x14ac:dyDescent="0.25">
      <c r="A922" s="19" t="s">
        <v>105</v>
      </c>
      <c r="B922" s="19" t="s">
        <v>106</v>
      </c>
      <c r="C922" s="19" t="s">
        <v>91</v>
      </c>
      <c r="D922" s="22">
        <v>21</v>
      </c>
      <c r="E922" s="23">
        <v>1519.6400161666079</v>
      </c>
      <c r="F922" s="23">
        <v>1236.8461197041599</v>
      </c>
      <c r="G922" s="23">
        <v>1109.8908259627692</v>
      </c>
      <c r="H922" s="23">
        <v>845.18413774031069</v>
      </c>
      <c r="I922" s="23">
        <v>617.75084382433192</v>
      </c>
      <c r="J922" s="23">
        <v>457.38489459167249</v>
      </c>
      <c r="K922" s="23">
        <v>339.57992930327384</v>
      </c>
      <c r="L922" s="23">
        <v>278.80412485798826</v>
      </c>
      <c r="M922" s="23">
        <v>241.74898141423847</v>
      </c>
      <c r="N922" s="23">
        <v>220.55553856010849</v>
      </c>
      <c r="O922" s="23">
        <v>154.46124185850869</v>
      </c>
      <c r="P922" s="23">
        <v>154.46124185850869</v>
      </c>
    </row>
    <row r="923" spans="1:16" x14ac:dyDescent="0.25">
      <c r="A923" s="19" t="s">
        <v>105</v>
      </c>
      <c r="B923" s="19" t="s">
        <v>106</v>
      </c>
      <c r="C923" s="19" t="s">
        <v>91</v>
      </c>
      <c r="D923" s="22">
        <v>22</v>
      </c>
      <c r="E923" s="23">
        <v>1448.2894881270058</v>
      </c>
      <c r="F923" s="23">
        <v>1270.0633010031738</v>
      </c>
      <c r="G923" s="23">
        <v>1034.9033901792757</v>
      </c>
      <c r="H923" s="23">
        <v>798.54318382694817</v>
      </c>
      <c r="I923" s="23">
        <v>579.34024194877225</v>
      </c>
      <c r="J923" s="23">
        <v>450.20770785036956</v>
      </c>
      <c r="K923" s="23">
        <v>334.3181764282366</v>
      </c>
      <c r="L923" s="23">
        <v>275.83521997720703</v>
      </c>
      <c r="M923" s="23">
        <v>246.97502121000772</v>
      </c>
      <c r="N923" s="23">
        <v>235.46260872643111</v>
      </c>
      <c r="O923" s="23">
        <v>167.13052237826852</v>
      </c>
      <c r="P923" s="23">
        <v>154.80078085592837</v>
      </c>
    </row>
    <row r="924" spans="1:16" x14ac:dyDescent="0.25">
      <c r="A924" s="19" t="s">
        <v>105</v>
      </c>
      <c r="B924" s="19" t="s">
        <v>106</v>
      </c>
      <c r="C924" s="19" t="s">
        <v>91</v>
      </c>
      <c r="D924" s="22">
        <v>23</v>
      </c>
      <c r="E924" s="23">
        <v>1789.0898777091497</v>
      </c>
      <c r="F924" s="23">
        <v>1521.8918202952611</v>
      </c>
      <c r="G924" s="23">
        <v>1240.8319234555593</v>
      </c>
      <c r="H924" s="23">
        <v>938.6648934339762</v>
      </c>
      <c r="I924" s="23">
        <v>690.20045398207628</v>
      </c>
      <c r="J924" s="23">
        <v>492.99708224690596</v>
      </c>
      <c r="K924" s="23">
        <v>365.25585168080272</v>
      </c>
      <c r="L924" s="23">
        <v>309.4143363435216</v>
      </c>
      <c r="M924" s="23">
        <v>264.27849557743554</v>
      </c>
      <c r="N924" s="23">
        <v>244.34035383680524</v>
      </c>
      <c r="O924" s="23">
        <v>179.34712225229094</v>
      </c>
      <c r="P924" s="23">
        <v>162.47732775816922</v>
      </c>
    </row>
    <row r="925" spans="1:16" x14ac:dyDescent="0.25">
      <c r="A925" s="19" t="s">
        <v>105</v>
      </c>
      <c r="B925" s="19" t="s">
        <v>106</v>
      </c>
      <c r="C925" s="19" t="s">
        <v>91</v>
      </c>
      <c r="D925" s="22">
        <v>24</v>
      </c>
      <c r="E925" s="23">
        <v>1858.7574638997905</v>
      </c>
      <c r="F925" s="23">
        <v>1552.3730135342407</v>
      </c>
      <c r="G925" s="23">
        <v>1230.8363929715026</v>
      </c>
      <c r="H925" s="23">
        <v>916.24800323357101</v>
      </c>
      <c r="I925" s="23">
        <v>678.32563241328694</v>
      </c>
      <c r="J925" s="23">
        <v>488.03630204631651</v>
      </c>
      <c r="K925" s="23">
        <v>364.7019047938926</v>
      </c>
      <c r="L925" s="23">
        <v>310.30314659517705</v>
      </c>
      <c r="M925" s="23">
        <v>277.03395947654701</v>
      </c>
      <c r="N925" s="23">
        <v>250.29859984612958</v>
      </c>
      <c r="O925" s="23">
        <v>211.16514450986267</v>
      </c>
      <c r="P925" s="23">
        <v>177.86367724221014</v>
      </c>
    </row>
    <row r="926" spans="1:16" x14ac:dyDescent="0.25">
      <c r="A926" s="19" t="s">
        <v>105</v>
      </c>
      <c r="B926" s="19" t="s">
        <v>106</v>
      </c>
      <c r="C926" s="19" t="s">
        <v>91</v>
      </c>
      <c r="D926" s="22">
        <v>25</v>
      </c>
      <c r="E926" s="23">
        <v>1645.7415366072794</v>
      </c>
      <c r="F926" s="23">
        <v>1406.7940295929259</v>
      </c>
      <c r="G926" s="23">
        <v>1187.4544777639728</v>
      </c>
      <c r="H926" s="23">
        <v>871.11638267914361</v>
      </c>
      <c r="I926" s="23">
        <v>651.16262855764717</v>
      </c>
      <c r="J926" s="23">
        <v>484.25838221783454</v>
      </c>
      <c r="K926" s="23">
        <v>354.21145173019437</v>
      </c>
      <c r="L926" s="23">
        <v>287.2989684161808</v>
      </c>
      <c r="M926" s="23">
        <v>256.04598319666417</v>
      </c>
      <c r="N926" s="23">
        <v>232.03476476701036</v>
      </c>
      <c r="O926" s="23">
        <v>160.91937279036586</v>
      </c>
      <c r="P926" s="23">
        <v>160.91937279036586</v>
      </c>
    </row>
    <row r="927" spans="1:16" x14ac:dyDescent="0.25">
      <c r="A927" s="19" t="s">
        <v>105</v>
      </c>
      <c r="B927" s="19" t="s">
        <v>106</v>
      </c>
      <c r="C927" s="19" t="s">
        <v>91</v>
      </c>
      <c r="D927" s="22">
        <v>26</v>
      </c>
      <c r="E927" s="23">
        <v>1885.9714196731152</v>
      </c>
      <c r="F927" s="23">
        <v>1510.6650215581785</v>
      </c>
      <c r="G927" s="23">
        <v>1238.6631937273369</v>
      </c>
      <c r="H927" s="23">
        <v>961.60494145954613</v>
      </c>
      <c r="I927" s="23">
        <v>699.64476592499045</v>
      </c>
      <c r="J927" s="23">
        <v>518.87733264078247</v>
      </c>
      <c r="K927" s="23">
        <v>381.07567011886306</v>
      </c>
      <c r="L927" s="23">
        <v>317.45768628193974</v>
      </c>
      <c r="M927" s="23">
        <v>273.74314415788592</v>
      </c>
      <c r="N927" s="23">
        <v>245.40122918708715</v>
      </c>
      <c r="O927" s="23">
        <v>206.73908580366341</v>
      </c>
      <c r="P927" s="23">
        <v>166.8099576418698</v>
      </c>
    </row>
    <row r="928" spans="1:16" x14ac:dyDescent="0.25">
      <c r="A928" s="19" t="s">
        <v>105</v>
      </c>
      <c r="B928" s="19" t="s">
        <v>106</v>
      </c>
      <c r="C928" s="19" t="s">
        <v>91</v>
      </c>
      <c r="D928" s="22">
        <v>27</v>
      </c>
      <c r="E928" s="23">
        <v>1760.7526338639268</v>
      </c>
      <c r="F928" s="23">
        <v>1528.3752100624577</v>
      </c>
      <c r="G928" s="23">
        <v>1171.5775166465353</v>
      </c>
      <c r="H928" s="23">
        <v>892.55736362910545</v>
      </c>
      <c r="I928" s="23">
        <v>637.14630845820591</v>
      </c>
      <c r="J928" s="23">
        <v>466.01782272397219</v>
      </c>
      <c r="K928" s="23">
        <v>350.55301484121799</v>
      </c>
      <c r="L928" s="23">
        <v>299.43020098210798</v>
      </c>
      <c r="M928" s="23">
        <v>262.15173140228444</v>
      </c>
      <c r="N928" s="23">
        <v>226.97883717904946</v>
      </c>
      <c r="O928" s="23">
        <v>159.34051134579443</v>
      </c>
      <c r="P928" s="23">
        <v>159.34051134579443</v>
      </c>
    </row>
    <row r="929" spans="1:16" x14ac:dyDescent="0.25">
      <c r="A929" s="19" t="s">
        <v>105</v>
      </c>
      <c r="B929" s="19" t="s">
        <v>106</v>
      </c>
      <c r="C929" s="19" t="s">
        <v>91</v>
      </c>
      <c r="D929" s="22">
        <v>28</v>
      </c>
      <c r="E929" s="23">
        <v>1812.0207224904029</v>
      </c>
      <c r="F929" s="23">
        <v>1554.475135719852</v>
      </c>
      <c r="G929" s="23">
        <v>1181.3233303743764</v>
      </c>
      <c r="H929" s="23">
        <v>900.3423468337968</v>
      </c>
      <c r="I929" s="23">
        <v>664.06147770740756</v>
      </c>
      <c r="J929" s="23">
        <v>498.86200087386504</v>
      </c>
      <c r="K929" s="23">
        <v>373.46158230158699</v>
      </c>
      <c r="L929" s="23">
        <v>319.32549474889862</v>
      </c>
      <c r="M929" s="23">
        <v>279.95122298283025</v>
      </c>
      <c r="N929" s="23">
        <v>248.73718998853721</v>
      </c>
      <c r="O929" s="23">
        <v>223.16428974297364</v>
      </c>
      <c r="P929" s="23">
        <v>213.41474279124517</v>
      </c>
    </row>
    <row r="930" spans="1:16" x14ac:dyDescent="0.25">
      <c r="A930" s="19" t="s">
        <v>105</v>
      </c>
      <c r="B930" s="19" t="s">
        <v>106</v>
      </c>
      <c r="C930" s="19" t="s">
        <v>91</v>
      </c>
      <c r="D930" s="22">
        <v>29</v>
      </c>
      <c r="E930" s="23">
        <v>1684.0822442943861</v>
      </c>
      <c r="F930" s="23">
        <v>1417.9802574777175</v>
      </c>
      <c r="G930" s="23">
        <v>1144.5710420170731</v>
      </c>
      <c r="H930" s="23">
        <v>901.61484970167419</v>
      </c>
      <c r="I930" s="23">
        <v>645.39290115480958</v>
      </c>
      <c r="J930" s="23">
        <v>475.32437729523508</v>
      </c>
      <c r="K930" s="23">
        <v>360.31378941082278</v>
      </c>
      <c r="L930" s="23">
        <v>309.44117238367892</v>
      </c>
      <c r="M930" s="23">
        <v>261.74064310262605</v>
      </c>
      <c r="N930" s="23">
        <v>241.83249452114993</v>
      </c>
      <c r="O930" s="23">
        <v>210.3897815349454</v>
      </c>
      <c r="P930" s="23">
        <v>204.27904137795517</v>
      </c>
    </row>
    <row r="931" spans="1:16" x14ac:dyDescent="0.25">
      <c r="A931" s="19" t="s">
        <v>105</v>
      </c>
      <c r="B931" s="19" t="s">
        <v>106</v>
      </c>
      <c r="C931" s="19" t="s">
        <v>91</v>
      </c>
      <c r="D931" s="22">
        <v>30</v>
      </c>
      <c r="E931" s="23">
        <v>1540.5844142517601</v>
      </c>
      <c r="F931" s="23">
        <v>1265.883897153185</v>
      </c>
      <c r="G931" s="23">
        <v>1132.1284859463303</v>
      </c>
      <c r="H931" s="23">
        <v>905.40333615075326</v>
      </c>
      <c r="I931" s="23">
        <v>644.58377617803274</v>
      </c>
      <c r="J931" s="23">
        <v>481.97028723748673</v>
      </c>
      <c r="K931" s="23">
        <v>360.28467264107474</v>
      </c>
      <c r="L931" s="23">
        <v>289.29065691790078</v>
      </c>
      <c r="M931" s="23">
        <v>261.9497781412818</v>
      </c>
      <c r="N931" s="23">
        <v>233.23884845106079</v>
      </c>
      <c r="O931" s="23">
        <v>159.9301324245302</v>
      </c>
      <c r="P931" s="23">
        <v>159.9301324245302</v>
      </c>
    </row>
    <row r="932" spans="1:16" x14ac:dyDescent="0.25">
      <c r="A932" s="19" t="s">
        <v>105</v>
      </c>
      <c r="B932" s="19" t="s">
        <v>106</v>
      </c>
      <c r="C932" s="19" t="s">
        <v>91</v>
      </c>
      <c r="D932" s="22">
        <v>31</v>
      </c>
      <c r="E932" s="23">
        <v>1655.2891466605677</v>
      </c>
      <c r="F932" s="23">
        <v>1434.2547761314834</v>
      </c>
      <c r="G932" s="23">
        <v>1203.4844069329749</v>
      </c>
      <c r="H932" s="23">
        <v>937.18795050355664</v>
      </c>
      <c r="I932" s="23">
        <v>666.40779922122181</v>
      </c>
      <c r="J932" s="23">
        <v>493.19286449536821</v>
      </c>
      <c r="K932" s="23">
        <v>369.99985848067081</v>
      </c>
      <c r="L932" s="23">
        <v>304.61063839366005</v>
      </c>
      <c r="M932" s="23">
        <v>266.82579462311946</v>
      </c>
      <c r="N932" s="23">
        <v>230.60515029195042</v>
      </c>
      <c r="O932" s="23">
        <v>159.85233157462872</v>
      </c>
      <c r="P932" s="23">
        <v>154.80742192100607</v>
      </c>
    </row>
    <row r="933" spans="1:16" x14ac:dyDescent="0.25">
      <c r="A933" s="19" t="s">
        <v>105</v>
      </c>
      <c r="B933" s="19" t="s">
        <v>106</v>
      </c>
      <c r="C933" s="19" t="s">
        <v>91</v>
      </c>
      <c r="D933" s="22">
        <v>32</v>
      </c>
      <c r="E933" s="23">
        <v>1679.4958551824125</v>
      </c>
      <c r="F933" s="23">
        <v>1429.1150305344927</v>
      </c>
      <c r="G933" s="23">
        <v>1171.8328818426298</v>
      </c>
      <c r="H933" s="23">
        <v>864.87006035699892</v>
      </c>
      <c r="I933" s="23">
        <v>647.38912148139968</v>
      </c>
      <c r="J933" s="23">
        <v>484.94074413876098</v>
      </c>
      <c r="K933" s="23">
        <v>368.83591628913922</v>
      </c>
      <c r="L933" s="23">
        <v>296.64730381782624</v>
      </c>
      <c r="M933" s="23">
        <v>269.47982995136118</v>
      </c>
      <c r="N933" s="23">
        <v>232.67164999193309</v>
      </c>
      <c r="O933" s="23">
        <v>160.35416250348337</v>
      </c>
      <c r="P933" s="23">
        <v>159.08300806018815</v>
      </c>
    </row>
    <row r="934" spans="1:16" x14ac:dyDescent="0.25">
      <c r="A934" s="19" t="s">
        <v>105</v>
      </c>
      <c r="B934" s="19" t="s">
        <v>106</v>
      </c>
      <c r="C934" s="19" t="s">
        <v>91</v>
      </c>
      <c r="D934" s="22">
        <v>33</v>
      </c>
      <c r="E934" s="23">
        <v>1681.3286950378629</v>
      </c>
      <c r="F934" s="23">
        <v>1429.8067207822164</v>
      </c>
      <c r="G934" s="23">
        <v>1155.2258774089196</v>
      </c>
      <c r="H934" s="23">
        <v>902.28915985481615</v>
      </c>
      <c r="I934" s="23">
        <v>643.51771734214981</v>
      </c>
      <c r="J934" s="23">
        <v>470.08896829690849</v>
      </c>
      <c r="K934" s="23">
        <v>358.23121402332094</v>
      </c>
      <c r="L934" s="23">
        <v>289.59373509423898</v>
      </c>
      <c r="M934" s="23">
        <v>255.50338734803017</v>
      </c>
      <c r="N934" s="23">
        <v>247.48009102894272</v>
      </c>
      <c r="O934" s="23">
        <v>166.71580991296537</v>
      </c>
      <c r="P934" s="23">
        <v>162.94173618636967</v>
      </c>
    </row>
    <row r="935" spans="1:16" x14ac:dyDescent="0.25">
      <c r="A935" s="19" t="s">
        <v>105</v>
      </c>
      <c r="B935" s="19" t="s">
        <v>106</v>
      </c>
      <c r="C935" s="19" t="s">
        <v>91</v>
      </c>
      <c r="D935" s="22">
        <v>34</v>
      </c>
      <c r="E935" s="23">
        <v>1850.3036003195627</v>
      </c>
      <c r="F935" s="23">
        <v>1472.508081095749</v>
      </c>
      <c r="G935" s="23">
        <v>1213.0432693094847</v>
      </c>
      <c r="H935" s="23">
        <v>925.71734313028981</v>
      </c>
      <c r="I935" s="23">
        <v>672.90126653711377</v>
      </c>
      <c r="J935" s="23">
        <v>491.54497717043915</v>
      </c>
      <c r="K935" s="23">
        <v>365.81294377830966</v>
      </c>
      <c r="L935" s="23">
        <v>310.462027019755</v>
      </c>
      <c r="M935" s="23">
        <v>287.46120781700608</v>
      </c>
      <c r="N935" s="23">
        <v>258.54015666977796</v>
      </c>
      <c r="O935" s="23">
        <v>169.94488735624867</v>
      </c>
      <c r="P935" s="23">
        <v>166.0177590858452</v>
      </c>
    </row>
    <row r="936" spans="1:16" x14ac:dyDescent="0.25">
      <c r="A936" s="19" t="s">
        <v>105</v>
      </c>
      <c r="B936" s="19" t="s">
        <v>106</v>
      </c>
      <c r="C936" s="19" t="s">
        <v>91</v>
      </c>
      <c r="D936" s="22">
        <v>35</v>
      </c>
      <c r="E936" s="23">
        <v>1751.149761136199</v>
      </c>
      <c r="F936" s="23">
        <v>1516.4541253472339</v>
      </c>
      <c r="G936" s="23">
        <v>1213.230747970727</v>
      </c>
      <c r="H936" s="23">
        <v>896.32418859960376</v>
      </c>
      <c r="I936" s="23">
        <v>671.67032023167837</v>
      </c>
      <c r="J936" s="23">
        <v>488.24763749828247</v>
      </c>
      <c r="K936" s="23">
        <v>371.97539837994947</v>
      </c>
      <c r="L936" s="23">
        <v>318.13498095675953</v>
      </c>
      <c r="M936" s="23">
        <v>285.30904368252766</v>
      </c>
      <c r="N936" s="23">
        <v>251.59767472335884</v>
      </c>
      <c r="O936" s="23">
        <v>163.15445360237214</v>
      </c>
      <c r="P936" s="23">
        <v>158.22855302855308</v>
      </c>
    </row>
    <row r="937" spans="1:16" x14ac:dyDescent="0.25">
      <c r="A937" s="19" t="s">
        <v>105</v>
      </c>
      <c r="B937" s="19" t="s">
        <v>106</v>
      </c>
      <c r="C937" s="19" t="s">
        <v>91</v>
      </c>
      <c r="D937" s="22">
        <v>36</v>
      </c>
      <c r="E937" s="23">
        <v>1763.275343387091</v>
      </c>
      <c r="F937" s="23">
        <v>1510.0903317112795</v>
      </c>
      <c r="G937" s="23">
        <v>1224.5138946386201</v>
      </c>
      <c r="H937" s="23">
        <v>942.60707526535589</v>
      </c>
      <c r="I937" s="23">
        <v>666.56126798069238</v>
      </c>
      <c r="J937" s="23">
        <v>492.58007193564077</v>
      </c>
      <c r="K937" s="23">
        <v>355.05029359781105</v>
      </c>
      <c r="L937" s="23">
        <v>299.59323654432848</v>
      </c>
      <c r="M937" s="23">
        <v>264.9014007763509</v>
      </c>
      <c r="N937" s="23">
        <v>231.8618031021264</v>
      </c>
      <c r="O937" s="23">
        <v>172.7798766905324</v>
      </c>
      <c r="P937" s="23">
        <v>172.7798766905324</v>
      </c>
    </row>
    <row r="938" spans="1:16" x14ac:dyDescent="0.25">
      <c r="A938" s="19" t="s">
        <v>105</v>
      </c>
      <c r="B938" s="19" t="s">
        <v>106</v>
      </c>
      <c r="C938" s="19" t="s">
        <v>91</v>
      </c>
      <c r="D938" s="22">
        <v>37</v>
      </c>
      <c r="E938" s="23">
        <v>1603.2154941976819</v>
      </c>
      <c r="F938" s="23">
        <v>1334.7488833700443</v>
      </c>
      <c r="G938" s="23">
        <v>1114.3697611739985</v>
      </c>
      <c r="H938" s="23">
        <v>858.90074474363769</v>
      </c>
      <c r="I938" s="23">
        <v>645.15444240426143</v>
      </c>
      <c r="J938" s="23">
        <v>482.15988970105343</v>
      </c>
      <c r="K938" s="23">
        <v>340.67956393501845</v>
      </c>
      <c r="L938" s="23">
        <v>283.96928315923651</v>
      </c>
      <c r="M938" s="23">
        <v>253.01672261085969</v>
      </c>
      <c r="N938" s="23">
        <v>242.55754190187835</v>
      </c>
      <c r="O938" s="23">
        <v>171.18404215765904</v>
      </c>
      <c r="P938" s="23">
        <v>159.33767900910752</v>
      </c>
    </row>
    <row r="939" spans="1:16" x14ac:dyDescent="0.25">
      <c r="A939" s="19" t="s">
        <v>105</v>
      </c>
      <c r="B939" s="19" t="s">
        <v>106</v>
      </c>
      <c r="C939" s="19" t="s">
        <v>91</v>
      </c>
      <c r="D939" s="22">
        <v>38</v>
      </c>
      <c r="E939" s="23">
        <v>1768.6394165405843</v>
      </c>
      <c r="F939" s="23">
        <v>1523.1165061336965</v>
      </c>
      <c r="G939" s="23">
        <v>1245.0992471980514</v>
      </c>
      <c r="H939" s="23">
        <v>915.84708860634214</v>
      </c>
      <c r="I939" s="23">
        <v>657.6874277178996</v>
      </c>
      <c r="J939" s="23">
        <v>490.60422757149757</v>
      </c>
      <c r="K939" s="23">
        <v>361.47227809023002</v>
      </c>
      <c r="L939" s="23">
        <v>312.38157493316783</v>
      </c>
      <c r="M939" s="23">
        <v>257.52028763355645</v>
      </c>
      <c r="N939" s="23">
        <v>235.97258350310699</v>
      </c>
      <c r="O939" s="23">
        <v>158.53125428272335</v>
      </c>
      <c r="P939" s="23">
        <v>158.53125428272335</v>
      </c>
    </row>
    <row r="940" spans="1:16" x14ac:dyDescent="0.25">
      <c r="A940" s="19" t="s">
        <v>105</v>
      </c>
      <c r="B940" s="19" t="s">
        <v>106</v>
      </c>
      <c r="C940" s="19" t="s">
        <v>91</v>
      </c>
      <c r="D940" s="22">
        <v>39</v>
      </c>
      <c r="E940" s="23">
        <v>1715.6192287184206</v>
      </c>
      <c r="F940" s="23">
        <v>1401.896090416235</v>
      </c>
      <c r="G940" s="23">
        <v>1147.3935126098404</v>
      </c>
      <c r="H940" s="23">
        <v>890.78498089594632</v>
      </c>
      <c r="I940" s="23">
        <v>643.27090280487982</v>
      </c>
      <c r="J940" s="23">
        <v>473.28463313077316</v>
      </c>
      <c r="K940" s="23">
        <v>339.79463108238934</v>
      </c>
      <c r="L940" s="23">
        <v>284.80054714454212</v>
      </c>
      <c r="M940" s="23">
        <v>250.69139885542921</v>
      </c>
      <c r="N940" s="23">
        <v>233.08083592741562</v>
      </c>
      <c r="O940" s="23">
        <v>153.53996445467411</v>
      </c>
      <c r="P940" s="23">
        <v>153.53996445467411</v>
      </c>
    </row>
    <row r="941" spans="1:16" x14ac:dyDescent="0.25">
      <c r="A941" s="19" t="s">
        <v>105</v>
      </c>
      <c r="B941" s="19" t="s">
        <v>106</v>
      </c>
      <c r="C941" s="19" t="s">
        <v>91</v>
      </c>
      <c r="D941" s="22">
        <v>40</v>
      </c>
      <c r="E941" s="23">
        <v>1519.1125194462215</v>
      </c>
      <c r="F941" s="23">
        <v>1312.3525655334327</v>
      </c>
      <c r="G941" s="23">
        <v>1054.739811409074</v>
      </c>
      <c r="H941" s="23">
        <v>819.23510838466518</v>
      </c>
      <c r="I941" s="23">
        <v>621.69926648125181</v>
      </c>
      <c r="J941" s="23">
        <v>473.21574080936676</v>
      </c>
      <c r="K941" s="23">
        <v>354.22544945229095</v>
      </c>
      <c r="L941" s="23">
        <v>301.83460261702993</v>
      </c>
      <c r="M941" s="23">
        <v>264.56197579898821</v>
      </c>
      <c r="N941" s="23">
        <v>240.00937881714049</v>
      </c>
      <c r="O941" s="23">
        <v>205.33686623085799</v>
      </c>
      <c r="P941" s="23">
        <v>158.77615687010638</v>
      </c>
    </row>
    <row r="942" spans="1:16" x14ac:dyDescent="0.25">
      <c r="A942" s="19" t="s">
        <v>105</v>
      </c>
      <c r="B942" s="19" t="s">
        <v>106</v>
      </c>
      <c r="C942" s="19" t="s">
        <v>91</v>
      </c>
      <c r="D942" s="22">
        <v>41</v>
      </c>
      <c r="E942" s="23">
        <v>1534.6733969430038</v>
      </c>
      <c r="F942" s="23">
        <v>1385.5990164744617</v>
      </c>
      <c r="G942" s="23">
        <v>1101.0493816250007</v>
      </c>
      <c r="H942" s="23">
        <v>848.14697005842675</v>
      </c>
      <c r="I942" s="23">
        <v>628.49584593931047</v>
      </c>
      <c r="J942" s="23">
        <v>459.79330692650683</v>
      </c>
      <c r="K942" s="23">
        <v>353.21933398666891</v>
      </c>
      <c r="L942" s="23">
        <v>298.21789003326779</v>
      </c>
      <c r="M942" s="23">
        <v>262.35200322344082</v>
      </c>
      <c r="N942" s="23">
        <v>241.10095470243266</v>
      </c>
      <c r="O942" s="23">
        <v>208.18021330223814</v>
      </c>
      <c r="P942" s="23">
        <v>160.36156826336989</v>
      </c>
    </row>
    <row r="943" spans="1:16" x14ac:dyDescent="0.25">
      <c r="A943" s="19" t="s">
        <v>105</v>
      </c>
      <c r="B943" s="19" t="s">
        <v>106</v>
      </c>
      <c r="C943" s="19" t="s">
        <v>91</v>
      </c>
      <c r="D943" s="22">
        <v>42</v>
      </c>
      <c r="E943" s="23">
        <v>1708.7161763053884</v>
      </c>
      <c r="F943" s="23">
        <v>1521.1340117378795</v>
      </c>
      <c r="G943" s="23">
        <v>1255.402441967675</v>
      </c>
      <c r="H943" s="23">
        <v>957.04875057274967</v>
      </c>
      <c r="I943" s="23">
        <v>680.68738900406311</v>
      </c>
      <c r="J943" s="23">
        <v>484.46771059309611</v>
      </c>
      <c r="K943" s="23">
        <v>353.92753188140358</v>
      </c>
      <c r="L943" s="23">
        <v>301.93824802319995</v>
      </c>
      <c r="M943" s="23">
        <v>270.23365122422445</v>
      </c>
      <c r="N943" s="23">
        <v>231.90983811629573</v>
      </c>
      <c r="O943" s="23">
        <v>158.96798100146165</v>
      </c>
      <c r="P943" s="23">
        <v>154.22989157289015</v>
      </c>
    </row>
    <row r="944" spans="1:16" x14ac:dyDescent="0.25">
      <c r="A944" s="19" t="s">
        <v>105</v>
      </c>
      <c r="B944" s="19" t="s">
        <v>106</v>
      </c>
      <c r="C944" s="19" t="s">
        <v>91</v>
      </c>
      <c r="D944" s="22">
        <v>43</v>
      </c>
      <c r="E944" s="23">
        <v>1817.8297725826476</v>
      </c>
      <c r="F944" s="23">
        <v>1475.4917481381156</v>
      </c>
      <c r="G944" s="23">
        <v>1197.5825660298904</v>
      </c>
      <c r="H944" s="23">
        <v>889.31429967597535</v>
      </c>
      <c r="I944" s="23">
        <v>643.72474235899165</v>
      </c>
      <c r="J944" s="23">
        <v>470.86494718615899</v>
      </c>
      <c r="K944" s="23">
        <v>352.47631302033204</v>
      </c>
      <c r="L944" s="23">
        <v>301.71506167195918</v>
      </c>
      <c r="M944" s="23">
        <v>257.51539725720261</v>
      </c>
      <c r="N944" s="23">
        <v>239.8714898025402</v>
      </c>
      <c r="O944" s="23">
        <v>150.91890285377073</v>
      </c>
      <c r="P944" s="23">
        <v>150.91890285377073</v>
      </c>
    </row>
    <row r="945" spans="1:16" x14ac:dyDescent="0.25">
      <c r="A945" s="19" t="s">
        <v>105</v>
      </c>
      <c r="B945" s="19" t="s">
        <v>106</v>
      </c>
      <c r="C945" s="19" t="s">
        <v>91</v>
      </c>
      <c r="D945" s="22">
        <v>44</v>
      </c>
      <c r="E945" s="23">
        <v>1584.1448893511104</v>
      </c>
      <c r="F945" s="23">
        <v>1395.1511027028546</v>
      </c>
      <c r="G945" s="23">
        <v>1155.2125202612424</v>
      </c>
      <c r="H945" s="23">
        <v>902.6174742023361</v>
      </c>
      <c r="I945" s="23">
        <v>659.89631150696289</v>
      </c>
      <c r="J945" s="23">
        <v>481.10015501455763</v>
      </c>
      <c r="K945" s="23">
        <v>358.76679800283148</v>
      </c>
      <c r="L945" s="23">
        <v>301.03552426696706</v>
      </c>
      <c r="M945" s="23">
        <v>260.88495103749148</v>
      </c>
      <c r="N945" s="23">
        <v>222.61260046236276</v>
      </c>
      <c r="O945" s="23">
        <v>171.07104304981314</v>
      </c>
      <c r="P945" s="23">
        <v>157.1360092208316</v>
      </c>
    </row>
    <row r="946" spans="1:16" x14ac:dyDescent="0.25">
      <c r="A946" s="19" t="s">
        <v>105</v>
      </c>
      <c r="B946" s="19" t="s">
        <v>106</v>
      </c>
      <c r="C946" s="19" t="s">
        <v>91</v>
      </c>
      <c r="D946" s="22">
        <v>45</v>
      </c>
      <c r="E946" s="23">
        <v>1822.080318592954</v>
      </c>
      <c r="F946" s="23">
        <v>1606.6995903302111</v>
      </c>
      <c r="G946" s="23">
        <v>1279.4251652287635</v>
      </c>
      <c r="H946" s="23">
        <v>970.66598781085065</v>
      </c>
      <c r="I946" s="23">
        <v>684.11608873451405</v>
      </c>
      <c r="J946" s="23">
        <v>509.39186097119904</v>
      </c>
      <c r="K946" s="23">
        <v>388.38312395261505</v>
      </c>
      <c r="L946" s="23">
        <v>320.85356057530441</v>
      </c>
      <c r="M946" s="23">
        <v>268.88151451469173</v>
      </c>
      <c r="N946" s="23">
        <v>250.88225553714472</v>
      </c>
      <c r="O946" s="23">
        <v>218.27025560683234</v>
      </c>
      <c r="P946" s="23">
        <v>164.18574001812033</v>
      </c>
    </row>
    <row r="947" spans="1:16" x14ac:dyDescent="0.25">
      <c r="A947" s="19" t="s">
        <v>105</v>
      </c>
      <c r="B947" s="19" t="s">
        <v>106</v>
      </c>
      <c r="C947" s="19" t="s">
        <v>91</v>
      </c>
      <c r="D947" s="22">
        <v>46</v>
      </c>
      <c r="E947" s="23">
        <v>1876.4529355577185</v>
      </c>
      <c r="F947" s="23">
        <v>1552.7548384852323</v>
      </c>
      <c r="G947" s="23">
        <v>1238.829926872826</v>
      </c>
      <c r="H947" s="23">
        <v>949.76915552897788</v>
      </c>
      <c r="I947" s="23">
        <v>697.53903990855542</v>
      </c>
      <c r="J947" s="23">
        <v>513.8179140321605</v>
      </c>
      <c r="K947" s="23">
        <v>376.2066248696089</v>
      </c>
      <c r="L947" s="23">
        <v>327.670526041183</v>
      </c>
      <c r="M947" s="23">
        <v>278.96090398803136</v>
      </c>
      <c r="N947" s="23">
        <v>228.0447820777849</v>
      </c>
      <c r="O947" s="23">
        <v>160.22902204170106</v>
      </c>
      <c r="P947" s="23">
        <v>160.22902204170106</v>
      </c>
    </row>
    <row r="948" spans="1:16" x14ac:dyDescent="0.25">
      <c r="A948" s="19" t="s">
        <v>105</v>
      </c>
      <c r="B948" s="19" t="s">
        <v>106</v>
      </c>
      <c r="C948" s="19" t="s">
        <v>91</v>
      </c>
      <c r="D948" s="22">
        <v>47</v>
      </c>
      <c r="E948" s="23">
        <v>1476.7142886842548</v>
      </c>
      <c r="F948" s="23">
        <v>1277.759127107835</v>
      </c>
      <c r="G948" s="23">
        <v>1065.6083957859714</v>
      </c>
      <c r="H948" s="23">
        <v>857.54725560097711</v>
      </c>
      <c r="I948" s="23">
        <v>615.22738466149349</v>
      </c>
      <c r="J948" s="23">
        <v>467.80530473740492</v>
      </c>
      <c r="K948" s="23">
        <v>358.30484429961751</v>
      </c>
      <c r="L948" s="23">
        <v>300.16965011373719</v>
      </c>
      <c r="M948" s="23">
        <v>260.16701020690027</v>
      </c>
      <c r="N948" s="23">
        <v>233.96834043739884</v>
      </c>
      <c r="O948" s="23">
        <v>214.40439680153881</v>
      </c>
      <c r="P948" s="23">
        <v>210.54410538207989</v>
      </c>
    </row>
    <row r="949" spans="1:16" x14ac:dyDescent="0.25">
      <c r="A949" s="19" t="s">
        <v>105</v>
      </c>
      <c r="B949" s="19" t="s">
        <v>106</v>
      </c>
      <c r="C949" s="19" t="s">
        <v>91</v>
      </c>
      <c r="D949" s="22">
        <v>48</v>
      </c>
      <c r="E949" s="23">
        <v>1884.9796400562402</v>
      </c>
      <c r="F949" s="23">
        <v>1558.3440519048561</v>
      </c>
      <c r="G949" s="23">
        <v>1266.4826212701396</v>
      </c>
      <c r="H949" s="23">
        <v>962.86739211771612</v>
      </c>
      <c r="I949" s="23">
        <v>683.90630369135204</v>
      </c>
      <c r="J949" s="23">
        <v>491.71045147623977</v>
      </c>
      <c r="K949" s="23">
        <v>373.86444464884676</v>
      </c>
      <c r="L949" s="23">
        <v>310.61325957615946</v>
      </c>
      <c r="M949" s="23">
        <v>270.82770832025699</v>
      </c>
      <c r="N949" s="23">
        <v>250.05307573747194</v>
      </c>
      <c r="O949" s="23">
        <v>173.76681145436427</v>
      </c>
      <c r="P949" s="23">
        <v>162.96876818913464</v>
      </c>
    </row>
    <row r="950" spans="1:16" x14ac:dyDescent="0.25">
      <c r="A950" s="19" t="s">
        <v>105</v>
      </c>
      <c r="B950" s="19" t="s">
        <v>106</v>
      </c>
      <c r="C950" s="19" t="s">
        <v>91</v>
      </c>
      <c r="D950" s="22">
        <v>49</v>
      </c>
      <c r="E950" s="23">
        <v>1699.3200078855818</v>
      </c>
      <c r="F950" s="23">
        <v>1383.800713541513</v>
      </c>
      <c r="G950" s="23">
        <v>1162.8506293769035</v>
      </c>
      <c r="H950" s="23">
        <v>881.90073975478606</v>
      </c>
      <c r="I950" s="23">
        <v>642.33137639029178</v>
      </c>
      <c r="J950" s="23">
        <v>472.35455098695923</v>
      </c>
      <c r="K950" s="23">
        <v>352.69424651670647</v>
      </c>
      <c r="L950" s="23">
        <v>309.92681970984006</v>
      </c>
      <c r="M950" s="23">
        <v>267.85496523070179</v>
      </c>
      <c r="N950" s="23">
        <v>240.9257000065119</v>
      </c>
      <c r="O950" s="23">
        <v>205.1775293930572</v>
      </c>
      <c r="P950" s="23">
        <v>164.53308064258741</v>
      </c>
    </row>
    <row r="951" spans="1:16" x14ac:dyDescent="0.25">
      <c r="A951" s="19" t="s">
        <v>105</v>
      </c>
      <c r="B951" s="19" t="s">
        <v>106</v>
      </c>
      <c r="C951" s="19" t="s">
        <v>91</v>
      </c>
      <c r="D951" s="22">
        <v>50</v>
      </c>
      <c r="E951" s="23">
        <v>1737.1678240442982</v>
      </c>
      <c r="F951" s="23">
        <v>1403.1010339060288</v>
      </c>
      <c r="G951" s="23">
        <v>1179.357681908037</v>
      </c>
      <c r="H951" s="23">
        <v>938.4968063027618</v>
      </c>
      <c r="I951" s="23">
        <v>684.55968114622851</v>
      </c>
      <c r="J951" s="23">
        <v>503.43729555734569</v>
      </c>
      <c r="K951" s="23">
        <v>369.51427936306055</v>
      </c>
      <c r="L951" s="23">
        <v>317.81892468321985</v>
      </c>
      <c r="M951" s="23">
        <v>261.93209293081276</v>
      </c>
      <c r="N951" s="23">
        <v>241.51228073393503</v>
      </c>
      <c r="O951" s="23">
        <v>161.96433570844889</v>
      </c>
      <c r="P951" s="23">
        <v>161.96433570844889</v>
      </c>
    </row>
    <row r="952" spans="1:16" x14ac:dyDescent="0.25">
      <c r="A952" s="19" t="s">
        <v>105</v>
      </c>
      <c r="B952" s="19" t="s">
        <v>106</v>
      </c>
      <c r="C952" s="19" t="s">
        <v>91</v>
      </c>
      <c r="D952" s="22">
        <v>51</v>
      </c>
      <c r="E952" s="23">
        <v>1701.0732600547597</v>
      </c>
      <c r="F952" s="23">
        <v>1484.565700768532</v>
      </c>
      <c r="G952" s="23">
        <v>1161.4899896532718</v>
      </c>
      <c r="H952" s="23">
        <v>891.31476007295441</v>
      </c>
      <c r="I952" s="23">
        <v>685.39562887025284</v>
      </c>
      <c r="J952" s="23">
        <v>479.05500379972693</v>
      </c>
      <c r="K952" s="23">
        <v>343.25245927324306</v>
      </c>
      <c r="L952" s="23">
        <v>303.94690189449557</v>
      </c>
      <c r="M952" s="23">
        <v>264.71434825577995</v>
      </c>
      <c r="N952" s="23">
        <v>241.77158099955889</v>
      </c>
      <c r="O952" s="23">
        <v>158.95429814519198</v>
      </c>
      <c r="P952" s="23">
        <v>158.95429814519198</v>
      </c>
    </row>
    <row r="953" spans="1:16" x14ac:dyDescent="0.25">
      <c r="A953" s="19" t="s">
        <v>105</v>
      </c>
      <c r="B953" s="19" t="s">
        <v>106</v>
      </c>
      <c r="C953" s="19" t="s">
        <v>91</v>
      </c>
      <c r="D953" s="22">
        <v>52</v>
      </c>
      <c r="E953" s="23">
        <v>1630.3757184069559</v>
      </c>
      <c r="F953" s="23">
        <v>1319.5435776631739</v>
      </c>
      <c r="G953" s="23">
        <v>1122.1192247021702</v>
      </c>
      <c r="H953" s="23">
        <v>868.48842179434951</v>
      </c>
      <c r="I953" s="23">
        <v>643.10735859930082</v>
      </c>
      <c r="J953" s="23">
        <v>482.19142688168773</v>
      </c>
      <c r="K953" s="23">
        <v>357.99378768579845</v>
      </c>
      <c r="L953" s="23">
        <v>313.52422210846493</v>
      </c>
      <c r="M953" s="23">
        <v>270.44688364625563</v>
      </c>
      <c r="N953" s="23">
        <v>242.29137170594532</v>
      </c>
      <c r="O953" s="23">
        <v>209.73248697088346</v>
      </c>
      <c r="P953" s="23">
        <v>159.87414613362134</v>
      </c>
    </row>
    <row r="954" spans="1:16" x14ac:dyDescent="0.25">
      <c r="A954" s="19" t="s">
        <v>105</v>
      </c>
      <c r="B954" s="19" t="s">
        <v>106</v>
      </c>
      <c r="C954" s="19" t="s">
        <v>91</v>
      </c>
      <c r="D954" s="22">
        <v>53</v>
      </c>
      <c r="E954" s="23">
        <v>1581.1981661770187</v>
      </c>
      <c r="F954" s="23">
        <v>1318.0305508643025</v>
      </c>
      <c r="G954" s="23">
        <v>1096.0096903692315</v>
      </c>
      <c r="H954" s="23">
        <v>854.82754689908165</v>
      </c>
      <c r="I954" s="23">
        <v>635.83215654025787</v>
      </c>
      <c r="J954" s="23">
        <v>458.14307468012697</v>
      </c>
      <c r="K954" s="23">
        <v>343.51965985477955</v>
      </c>
      <c r="L954" s="23">
        <v>294.96168322447841</v>
      </c>
      <c r="M954" s="23">
        <v>253.10266136018063</v>
      </c>
      <c r="N954" s="23">
        <v>229.19237281594823</v>
      </c>
      <c r="O954" s="23">
        <v>169.38323606225433</v>
      </c>
      <c r="P954" s="23">
        <v>169.38323606225433</v>
      </c>
    </row>
    <row r="955" spans="1:16" x14ac:dyDescent="0.25">
      <c r="A955" s="19" t="s">
        <v>105</v>
      </c>
      <c r="B955" s="19" t="s">
        <v>106</v>
      </c>
      <c r="C955" s="19" t="s">
        <v>91</v>
      </c>
      <c r="D955" s="22">
        <v>54</v>
      </c>
      <c r="E955" s="23">
        <v>1838.7589601818684</v>
      </c>
      <c r="F955" s="23">
        <v>1610.2514994738935</v>
      </c>
      <c r="G955" s="23">
        <v>1281.660634532079</v>
      </c>
      <c r="H955" s="23">
        <v>981.36114264359128</v>
      </c>
      <c r="I955" s="23">
        <v>673.97498554377216</v>
      </c>
      <c r="J955" s="23">
        <v>492.08812603833093</v>
      </c>
      <c r="K955" s="23">
        <v>358.90192805127595</v>
      </c>
      <c r="L955" s="23">
        <v>304.38967717616379</v>
      </c>
      <c r="M955" s="23">
        <v>266.26893474835362</v>
      </c>
      <c r="N955" s="23">
        <v>243.83010052683395</v>
      </c>
      <c r="O955" s="23">
        <v>164.35642592412685</v>
      </c>
      <c r="P955" s="23">
        <v>161.45788333681102</v>
      </c>
    </row>
    <row r="956" spans="1:16" x14ac:dyDescent="0.25">
      <c r="A956" s="19" t="s">
        <v>105</v>
      </c>
      <c r="B956" s="19" t="s">
        <v>106</v>
      </c>
      <c r="C956" s="19" t="s">
        <v>91</v>
      </c>
      <c r="D956" s="22">
        <v>55</v>
      </c>
      <c r="E956" s="23">
        <v>1862.2304827276237</v>
      </c>
      <c r="F956" s="23">
        <v>1516.7389253043841</v>
      </c>
      <c r="G956" s="23">
        <v>1246.7318131488373</v>
      </c>
      <c r="H956" s="23">
        <v>939.61154999769747</v>
      </c>
      <c r="I956" s="23">
        <v>702.82527816796608</v>
      </c>
      <c r="J956" s="23">
        <v>516.66469164127273</v>
      </c>
      <c r="K956" s="23">
        <v>375.11392952749668</v>
      </c>
      <c r="L956" s="23">
        <v>303.61541482365141</v>
      </c>
      <c r="M956" s="23">
        <v>267.889606934325</v>
      </c>
      <c r="N956" s="23">
        <v>230.38050306594707</v>
      </c>
      <c r="O956" s="23">
        <v>165.66309502094433</v>
      </c>
      <c r="P956" s="23">
        <v>165.66309502094433</v>
      </c>
    </row>
    <row r="957" spans="1:16" x14ac:dyDescent="0.25">
      <c r="A957" s="19" t="s">
        <v>105</v>
      </c>
      <c r="B957" s="19" t="s">
        <v>106</v>
      </c>
      <c r="C957" s="19" t="s">
        <v>91</v>
      </c>
      <c r="D957" s="22">
        <v>56</v>
      </c>
      <c r="E957" s="23">
        <v>1645.4036288077946</v>
      </c>
      <c r="F957" s="23">
        <v>1475.0589456921202</v>
      </c>
      <c r="G957" s="23">
        <v>1153.4654770989409</v>
      </c>
      <c r="H957" s="23">
        <v>878.95989080731601</v>
      </c>
      <c r="I957" s="23">
        <v>624.16421259697381</v>
      </c>
      <c r="J957" s="23">
        <v>455.2455955337017</v>
      </c>
      <c r="K957" s="23">
        <v>337.92836185563652</v>
      </c>
      <c r="L957" s="23">
        <v>272.5861626246583</v>
      </c>
      <c r="M957" s="23">
        <v>248.42867073711648</v>
      </c>
      <c r="N957" s="23">
        <v>214.27193779371345</v>
      </c>
      <c r="O957" s="23">
        <v>156.4560879187942</v>
      </c>
      <c r="P957" s="23">
        <v>156.4560879187942</v>
      </c>
    </row>
    <row r="958" spans="1:16" x14ac:dyDescent="0.25">
      <c r="A958" s="19" t="s">
        <v>105</v>
      </c>
      <c r="B958" s="19" t="s">
        <v>106</v>
      </c>
      <c r="C958" s="19" t="s">
        <v>91</v>
      </c>
      <c r="D958" s="22">
        <v>57</v>
      </c>
      <c r="E958" s="23">
        <v>1603.5639292214219</v>
      </c>
      <c r="F958" s="23">
        <v>1348.1962648276783</v>
      </c>
      <c r="G958" s="23">
        <v>1156.6655826230708</v>
      </c>
      <c r="H958" s="23">
        <v>914.83171630889535</v>
      </c>
      <c r="I958" s="23">
        <v>627.19195525223427</v>
      </c>
      <c r="J958" s="23">
        <v>467.60082856417944</v>
      </c>
      <c r="K958" s="23">
        <v>338.35296758595541</v>
      </c>
      <c r="L958" s="23">
        <v>277.06283939053327</v>
      </c>
      <c r="M958" s="23">
        <v>244.63161762201366</v>
      </c>
      <c r="N958" s="23">
        <v>217.03372044298038</v>
      </c>
      <c r="O958" s="23">
        <v>155.92646440878835</v>
      </c>
      <c r="P958" s="23">
        <v>155.92646440878835</v>
      </c>
    </row>
    <row r="959" spans="1:16" x14ac:dyDescent="0.25">
      <c r="A959" s="19" t="s">
        <v>105</v>
      </c>
      <c r="B959" s="19" t="s">
        <v>106</v>
      </c>
      <c r="C959" s="19" t="s">
        <v>91</v>
      </c>
      <c r="D959" s="22">
        <v>58</v>
      </c>
      <c r="E959" s="23">
        <v>1574.8569083825296</v>
      </c>
      <c r="F959" s="23">
        <v>1314.3306601356171</v>
      </c>
      <c r="G959" s="23">
        <v>1111.5685258982144</v>
      </c>
      <c r="H959" s="23">
        <v>845.87764347731411</v>
      </c>
      <c r="I959" s="23">
        <v>633.26229281983399</v>
      </c>
      <c r="J959" s="23">
        <v>454.9098603715974</v>
      </c>
      <c r="K959" s="23">
        <v>328.87768429428218</v>
      </c>
      <c r="L959" s="23">
        <v>272.45968334516425</v>
      </c>
      <c r="M959" s="23">
        <v>247.22433325382107</v>
      </c>
      <c r="N959" s="23">
        <v>229.67050376932019</v>
      </c>
      <c r="O959" s="23">
        <v>170.8119580762133</v>
      </c>
      <c r="P959" s="23">
        <v>154.25201213637496</v>
      </c>
    </row>
    <row r="960" spans="1:16" x14ac:dyDescent="0.25">
      <c r="A960" s="19" t="s">
        <v>105</v>
      </c>
      <c r="B960" s="19" t="s">
        <v>106</v>
      </c>
      <c r="C960" s="19" t="s">
        <v>91</v>
      </c>
      <c r="D960" s="22">
        <v>59</v>
      </c>
      <c r="E960" s="23">
        <v>1577.0490602897876</v>
      </c>
      <c r="F960" s="23">
        <v>1385.1146213576571</v>
      </c>
      <c r="G960" s="23">
        <v>1162.6854788324301</v>
      </c>
      <c r="H960" s="23">
        <v>865.89021690863001</v>
      </c>
      <c r="I960" s="23">
        <v>611.37407706753629</v>
      </c>
      <c r="J960" s="23">
        <v>454.66299790625078</v>
      </c>
      <c r="K960" s="23">
        <v>334.85673057392364</v>
      </c>
      <c r="L960" s="23">
        <v>281.33960558405403</v>
      </c>
      <c r="M960" s="23">
        <v>250.8966517254749</v>
      </c>
      <c r="N960" s="23">
        <v>226.65956022724774</v>
      </c>
      <c r="O960" s="23">
        <v>206.87704627842504</v>
      </c>
      <c r="P960" s="23">
        <v>206.87704627842504</v>
      </c>
    </row>
    <row r="961" spans="1:16" x14ac:dyDescent="0.25">
      <c r="A961" s="19" t="s">
        <v>105</v>
      </c>
      <c r="B961" s="19" t="s">
        <v>106</v>
      </c>
      <c r="C961" s="19" t="s">
        <v>91</v>
      </c>
      <c r="D961" s="22">
        <v>60</v>
      </c>
      <c r="E961" s="23">
        <v>1891.3625737645293</v>
      </c>
      <c r="F961" s="23">
        <v>1407.3729772157258</v>
      </c>
      <c r="G961" s="23">
        <v>1152.7330887218279</v>
      </c>
      <c r="H961" s="23">
        <v>926.23640958174508</v>
      </c>
      <c r="I961" s="23">
        <v>675.45539901431846</v>
      </c>
      <c r="J961" s="23">
        <v>500.15218053171623</v>
      </c>
      <c r="K961" s="23">
        <v>366.80800387542644</v>
      </c>
      <c r="L961" s="23">
        <v>319.92789035064771</v>
      </c>
      <c r="M961" s="23">
        <v>273.97371694430126</v>
      </c>
      <c r="N961" s="23">
        <v>242.54017902168019</v>
      </c>
      <c r="O961" s="23">
        <v>157.18202296878235</v>
      </c>
      <c r="P961" s="23">
        <v>157.18202296878235</v>
      </c>
    </row>
    <row r="962" spans="1:16" x14ac:dyDescent="0.25">
      <c r="A962" s="19" t="s">
        <v>105</v>
      </c>
      <c r="B962" s="19" t="s">
        <v>106</v>
      </c>
      <c r="C962" s="19" t="s">
        <v>91</v>
      </c>
      <c r="D962" s="22">
        <v>61</v>
      </c>
      <c r="E962" s="23">
        <v>1807.1663203578455</v>
      </c>
      <c r="F962" s="23">
        <v>1548.0435892272324</v>
      </c>
      <c r="G962" s="23">
        <v>1226.4740420709086</v>
      </c>
      <c r="H962" s="23">
        <v>961.73268200449945</v>
      </c>
      <c r="I962" s="23">
        <v>700.93037538136934</v>
      </c>
      <c r="J962" s="23">
        <v>507.97811073764746</v>
      </c>
      <c r="K962" s="23">
        <v>377.24940968443684</v>
      </c>
      <c r="L962" s="23">
        <v>307.45545165898557</v>
      </c>
      <c r="M962" s="23">
        <v>253.06484195608408</v>
      </c>
      <c r="N962" s="23">
        <v>226.02473604959602</v>
      </c>
      <c r="O962" s="23">
        <v>163.53588656140502</v>
      </c>
      <c r="P962" s="23">
        <v>163.53588656140502</v>
      </c>
    </row>
    <row r="963" spans="1:16" x14ac:dyDescent="0.25">
      <c r="A963" s="19" t="s">
        <v>105</v>
      </c>
      <c r="B963" s="19" t="s">
        <v>106</v>
      </c>
      <c r="C963" s="19" t="s">
        <v>91</v>
      </c>
      <c r="D963" s="22">
        <v>62</v>
      </c>
      <c r="E963" s="23">
        <v>1724.3338300416551</v>
      </c>
      <c r="F963" s="23">
        <v>1462.3517381518793</v>
      </c>
      <c r="G963" s="23">
        <v>1223.3876501407722</v>
      </c>
      <c r="H963" s="23">
        <v>939.1319979166251</v>
      </c>
      <c r="I963" s="23">
        <v>669.44818054016832</v>
      </c>
      <c r="J963" s="23">
        <v>490.93770021460944</v>
      </c>
      <c r="K963" s="23">
        <v>358.06210456851221</v>
      </c>
      <c r="L963" s="23">
        <v>287.16321920732241</v>
      </c>
      <c r="M963" s="23">
        <v>256.31754465395198</v>
      </c>
      <c r="N963" s="23">
        <v>229.25283393965668</v>
      </c>
      <c r="O963" s="23">
        <v>159.8594801112196</v>
      </c>
      <c r="P963" s="23">
        <v>159.8594801112196</v>
      </c>
    </row>
    <row r="964" spans="1:16" x14ac:dyDescent="0.25">
      <c r="A964" s="19" t="s">
        <v>105</v>
      </c>
      <c r="B964" s="19" t="s">
        <v>106</v>
      </c>
      <c r="C964" s="19" t="s">
        <v>91</v>
      </c>
      <c r="D964" s="22">
        <v>63</v>
      </c>
      <c r="E964" s="23">
        <v>1669.5319753994893</v>
      </c>
      <c r="F964" s="23">
        <v>1408.7318777869132</v>
      </c>
      <c r="G964" s="23">
        <v>1138.4027441833357</v>
      </c>
      <c r="H964" s="23">
        <v>857.17984409763665</v>
      </c>
      <c r="I964" s="23">
        <v>643.70091153094563</v>
      </c>
      <c r="J964" s="23">
        <v>478.30834411102802</v>
      </c>
      <c r="K964" s="23">
        <v>348.25456024955713</v>
      </c>
      <c r="L964" s="23">
        <v>290.01264470043708</v>
      </c>
      <c r="M964" s="23">
        <v>263.72778053457944</v>
      </c>
      <c r="N964" s="23">
        <v>232.87544844340417</v>
      </c>
      <c r="O964" s="23">
        <v>174.17073689224034</v>
      </c>
      <c r="P964" s="23">
        <v>174.17073689224034</v>
      </c>
    </row>
    <row r="965" spans="1:16" x14ac:dyDescent="0.25">
      <c r="A965" s="19" t="s">
        <v>105</v>
      </c>
      <c r="B965" s="19" t="s">
        <v>106</v>
      </c>
      <c r="C965" s="19" t="s">
        <v>91</v>
      </c>
      <c r="D965" s="22">
        <v>64</v>
      </c>
      <c r="E965" s="23">
        <v>1734.2380255953385</v>
      </c>
      <c r="F965" s="23">
        <v>1521.6731561151121</v>
      </c>
      <c r="G965" s="23">
        <v>1262.2599670725785</v>
      </c>
      <c r="H965" s="23">
        <v>959.25531424295059</v>
      </c>
      <c r="I965" s="23">
        <v>680.47638518168344</v>
      </c>
      <c r="J965" s="23">
        <v>502.27670888710787</v>
      </c>
      <c r="K965" s="23">
        <v>367.50115572278492</v>
      </c>
      <c r="L965" s="23">
        <v>297.92318394378242</v>
      </c>
      <c r="M965" s="23">
        <v>265.58105433177525</v>
      </c>
      <c r="N965" s="23">
        <v>241.73856167814699</v>
      </c>
      <c r="O965" s="23">
        <v>161.34065083296707</v>
      </c>
      <c r="P965" s="23">
        <v>161.34065083296707</v>
      </c>
    </row>
    <row r="966" spans="1:16" x14ac:dyDescent="0.25">
      <c r="A966" s="19" t="s">
        <v>105</v>
      </c>
      <c r="B966" s="19" t="s">
        <v>106</v>
      </c>
      <c r="C966" s="19" t="s">
        <v>91</v>
      </c>
      <c r="D966" s="22">
        <v>65</v>
      </c>
      <c r="E966" s="23">
        <v>1563.6144904792534</v>
      </c>
      <c r="F966" s="23">
        <v>1281.2047287090052</v>
      </c>
      <c r="G966" s="23">
        <v>1105.0509618818555</v>
      </c>
      <c r="H966" s="23">
        <v>858.87781702019083</v>
      </c>
      <c r="I966" s="23">
        <v>635.16595566231729</v>
      </c>
      <c r="J966" s="23">
        <v>478.72311721765061</v>
      </c>
      <c r="K966" s="23">
        <v>346.98580510743818</v>
      </c>
      <c r="L966" s="23">
        <v>286.18481657826356</v>
      </c>
      <c r="M966" s="23">
        <v>261.63075996032546</v>
      </c>
      <c r="N966" s="23">
        <v>216.57239183757775</v>
      </c>
      <c r="O966" s="23">
        <v>158.1637568170276</v>
      </c>
      <c r="P966" s="23">
        <v>158.1637568170276</v>
      </c>
    </row>
    <row r="967" spans="1:16" x14ac:dyDescent="0.25">
      <c r="A967" s="19" t="s">
        <v>105</v>
      </c>
      <c r="B967" s="19" t="s">
        <v>106</v>
      </c>
      <c r="C967" s="19" t="s">
        <v>91</v>
      </c>
      <c r="D967" s="22">
        <v>66</v>
      </c>
      <c r="E967" s="23">
        <v>1599.4656477963822</v>
      </c>
      <c r="F967" s="23">
        <v>1288.0679640285853</v>
      </c>
      <c r="G967" s="23">
        <v>1127.8186347629905</v>
      </c>
      <c r="H967" s="23">
        <v>861.62831796622663</v>
      </c>
      <c r="I967" s="23">
        <v>611.55925365568407</v>
      </c>
      <c r="J967" s="23">
        <v>468.72904498044255</v>
      </c>
      <c r="K967" s="23">
        <v>343.51468264310148</v>
      </c>
      <c r="L967" s="23">
        <v>300.84938573601931</v>
      </c>
      <c r="M967" s="23">
        <v>257.99097633358667</v>
      </c>
      <c r="N967" s="23">
        <v>220.83756784560524</v>
      </c>
      <c r="O967" s="23">
        <v>157.62720023113633</v>
      </c>
      <c r="P967" s="23">
        <v>157.62720023113633</v>
      </c>
    </row>
    <row r="968" spans="1:16" x14ac:dyDescent="0.25">
      <c r="A968" s="19" t="s">
        <v>105</v>
      </c>
      <c r="B968" s="19" t="s">
        <v>106</v>
      </c>
      <c r="C968" s="19" t="s">
        <v>91</v>
      </c>
      <c r="D968" s="22">
        <v>67</v>
      </c>
      <c r="E968" s="23">
        <v>1593.7841459362623</v>
      </c>
      <c r="F968" s="23">
        <v>1302.3248422429003</v>
      </c>
      <c r="G968" s="23">
        <v>1136.3833393975965</v>
      </c>
      <c r="H968" s="23">
        <v>909.37068050609366</v>
      </c>
      <c r="I968" s="23">
        <v>638.15140261039357</v>
      </c>
      <c r="J968" s="23">
        <v>470.35061311991029</v>
      </c>
      <c r="K968" s="23">
        <v>350.66589589436092</v>
      </c>
      <c r="L968" s="23">
        <v>294.34106796907179</v>
      </c>
      <c r="M968" s="23">
        <v>262.87823645873101</v>
      </c>
      <c r="N968" s="23">
        <v>230.98959059053806</v>
      </c>
      <c r="O968" s="23">
        <v>173.70948239779634</v>
      </c>
      <c r="P968" s="23">
        <v>160.79818146892052</v>
      </c>
    </row>
    <row r="969" spans="1:16" x14ac:dyDescent="0.25">
      <c r="A969" s="19" t="s">
        <v>105</v>
      </c>
      <c r="B969" s="19" t="s">
        <v>106</v>
      </c>
      <c r="C969" s="19" t="s">
        <v>91</v>
      </c>
      <c r="D969" s="22">
        <v>68</v>
      </c>
      <c r="E969" s="23">
        <v>1364.1170602352618</v>
      </c>
      <c r="F969" s="23">
        <v>1214.7089663542054</v>
      </c>
      <c r="G969" s="23">
        <v>992.81968710093827</v>
      </c>
      <c r="H969" s="23">
        <v>781.85226472222973</v>
      </c>
      <c r="I969" s="23">
        <v>573.09162225214823</v>
      </c>
      <c r="J969" s="23">
        <v>434.07710667292685</v>
      </c>
      <c r="K969" s="23">
        <v>324.20192509252684</v>
      </c>
      <c r="L969" s="23">
        <v>273.37040439933645</v>
      </c>
      <c r="M969" s="23">
        <v>242.04445593700336</v>
      </c>
      <c r="N969" s="23">
        <v>216.29298045918125</v>
      </c>
      <c r="O969" s="23">
        <v>153.69762404108067</v>
      </c>
      <c r="P969" s="23">
        <v>153.69762404108067</v>
      </c>
    </row>
    <row r="970" spans="1:16" x14ac:dyDescent="0.25">
      <c r="A970" s="19" t="s">
        <v>105</v>
      </c>
      <c r="B970" s="19" t="s">
        <v>106</v>
      </c>
      <c r="C970" s="19" t="s">
        <v>91</v>
      </c>
      <c r="D970" s="22">
        <v>69</v>
      </c>
      <c r="E970" s="23">
        <v>1433.7720229803633</v>
      </c>
      <c r="F970" s="23">
        <v>1250.0017359686735</v>
      </c>
      <c r="G970" s="23">
        <v>1031.5147810081141</v>
      </c>
      <c r="H970" s="23">
        <v>813.96008065079798</v>
      </c>
      <c r="I970" s="23">
        <v>588.86367583177389</v>
      </c>
      <c r="J970" s="23">
        <v>441.56692527332262</v>
      </c>
      <c r="K970" s="23">
        <v>318.74326014866875</v>
      </c>
      <c r="L970" s="23">
        <v>265.76276677465023</v>
      </c>
      <c r="M970" s="23">
        <v>241.63740633157681</v>
      </c>
      <c r="N970" s="23">
        <v>217.41902040178584</v>
      </c>
      <c r="O970" s="23">
        <v>149.23127122016066</v>
      </c>
      <c r="P970" s="23">
        <v>149.23127122016066</v>
      </c>
    </row>
    <row r="971" spans="1:16" x14ac:dyDescent="0.25">
      <c r="A971" s="19" t="s">
        <v>105</v>
      </c>
      <c r="B971" s="19" t="s">
        <v>106</v>
      </c>
      <c r="C971" s="19" t="s">
        <v>91</v>
      </c>
      <c r="D971" s="22">
        <v>70</v>
      </c>
      <c r="E971" s="23">
        <v>1691.1134608179104</v>
      </c>
      <c r="F971" s="23">
        <v>1414.0314223797509</v>
      </c>
      <c r="G971" s="23">
        <v>1180.3239237849673</v>
      </c>
      <c r="H971" s="23">
        <v>884.26629237465181</v>
      </c>
      <c r="I971" s="23">
        <v>642.1548221070442</v>
      </c>
      <c r="J971" s="23">
        <v>466.16709734054547</v>
      </c>
      <c r="K971" s="23">
        <v>339.3463942099678</v>
      </c>
      <c r="L971" s="23">
        <v>286.77481530333398</v>
      </c>
      <c r="M971" s="23">
        <v>252.64282308656891</v>
      </c>
      <c r="N971" s="23">
        <v>230.88629195966092</v>
      </c>
      <c r="O971" s="23">
        <v>156.76758551615657</v>
      </c>
      <c r="P971" s="23">
        <v>156.76758551615657</v>
      </c>
    </row>
    <row r="972" spans="1:16" x14ac:dyDescent="0.25">
      <c r="A972" s="19" t="s">
        <v>105</v>
      </c>
      <c r="B972" s="19" t="s">
        <v>106</v>
      </c>
      <c r="C972" s="19" t="s">
        <v>91</v>
      </c>
      <c r="D972" s="22">
        <v>71</v>
      </c>
      <c r="E972" s="23">
        <v>1649.4036097538999</v>
      </c>
      <c r="F972" s="23">
        <v>1424.3058218872945</v>
      </c>
      <c r="G972" s="23">
        <v>1131.7092062957531</v>
      </c>
      <c r="H972" s="23">
        <v>891.2134943504758</v>
      </c>
      <c r="I972" s="23">
        <v>653.47079226848678</v>
      </c>
      <c r="J972" s="23">
        <v>495.71693048921759</v>
      </c>
      <c r="K972" s="23">
        <v>373.13999008353147</v>
      </c>
      <c r="L972" s="23">
        <v>312.53569323959817</v>
      </c>
      <c r="M972" s="23">
        <v>279.8803505250234</v>
      </c>
      <c r="N972" s="23">
        <v>250.85034194869772</v>
      </c>
      <c r="O972" s="23">
        <v>207.41784988508735</v>
      </c>
      <c r="P972" s="23">
        <v>160.33821504139223</v>
      </c>
    </row>
    <row r="973" spans="1:16" x14ac:dyDescent="0.25">
      <c r="A973" s="19" t="s">
        <v>105</v>
      </c>
      <c r="B973" s="19" t="s">
        <v>106</v>
      </c>
      <c r="C973" s="19" t="s">
        <v>91</v>
      </c>
      <c r="D973" s="22">
        <v>72</v>
      </c>
      <c r="E973" s="23">
        <v>1799.87089246093</v>
      </c>
      <c r="F973" s="23">
        <v>1621.7937750468413</v>
      </c>
      <c r="G973" s="23">
        <v>1257.0668655523434</v>
      </c>
      <c r="H973" s="23">
        <v>937.39466455544573</v>
      </c>
      <c r="I973" s="23">
        <v>671.96256324222247</v>
      </c>
      <c r="J973" s="23">
        <v>495.4893951512571</v>
      </c>
      <c r="K973" s="23">
        <v>373.65573058996705</v>
      </c>
      <c r="L973" s="23">
        <v>297.26202946293597</v>
      </c>
      <c r="M973" s="23">
        <v>264.18640395347757</v>
      </c>
      <c r="N973" s="23">
        <v>252.10612952336399</v>
      </c>
      <c r="O973" s="23">
        <v>165.37603914212147</v>
      </c>
      <c r="P973" s="23">
        <v>161.97108297024471</v>
      </c>
    </row>
    <row r="974" spans="1:16" x14ac:dyDescent="0.25">
      <c r="A974" s="19" t="s">
        <v>105</v>
      </c>
      <c r="B974" s="19" t="s">
        <v>106</v>
      </c>
      <c r="C974" s="19" t="s">
        <v>91</v>
      </c>
      <c r="D974" s="22">
        <v>73</v>
      </c>
      <c r="E974" s="23">
        <v>1532.7971551001353</v>
      </c>
      <c r="F974" s="23">
        <v>1318.0059062960195</v>
      </c>
      <c r="G974" s="23">
        <v>1142.1880303820469</v>
      </c>
      <c r="H974" s="23">
        <v>884.31849602743728</v>
      </c>
      <c r="I974" s="23">
        <v>644.5705638153122</v>
      </c>
      <c r="J974" s="23">
        <v>484.5448273769224</v>
      </c>
      <c r="K974" s="23">
        <v>363.13305263724021</v>
      </c>
      <c r="L974" s="23">
        <v>300.54988940500988</v>
      </c>
      <c r="M974" s="23">
        <v>262.81499508359258</v>
      </c>
      <c r="N974" s="23">
        <v>237.8038326390423</v>
      </c>
      <c r="O974" s="23">
        <v>156.40955085945038</v>
      </c>
      <c r="P974" s="23">
        <v>156.40955085945038</v>
      </c>
    </row>
    <row r="975" spans="1:16" x14ac:dyDescent="0.25">
      <c r="A975" s="19" t="s">
        <v>105</v>
      </c>
      <c r="B975" s="19" t="s">
        <v>106</v>
      </c>
      <c r="C975" s="19" t="s">
        <v>91</v>
      </c>
      <c r="D975" s="22">
        <v>74</v>
      </c>
      <c r="E975" s="23">
        <v>1692.6099112144364</v>
      </c>
      <c r="F975" s="23">
        <v>1443.756721171113</v>
      </c>
      <c r="G975" s="23">
        <v>1167.6100739962669</v>
      </c>
      <c r="H975" s="23">
        <v>916.15099689961414</v>
      </c>
      <c r="I975" s="23">
        <v>645.28821689991935</v>
      </c>
      <c r="J975" s="23">
        <v>474.94512411363178</v>
      </c>
      <c r="K975" s="23">
        <v>345.87837351293575</v>
      </c>
      <c r="L975" s="23">
        <v>279.53339754480481</v>
      </c>
      <c r="M975" s="23">
        <v>255.13187763450165</v>
      </c>
      <c r="N975" s="23">
        <v>222.74853992639277</v>
      </c>
      <c r="O975" s="23">
        <v>162.87277303117077</v>
      </c>
      <c r="P975" s="23">
        <v>162.87277303117077</v>
      </c>
    </row>
    <row r="976" spans="1:16" x14ac:dyDescent="0.25">
      <c r="A976" s="19" t="s">
        <v>105</v>
      </c>
      <c r="B976" s="19" t="s">
        <v>106</v>
      </c>
      <c r="C976" s="19" t="s">
        <v>91</v>
      </c>
      <c r="D976" s="22">
        <v>75</v>
      </c>
      <c r="E976" s="23">
        <v>1700.4873266952372</v>
      </c>
      <c r="F976" s="23">
        <v>1471.4735873535294</v>
      </c>
      <c r="G976" s="23">
        <v>1212.346882130114</v>
      </c>
      <c r="H976" s="23">
        <v>906.32266960926563</v>
      </c>
      <c r="I976" s="23">
        <v>679.77589717971898</v>
      </c>
      <c r="J976" s="23">
        <v>504.25256433376148</v>
      </c>
      <c r="K976" s="23">
        <v>376.2198485898997</v>
      </c>
      <c r="L976" s="23">
        <v>331.57207305069704</v>
      </c>
      <c r="M976" s="23">
        <v>284.94716527778928</v>
      </c>
      <c r="N976" s="23">
        <v>254.47714193837595</v>
      </c>
      <c r="O976" s="23">
        <v>216.65589287196335</v>
      </c>
      <c r="P976" s="23">
        <v>162.81178841338487</v>
      </c>
    </row>
    <row r="977" spans="1:16" x14ac:dyDescent="0.25">
      <c r="A977" s="19" t="s">
        <v>105</v>
      </c>
      <c r="B977" s="19" t="s">
        <v>106</v>
      </c>
      <c r="C977" s="19" t="s">
        <v>91</v>
      </c>
      <c r="D977" s="22">
        <v>76</v>
      </c>
      <c r="E977" s="23">
        <v>1810.8437069746346</v>
      </c>
      <c r="F977" s="23">
        <v>1539.6950420482185</v>
      </c>
      <c r="G977" s="23">
        <v>1227.7325207307247</v>
      </c>
      <c r="H977" s="23">
        <v>957.88592395548051</v>
      </c>
      <c r="I977" s="23">
        <v>683.48109789264322</v>
      </c>
      <c r="J977" s="23">
        <v>504.04620683468391</v>
      </c>
      <c r="K977" s="23">
        <v>370.08198011524343</v>
      </c>
      <c r="L977" s="23">
        <v>299.26026281823869</v>
      </c>
      <c r="M977" s="23">
        <v>268.68258717067124</v>
      </c>
      <c r="N977" s="23">
        <v>253.88566291843645</v>
      </c>
      <c r="O977" s="23">
        <v>182.30167896448</v>
      </c>
      <c r="P977" s="23">
        <v>167.432386431655</v>
      </c>
    </row>
    <row r="978" spans="1:16" x14ac:dyDescent="0.25">
      <c r="A978" s="19" t="s">
        <v>105</v>
      </c>
      <c r="B978" s="19" t="s">
        <v>106</v>
      </c>
      <c r="C978" s="19" t="s">
        <v>91</v>
      </c>
      <c r="D978" s="22">
        <v>77</v>
      </c>
      <c r="E978" s="23">
        <v>1825.7863363772371</v>
      </c>
      <c r="F978" s="23">
        <v>1580.1075567006415</v>
      </c>
      <c r="G978" s="23">
        <v>1257.0580970163062</v>
      </c>
      <c r="H978" s="23">
        <v>938.57573745771526</v>
      </c>
      <c r="I978" s="23">
        <v>683.47297170258685</v>
      </c>
      <c r="J978" s="23">
        <v>499.37461449234627</v>
      </c>
      <c r="K978" s="23">
        <v>370.98632352791844</v>
      </c>
      <c r="L978" s="23">
        <v>319.62542041502815</v>
      </c>
      <c r="M978" s="23">
        <v>269.00937524108309</v>
      </c>
      <c r="N978" s="23">
        <v>235.21576083215177</v>
      </c>
      <c r="O978" s="23">
        <v>169.86896259749736</v>
      </c>
      <c r="P978" s="23">
        <v>169.26849042073405</v>
      </c>
    </row>
    <row r="979" spans="1:16" x14ac:dyDescent="0.25">
      <c r="A979" s="19" t="s">
        <v>105</v>
      </c>
      <c r="B979" s="19" t="s">
        <v>106</v>
      </c>
      <c r="C979" s="19" t="s">
        <v>91</v>
      </c>
      <c r="D979" s="22">
        <v>78</v>
      </c>
      <c r="E979" s="23">
        <v>1599.5492416947361</v>
      </c>
      <c r="F979" s="23">
        <v>1294.9542478523829</v>
      </c>
      <c r="G979" s="23">
        <v>1124.6158580839608</v>
      </c>
      <c r="H979" s="23">
        <v>868.16189549065246</v>
      </c>
      <c r="I979" s="23">
        <v>633.00252876933439</v>
      </c>
      <c r="J979" s="23">
        <v>484.19829354473575</v>
      </c>
      <c r="K979" s="23">
        <v>346.55363810434022</v>
      </c>
      <c r="L979" s="23">
        <v>289.54431867699452</v>
      </c>
      <c r="M979" s="23">
        <v>254.9238124608122</v>
      </c>
      <c r="N979" s="23">
        <v>238.78686475929621</v>
      </c>
      <c r="O979" s="23">
        <v>174.51390012429627</v>
      </c>
      <c r="P979" s="23">
        <v>160.21226478027631</v>
      </c>
    </row>
    <row r="980" spans="1:16" x14ac:dyDescent="0.25">
      <c r="A980" s="19" t="s">
        <v>105</v>
      </c>
      <c r="B980" s="19" t="s">
        <v>106</v>
      </c>
      <c r="C980" s="19" t="s">
        <v>91</v>
      </c>
      <c r="D980" s="22">
        <v>79</v>
      </c>
      <c r="E980" s="23">
        <v>1479.2295984511018</v>
      </c>
      <c r="F980" s="23">
        <v>1266.8127724914077</v>
      </c>
      <c r="G980" s="23">
        <v>1058.4264835260522</v>
      </c>
      <c r="H980" s="23">
        <v>850.74616380292991</v>
      </c>
      <c r="I980" s="23">
        <v>602.86604362385901</v>
      </c>
      <c r="J980" s="23">
        <v>464.98469596930761</v>
      </c>
      <c r="K980" s="23">
        <v>339.6241648530584</v>
      </c>
      <c r="L980" s="23">
        <v>273.88560094518016</v>
      </c>
      <c r="M980" s="23">
        <v>247.44624076219154</v>
      </c>
      <c r="N980" s="23">
        <v>224.58468963989714</v>
      </c>
      <c r="O980" s="23">
        <v>200.43237690274998</v>
      </c>
      <c r="P980" s="23">
        <v>161.27013339147717</v>
      </c>
    </row>
    <row r="981" spans="1:16" x14ac:dyDescent="0.25">
      <c r="A981" s="19" t="s">
        <v>105</v>
      </c>
      <c r="B981" s="19" t="s">
        <v>106</v>
      </c>
      <c r="C981" s="19" t="s">
        <v>91</v>
      </c>
      <c r="D981" s="22">
        <v>80</v>
      </c>
      <c r="E981" s="23">
        <v>1590.8803743761471</v>
      </c>
      <c r="F981" s="23">
        <v>1368.798319655654</v>
      </c>
      <c r="G981" s="23">
        <v>1143.2460111342878</v>
      </c>
      <c r="H981" s="23">
        <v>855.14358094084707</v>
      </c>
      <c r="I981" s="23">
        <v>621.46093361571195</v>
      </c>
      <c r="J981" s="23">
        <v>468.00469577527713</v>
      </c>
      <c r="K981" s="23">
        <v>347.17489449133336</v>
      </c>
      <c r="L981" s="23">
        <v>282.18872602897108</v>
      </c>
      <c r="M981" s="23">
        <v>248.20336335509882</v>
      </c>
      <c r="N981" s="23">
        <v>228.50598470466639</v>
      </c>
      <c r="O981" s="23">
        <v>158.88910389850872</v>
      </c>
      <c r="P981" s="23">
        <v>158.88910389850872</v>
      </c>
    </row>
    <row r="982" spans="1:16" x14ac:dyDescent="0.25">
      <c r="A982" s="19" t="s">
        <v>105</v>
      </c>
      <c r="B982" s="19" t="s">
        <v>106</v>
      </c>
      <c r="C982" s="19" t="s">
        <v>91</v>
      </c>
      <c r="D982" s="22">
        <v>81</v>
      </c>
      <c r="E982" s="23">
        <v>1810.0831302713743</v>
      </c>
      <c r="F982" s="23">
        <v>1576.3562096530914</v>
      </c>
      <c r="G982" s="23">
        <v>1305.782419236381</v>
      </c>
      <c r="H982" s="23">
        <v>966.54260367766938</v>
      </c>
      <c r="I982" s="23">
        <v>691.49484042046731</v>
      </c>
      <c r="J982" s="23">
        <v>504.65868026661263</v>
      </c>
      <c r="K982" s="23">
        <v>372.73922647635811</v>
      </c>
      <c r="L982" s="23">
        <v>311.75968284897192</v>
      </c>
      <c r="M982" s="23">
        <v>263.33205924047149</v>
      </c>
      <c r="N982" s="23">
        <v>232.44091399690836</v>
      </c>
      <c r="O982" s="23">
        <v>177.89090688383394</v>
      </c>
      <c r="P982" s="23">
        <v>177.89090688383394</v>
      </c>
    </row>
    <row r="983" spans="1:16" x14ac:dyDescent="0.25">
      <c r="A983" s="19" t="s">
        <v>105</v>
      </c>
      <c r="B983" s="19" t="s">
        <v>106</v>
      </c>
      <c r="C983" s="19" t="s">
        <v>91</v>
      </c>
      <c r="D983" s="22">
        <v>82</v>
      </c>
      <c r="E983" s="23">
        <v>1839.3961331602313</v>
      </c>
      <c r="F983" s="23">
        <v>1503.5318202550195</v>
      </c>
      <c r="G983" s="23">
        <v>1228.2631516573649</v>
      </c>
      <c r="H983" s="23">
        <v>961.80046600310345</v>
      </c>
      <c r="I983" s="23">
        <v>700.97172117769401</v>
      </c>
      <c r="J983" s="23">
        <v>508.02503424795077</v>
      </c>
      <c r="K983" s="23">
        <v>366.76996551532415</v>
      </c>
      <c r="L983" s="23">
        <v>312.47769593147916</v>
      </c>
      <c r="M983" s="23">
        <v>266.79962619362942</v>
      </c>
      <c r="N983" s="23">
        <v>244.34707576889141</v>
      </c>
      <c r="O983" s="23">
        <v>166.35955042483539</v>
      </c>
      <c r="P983" s="23">
        <v>164.72551409641116</v>
      </c>
    </row>
    <row r="984" spans="1:16" x14ac:dyDescent="0.25">
      <c r="A984" s="19" t="s">
        <v>105</v>
      </c>
      <c r="B984" s="19" t="s">
        <v>106</v>
      </c>
      <c r="C984" s="19" t="s">
        <v>91</v>
      </c>
      <c r="D984" s="22">
        <v>83</v>
      </c>
      <c r="E984" s="23">
        <v>1929.2286668366414</v>
      </c>
      <c r="F984" s="23">
        <v>1621.973403338699</v>
      </c>
      <c r="G984" s="23">
        <v>1312.0861876894846</v>
      </c>
      <c r="H984" s="23">
        <v>984.45508515751237</v>
      </c>
      <c r="I984" s="23">
        <v>707.40337667785195</v>
      </c>
      <c r="J984" s="23">
        <v>521.86553846176139</v>
      </c>
      <c r="K984" s="23">
        <v>377.67584536473095</v>
      </c>
      <c r="L984" s="23">
        <v>314.2613179481736</v>
      </c>
      <c r="M984" s="23">
        <v>265.61716702572016</v>
      </c>
      <c r="N984" s="23">
        <v>179.44055297005374</v>
      </c>
      <c r="O984" s="23">
        <v>161.53092327594845</v>
      </c>
      <c r="P984" s="23">
        <v>161.53092327594845</v>
      </c>
    </row>
    <row r="985" spans="1:16" x14ac:dyDescent="0.25">
      <c r="A985" s="19" t="s">
        <v>105</v>
      </c>
      <c r="B985" s="19" t="s">
        <v>106</v>
      </c>
      <c r="C985" s="19" t="s">
        <v>91</v>
      </c>
      <c r="D985" s="22">
        <v>84</v>
      </c>
      <c r="E985" s="23">
        <v>1708.0948876496923</v>
      </c>
      <c r="F985" s="23">
        <v>1467.74806640256</v>
      </c>
      <c r="G985" s="23">
        <v>1204.3128770660717</v>
      </c>
      <c r="H985" s="23">
        <v>910.49213379585444</v>
      </c>
      <c r="I985" s="23">
        <v>676.21524458503313</v>
      </c>
      <c r="J985" s="23">
        <v>494.31127025298906</v>
      </c>
      <c r="K985" s="23">
        <v>357.52915046637884</v>
      </c>
      <c r="L985" s="23">
        <v>295.80870430974068</v>
      </c>
      <c r="M985" s="23">
        <v>268.57955820476121</v>
      </c>
      <c r="N985" s="23">
        <v>235.8986672687152</v>
      </c>
      <c r="O985" s="23">
        <v>160.77575160692069</v>
      </c>
      <c r="P985" s="23">
        <v>160.77575160692069</v>
      </c>
    </row>
    <row r="986" spans="1:16" x14ac:dyDescent="0.25">
      <c r="A986" s="19" t="s">
        <v>105</v>
      </c>
      <c r="B986" s="19" t="s">
        <v>106</v>
      </c>
      <c r="C986" s="19" t="s">
        <v>91</v>
      </c>
      <c r="D986" s="22">
        <v>85</v>
      </c>
      <c r="E986" s="23">
        <v>1465.3336145926514</v>
      </c>
      <c r="F986" s="23">
        <v>1267.6567472335933</v>
      </c>
      <c r="G986" s="23">
        <v>1098.8580669902171</v>
      </c>
      <c r="H986" s="23">
        <v>841.03520021001896</v>
      </c>
      <c r="I986" s="23">
        <v>619.01252599168549</v>
      </c>
      <c r="J986" s="23">
        <v>466.93254478755091</v>
      </c>
      <c r="K986" s="23">
        <v>347.86133208521528</v>
      </c>
      <c r="L986" s="23">
        <v>292.94742768043847</v>
      </c>
      <c r="M986" s="23">
        <v>247.83065259139849</v>
      </c>
      <c r="N986" s="23">
        <v>226.65994263797455</v>
      </c>
      <c r="O986" s="23">
        <v>155.53300400539982</v>
      </c>
      <c r="P986" s="23">
        <v>155.53300400539982</v>
      </c>
    </row>
    <row r="987" spans="1:16" x14ac:dyDescent="0.25">
      <c r="A987" s="19" t="s">
        <v>105</v>
      </c>
      <c r="B987" s="19" t="s">
        <v>106</v>
      </c>
      <c r="C987" s="19" t="s">
        <v>91</v>
      </c>
      <c r="D987" s="22">
        <v>86</v>
      </c>
      <c r="E987" s="23">
        <v>1693.4134730047838</v>
      </c>
      <c r="F987" s="23">
        <v>1508.8193016127161</v>
      </c>
      <c r="G987" s="23">
        <v>1190.0147556041884</v>
      </c>
      <c r="H987" s="23">
        <v>911.05990238862285</v>
      </c>
      <c r="I987" s="23">
        <v>662.05793185965967</v>
      </c>
      <c r="J987" s="23">
        <v>498.16578616874915</v>
      </c>
      <c r="K987" s="23">
        <v>369.21764837418681</v>
      </c>
      <c r="L987" s="23">
        <v>313.9360583518415</v>
      </c>
      <c r="M987" s="23">
        <v>280.34982470866953</v>
      </c>
      <c r="N987" s="23">
        <v>227.30090903549038</v>
      </c>
      <c r="O987" s="23">
        <v>178.69629522670274</v>
      </c>
      <c r="P987" s="23">
        <v>178.69629522670274</v>
      </c>
    </row>
    <row r="988" spans="1:16" x14ac:dyDescent="0.25">
      <c r="A988" s="19" t="s">
        <v>105</v>
      </c>
      <c r="B988" s="19" t="s">
        <v>106</v>
      </c>
      <c r="C988" s="19" t="s">
        <v>91</v>
      </c>
      <c r="D988" s="22">
        <v>87</v>
      </c>
      <c r="E988" s="23">
        <v>1426.3883351660645</v>
      </c>
      <c r="F988" s="23">
        <v>1216.5888778355452</v>
      </c>
      <c r="G988" s="23">
        <v>1022.7112140315763</v>
      </c>
      <c r="H988" s="23">
        <v>802.62740213127734</v>
      </c>
      <c r="I988" s="23">
        <v>582.29925388974891</v>
      </c>
      <c r="J988" s="23">
        <v>436.26524577229588</v>
      </c>
      <c r="K988" s="23">
        <v>318.43485452150503</v>
      </c>
      <c r="L988" s="23">
        <v>260.26520466146548</v>
      </c>
      <c r="M988" s="23">
        <v>234.51645271685894</v>
      </c>
      <c r="N988" s="23">
        <v>216.0682971856487</v>
      </c>
      <c r="O988" s="23">
        <v>151.08149577610146</v>
      </c>
      <c r="P988" s="23">
        <v>151.08149577610146</v>
      </c>
    </row>
    <row r="989" spans="1:16" x14ac:dyDescent="0.25">
      <c r="A989" s="19" t="s">
        <v>105</v>
      </c>
      <c r="B989" s="19" t="s">
        <v>106</v>
      </c>
      <c r="C989" s="19" t="s">
        <v>91</v>
      </c>
      <c r="D989" s="22">
        <v>88</v>
      </c>
      <c r="E989" s="23">
        <v>1600.1646003767648</v>
      </c>
      <c r="F989" s="23">
        <v>1386.6957533662858</v>
      </c>
      <c r="G989" s="23">
        <v>1182.978350940127</v>
      </c>
      <c r="H989" s="23">
        <v>906.59226689777097</v>
      </c>
      <c r="I989" s="23">
        <v>660.66236189054734</v>
      </c>
      <c r="J989" s="23">
        <v>487.79009924797833</v>
      </c>
      <c r="K989" s="23">
        <v>350.19185943089144</v>
      </c>
      <c r="L989" s="23">
        <v>304.04049491523944</v>
      </c>
      <c r="M989" s="23">
        <v>267.50457094089137</v>
      </c>
      <c r="N989" s="23">
        <v>231.39569295972177</v>
      </c>
      <c r="O989" s="23">
        <v>159.4279558591071</v>
      </c>
      <c r="P989" s="23">
        <v>159.27567836783092</v>
      </c>
    </row>
    <row r="990" spans="1:16" x14ac:dyDescent="0.25">
      <c r="A990" s="19" t="s">
        <v>105</v>
      </c>
      <c r="B990" s="19" t="s">
        <v>106</v>
      </c>
      <c r="C990" s="19" t="s">
        <v>91</v>
      </c>
      <c r="D990" s="22">
        <v>89</v>
      </c>
      <c r="E990" s="23">
        <v>1701.6531671686462</v>
      </c>
      <c r="F990" s="23">
        <v>1473.093434630267</v>
      </c>
      <c r="G990" s="23">
        <v>1168.6859792309258</v>
      </c>
      <c r="H990" s="23">
        <v>877.94277313898374</v>
      </c>
      <c r="I990" s="23">
        <v>660.76394515763343</v>
      </c>
      <c r="J990" s="23">
        <v>480.68432417059148</v>
      </c>
      <c r="K990" s="23">
        <v>354.16746168189121</v>
      </c>
      <c r="L990" s="23">
        <v>301.25978679755008</v>
      </c>
      <c r="M990" s="23">
        <v>258.06183231463581</v>
      </c>
      <c r="N990" s="23">
        <v>230.61936700380699</v>
      </c>
      <c r="O990" s="23">
        <v>157.60210013579501</v>
      </c>
      <c r="P990" s="23">
        <v>157.60210013579501</v>
      </c>
    </row>
    <row r="991" spans="1:16" x14ac:dyDescent="0.25">
      <c r="A991" s="19" t="s">
        <v>105</v>
      </c>
      <c r="B991" s="19" t="s">
        <v>106</v>
      </c>
      <c r="C991" s="19" t="s">
        <v>91</v>
      </c>
      <c r="D991" s="22">
        <v>90</v>
      </c>
      <c r="E991" s="23">
        <v>1844.8887987539892</v>
      </c>
      <c r="F991" s="23">
        <v>1552.0130412999952</v>
      </c>
      <c r="G991" s="23">
        <v>1199.9867931607193</v>
      </c>
      <c r="H991" s="23">
        <v>893.93188415193742</v>
      </c>
      <c r="I991" s="23">
        <v>649.05286455780026</v>
      </c>
      <c r="J991" s="23">
        <v>470.42122957705851</v>
      </c>
      <c r="K991" s="23">
        <v>344.18114258136615</v>
      </c>
      <c r="L991" s="23">
        <v>291.29897904209912</v>
      </c>
      <c r="M991" s="23">
        <v>252.42104307126456</v>
      </c>
      <c r="N991" s="23">
        <v>190.65891551016949</v>
      </c>
      <c r="O991" s="23">
        <v>158.26309147475055</v>
      </c>
      <c r="P991" s="23">
        <v>158.26309147475055</v>
      </c>
    </row>
    <row r="992" spans="1:16" x14ac:dyDescent="0.25">
      <c r="A992" s="19" t="s">
        <v>105</v>
      </c>
      <c r="B992" s="19" t="s">
        <v>106</v>
      </c>
      <c r="C992" s="19" t="s">
        <v>91</v>
      </c>
      <c r="D992" s="22">
        <v>91</v>
      </c>
      <c r="E992" s="23">
        <v>1509.9304755435178</v>
      </c>
      <c r="F992" s="23">
        <v>1334.3727793289092</v>
      </c>
      <c r="G992" s="23">
        <v>1078.7826938463008</v>
      </c>
      <c r="H992" s="23">
        <v>853.21103787686241</v>
      </c>
      <c r="I992" s="23">
        <v>635.83347996987516</v>
      </c>
      <c r="J992" s="23">
        <v>469.23019804015269</v>
      </c>
      <c r="K992" s="23">
        <v>345.23585225879833</v>
      </c>
      <c r="L992" s="23">
        <v>284.22113854296464</v>
      </c>
      <c r="M992" s="23">
        <v>256.97468819425643</v>
      </c>
      <c r="N992" s="23">
        <v>228.62544903824428</v>
      </c>
      <c r="O992" s="23">
        <v>171.42357657480321</v>
      </c>
      <c r="P992" s="23">
        <v>159.37017516107338</v>
      </c>
    </row>
    <row r="993" spans="1:16" x14ac:dyDescent="0.25">
      <c r="A993" s="19" t="s">
        <v>105</v>
      </c>
      <c r="B993" s="19" t="s">
        <v>106</v>
      </c>
      <c r="C993" s="19" t="s">
        <v>91</v>
      </c>
      <c r="D993" s="22">
        <v>92</v>
      </c>
      <c r="E993" s="23">
        <v>1824.2162481203516</v>
      </c>
      <c r="F993" s="23">
        <v>1389.8597441159015</v>
      </c>
      <c r="G993" s="23">
        <v>1177.9482492303114</v>
      </c>
      <c r="H993" s="23">
        <v>932.26884575932183</v>
      </c>
      <c r="I993" s="23">
        <v>664.00762753610923</v>
      </c>
      <c r="J993" s="23">
        <v>481.12409177514877</v>
      </c>
      <c r="K993" s="23">
        <v>344.84965355499213</v>
      </c>
      <c r="L993" s="23">
        <v>276.71528184603346</v>
      </c>
      <c r="M993" s="23">
        <v>242.565449289996</v>
      </c>
      <c r="N993" s="23">
        <v>213.63752942681106</v>
      </c>
      <c r="O993" s="23">
        <v>156.9445652965864</v>
      </c>
      <c r="P993" s="23">
        <v>154.3424112531539</v>
      </c>
    </row>
    <row r="994" spans="1:16" x14ac:dyDescent="0.25">
      <c r="A994" s="19" t="s">
        <v>105</v>
      </c>
      <c r="B994" s="19" t="s">
        <v>106</v>
      </c>
      <c r="C994" s="19" t="s">
        <v>91</v>
      </c>
      <c r="D994" s="22">
        <v>93</v>
      </c>
      <c r="E994" s="23">
        <v>1591.4944491072397</v>
      </c>
      <c r="F994" s="23">
        <v>1364.0193637781092</v>
      </c>
      <c r="G994" s="23">
        <v>1128.8085272577116</v>
      </c>
      <c r="H994" s="23">
        <v>833.64759185317678</v>
      </c>
      <c r="I994" s="23">
        <v>623.13041120924845</v>
      </c>
      <c r="J994" s="23">
        <v>457.572432350952</v>
      </c>
      <c r="K994" s="23">
        <v>336.15850411942176</v>
      </c>
      <c r="L994" s="23">
        <v>272.17048213666919</v>
      </c>
      <c r="M994" s="23">
        <v>245.66372736087234</v>
      </c>
      <c r="N994" s="23">
        <v>207.06130104536373</v>
      </c>
      <c r="O994" s="23">
        <v>154.46953401351604</v>
      </c>
      <c r="P994" s="23">
        <v>151.35644497129113</v>
      </c>
    </row>
    <row r="995" spans="1:16" x14ac:dyDescent="0.25">
      <c r="A995" s="19" t="s">
        <v>105</v>
      </c>
      <c r="B995" s="19" t="s">
        <v>106</v>
      </c>
      <c r="C995" s="19" t="s">
        <v>91</v>
      </c>
      <c r="D995" s="22">
        <v>94</v>
      </c>
      <c r="E995" s="23">
        <v>1584.0557069413353</v>
      </c>
      <c r="F995" s="23">
        <v>1322.41299560321</v>
      </c>
      <c r="G995" s="23">
        <v>1110.4831844555561</v>
      </c>
      <c r="H995" s="23">
        <v>871.09390671969527</v>
      </c>
      <c r="I995" s="23">
        <v>616.07799936565027</v>
      </c>
      <c r="J995" s="23">
        <v>453.27562634305804</v>
      </c>
      <c r="K995" s="23">
        <v>340.96789737751709</v>
      </c>
      <c r="L995" s="23">
        <v>290.16199209164381</v>
      </c>
      <c r="M995" s="23">
        <v>259.00420370903316</v>
      </c>
      <c r="N995" s="23">
        <v>240.47262388614487</v>
      </c>
      <c r="O995" s="23">
        <v>166.97695260538646</v>
      </c>
      <c r="P995" s="23">
        <v>155.75241738659895</v>
      </c>
    </row>
    <row r="996" spans="1:16" x14ac:dyDescent="0.25">
      <c r="A996" s="19" t="s">
        <v>105</v>
      </c>
      <c r="B996" s="19" t="s">
        <v>106</v>
      </c>
      <c r="C996" s="19" t="s">
        <v>91</v>
      </c>
      <c r="D996" s="22">
        <v>95</v>
      </c>
      <c r="E996" s="23">
        <v>1948.8018845018198</v>
      </c>
      <c r="F996" s="23">
        <v>1581.444214418404</v>
      </c>
      <c r="G996" s="23">
        <v>1262.9501049816079</v>
      </c>
      <c r="H996" s="23">
        <v>969.890165003177</v>
      </c>
      <c r="I996" s="23">
        <v>669.19523179251098</v>
      </c>
      <c r="J996" s="23">
        <v>501.25186626583337</v>
      </c>
      <c r="K996" s="23">
        <v>364.4431465478674</v>
      </c>
      <c r="L996" s="23">
        <v>308.45894452969225</v>
      </c>
      <c r="M996" s="23">
        <v>264.14758517956591</v>
      </c>
      <c r="N996" s="23">
        <v>232.12749202659722</v>
      </c>
      <c r="O996" s="23">
        <v>160.56943248093989</v>
      </c>
      <c r="P996" s="23">
        <v>155.2364551368959</v>
      </c>
    </row>
    <row r="997" spans="1:16" x14ac:dyDescent="0.25">
      <c r="A997" s="19" t="s">
        <v>105</v>
      </c>
      <c r="B997" s="19" t="s">
        <v>106</v>
      </c>
      <c r="C997" s="19" t="s">
        <v>91</v>
      </c>
      <c r="D997" s="22">
        <v>96</v>
      </c>
      <c r="E997" s="23">
        <v>1570.2444703811068</v>
      </c>
      <c r="F997" s="23">
        <v>1310.8170054745297</v>
      </c>
      <c r="G997" s="23">
        <v>1012.9354237454023</v>
      </c>
      <c r="H997" s="23">
        <v>771.53719243463536</v>
      </c>
      <c r="I997" s="23">
        <v>571.34024867987273</v>
      </c>
      <c r="J997" s="23">
        <v>430.77167415814284</v>
      </c>
      <c r="K997" s="23">
        <v>326.1899601668398</v>
      </c>
      <c r="L997" s="23">
        <v>291.41774258647706</v>
      </c>
      <c r="M997" s="23">
        <v>250.22787560490397</v>
      </c>
      <c r="N997" s="23">
        <v>225.85867230172443</v>
      </c>
      <c r="O997" s="23">
        <v>161.47734523520197</v>
      </c>
      <c r="P997" s="23">
        <v>153.0378251531564</v>
      </c>
    </row>
    <row r="998" spans="1:16" x14ac:dyDescent="0.25">
      <c r="A998" s="19" t="s">
        <v>105</v>
      </c>
      <c r="B998" s="19" t="s">
        <v>106</v>
      </c>
      <c r="C998" s="19" t="s">
        <v>91</v>
      </c>
      <c r="D998" s="22">
        <v>97</v>
      </c>
      <c r="E998" s="23">
        <v>1563.1223336593382</v>
      </c>
      <c r="F998" s="23">
        <v>1416.8855911589146</v>
      </c>
      <c r="G998" s="23">
        <v>1157.974907982956</v>
      </c>
      <c r="H998" s="23">
        <v>876.41927583526149</v>
      </c>
      <c r="I998" s="23">
        <v>644.39836383183024</v>
      </c>
      <c r="J998" s="23">
        <v>474.35670639091734</v>
      </c>
      <c r="K998" s="23">
        <v>361.394842987424</v>
      </c>
      <c r="L998" s="23">
        <v>303.67403351573631</v>
      </c>
      <c r="M998" s="23">
        <v>256.27692541264577</v>
      </c>
      <c r="N998" s="23">
        <v>226.97166108850868</v>
      </c>
      <c r="O998" s="23">
        <v>154.08908734490419</v>
      </c>
      <c r="P998" s="23">
        <v>153.90049798968101</v>
      </c>
    </row>
    <row r="999" spans="1:16" x14ac:dyDescent="0.25">
      <c r="A999" s="19" t="s">
        <v>105</v>
      </c>
      <c r="B999" s="19" t="s">
        <v>106</v>
      </c>
      <c r="C999" s="19" t="s">
        <v>91</v>
      </c>
      <c r="D999" s="22">
        <v>98</v>
      </c>
      <c r="E999" s="23">
        <v>1605.5190978266355</v>
      </c>
      <c r="F999" s="23">
        <v>1354.0500889105481</v>
      </c>
      <c r="G999" s="23">
        <v>1111.6264327684685</v>
      </c>
      <c r="H999" s="23">
        <v>852.62793520372588</v>
      </c>
      <c r="I999" s="23">
        <v>630.29167242996675</v>
      </c>
      <c r="J999" s="23">
        <v>459.92173339870436</v>
      </c>
      <c r="K999" s="23">
        <v>349.39700205421798</v>
      </c>
      <c r="L999" s="23">
        <v>291.53307222915379</v>
      </c>
      <c r="M999" s="23">
        <v>260.37230349650093</v>
      </c>
      <c r="N999" s="23">
        <v>225.5418973653959</v>
      </c>
      <c r="O999" s="23">
        <v>158.56558709086121</v>
      </c>
      <c r="P999" s="23">
        <v>158.56558709086121</v>
      </c>
    </row>
    <row r="1000" spans="1:16" x14ac:dyDescent="0.25">
      <c r="A1000" s="19" t="s">
        <v>105</v>
      </c>
      <c r="B1000" s="19" t="s">
        <v>106</v>
      </c>
      <c r="C1000" s="19" t="s">
        <v>91</v>
      </c>
      <c r="D1000" s="22">
        <v>99</v>
      </c>
      <c r="E1000" s="23">
        <v>1769.243916197832</v>
      </c>
      <c r="F1000" s="23">
        <v>1443.3339938435538</v>
      </c>
      <c r="G1000" s="23">
        <v>1189.7392496662876</v>
      </c>
      <c r="H1000" s="23">
        <v>916.80222151613816</v>
      </c>
      <c r="I1000" s="23">
        <v>666.4497861085398</v>
      </c>
      <c r="J1000" s="23">
        <v>485.27259029254662</v>
      </c>
      <c r="K1000" s="23">
        <v>362.45008265759679</v>
      </c>
      <c r="L1000" s="23">
        <v>305.82594424670873</v>
      </c>
      <c r="M1000" s="23">
        <v>259.0091533838966</v>
      </c>
      <c r="N1000" s="23">
        <v>236.21085402165068</v>
      </c>
      <c r="O1000" s="23">
        <v>152.51359312775693</v>
      </c>
      <c r="P1000" s="23">
        <v>152.51359312775693</v>
      </c>
    </row>
    <row r="1001" spans="1:16" x14ac:dyDescent="0.25">
      <c r="A1001" s="19" t="s">
        <v>105</v>
      </c>
      <c r="B1001" s="19" t="s">
        <v>106</v>
      </c>
      <c r="C1001" s="19" t="s">
        <v>91</v>
      </c>
      <c r="D1001" s="22">
        <v>100</v>
      </c>
      <c r="E1001" s="23">
        <v>1834.6222939134136</v>
      </c>
      <c r="F1001" s="23">
        <v>1543.4292503921461</v>
      </c>
      <c r="G1001" s="23">
        <v>1252.1374633716737</v>
      </c>
      <c r="H1001" s="23">
        <v>908.40663582164598</v>
      </c>
      <c r="I1001" s="23">
        <v>659.45571805014447</v>
      </c>
      <c r="J1001" s="23">
        <v>491.45640030701969</v>
      </c>
      <c r="K1001" s="23">
        <v>349.0659704256658</v>
      </c>
      <c r="L1001" s="23">
        <v>305.99148176859359</v>
      </c>
      <c r="M1001" s="23">
        <v>259.63645801167883</v>
      </c>
      <c r="N1001" s="23">
        <v>238.28483938911819</v>
      </c>
      <c r="O1001" s="23">
        <v>155.95040267373625</v>
      </c>
      <c r="P1001" s="23">
        <v>155.95040267373625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42"/>
  <sheetViews>
    <sheetView zoomScale="85" zoomScaleNormal="85" workbookViewId="0"/>
  </sheetViews>
  <sheetFormatPr defaultRowHeight="15" x14ac:dyDescent="0.25"/>
  <cols>
    <col min="1" max="1" width="15.42578125" style="19" bestFit="1" customWidth="1"/>
    <col min="2" max="2" width="30" style="19" bestFit="1" customWidth="1"/>
    <col min="3" max="3" width="15.28515625" style="19" bestFit="1" customWidth="1"/>
    <col min="4" max="4" width="13.7109375" style="19" bestFit="1" customWidth="1"/>
    <col min="5" max="5" width="55.7109375" style="19" bestFit="1" customWidth="1"/>
    <col min="6" max="6" width="20.7109375" style="19" customWidth="1"/>
    <col min="7" max="7" width="40.7109375" style="19" customWidth="1"/>
    <col min="8" max="8" width="16.85546875" style="25" bestFit="1" customWidth="1"/>
  </cols>
  <sheetData>
    <row r="1" spans="1:8" s="20" customFormat="1" ht="30" x14ac:dyDescent="0.25">
      <c r="A1" s="22" t="s">
        <v>328</v>
      </c>
      <c r="B1" s="22" t="s">
        <v>329</v>
      </c>
      <c r="C1" s="21" t="s">
        <v>330</v>
      </c>
      <c r="D1" s="22" t="s">
        <v>344</v>
      </c>
      <c r="E1" s="22" t="s">
        <v>345</v>
      </c>
      <c r="F1" s="22" t="s">
        <v>346</v>
      </c>
      <c r="G1" s="22" t="s">
        <v>347</v>
      </c>
      <c r="H1" s="24" t="s">
        <v>348</v>
      </c>
    </row>
    <row r="2" spans="1:8" x14ac:dyDescent="0.25">
      <c r="A2" s="19" t="s">
        <v>86</v>
      </c>
      <c r="B2" s="19" t="s">
        <v>87</v>
      </c>
      <c r="C2" s="19" t="s">
        <v>88</v>
      </c>
      <c r="D2" s="19" t="s">
        <v>107</v>
      </c>
      <c r="E2" s="19" t="s">
        <v>108</v>
      </c>
      <c r="F2" s="19" t="s">
        <v>109</v>
      </c>
      <c r="G2" s="19" t="s">
        <v>110</v>
      </c>
      <c r="H2" s="25">
        <v>21.795503792061091</v>
      </c>
    </row>
    <row r="3" spans="1:8" x14ac:dyDescent="0.25">
      <c r="A3" s="19" t="s">
        <v>86</v>
      </c>
      <c r="B3" s="19" t="s">
        <v>87</v>
      </c>
      <c r="C3" s="19" t="s">
        <v>88</v>
      </c>
      <c r="D3" s="19" t="s">
        <v>107</v>
      </c>
      <c r="E3" s="19" t="s">
        <v>108</v>
      </c>
      <c r="F3" s="19" t="s">
        <v>111</v>
      </c>
      <c r="G3" s="19" t="s">
        <v>112</v>
      </c>
      <c r="H3" s="25">
        <v>0.24484379004026835</v>
      </c>
    </row>
    <row r="4" spans="1:8" x14ac:dyDescent="0.25">
      <c r="A4" s="19" t="s">
        <v>86</v>
      </c>
      <c r="B4" s="19" t="s">
        <v>87</v>
      </c>
      <c r="C4" s="19" t="s">
        <v>88</v>
      </c>
      <c r="D4" s="19" t="s">
        <v>107</v>
      </c>
      <c r="E4" s="19" t="s">
        <v>108</v>
      </c>
      <c r="F4" s="19" t="s">
        <v>113</v>
      </c>
      <c r="G4" s="19" t="s">
        <v>114</v>
      </c>
      <c r="H4" s="25">
        <v>0.63224653378554652</v>
      </c>
    </row>
    <row r="5" spans="1:8" x14ac:dyDescent="0.25">
      <c r="A5" s="19" t="s">
        <v>86</v>
      </c>
      <c r="B5" s="19" t="s">
        <v>87</v>
      </c>
      <c r="C5" s="19" t="s">
        <v>88</v>
      </c>
      <c r="D5" s="19" t="s">
        <v>107</v>
      </c>
      <c r="E5" s="19" t="s">
        <v>108</v>
      </c>
      <c r="F5" s="19" t="s">
        <v>115</v>
      </c>
      <c r="G5" s="19" t="s">
        <v>116</v>
      </c>
      <c r="H5" s="25">
        <v>0.63248173127873608</v>
      </c>
    </row>
    <row r="6" spans="1:8" x14ac:dyDescent="0.25">
      <c r="A6" s="19" t="s">
        <v>86</v>
      </c>
      <c r="B6" s="19" t="s">
        <v>87</v>
      </c>
      <c r="C6" s="19" t="s">
        <v>88</v>
      </c>
      <c r="D6" s="19" t="s">
        <v>107</v>
      </c>
      <c r="E6" s="19" t="s">
        <v>108</v>
      </c>
      <c r="F6" s="19" t="s">
        <v>117</v>
      </c>
      <c r="G6" s="19" t="s">
        <v>118</v>
      </c>
      <c r="H6" s="25">
        <v>1.2714414277557236E-2</v>
      </c>
    </row>
    <row r="7" spans="1:8" x14ac:dyDescent="0.25">
      <c r="A7" s="19" t="s">
        <v>86</v>
      </c>
      <c r="B7" s="19" t="s">
        <v>87</v>
      </c>
      <c r="C7" s="19" t="s">
        <v>88</v>
      </c>
      <c r="D7" s="19" t="s">
        <v>107</v>
      </c>
      <c r="E7" s="19" t="s">
        <v>108</v>
      </c>
      <c r="F7" s="19" t="s">
        <v>119</v>
      </c>
      <c r="G7" s="19" t="s">
        <v>120</v>
      </c>
      <c r="H7" s="25">
        <v>3.2647702587530075E-3</v>
      </c>
    </row>
    <row r="8" spans="1:8" x14ac:dyDescent="0.25">
      <c r="A8" s="19" t="s">
        <v>86</v>
      </c>
      <c r="B8" s="19" t="s">
        <v>87</v>
      </c>
      <c r="C8" s="19" t="s">
        <v>88</v>
      </c>
      <c r="D8" s="19" t="s">
        <v>107</v>
      </c>
      <c r="E8" s="19" t="s">
        <v>108</v>
      </c>
      <c r="F8" s="19" t="s">
        <v>121</v>
      </c>
      <c r="G8" s="19" t="s">
        <v>122</v>
      </c>
      <c r="H8" s="25">
        <v>1.4362214844653727</v>
      </c>
    </row>
    <row r="9" spans="1:8" x14ac:dyDescent="0.25">
      <c r="A9" s="19" t="s">
        <v>86</v>
      </c>
      <c r="B9" s="19" t="s">
        <v>87</v>
      </c>
      <c r="C9" s="19" t="s">
        <v>88</v>
      </c>
      <c r="D9" s="19" t="s">
        <v>107</v>
      </c>
      <c r="E9" s="19" t="s">
        <v>108</v>
      </c>
      <c r="F9" s="19" t="s">
        <v>123</v>
      </c>
      <c r="G9" s="19" t="s">
        <v>124</v>
      </c>
      <c r="H9" s="25">
        <v>0.11565655021372334</v>
      </c>
    </row>
    <row r="10" spans="1:8" x14ac:dyDescent="0.25">
      <c r="A10" s="19" t="s">
        <v>86</v>
      </c>
      <c r="B10" s="19" t="s">
        <v>87</v>
      </c>
      <c r="C10" s="19" t="s">
        <v>88</v>
      </c>
      <c r="D10" s="19" t="s">
        <v>125</v>
      </c>
      <c r="E10" s="19" t="s">
        <v>126</v>
      </c>
      <c r="F10" s="19" t="s">
        <v>109</v>
      </c>
      <c r="G10" s="19" t="s">
        <v>110</v>
      </c>
      <c r="H10" s="25">
        <v>0.22195049742386566</v>
      </c>
    </row>
    <row r="11" spans="1:8" x14ac:dyDescent="0.25">
      <c r="A11" s="19" t="s">
        <v>86</v>
      </c>
      <c r="B11" s="19" t="s">
        <v>87</v>
      </c>
      <c r="C11" s="19" t="s">
        <v>88</v>
      </c>
      <c r="D11" s="19" t="s">
        <v>125</v>
      </c>
      <c r="E11" s="19" t="s">
        <v>126</v>
      </c>
      <c r="F11" s="19" t="s">
        <v>111</v>
      </c>
      <c r="G11" s="19" t="s">
        <v>112</v>
      </c>
      <c r="H11" s="25">
        <v>3.1164444088392943E-3</v>
      </c>
    </row>
    <row r="12" spans="1:8" x14ac:dyDescent="0.25">
      <c r="A12" s="19" t="s">
        <v>86</v>
      </c>
      <c r="B12" s="19" t="s">
        <v>87</v>
      </c>
      <c r="C12" s="19" t="s">
        <v>88</v>
      </c>
      <c r="D12" s="19" t="s">
        <v>125</v>
      </c>
      <c r="E12" s="19" t="s">
        <v>126</v>
      </c>
      <c r="F12" s="19" t="s">
        <v>115</v>
      </c>
      <c r="G12" s="19" t="s">
        <v>116</v>
      </c>
      <c r="H12" s="25">
        <v>8.1005931266228907E-3</v>
      </c>
    </row>
    <row r="13" spans="1:8" x14ac:dyDescent="0.25">
      <c r="A13" s="19" t="s">
        <v>86</v>
      </c>
      <c r="B13" s="19" t="s">
        <v>87</v>
      </c>
      <c r="C13" s="19" t="s">
        <v>88</v>
      </c>
      <c r="D13" s="19" t="s">
        <v>125</v>
      </c>
      <c r="E13" s="19" t="s">
        <v>126</v>
      </c>
      <c r="F13" s="19" t="s">
        <v>117</v>
      </c>
      <c r="G13" s="19" t="s">
        <v>118</v>
      </c>
      <c r="H13" s="25">
        <v>7.4746372846334506E-4</v>
      </c>
    </row>
    <row r="14" spans="1:8" x14ac:dyDescent="0.25">
      <c r="A14" s="19" t="s">
        <v>86</v>
      </c>
      <c r="B14" s="19" t="s">
        <v>87</v>
      </c>
      <c r="C14" s="19" t="s">
        <v>88</v>
      </c>
      <c r="D14" s="19" t="s">
        <v>125</v>
      </c>
      <c r="E14" s="19" t="s">
        <v>126</v>
      </c>
      <c r="F14" s="19" t="s">
        <v>119</v>
      </c>
      <c r="G14" s="19" t="s">
        <v>120</v>
      </c>
      <c r="H14" s="25">
        <v>3.9248141610823539E-5</v>
      </c>
    </row>
    <row r="15" spans="1:8" x14ac:dyDescent="0.25">
      <c r="A15" s="19" t="s">
        <v>86</v>
      </c>
      <c r="B15" s="19" t="s">
        <v>87</v>
      </c>
      <c r="C15" s="19" t="s">
        <v>88</v>
      </c>
      <c r="D15" s="19" t="s">
        <v>125</v>
      </c>
      <c r="E15" s="19" t="s">
        <v>126</v>
      </c>
      <c r="F15" s="19" t="s">
        <v>121</v>
      </c>
      <c r="G15" s="19" t="s">
        <v>122</v>
      </c>
      <c r="H15" s="25">
        <v>2.1385499676531673E-2</v>
      </c>
    </row>
    <row r="16" spans="1:8" x14ac:dyDescent="0.25">
      <c r="A16" s="19" t="s">
        <v>86</v>
      </c>
      <c r="B16" s="19" t="s">
        <v>87</v>
      </c>
      <c r="C16" s="19" t="s">
        <v>88</v>
      </c>
      <c r="D16" s="19" t="s">
        <v>125</v>
      </c>
      <c r="E16" s="19" t="s">
        <v>126</v>
      </c>
      <c r="F16" s="19" t="s">
        <v>123</v>
      </c>
      <c r="G16" s="19" t="s">
        <v>124</v>
      </c>
      <c r="H16" s="25">
        <v>1.5535302629418198E-3</v>
      </c>
    </row>
    <row r="17" spans="1:8" x14ac:dyDescent="0.25">
      <c r="A17" s="19" t="s">
        <v>86</v>
      </c>
      <c r="B17" s="19" t="s">
        <v>87</v>
      </c>
      <c r="C17" s="19" t="s">
        <v>88</v>
      </c>
      <c r="D17" s="19" t="s">
        <v>127</v>
      </c>
      <c r="E17" s="19" t="s">
        <v>128</v>
      </c>
      <c r="F17" s="19" t="s">
        <v>109</v>
      </c>
      <c r="G17" s="19" t="s">
        <v>110</v>
      </c>
      <c r="H17" s="25">
        <v>15.752514147290045</v>
      </c>
    </row>
    <row r="18" spans="1:8" x14ac:dyDescent="0.25">
      <c r="A18" s="19" t="s">
        <v>86</v>
      </c>
      <c r="B18" s="19" t="s">
        <v>87</v>
      </c>
      <c r="C18" s="19" t="s">
        <v>88</v>
      </c>
      <c r="D18" s="19" t="s">
        <v>127</v>
      </c>
      <c r="E18" s="19" t="s">
        <v>128</v>
      </c>
      <c r="F18" s="19" t="s">
        <v>111</v>
      </c>
      <c r="G18" s="19" t="s">
        <v>112</v>
      </c>
      <c r="H18" s="25">
        <v>0.16912400089022589</v>
      </c>
    </row>
    <row r="19" spans="1:8" x14ac:dyDescent="0.25">
      <c r="A19" s="19" t="s">
        <v>86</v>
      </c>
      <c r="B19" s="19" t="s">
        <v>87</v>
      </c>
      <c r="C19" s="19" t="s">
        <v>88</v>
      </c>
      <c r="D19" s="19" t="s">
        <v>127</v>
      </c>
      <c r="E19" s="19" t="s">
        <v>128</v>
      </c>
      <c r="F19" s="19" t="s">
        <v>115</v>
      </c>
      <c r="G19" s="19" t="s">
        <v>116</v>
      </c>
      <c r="H19" s="25">
        <v>0.43976485988987724</v>
      </c>
    </row>
    <row r="20" spans="1:8" x14ac:dyDescent="0.25">
      <c r="A20" s="19" t="s">
        <v>86</v>
      </c>
      <c r="B20" s="19" t="s">
        <v>87</v>
      </c>
      <c r="C20" s="19" t="s">
        <v>88</v>
      </c>
      <c r="D20" s="19" t="s">
        <v>127</v>
      </c>
      <c r="E20" s="19" t="s">
        <v>128</v>
      </c>
      <c r="F20" s="19" t="s">
        <v>129</v>
      </c>
      <c r="G20" s="19" t="s">
        <v>130</v>
      </c>
      <c r="H20" s="25">
        <v>1.0276836458214332E-2</v>
      </c>
    </row>
    <row r="21" spans="1:8" x14ac:dyDescent="0.25">
      <c r="A21" s="19" t="s">
        <v>86</v>
      </c>
      <c r="B21" s="19" t="s">
        <v>87</v>
      </c>
      <c r="C21" s="19" t="s">
        <v>88</v>
      </c>
      <c r="D21" s="19" t="s">
        <v>127</v>
      </c>
      <c r="E21" s="19" t="s">
        <v>128</v>
      </c>
      <c r="F21" s="19" t="s">
        <v>117</v>
      </c>
      <c r="G21" s="19" t="s">
        <v>118</v>
      </c>
      <c r="H21" s="25">
        <v>4.685543625772895E-2</v>
      </c>
    </row>
    <row r="22" spans="1:8" x14ac:dyDescent="0.25">
      <c r="A22" s="19" t="s">
        <v>86</v>
      </c>
      <c r="B22" s="19" t="s">
        <v>87</v>
      </c>
      <c r="C22" s="19" t="s">
        <v>88</v>
      </c>
      <c r="D22" s="19" t="s">
        <v>127</v>
      </c>
      <c r="E22" s="19" t="s">
        <v>128</v>
      </c>
      <c r="F22" s="19" t="s">
        <v>119</v>
      </c>
      <c r="G22" s="19" t="s">
        <v>120</v>
      </c>
      <c r="H22" s="25">
        <v>2.639011244574626E-2</v>
      </c>
    </row>
    <row r="23" spans="1:8" x14ac:dyDescent="0.25">
      <c r="A23" s="19" t="s">
        <v>86</v>
      </c>
      <c r="B23" s="19" t="s">
        <v>87</v>
      </c>
      <c r="C23" s="19" t="s">
        <v>88</v>
      </c>
      <c r="D23" s="19" t="s">
        <v>131</v>
      </c>
      <c r="E23" s="19" t="s">
        <v>132</v>
      </c>
      <c r="F23" s="19" t="s">
        <v>109</v>
      </c>
      <c r="G23" s="19" t="s">
        <v>110</v>
      </c>
      <c r="H23" s="25">
        <v>0.73638944927227934</v>
      </c>
    </row>
    <row r="24" spans="1:8" x14ac:dyDescent="0.25">
      <c r="A24" s="19" t="s">
        <v>86</v>
      </c>
      <c r="B24" s="19" t="s">
        <v>87</v>
      </c>
      <c r="C24" s="19" t="s">
        <v>88</v>
      </c>
      <c r="D24" s="19" t="s">
        <v>131</v>
      </c>
      <c r="E24" s="19" t="s">
        <v>132</v>
      </c>
      <c r="F24" s="19" t="s">
        <v>111</v>
      </c>
      <c r="G24" s="19" t="s">
        <v>112</v>
      </c>
      <c r="H24" s="25">
        <v>3.8422485215568332E-3</v>
      </c>
    </row>
    <row r="25" spans="1:8" x14ac:dyDescent="0.25">
      <c r="A25" s="19" t="s">
        <v>86</v>
      </c>
      <c r="B25" s="19" t="s">
        <v>87</v>
      </c>
      <c r="C25" s="19" t="s">
        <v>88</v>
      </c>
      <c r="D25" s="19" t="s">
        <v>131</v>
      </c>
      <c r="E25" s="19" t="s">
        <v>132</v>
      </c>
      <c r="F25" s="19" t="s">
        <v>115</v>
      </c>
      <c r="G25" s="19" t="s">
        <v>116</v>
      </c>
      <c r="H25" s="25">
        <v>9.9015153588468893E-3</v>
      </c>
    </row>
    <row r="26" spans="1:8" x14ac:dyDescent="0.25">
      <c r="A26" s="19" t="s">
        <v>86</v>
      </c>
      <c r="B26" s="19" t="s">
        <v>87</v>
      </c>
      <c r="C26" s="19" t="s">
        <v>88</v>
      </c>
      <c r="D26" s="19" t="s">
        <v>131</v>
      </c>
      <c r="E26" s="19" t="s">
        <v>132</v>
      </c>
      <c r="F26" s="19" t="s">
        <v>129</v>
      </c>
      <c r="G26" s="19" t="s">
        <v>130</v>
      </c>
      <c r="H26" s="25">
        <v>3.0106783513857588E-4</v>
      </c>
    </row>
    <row r="27" spans="1:8" x14ac:dyDescent="0.25">
      <c r="A27" s="19" t="s">
        <v>86</v>
      </c>
      <c r="B27" s="19" t="s">
        <v>87</v>
      </c>
      <c r="C27" s="19" t="s">
        <v>88</v>
      </c>
      <c r="D27" s="19" t="s">
        <v>131</v>
      </c>
      <c r="E27" s="19" t="s">
        <v>132</v>
      </c>
      <c r="F27" s="19" t="s">
        <v>117</v>
      </c>
      <c r="G27" s="19" t="s">
        <v>118</v>
      </c>
      <c r="H27" s="25">
        <v>1.2378937628674432E-3</v>
      </c>
    </row>
    <row r="28" spans="1:8" x14ac:dyDescent="0.25">
      <c r="A28" s="19" t="s">
        <v>86</v>
      </c>
      <c r="B28" s="19" t="s">
        <v>87</v>
      </c>
      <c r="C28" s="19" t="s">
        <v>88</v>
      </c>
      <c r="D28" s="19" t="s">
        <v>131</v>
      </c>
      <c r="E28" s="19" t="s">
        <v>132</v>
      </c>
      <c r="F28" s="19" t="s">
        <v>119</v>
      </c>
      <c r="G28" s="19" t="s">
        <v>120</v>
      </c>
      <c r="H28" s="25">
        <v>9.8364563880082041E-4</v>
      </c>
    </row>
    <row r="29" spans="1:8" x14ac:dyDescent="0.25">
      <c r="A29" s="19" t="s">
        <v>86</v>
      </c>
      <c r="B29" s="19" t="s">
        <v>87</v>
      </c>
      <c r="C29" s="19" t="s">
        <v>88</v>
      </c>
      <c r="D29" s="19" t="s">
        <v>133</v>
      </c>
      <c r="E29" s="19" t="s">
        <v>134</v>
      </c>
      <c r="F29" s="19" t="s">
        <v>109</v>
      </c>
      <c r="G29" s="19" t="s">
        <v>110</v>
      </c>
      <c r="H29" s="25">
        <v>0.72914006193197067</v>
      </c>
    </row>
    <row r="30" spans="1:8" x14ac:dyDescent="0.25">
      <c r="A30" s="19" t="s">
        <v>86</v>
      </c>
      <c r="B30" s="19" t="s">
        <v>87</v>
      </c>
      <c r="C30" s="19" t="s">
        <v>88</v>
      </c>
      <c r="D30" s="19" t="s">
        <v>133</v>
      </c>
      <c r="E30" s="19" t="s">
        <v>134</v>
      </c>
      <c r="F30" s="19" t="s">
        <v>111</v>
      </c>
      <c r="G30" s="19" t="s">
        <v>112</v>
      </c>
      <c r="H30" s="25">
        <v>8.3733703053994746E-3</v>
      </c>
    </row>
    <row r="31" spans="1:8" x14ac:dyDescent="0.25">
      <c r="A31" s="19" t="s">
        <v>86</v>
      </c>
      <c r="B31" s="19" t="s">
        <v>87</v>
      </c>
      <c r="C31" s="19" t="s">
        <v>88</v>
      </c>
      <c r="D31" s="19" t="s">
        <v>133</v>
      </c>
      <c r="E31" s="19" t="s">
        <v>134</v>
      </c>
      <c r="F31" s="19" t="s">
        <v>113</v>
      </c>
      <c r="G31" s="19" t="s">
        <v>114</v>
      </c>
      <c r="H31" s="25">
        <v>2.074874914185287E-2</v>
      </c>
    </row>
    <row r="32" spans="1:8" x14ac:dyDescent="0.25">
      <c r="A32" s="19" t="s">
        <v>86</v>
      </c>
      <c r="B32" s="19" t="s">
        <v>87</v>
      </c>
      <c r="C32" s="19" t="s">
        <v>88</v>
      </c>
      <c r="D32" s="19" t="s">
        <v>133</v>
      </c>
      <c r="E32" s="19" t="s">
        <v>134</v>
      </c>
      <c r="F32" s="19" t="s">
        <v>115</v>
      </c>
      <c r="G32" s="19" t="s">
        <v>116</v>
      </c>
      <c r="H32" s="25">
        <v>1.6595539612023504E-2</v>
      </c>
    </row>
    <row r="33" spans="1:8" x14ac:dyDescent="0.25">
      <c r="A33" s="19" t="s">
        <v>86</v>
      </c>
      <c r="B33" s="19" t="s">
        <v>87</v>
      </c>
      <c r="C33" s="19" t="s">
        <v>88</v>
      </c>
      <c r="D33" s="19" t="s">
        <v>133</v>
      </c>
      <c r="E33" s="19" t="s">
        <v>134</v>
      </c>
      <c r="F33" s="19" t="s">
        <v>129</v>
      </c>
      <c r="G33" s="19" t="s">
        <v>130</v>
      </c>
      <c r="H33" s="25">
        <v>6.5359282433528884E-5</v>
      </c>
    </row>
    <row r="34" spans="1:8" x14ac:dyDescent="0.25">
      <c r="A34" s="19" t="s">
        <v>86</v>
      </c>
      <c r="B34" s="19" t="s">
        <v>87</v>
      </c>
      <c r="C34" s="19" t="s">
        <v>88</v>
      </c>
      <c r="D34" s="19" t="s">
        <v>133</v>
      </c>
      <c r="E34" s="19" t="s">
        <v>134</v>
      </c>
      <c r="F34" s="19" t="s">
        <v>117</v>
      </c>
      <c r="G34" s="19" t="s">
        <v>118</v>
      </c>
      <c r="H34" s="25">
        <v>1.6677079608795769E-3</v>
      </c>
    </row>
    <row r="35" spans="1:8" x14ac:dyDescent="0.25">
      <c r="A35" s="19" t="s">
        <v>86</v>
      </c>
      <c r="B35" s="19" t="s">
        <v>87</v>
      </c>
      <c r="C35" s="19" t="s">
        <v>88</v>
      </c>
      <c r="D35" s="19" t="s">
        <v>133</v>
      </c>
      <c r="E35" s="19" t="s">
        <v>134</v>
      </c>
      <c r="F35" s="19" t="s">
        <v>119</v>
      </c>
      <c r="G35" s="19" t="s">
        <v>120</v>
      </c>
      <c r="H35" s="25">
        <v>1.9109952587371623E-3</v>
      </c>
    </row>
    <row r="36" spans="1:8" x14ac:dyDescent="0.25">
      <c r="A36" s="19" t="s">
        <v>86</v>
      </c>
      <c r="B36" s="19" t="s">
        <v>87</v>
      </c>
      <c r="C36" s="19" t="s">
        <v>88</v>
      </c>
      <c r="D36" s="19" t="s">
        <v>135</v>
      </c>
      <c r="E36" s="19" t="s">
        <v>136</v>
      </c>
      <c r="F36" s="19" t="s">
        <v>109</v>
      </c>
      <c r="G36" s="19" t="s">
        <v>110</v>
      </c>
      <c r="H36" s="25">
        <v>34.59178206456528</v>
      </c>
    </row>
    <row r="37" spans="1:8" x14ac:dyDescent="0.25">
      <c r="A37" s="19" t="s">
        <v>86</v>
      </c>
      <c r="B37" s="19" t="s">
        <v>87</v>
      </c>
      <c r="C37" s="19" t="s">
        <v>88</v>
      </c>
      <c r="D37" s="19" t="s">
        <v>135</v>
      </c>
      <c r="E37" s="19" t="s">
        <v>136</v>
      </c>
      <c r="F37" s="19" t="s">
        <v>113</v>
      </c>
      <c r="G37" s="19" t="s">
        <v>114</v>
      </c>
      <c r="H37" s="25">
        <v>0.70947176424881564</v>
      </c>
    </row>
    <row r="38" spans="1:8" x14ac:dyDescent="0.25">
      <c r="A38" s="19" t="s">
        <v>86</v>
      </c>
      <c r="B38" s="19" t="s">
        <v>87</v>
      </c>
      <c r="C38" s="19" t="s">
        <v>88</v>
      </c>
      <c r="D38" s="19" t="s">
        <v>135</v>
      </c>
      <c r="E38" s="19" t="s">
        <v>136</v>
      </c>
      <c r="F38" s="19" t="s">
        <v>115</v>
      </c>
      <c r="G38" s="19" t="s">
        <v>116</v>
      </c>
      <c r="H38" s="25">
        <v>1.0221939385521575</v>
      </c>
    </row>
    <row r="39" spans="1:8" x14ac:dyDescent="0.25">
      <c r="A39" s="19" t="s">
        <v>86</v>
      </c>
      <c r="B39" s="19" t="s">
        <v>87</v>
      </c>
      <c r="C39" s="19" t="s">
        <v>88</v>
      </c>
      <c r="D39" s="19" t="s">
        <v>135</v>
      </c>
      <c r="E39" s="19" t="s">
        <v>136</v>
      </c>
      <c r="F39" s="19" t="s">
        <v>129</v>
      </c>
      <c r="G39" s="19" t="s">
        <v>130</v>
      </c>
      <c r="H39" s="25">
        <v>1.6916714073883465E-2</v>
      </c>
    </row>
    <row r="40" spans="1:8" x14ac:dyDescent="0.25">
      <c r="A40" s="19" t="s">
        <v>86</v>
      </c>
      <c r="B40" s="19" t="s">
        <v>87</v>
      </c>
      <c r="C40" s="19" t="s">
        <v>88</v>
      </c>
      <c r="D40" s="19" t="s">
        <v>135</v>
      </c>
      <c r="E40" s="19" t="s">
        <v>136</v>
      </c>
      <c r="F40" s="19" t="s">
        <v>119</v>
      </c>
      <c r="G40" s="19" t="s">
        <v>120</v>
      </c>
      <c r="H40" s="25">
        <v>3.2547708023520319E-2</v>
      </c>
    </row>
    <row r="41" spans="1:8" x14ac:dyDescent="0.25">
      <c r="A41" s="19" t="s">
        <v>86</v>
      </c>
      <c r="B41" s="19" t="s">
        <v>87</v>
      </c>
      <c r="C41" s="19" t="s">
        <v>88</v>
      </c>
      <c r="D41" s="19" t="s">
        <v>137</v>
      </c>
      <c r="E41" s="19" t="s">
        <v>138</v>
      </c>
      <c r="F41" s="19" t="s">
        <v>109</v>
      </c>
      <c r="G41" s="19" t="s">
        <v>110</v>
      </c>
      <c r="H41" s="25">
        <v>5.8610507920988583E-2</v>
      </c>
    </row>
    <row r="42" spans="1:8" x14ac:dyDescent="0.25">
      <c r="A42" s="19" t="s">
        <v>86</v>
      </c>
      <c r="B42" s="19" t="s">
        <v>87</v>
      </c>
      <c r="C42" s="19" t="s">
        <v>88</v>
      </c>
      <c r="D42" s="19" t="s">
        <v>137</v>
      </c>
      <c r="E42" s="19" t="s">
        <v>138</v>
      </c>
      <c r="F42" s="19" t="s">
        <v>113</v>
      </c>
      <c r="G42" s="19" t="s">
        <v>114</v>
      </c>
      <c r="H42" s="25">
        <v>2.2216141766457265E-3</v>
      </c>
    </row>
    <row r="43" spans="1:8" x14ac:dyDescent="0.25">
      <c r="A43" s="19" t="s">
        <v>86</v>
      </c>
      <c r="B43" s="19" t="s">
        <v>87</v>
      </c>
      <c r="C43" s="19" t="s">
        <v>88</v>
      </c>
      <c r="D43" s="19" t="s">
        <v>137</v>
      </c>
      <c r="E43" s="19" t="s">
        <v>138</v>
      </c>
      <c r="F43" s="19" t="s">
        <v>115</v>
      </c>
      <c r="G43" s="19" t="s">
        <v>116</v>
      </c>
      <c r="H43" s="25">
        <v>2.0405629882352828E-3</v>
      </c>
    </row>
    <row r="44" spans="1:8" x14ac:dyDescent="0.25">
      <c r="A44" s="19" t="s">
        <v>86</v>
      </c>
      <c r="B44" s="19" t="s">
        <v>87</v>
      </c>
      <c r="C44" s="19" t="s">
        <v>88</v>
      </c>
      <c r="D44" s="19" t="s">
        <v>137</v>
      </c>
      <c r="E44" s="19" t="s">
        <v>138</v>
      </c>
      <c r="F44" s="19" t="s">
        <v>129</v>
      </c>
      <c r="G44" s="19" t="s">
        <v>130</v>
      </c>
      <c r="H44" s="25">
        <v>1.2436718413217681E-5</v>
      </c>
    </row>
    <row r="45" spans="1:8" x14ac:dyDescent="0.25">
      <c r="A45" s="19" t="s">
        <v>86</v>
      </c>
      <c r="B45" s="19" t="s">
        <v>87</v>
      </c>
      <c r="C45" s="19" t="s">
        <v>88</v>
      </c>
      <c r="D45" s="19" t="s">
        <v>137</v>
      </c>
      <c r="E45" s="19" t="s">
        <v>138</v>
      </c>
      <c r="F45" s="19" t="s">
        <v>117</v>
      </c>
      <c r="G45" s="19" t="s">
        <v>118</v>
      </c>
      <c r="H45" s="25">
        <v>2.5845173666782346E-4</v>
      </c>
    </row>
    <row r="46" spans="1:8" x14ac:dyDescent="0.25">
      <c r="A46" s="19" t="s">
        <v>86</v>
      </c>
      <c r="B46" s="19" t="s">
        <v>87</v>
      </c>
      <c r="C46" s="19" t="s">
        <v>88</v>
      </c>
      <c r="D46" s="19" t="s">
        <v>137</v>
      </c>
      <c r="E46" s="19" t="s">
        <v>138</v>
      </c>
      <c r="F46" s="19" t="s">
        <v>119</v>
      </c>
      <c r="G46" s="19" t="s">
        <v>120</v>
      </c>
      <c r="H46" s="25">
        <v>1.1772839179910615E-4</v>
      </c>
    </row>
    <row r="47" spans="1:8" x14ac:dyDescent="0.25">
      <c r="A47" s="19" t="s">
        <v>86</v>
      </c>
      <c r="B47" s="19" t="s">
        <v>87</v>
      </c>
      <c r="C47" s="19" t="s">
        <v>88</v>
      </c>
      <c r="D47" s="19" t="s">
        <v>139</v>
      </c>
      <c r="E47" s="19" t="s">
        <v>140</v>
      </c>
      <c r="F47" s="19" t="s">
        <v>109</v>
      </c>
      <c r="G47" s="19" t="s">
        <v>110</v>
      </c>
      <c r="H47" s="25">
        <v>0.13889845575058157</v>
      </c>
    </row>
    <row r="48" spans="1:8" x14ac:dyDescent="0.25">
      <c r="A48" s="19" t="s">
        <v>86</v>
      </c>
      <c r="B48" s="19" t="s">
        <v>87</v>
      </c>
      <c r="C48" s="19" t="s">
        <v>88</v>
      </c>
      <c r="D48" s="19" t="s">
        <v>139</v>
      </c>
      <c r="E48" s="19" t="s">
        <v>140</v>
      </c>
      <c r="F48" s="19" t="s">
        <v>111</v>
      </c>
      <c r="G48" s="19" t="s">
        <v>112</v>
      </c>
      <c r="H48" s="25">
        <v>4.3860976850739926E-3</v>
      </c>
    </row>
    <row r="49" spans="1:8" x14ac:dyDescent="0.25">
      <c r="A49" s="19" t="s">
        <v>86</v>
      </c>
      <c r="B49" s="19" t="s">
        <v>87</v>
      </c>
      <c r="C49" s="19" t="s">
        <v>88</v>
      </c>
      <c r="D49" s="19" t="s">
        <v>139</v>
      </c>
      <c r="E49" s="19" t="s">
        <v>140</v>
      </c>
      <c r="F49" s="19" t="s">
        <v>115</v>
      </c>
      <c r="G49" s="19" t="s">
        <v>116</v>
      </c>
      <c r="H49" s="25">
        <v>5.2950140580717573E-3</v>
      </c>
    </row>
    <row r="50" spans="1:8" x14ac:dyDescent="0.25">
      <c r="A50" s="19" t="s">
        <v>86</v>
      </c>
      <c r="B50" s="19" t="s">
        <v>87</v>
      </c>
      <c r="C50" s="19" t="s">
        <v>88</v>
      </c>
      <c r="D50" s="19" t="s">
        <v>139</v>
      </c>
      <c r="E50" s="19" t="s">
        <v>140</v>
      </c>
      <c r="F50" s="19" t="s">
        <v>117</v>
      </c>
      <c r="G50" s="19" t="s">
        <v>118</v>
      </c>
      <c r="H50" s="25">
        <v>5.8152922594981659E-4</v>
      </c>
    </row>
    <row r="51" spans="1:8" x14ac:dyDescent="0.25">
      <c r="A51" s="19" t="s">
        <v>86</v>
      </c>
      <c r="B51" s="19" t="s">
        <v>87</v>
      </c>
      <c r="C51" s="19" t="s">
        <v>88</v>
      </c>
      <c r="D51" s="19" t="s">
        <v>139</v>
      </c>
      <c r="E51" s="19" t="s">
        <v>140</v>
      </c>
      <c r="F51" s="19" t="s">
        <v>119</v>
      </c>
      <c r="G51" s="19" t="s">
        <v>120</v>
      </c>
      <c r="H51" s="25">
        <v>3.1845803056259806E-4</v>
      </c>
    </row>
    <row r="52" spans="1:8" x14ac:dyDescent="0.25">
      <c r="A52" s="19" t="s">
        <v>86</v>
      </c>
      <c r="B52" s="19" t="s">
        <v>87</v>
      </c>
      <c r="C52" s="19" t="s">
        <v>88</v>
      </c>
      <c r="D52" s="19" t="s">
        <v>141</v>
      </c>
      <c r="E52" s="19" t="s">
        <v>142</v>
      </c>
      <c r="F52" s="19" t="s">
        <v>109</v>
      </c>
      <c r="G52" s="19" t="s">
        <v>110</v>
      </c>
      <c r="H52" s="25">
        <v>3.0524982707426163</v>
      </c>
    </row>
    <row r="53" spans="1:8" x14ac:dyDescent="0.25">
      <c r="A53" s="19" t="s">
        <v>86</v>
      </c>
      <c r="B53" s="19" t="s">
        <v>87</v>
      </c>
      <c r="C53" s="19" t="s">
        <v>88</v>
      </c>
      <c r="D53" s="19" t="s">
        <v>141</v>
      </c>
      <c r="E53" s="19" t="s">
        <v>142</v>
      </c>
      <c r="F53" s="19" t="s">
        <v>129</v>
      </c>
      <c r="G53" s="19" t="s">
        <v>130</v>
      </c>
      <c r="H53" s="25">
        <v>5.6199249052745284E-4</v>
      </c>
    </row>
    <row r="54" spans="1:8" x14ac:dyDescent="0.25">
      <c r="A54" s="19" t="s">
        <v>86</v>
      </c>
      <c r="B54" s="19" t="s">
        <v>87</v>
      </c>
      <c r="C54" s="19" t="s">
        <v>88</v>
      </c>
      <c r="D54" s="19" t="s">
        <v>141</v>
      </c>
      <c r="E54" s="19" t="s">
        <v>142</v>
      </c>
      <c r="F54" s="19" t="s">
        <v>119</v>
      </c>
      <c r="G54" s="19" t="s">
        <v>120</v>
      </c>
      <c r="H54" s="25">
        <v>1.1092205956654201E-2</v>
      </c>
    </row>
    <row r="55" spans="1:8" x14ac:dyDescent="0.25">
      <c r="A55" s="19" t="s">
        <v>86</v>
      </c>
      <c r="B55" s="19" t="s">
        <v>87</v>
      </c>
      <c r="C55" s="19" t="s">
        <v>88</v>
      </c>
      <c r="D55" s="19" t="s">
        <v>143</v>
      </c>
      <c r="E55" s="19" t="s">
        <v>144</v>
      </c>
      <c r="F55" s="19" t="s">
        <v>109</v>
      </c>
      <c r="G55" s="19" t="s">
        <v>110</v>
      </c>
      <c r="H55" s="25">
        <v>0.5917157530657563</v>
      </c>
    </row>
    <row r="56" spans="1:8" x14ac:dyDescent="0.25">
      <c r="A56" s="19" t="s">
        <v>86</v>
      </c>
      <c r="B56" s="19" t="s">
        <v>87</v>
      </c>
      <c r="C56" s="19" t="s">
        <v>88</v>
      </c>
      <c r="D56" s="19" t="s">
        <v>143</v>
      </c>
      <c r="E56" s="19" t="s">
        <v>144</v>
      </c>
      <c r="F56" s="19" t="s">
        <v>111</v>
      </c>
      <c r="G56" s="19" t="s">
        <v>112</v>
      </c>
      <c r="H56" s="25">
        <v>1.2678366565526906E-2</v>
      </c>
    </row>
    <row r="57" spans="1:8" x14ac:dyDescent="0.25">
      <c r="A57" s="19" t="s">
        <v>86</v>
      </c>
      <c r="B57" s="19" t="s">
        <v>87</v>
      </c>
      <c r="C57" s="19" t="s">
        <v>88</v>
      </c>
      <c r="D57" s="19" t="s">
        <v>143</v>
      </c>
      <c r="E57" s="19" t="s">
        <v>144</v>
      </c>
      <c r="F57" s="19" t="s">
        <v>115</v>
      </c>
      <c r="G57" s="19" t="s">
        <v>116</v>
      </c>
      <c r="H57" s="25">
        <v>3.3249974909757889E-2</v>
      </c>
    </row>
    <row r="58" spans="1:8" x14ac:dyDescent="0.25">
      <c r="A58" s="19" t="s">
        <v>86</v>
      </c>
      <c r="B58" s="19" t="s">
        <v>87</v>
      </c>
      <c r="C58" s="19" t="s">
        <v>88</v>
      </c>
      <c r="D58" s="19" t="s">
        <v>143</v>
      </c>
      <c r="E58" s="19" t="s">
        <v>144</v>
      </c>
      <c r="F58" s="19" t="s">
        <v>119</v>
      </c>
      <c r="G58" s="19" t="s">
        <v>120</v>
      </c>
      <c r="H58" s="25">
        <v>1.8800107922746115E-3</v>
      </c>
    </row>
    <row r="59" spans="1:8" x14ac:dyDescent="0.25">
      <c r="A59" s="19" t="s">
        <v>86</v>
      </c>
      <c r="B59" s="19" t="s">
        <v>87</v>
      </c>
      <c r="C59" s="19" t="s">
        <v>88</v>
      </c>
      <c r="D59" s="19" t="s">
        <v>145</v>
      </c>
      <c r="E59" s="19" t="s">
        <v>146</v>
      </c>
      <c r="F59" s="19" t="s">
        <v>109</v>
      </c>
      <c r="G59" s="19" t="s">
        <v>110</v>
      </c>
      <c r="H59" s="25">
        <v>1.4538837654512937</v>
      </c>
    </row>
    <row r="60" spans="1:8" x14ac:dyDescent="0.25">
      <c r="A60" s="19" t="s">
        <v>86</v>
      </c>
      <c r="B60" s="19" t="s">
        <v>87</v>
      </c>
      <c r="C60" s="19" t="s">
        <v>88</v>
      </c>
      <c r="D60" s="19" t="s">
        <v>145</v>
      </c>
      <c r="E60" s="19" t="s">
        <v>146</v>
      </c>
      <c r="F60" s="19" t="s">
        <v>111</v>
      </c>
      <c r="G60" s="19" t="s">
        <v>112</v>
      </c>
      <c r="H60" s="25">
        <v>2.2371696637267072E-2</v>
      </c>
    </row>
    <row r="61" spans="1:8" x14ac:dyDescent="0.25">
      <c r="A61" s="19" t="s">
        <v>86</v>
      </c>
      <c r="B61" s="19" t="s">
        <v>87</v>
      </c>
      <c r="C61" s="19" t="s">
        <v>88</v>
      </c>
      <c r="D61" s="19" t="s">
        <v>145</v>
      </c>
      <c r="E61" s="19" t="s">
        <v>146</v>
      </c>
      <c r="F61" s="19" t="s">
        <v>113</v>
      </c>
      <c r="G61" s="19" t="s">
        <v>114</v>
      </c>
      <c r="H61" s="25">
        <v>6.1362305878859436E-2</v>
      </c>
    </row>
    <row r="62" spans="1:8" x14ac:dyDescent="0.25">
      <c r="A62" s="19" t="s">
        <v>86</v>
      </c>
      <c r="B62" s="19" t="s">
        <v>87</v>
      </c>
      <c r="C62" s="19" t="s">
        <v>88</v>
      </c>
      <c r="D62" s="19" t="s">
        <v>145</v>
      </c>
      <c r="E62" s="19" t="s">
        <v>146</v>
      </c>
      <c r="F62" s="19" t="s">
        <v>115</v>
      </c>
      <c r="G62" s="19" t="s">
        <v>116</v>
      </c>
      <c r="H62" s="25">
        <v>5.8279069529017499E-2</v>
      </c>
    </row>
    <row r="63" spans="1:8" x14ac:dyDescent="0.25">
      <c r="A63" s="19" t="s">
        <v>86</v>
      </c>
      <c r="B63" s="19" t="s">
        <v>87</v>
      </c>
      <c r="C63" s="19" t="s">
        <v>88</v>
      </c>
      <c r="D63" s="19" t="s">
        <v>145</v>
      </c>
      <c r="E63" s="19" t="s">
        <v>146</v>
      </c>
      <c r="F63" s="19" t="s">
        <v>129</v>
      </c>
      <c r="G63" s="19" t="s">
        <v>130</v>
      </c>
      <c r="H63" s="25">
        <v>1.8862357510825598E-4</v>
      </c>
    </row>
    <row r="64" spans="1:8" x14ac:dyDescent="0.25">
      <c r="A64" s="19" t="s">
        <v>86</v>
      </c>
      <c r="B64" s="19" t="s">
        <v>87</v>
      </c>
      <c r="C64" s="19" t="s">
        <v>88</v>
      </c>
      <c r="D64" s="19" t="s">
        <v>145</v>
      </c>
      <c r="E64" s="19" t="s">
        <v>146</v>
      </c>
      <c r="F64" s="19" t="s">
        <v>117</v>
      </c>
      <c r="G64" s="19" t="s">
        <v>118</v>
      </c>
      <c r="H64" s="25">
        <v>5.986309623777164E-3</v>
      </c>
    </row>
    <row r="65" spans="1:8" x14ac:dyDescent="0.25">
      <c r="A65" s="19" t="s">
        <v>86</v>
      </c>
      <c r="B65" s="19" t="s">
        <v>87</v>
      </c>
      <c r="C65" s="19" t="s">
        <v>88</v>
      </c>
      <c r="D65" s="19" t="s">
        <v>145</v>
      </c>
      <c r="E65" s="19" t="s">
        <v>146</v>
      </c>
      <c r="F65" s="19" t="s">
        <v>119</v>
      </c>
      <c r="G65" s="19" t="s">
        <v>120</v>
      </c>
      <c r="H65" s="25">
        <v>4.3776347899547432E-3</v>
      </c>
    </row>
    <row r="66" spans="1:8" x14ac:dyDescent="0.25">
      <c r="A66" s="19" t="s">
        <v>86</v>
      </c>
      <c r="B66" s="19" t="s">
        <v>87</v>
      </c>
      <c r="C66" s="19" t="s">
        <v>88</v>
      </c>
      <c r="D66" s="19" t="s">
        <v>145</v>
      </c>
      <c r="E66" s="19" t="s">
        <v>146</v>
      </c>
      <c r="F66" s="19" t="s">
        <v>123</v>
      </c>
      <c r="G66" s="19" t="s">
        <v>124</v>
      </c>
      <c r="H66" s="25">
        <v>3.2033586891370893E-3</v>
      </c>
    </row>
    <row r="67" spans="1:8" x14ac:dyDescent="0.25">
      <c r="A67" s="19" t="s">
        <v>86</v>
      </c>
      <c r="B67" s="19" t="s">
        <v>87</v>
      </c>
      <c r="C67" s="19" t="s">
        <v>88</v>
      </c>
      <c r="D67" s="19" t="s">
        <v>147</v>
      </c>
      <c r="E67" s="19" t="s">
        <v>148</v>
      </c>
      <c r="F67" s="19" t="s">
        <v>109</v>
      </c>
      <c r="G67" s="19" t="s">
        <v>110</v>
      </c>
      <c r="H67" s="25">
        <v>0.13609569224715862</v>
      </c>
    </row>
    <row r="68" spans="1:8" x14ac:dyDescent="0.25">
      <c r="A68" s="19" t="s">
        <v>86</v>
      </c>
      <c r="B68" s="19" t="s">
        <v>87</v>
      </c>
      <c r="C68" s="19" t="s">
        <v>88</v>
      </c>
      <c r="D68" s="19" t="s">
        <v>147</v>
      </c>
      <c r="E68" s="19" t="s">
        <v>148</v>
      </c>
      <c r="F68" s="19" t="s">
        <v>111</v>
      </c>
      <c r="G68" s="19" t="s">
        <v>112</v>
      </c>
      <c r="H68" s="25">
        <v>3.6919265085250063E-3</v>
      </c>
    </row>
    <row r="69" spans="1:8" x14ac:dyDescent="0.25">
      <c r="A69" s="19" t="s">
        <v>86</v>
      </c>
      <c r="B69" s="19" t="s">
        <v>87</v>
      </c>
      <c r="C69" s="19" t="s">
        <v>88</v>
      </c>
      <c r="D69" s="19" t="s">
        <v>147</v>
      </c>
      <c r="E69" s="19" t="s">
        <v>148</v>
      </c>
      <c r="F69" s="19" t="s">
        <v>113</v>
      </c>
      <c r="G69" s="19" t="s">
        <v>114</v>
      </c>
      <c r="H69" s="25">
        <v>7.2350886396035088E-3</v>
      </c>
    </row>
    <row r="70" spans="1:8" x14ac:dyDescent="0.25">
      <c r="A70" s="19" t="s">
        <v>86</v>
      </c>
      <c r="B70" s="19" t="s">
        <v>87</v>
      </c>
      <c r="C70" s="19" t="s">
        <v>88</v>
      </c>
      <c r="D70" s="19" t="s">
        <v>147</v>
      </c>
      <c r="E70" s="19" t="s">
        <v>148</v>
      </c>
      <c r="F70" s="19" t="s">
        <v>115</v>
      </c>
      <c r="G70" s="19" t="s">
        <v>116</v>
      </c>
      <c r="H70" s="25">
        <v>9.7935537212276817E-3</v>
      </c>
    </row>
    <row r="71" spans="1:8" x14ac:dyDescent="0.25">
      <c r="A71" s="19" t="s">
        <v>86</v>
      </c>
      <c r="B71" s="19" t="s">
        <v>87</v>
      </c>
      <c r="C71" s="19" t="s">
        <v>88</v>
      </c>
      <c r="D71" s="19" t="s">
        <v>147</v>
      </c>
      <c r="E71" s="19" t="s">
        <v>148</v>
      </c>
      <c r="F71" s="19" t="s">
        <v>129</v>
      </c>
      <c r="G71" s="19" t="s">
        <v>130</v>
      </c>
      <c r="H71" s="25">
        <v>2.2993020290507828E-5</v>
      </c>
    </row>
    <row r="72" spans="1:8" x14ac:dyDescent="0.25">
      <c r="A72" s="19" t="s">
        <v>86</v>
      </c>
      <c r="B72" s="19" t="s">
        <v>87</v>
      </c>
      <c r="C72" s="19" t="s">
        <v>88</v>
      </c>
      <c r="D72" s="19" t="s">
        <v>147</v>
      </c>
      <c r="E72" s="19" t="s">
        <v>148</v>
      </c>
      <c r="F72" s="19" t="s">
        <v>117</v>
      </c>
      <c r="G72" s="19" t="s">
        <v>118</v>
      </c>
      <c r="H72" s="25">
        <v>1.1276448195987115E-3</v>
      </c>
    </row>
    <row r="73" spans="1:8" x14ac:dyDescent="0.25">
      <c r="A73" s="19" t="s">
        <v>86</v>
      </c>
      <c r="B73" s="19" t="s">
        <v>87</v>
      </c>
      <c r="C73" s="19" t="s">
        <v>88</v>
      </c>
      <c r="D73" s="19" t="s">
        <v>147</v>
      </c>
      <c r="E73" s="19" t="s">
        <v>148</v>
      </c>
      <c r="F73" s="19" t="s">
        <v>119</v>
      </c>
      <c r="G73" s="19" t="s">
        <v>120</v>
      </c>
      <c r="H73" s="25">
        <v>6.9343702034124917E-4</v>
      </c>
    </row>
    <row r="74" spans="1:8" x14ac:dyDescent="0.25">
      <c r="A74" s="19" t="s">
        <v>86</v>
      </c>
      <c r="B74" s="19" t="s">
        <v>87</v>
      </c>
      <c r="C74" s="19" t="s">
        <v>88</v>
      </c>
      <c r="D74" s="19" t="s">
        <v>147</v>
      </c>
      <c r="E74" s="19" t="s">
        <v>148</v>
      </c>
      <c r="F74" s="19" t="s">
        <v>121</v>
      </c>
      <c r="G74" s="19" t="s">
        <v>122</v>
      </c>
      <c r="H74" s="25">
        <v>1.4792422410857519E-2</v>
      </c>
    </row>
    <row r="75" spans="1:8" x14ac:dyDescent="0.25">
      <c r="A75" s="19" t="s">
        <v>86</v>
      </c>
      <c r="B75" s="19" t="s">
        <v>87</v>
      </c>
      <c r="C75" s="19" t="s">
        <v>88</v>
      </c>
      <c r="D75" s="19" t="s">
        <v>149</v>
      </c>
      <c r="E75" s="19" t="s">
        <v>150</v>
      </c>
      <c r="F75" s="19" t="s">
        <v>109</v>
      </c>
      <c r="G75" s="19" t="s">
        <v>110</v>
      </c>
      <c r="H75" s="25">
        <v>3.7114873442429495E-2</v>
      </c>
    </row>
    <row r="76" spans="1:8" x14ac:dyDescent="0.25">
      <c r="A76" s="19" t="s">
        <v>86</v>
      </c>
      <c r="B76" s="19" t="s">
        <v>87</v>
      </c>
      <c r="C76" s="19" t="s">
        <v>88</v>
      </c>
      <c r="D76" s="19" t="s">
        <v>149</v>
      </c>
      <c r="E76" s="19" t="s">
        <v>150</v>
      </c>
      <c r="F76" s="19" t="s">
        <v>111</v>
      </c>
      <c r="G76" s="19" t="s">
        <v>112</v>
      </c>
      <c r="H76" s="25">
        <v>5.824525213652149E-4</v>
      </c>
    </row>
    <row r="77" spans="1:8" x14ac:dyDescent="0.25">
      <c r="A77" s="19" t="s">
        <v>86</v>
      </c>
      <c r="B77" s="19" t="s">
        <v>87</v>
      </c>
      <c r="C77" s="19" t="s">
        <v>88</v>
      </c>
      <c r="D77" s="19" t="s">
        <v>149</v>
      </c>
      <c r="E77" s="19" t="s">
        <v>150</v>
      </c>
      <c r="F77" s="19" t="s">
        <v>129</v>
      </c>
      <c r="G77" s="19" t="s">
        <v>130</v>
      </c>
      <c r="H77" s="25">
        <v>5.1977751487748527E-6</v>
      </c>
    </row>
    <row r="78" spans="1:8" x14ac:dyDescent="0.25">
      <c r="A78" s="19" t="s">
        <v>86</v>
      </c>
      <c r="B78" s="19" t="s">
        <v>87</v>
      </c>
      <c r="C78" s="19" t="s">
        <v>88</v>
      </c>
      <c r="D78" s="19" t="s">
        <v>149</v>
      </c>
      <c r="E78" s="19" t="s">
        <v>150</v>
      </c>
      <c r="F78" s="19" t="s">
        <v>117</v>
      </c>
      <c r="G78" s="19" t="s">
        <v>118</v>
      </c>
      <c r="H78" s="25">
        <v>1.5648948704637754E-4</v>
      </c>
    </row>
    <row r="79" spans="1:8" x14ac:dyDescent="0.25">
      <c r="A79" s="19" t="s">
        <v>86</v>
      </c>
      <c r="B79" s="19" t="s">
        <v>87</v>
      </c>
      <c r="C79" s="19" t="s">
        <v>88</v>
      </c>
      <c r="D79" s="19" t="s">
        <v>149</v>
      </c>
      <c r="E79" s="19" t="s">
        <v>150</v>
      </c>
      <c r="F79" s="19" t="s">
        <v>119</v>
      </c>
      <c r="G79" s="19" t="s">
        <v>120</v>
      </c>
      <c r="H79" s="25">
        <v>1.5539523659318654E-4</v>
      </c>
    </row>
    <row r="80" spans="1:8" x14ac:dyDescent="0.25">
      <c r="A80" s="19" t="s">
        <v>86</v>
      </c>
      <c r="B80" s="19" t="s">
        <v>87</v>
      </c>
      <c r="C80" s="19" t="s">
        <v>88</v>
      </c>
      <c r="D80" s="19" t="s">
        <v>151</v>
      </c>
      <c r="E80" s="19" t="s">
        <v>152</v>
      </c>
      <c r="F80" s="19" t="s">
        <v>109</v>
      </c>
      <c r="G80" s="19" t="s">
        <v>110</v>
      </c>
      <c r="H80" s="25">
        <v>0.35117461047246129</v>
      </c>
    </row>
    <row r="81" spans="1:8" x14ac:dyDescent="0.25">
      <c r="A81" s="19" t="s">
        <v>86</v>
      </c>
      <c r="B81" s="19" t="s">
        <v>87</v>
      </c>
      <c r="C81" s="19" t="s">
        <v>88</v>
      </c>
      <c r="D81" s="19" t="s">
        <v>151</v>
      </c>
      <c r="E81" s="19" t="s">
        <v>152</v>
      </c>
      <c r="F81" s="19" t="s">
        <v>111</v>
      </c>
      <c r="G81" s="19" t="s">
        <v>112</v>
      </c>
      <c r="H81" s="25">
        <v>4.3663841568685356E-3</v>
      </c>
    </row>
    <row r="82" spans="1:8" x14ac:dyDescent="0.25">
      <c r="A82" s="19" t="s">
        <v>86</v>
      </c>
      <c r="B82" s="19" t="s">
        <v>87</v>
      </c>
      <c r="C82" s="19" t="s">
        <v>88</v>
      </c>
      <c r="D82" s="19" t="s">
        <v>151</v>
      </c>
      <c r="E82" s="19" t="s">
        <v>152</v>
      </c>
      <c r="F82" s="19" t="s">
        <v>113</v>
      </c>
      <c r="G82" s="19" t="s">
        <v>114</v>
      </c>
      <c r="H82" s="25">
        <v>1.2323256254917626E-2</v>
      </c>
    </row>
    <row r="83" spans="1:8" x14ac:dyDescent="0.25">
      <c r="A83" s="19" t="s">
        <v>86</v>
      </c>
      <c r="B83" s="19" t="s">
        <v>87</v>
      </c>
      <c r="C83" s="19" t="s">
        <v>88</v>
      </c>
      <c r="D83" s="19" t="s">
        <v>151</v>
      </c>
      <c r="E83" s="19" t="s">
        <v>152</v>
      </c>
      <c r="F83" s="19" t="s">
        <v>129</v>
      </c>
      <c r="G83" s="19" t="s">
        <v>130</v>
      </c>
      <c r="H83" s="25">
        <v>3.9502694775330714E-5</v>
      </c>
    </row>
    <row r="84" spans="1:8" x14ac:dyDescent="0.25">
      <c r="A84" s="19" t="s">
        <v>86</v>
      </c>
      <c r="B84" s="19" t="s">
        <v>87</v>
      </c>
      <c r="C84" s="19" t="s">
        <v>88</v>
      </c>
      <c r="D84" s="19" t="s">
        <v>151</v>
      </c>
      <c r="E84" s="19" t="s">
        <v>152</v>
      </c>
      <c r="F84" s="19" t="s">
        <v>117</v>
      </c>
      <c r="G84" s="19" t="s">
        <v>118</v>
      </c>
      <c r="H84" s="25">
        <v>1.3799620351339693E-3</v>
      </c>
    </row>
    <row r="85" spans="1:8" x14ac:dyDescent="0.25">
      <c r="A85" s="19" t="s">
        <v>86</v>
      </c>
      <c r="B85" s="19" t="s">
        <v>87</v>
      </c>
      <c r="C85" s="19" t="s">
        <v>88</v>
      </c>
      <c r="D85" s="19" t="s">
        <v>151</v>
      </c>
      <c r="E85" s="19" t="s">
        <v>152</v>
      </c>
      <c r="F85" s="19" t="s">
        <v>119</v>
      </c>
      <c r="G85" s="19" t="s">
        <v>120</v>
      </c>
      <c r="H85" s="25">
        <v>7.5430051283199308E-4</v>
      </c>
    </row>
    <row r="86" spans="1:8" x14ac:dyDescent="0.25">
      <c r="A86" s="19" t="s">
        <v>86</v>
      </c>
      <c r="B86" s="19" t="s">
        <v>87</v>
      </c>
      <c r="C86" s="19" t="s">
        <v>88</v>
      </c>
      <c r="D86" s="19" t="s">
        <v>153</v>
      </c>
      <c r="E86" s="19" t="s">
        <v>154</v>
      </c>
      <c r="F86" s="19" t="s">
        <v>109</v>
      </c>
      <c r="G86" s="19" t="s">
        <v>110</v>
      </c>
      <c r="H86" s="25">
        <v>0.16992234237025411</v>
      </c>
    </row>
    <row r="87" spans="1:8" x14ac:dyDescent="0.25">
      <c r="A87" s="19" t="s">
        <v>86</v>
      </c>
      <c r="B87" s="19" t="s">
        <v>87</v>
      </c>
      <c r="C87" s="19" t="s">
        <v>88</v>
      </c>
      <c r="D87" s="19" t="s">
        <v>153</v>
      </c>
      <c r="E87" s="19" t="s">
        <v>154</v>
      </c>
      <c r="F87" s="19" t="s">
        <v>115</v>
      </c>
      <c r="G87" s="19" t="s">
        <v>116</v>
      </c>
      <c r="H87" s="25">
        <v>6.142596636722333E-3</v>
      </c>
    </row>
    <row r="88" spans="1:8" x14ac:dyDescent="0.25">
      <c r="A88" s="19" t="s">
        <v>86</v>
      </c>
      <c r="B88" s="19" t="s">
        <v>87</v>
      </c>
      <c r="C88" s="19" t="s">
        <v>88</v>
      </c>
      <c r="D88" s="19" t="s">
        <v>153</v>
      </c>
      <c r="E88" s="19" t="s">
        <v>154</v>
      </c>
      <c r="F88" s="19" t="s">
        <v>119</v>
      </c>
      <c r="G88" s="19" t="s">
        <v>120</v>
      </c>
      <c r="H88" s="25">
        <v>8.0724080892993755E-4</v>
      </c>
    </row>
    <row r="89" spans="1:8" x14ac:dyDescent="0.25">
      <c r="A89" s="19" t="s">
        <v>86</v>
      </c>
      <c r="B89" s="19" t="s">
        <v>87</v>
      </c>
      <c r="C89" s="19" t="s">
        <v>88</v>
      </c>
      <c r="D89" s="19" t="s">
        <v>155</v>
      </c>
      <c r="E89" s="19" t="s">
        <v>156</v>
      </c>
      <c r="F89" s="19" t="s">
        <v>109</v>
      </c>
      <c r="G89" s="19" t="s">
        <v>110</v>
      </c>
      <c r="H89" s="25">
        <v>0.19419244098367272</v>
      </c>
    </row>
    <row r="90" spans="1:8" x14ac:dyDescent="0.25">
      <c r="A90" s="19" t="s">
        <v>86</v>
      </c>
      <c r="B90" s="19" t="s">
        <v>87</v>
      </c>
      <c r="C90" s="19" t="s">
        <v>88</v>
      </c>
      <c r="D90" s="19" t="s">
        <v>155</v>
      </c>
      <c r="E90" s="19" t="s">
        <v>156</v>
      </c>
      <c r="F90" s="19" t="s">
        <v>111</v>
      </c>
      <c r="G90" s="19" t="s">
        <v>112</v>
      </c>
      <c r="H90" s="25">
        <v>2.5513565301881502E-3</v>
      </c>
    </row>
    <row r="91" spans="1:8" x14ac:dyDescent="0.25">
      <c r="A91" s="19" t="s">
        <v>86</v>
      </c>
      <c r="B91" s="19" t="s">
        <v>87</v>
      </c>
      <c r="C91" s="19" t="s">
        <v>88</v>
      </c>
      <c r="D91" s="19" t="s">
        <v>155</v>
      </c>
      <c r="E91" s="19" t="s">
        <v>156</v>
      </c>
      <c r="F91" s="19" t="s">
        <v>113</v>
      </c>
      <c r="G91" s="19" t="s">
        <v>114</v>
      </c>
      <c r="H91" s="25">
        <v>7.3410222839060237E-3</v>
      </c>
    </row>
    <row r="92" spans="1:8" x14ac:dyDescent="0.25">
      <c r="A92" s="19" t="s">
        <v>86</v>
      </c>
      <c r="B92" s="19" t="s">
        <v>87</v>
      </c>
      <c r="C92" s="19" t="s">
        <v>88</v>
      </c>
      <c r="D92" s="19" t="s">
        <v>155</v>
      </c>
      <c r="E92" s="19" t="s">
        <v>156</v>
      </c>
      <c r="F92" s="19" t="s">
        <v>117</v>
      </c>
      <c r="G92" s="19" t="s">
        <v>118</v>
      </c>
      <c r="H92" s="25">
        <v>6.6731120026596448E-4</v>
      </c>
    </row>
    <row r="93" spans="1:8" x14ac:dyDescent="0.25">
      <c r="A93" s="19" t="s">
        <v>86</v>
      </c>
      <c r="B93" s="19" t="s">
        <v>87</v>
      </c>
      <c r="C93" s="19" t="s">
        <v>88</v>
      </c>
      <c r="D93" s="19" t="s">
        <v>155</v>
      </c>
      <c r="E93" s="19" t="s">
        <v>156</v>
      </c>
      <c r="F93" s="19" t="s">
        <v>119</v>
      </c>
      <c r="G93" s="19" t="s">
        <v>120</v>
      </c>
      <c r="H93" s="25">
        <v>6.4909133077306624E-4</v>
      </c>
    </row>
    <row r="94" spans="1:8" x14ac:dyDescent="0.25">
      <c r="A94" s="19" t="s">
        <v>86</v>
      </c>
      <c r="B94" s="19" t="s">
        <v>87</v>
      </c>
      <c r="C94" s="19" t="s">
        <v>88</v>
      </c>
      <c r="D94" s="19" t="s">
        <v>157</v>
      </c>
      <c r="E94" s="19" t="s">
        <v>158</v>
      </c>
      <c r="F94" s="19" t="s">
        <v>109</v>
      </c>
      <c r="G94" s="19" t="s">
        <v>110</v>
      </c>
      <c r="H94" s="25">
        <v>1.0617053115108943</v>
      </c>
    </row>
    <row r="95" spans="1:8" x14ac:dyDescent="0.25">
      <c r="A95" s="19" t="s">
        <v>86</v>
      </c>
      <c r="B95" s="19" t="s">
        <v>87</v>
      </c>
      <c r="C95" s="19" t="s">
        <v>88</v>
      </c>
      <c r="D95" s="19" t="s">
        <v>157</v>
      </c>
      <c r="E95" s="19" t="s">
        <v>158</v>
      </c>
      <c r="F95" s="19" t="s">
        <v>111</v>
      </c>
      <c r="G95" s="19" t="s">
        <v>112</v>
      </c>
      <c r="H95" s="25">
        <v>2.7011780732546305E-3</v>
      </c>
    </row>
    <row r="96" spans="1:8" x14ac:dyDescent="0.25">
      <c r="A96" s="19" t="s">
        <v>86</v>
      </c>
      <c r="B96" s="19" t="s">
        <v>87</v>
      </c>
      <c r="C96" s="19" t="s">
        <v>88</v>
      </c>
      <c r="D96" s="19" t="s">
        <v>157</v>
      </c>
      <c r="E96" s="19" t="s">
        <v>158</v>
      </c>
      <c r="F96" s="19" t="s">
        <v>113</v>
      </c>
      <c r="G96" s="19" t="s">
        <v>114</v>
      </c>
      <c r="H96" s="25">
        <v>7.9280893800615544E-3</v>
      </c>
    </row>
    <row r="97" spans="1:8" x14ac:dyDescent="0.25">
      <c r="A97" s="19" t="s">
        <v>86</v>
      </c>
      <c r="B97" s="19" t="s">
        <v>87</v>
      </c>
      <c r="C97" s="19" t="s">
        <v>88</v>
      </c>
      <c r="D97" s="19" t="s">
        <v>157</v>
      </c>
      <c r="E97" s="19" t="s">
        <v>158</v>
      </c>
      <c r="F97" s="19" t="s">
        <v>115</v>
      </c>
      <c r="G97" s="19" t="s">
        <v>116</v>
      </c>
      <c r="H97" s="25">
        <v>6.4066731531527577E-3</v>
      </c>
    </row>
    <row r="98" spans="1:8" x14ac:dyDescent="0.25">
      <c r="A98" s="19" t="s">
        <v>86</v>
      </c>
      <c r="B98" s="19" t="s">
        <v>87</v>
      </c>
      <c r="C98" s="19" t="s">
        <v>88</v>
      </c>
      <c r="D98" s="19" t="s">
        <v>157</v>
      </c>
      <c r="E98" s="19" t="s">
        <v>158</v>
      </c>
      <c r="F98" s="19" t="s">
        <v>117</v>
      </c>
      <c r="G98" s="19" t="s">
        <v>118</v>
      </c>
      <c r="H98" s="25">
        <v>7.2312145185136586E-4</v>
      </c>
    </row>
    <row r="99" spans="1:8" x14ac:dyDescent="0.25">
      <c r="A99" s="19" t="s">
        <v>86</v>
      </c>
      <c r="B99" s="19" t="s">
        <v>87</v>
      </c>
      <c r="C99" s="19" t="s">
        <v>88</v>
      </c>
      <c r="D99" s="19" t="s">
        <v>157</v>
      </c>
      <c r="E99" s="19" t="s">
        <v>158</v>
      </c>
      <c r="F99" s="19" t="s">
        <v>119</v>
      </c>
      <c r="G99" s="19" t="s">
        <v>120</v>
      </c>
      <c r="H99" s="25">
        <v>5.2657439464439781E-4</v>
      </c>
    </row>
    <row r="100" spans="1:8" x14ac:dyDescent="0.25">
      <c r="A100" s="19" t="s">
        <v>86</v>
      </c>
      <c r="B100" s="19" t="s">
        <v>87</v>
      </c>
      <c r="C100" s="19" t="s">
        <v>88</v>
      </c>
      <c r="D100" s="19" t="s">
        <v>157</v>
      </c>
      <c r="E100" s="19" t="s">
        <v>158</v>
      </c>
      <c r="F100" s="19" t="s">
        <v>123</v>
      </c>
      <c r="G100" s="19" t="s">
        <v>124</v>
      </c>
      <c r="H100" s="25">
        <v>4.6609936883296448E-4</v>
      </c>
    </row>
    <row r="101" spans="1:8" x14ac:dyDescent="0.25">
      <c r="A101" s="19" t="s">
        <v>86</v>
      </c>
      <c r="B101" s="19" t="s">
        <v>87</v>
      </c>
      <c r="C101" s="19" t="s">
        <v>88</v>
      </c>
      <c r="D101" s="19" t="s">
        <v>159</v>
      </c>
      <c r="E101" s="19" t="s">
        <v>160</v>
      </c>
      <c r="F101" s="19" t="s">
        <v>109</v>
      </c>
      <c r="G101" s="19" t="s">
        <v>110</v>
      </c>
      <c r="H101" s="25">
        <v>2.4961723563916793</v>
      </c>
    </row>
    <row r="102" spans="1:8" x14ac:dyDescent="0.25">
      <c r="A102" s="19" t="s">
        <v>86</v>
      </c>
      <c r="B102" s="19" t="s">
        <v>87</v>
      </c>
      <c r="C102" s="19" t="s">
        <v>88</v>
      </c>
      <c r="D102" s="19" t="s">
        <v>159</v>
      </c>
      <c r="E102" s="19" t="s">
        <v>160</v>
      </c>
      <c r="F102" s="19" t="s">
        <v>111</v>
      </c>
      <c r="G102" s="19" t="s">
        <v>112</v>
      </c>
      <c r="H102" s="25">
        <v>5.1790227728466566E-3</v>
      </c>
    </row>
    <row r="103" spans="1:8" x14ac:dyDescent="0.25">
      <c r="A103" s="19" t="s">
        <v>86</v>
      </c>
      <c r="B103" s="19" t="s">
        <v>87</v>
      </c>
      <c r="C103" s="19" t="s">
        <v>88</v>
      </c>
      <c r="D103" s="19" t="s">
        <v>159</v>
      </c>
      <c r="E103" s="19" t="s">
        <v>160</v>
      </c>
      <c r="F103" s="19" t="s">
        <v>117</v>
      </c>
      <c r="G103" s="19" t="s">
        <v>118</v>
      </c>
      <c r="H103" s="25">
        <v>1.9713088517710085E-3</v>
      </c>
    </row>
    <row r="104" spans="1:8" x14ac:dyDescent="0.25">
      <c r="A104" s="19" t="s">
        <v>86</v>
      </c>
      <c r="B104" s="19" t="s">
        <v>87</v>
      </c>
      <c r="C104" s="19" t="s">
        <v>88</v>
      </c>
      <c r="D104" s="19" t="s">
        <v>159</v>
      </c>
      <c r="E104" s="19" t="s">
        <v>160</v>
      </c>
      <c r="F104" s="19" t="s">
        <v>119</v>
      </c>
      <c r="G104" s="19" t="s">
        <v>120</v>
      </c>
      <c r="H104" s="25">
        <v>8.893119932730395E-4</v>
      </c>
    </row>
    <row r="105" spans="1:8" x14ac:dyDescent="0.25">
      <c r="A105" s="19" t="s">
        <v>86</v>
      </c>
      <c r="B105" s="19" t="s">
        <v>87</v>
      </c>
      <c r="C105" s="19" t="s">
        <v>88</v>
      </c>
      <c r="D105" s="19" t="s">
        <v>161</v>
      </c>
      <c r="E105" s="19" t="s">
        <v>162</v>
      </c>
      <c r="F105" s="19" t="s">
        <v>109</v>
      </c>
      <c r="G105" s="19" t="s">
        <v>110</v>
      </c>
      <c r="H105" s="25">
        <v>0.28697762185542813</v>
      </c>
    </row>
    <row r="106" spans="1:8" x14ac:dyDescent="0.25">
      <c r="A106" s="19" t="s">
        <v>86</v>
      </c>
      <c r="B106" s="19" t="s">
        <v>87</v>
      </c>
      <c r="C106" s="19" t="s">
        <v>88</v>
      </c>
      <c r="D106" s="19" t="s">
        <v>161</v>
      </c>
      <c r="E106" s="19" t="s">
        <v>162</v>
      </c>
      <c r="F106" s="19" t="s">
        <v>129</v>
      </c>
      <c r="G106" s="19" t="s">
        <v>130</v>
      </c>
      <c r="H106" s="25">
        <v>8.7880966865837097E-6</v>
      </c>
    </row>
    <row r="107" spans="1:8" x14ac:dyDescent="0.25">
      <c r="A107" s="19" t="s">
        <v>86</v>
      </c>
      <c r="B107" s="19" t="s">
        <v>87</v>
      </c>
      <c r="C107" s="19" t="s">
        <v>88</v>
      </c>
      <c r="D107" s="19" t="s">
        <v>161</v>
      </c>
      <c r="E107" s="19" t="s">
        <v>162</v>
      </c>
      <c r="F107" s="19" t="s">
        <v>119</v>
      </c>
      <c r="G107" s="19" t="s">
        <v>120</v>
      </c>
      <c r="H107" s="25">
        <v>1.5482174898181819E-4</v>
      </c>
    </row>
    <row r="108" spans="1:8" x14ac:dyDescent="0.25">
      <c r="A108" s="19" t="s">
        <v>86</v>
      </c>
      <c r="B108" s="19" t="s">
        <v>87</v>
      </c>
      <c r="C108" s="19" t="s">
        <v>88</v>
      </c>
      <c r="D108" s="19" t="s">
        <v>163</v>
      </c>
      <c r="E108" s="19" t="s">
        <v>164</v>
      </c>
      <c r="F108" s="19" t="s">
        <v>109</v>
      </c>
      <c r="G108" s="19" t="s">
        <v>110</v>
      </c>
      <c r="H108" s="25">
        <v>1.7616098320531495</v>
      </c>
    </row>
    <row r="109" spans="1:8" x14ac:dyDescent="0.25">
      <c r="A109" s="19" t="s">
        <v>86</v>
      </c>
      <c r="B109" s="19" t="s">
        <v>87</v>
      </c>
      <c r="C109" s="19" t="s">
        <v>88</v>
      </c>
      <c r="D109" s="19" t="s">
        <v>163</v>
      </c>
      <c r="E109" s="19" t="s">
        <v>164</v>
      </c>
      <c r="F109" s="19" t="s">
        <v>111</v>
      </c>
      <c r="G109" s="19" t="s">
        <v>112</v>
      </c>
      <c r="H109" s="25">
        <v>7.5424688413291115E-3</v>
      </c>
    </row>
    <row r="110" spans="1:8" x14ac:dyDescent="0.25">
      <c r="A110" s="19" t="s">
        <v>86</v>
      </c>
      <c r="B110" s="19" t="s">
        <v>87</v>
      </c>
      <c r="C110" s="19" t="s">
        <v>88</v>
      </c>
      <c r="D110" s="19" t="s">
        <v>163</v>
      </c>
      <c r="E110" s="19" t="s">
        <v>164</v>
      </c>
      <c r="F110" s="19" t="s">
        <v>113</v>
      </c>
      <c r="G110" s="19" t="s">
        <v>114</v>
      </c>
      <c r="H110" s="25">
        <v>3.0688158023855987E-2</v>
      </c>
    </row>
    <row r="111" spans="1:8" x14ac:dyDescent="0.25">
      <c r="A111" s="19" t="s">
        <v>86</v>
      </c>
      <c r="B111" s="19" t="s">
        <v>87</v>
      </c>
      <c r="C111" s="19" t="s">
        <v>88</v>
      </c>
      <c r="D111" s="19" t="s">
        <v>163</v>
      </c>
      <c r="E111" s="19" t="s">
        <v>164</v>
      </c>
      <c r="F111" s="19" t="s">
        <v>129</v>
      </c>
      <c r="G111" s="19" t="s">
        <v>130</v>
      </c>
      <c r="H111" s="25">
        <v>1.3254165709357309E-4</v>
      </c>
    </row>
    <row r="112" spans="1:8" x14ac:dyDescent="0.25">
      <c r="A112" s="19" t="s">
        <v>86</v>
      </c>
      <c r="B112" s="19" t="s">
        <v>87</v>
      </c>
      <c r="C112" s="19" t="s">
        <v>88</v>
      </c>
      <c r="D112" s="19" t="s">
        <v>163</v>
      </c>
      <c r="E112" s="19" t="s">
        <v>164</v>
      </c>
      <c r="F112" s="19" t="s">
        <v>117</v>
      </c>
      <c r="G112" s="19" t="s">
        <v>118</v>
      </c>
      <c r="H112" s="25">
        <v>2.2421974388194483E-3</v>
      </c>
    </row>
    <row r="113" spans="1:8" x14ac:dyDescent="0.25">
      <c r="A113" s="19" t="s">
        <v>86</v>
      </c>
      <c r="B113" s="19" t="s">
        <v>87</v>
      </c>
      <c r="C113" s="19" t="s">
        <v>88</v>
      </c>
      <c r="D113" s="19" t="s">
        <v>163</v>
      </c>
      <c r="E113" s="19" t="s">
        <v>164</v>
      </c>
      <c r="F113" s="19" t="s">
        <v>119</v>
      </c>
      <c r="G113" s="19" t="s">
        <v>120</v>
      </c>
      <c r="H113" s="25">
        <v>3.8485942923962213E-3</v>
      </c>
    </row>
    <row r="114" spans="1:8" x14ac:dyDescent="0.25">
      <c r="A114" s="19" t="s">
        <v>86</v>
      </c>
      <c r="B114" s="19" t="s">
        <v>87</v>
      </c>
      <c r="C114" s="19" t="s">
        <v>88</v>
      </c>
      <c r="D114" s="19" t="s">
        <v>163</v>
      </c>
      <c r="E114" s="19" t="s">
        <v>164</v>
      </c>
      <c r="F114" s="19" t="s">
        <v>123</v>
      </c>
      <c r="G114" s="19" t="s">
        <v>124</v>
      </c>
      <c r="H114" s="25">
        <v>1.1810241602307127E-3</v>
      </c>
    </row>
    <row r="115" spans="1:8" x14ac:dyDescent="0.25">
      <c r="A115" s="19" t="s">
        <v>86</v>
      </c>
      <c r="B115" s="19" t="s">
        <v>87</v>
      </c>
      <c r="C115" s="19" t="s">
        <v>88</v>
      </c>
      <c r="D115" s="19" t="s">
        <v>165</v>
      </c>
      <c r="E115" s="19" t="s">
        <v>166</v>
      </c>
      <c r="F115" s="19" t="s">
        <v>109</v>
      </c>
      <c r="G115" s="19" t="s">
        <v>110</v>
      </c>
      <c r="H115" s="25">
        <v>0.19652197918571004</v>
      </c>
    </row>
    <row r="116" spans="1:8" x14ac:dyDescent="0.25">
      <c r="A116" s="19" t="s">
        <v>86</v>
      </c>
      <c r="B116" s="19" t="s">
        <v>87</v>
      </c>
      <c r="C116" s="19" t="s">
        <v>88</v>
      </c>
      <c r="D116" s="19" t="s">
        <v>165</v>
      </c>
      <c r="E116" s="19" t="s">
        <v>166</v>
      </c>
      <c r="F116" s="19" t="s">
        <v>167</v>
      </c>
      <c r="G116" s="19" t="s">
        <v>168</v>
      </c>
      <c r="H116" s="25">
        <v>1.3733478482106072E-2</v>
      </c>
    </row>
    <row r="117" spans="1:8" x14ac:dyDescent="0.25">
      <c r="A117" s="19" t="s">
        <v>86</v>
      </c>
      <c r="B117" s="19" t="s">
        <v>87</v>
      </c>
      <c r="C117" s="19" t="s">
        <v>88</v>
      </c>
      <c r="D117" s="19" t="s">
        <v>165</v>
      </c>
      <c r="E117" s="19" t="s">
        <v>166</v>
      </c>
      <c r="F117" s="19" t="s">
        <v>113</v>
      </c>
      <c r="G117" s="19" t="s">
        <v>114</v>
      </c>
      <c r="H117" s="25">
        <v>1.1816080519242546E-2</v>
      </c>
    </row>
    <row r="118" spans="1:8" x14ac:dyDescent="0.25">
      <c r="A118" s="19" t="s">
        <v>86</v>
      </c>
      <c r="B118" s="19" t="s">
        <v>87</v>
      </c>
      <c r="C118" s="19" t="s">
        <v>88</v>
      </c>
      <c r="D118" s="19" t="s">
        <v>165</v>
      </c>
      <c r="E118" s="19" t="s">
        <v>166</v>
      </c>
      <c r="F118" s="19" t="s">
        <v>129</v>
      </c>
      <c r="G118" s="19" t="s">
        <v>130</v>
      </c>
      <c r="H118" s="25">
        <v>4.2896295990952841E-5</v>
      </c>
    </row>
    <row r="119" spans="1:8" x14ac:dyDescent="0.25">
      <c r="A119" s="19" t="s">
        <v>86</v>
      </c>
      <c r="B119" s="19" t="s">
        <v>87</v>
      </c>
      <c r="C119" s="19" t="s">
        <v>88</v>
      </c>
      <c r="D119" s="19" t="s">
        <v>165</v>
      </c>
      <c r="E119" s="19" t="s">
        <v>166</v>
      </c>
      <c r="F119" s="19" t="s">
        <v>119</v>
      </c>
      <c r="G119" s="19" t="s">
        <v>120</v>
      </c>
      <c r="H119" s="25">
        <v>7.5803588669933028E-4</v>
      </c>
    </row>
    <row r="120" spans="1:8" x14ac:dyDescent="0.25">
      <c r="A120" s="19" t="s">
        <v>86</v>
      </c>
      <c r="B120" s="19" t="s">
        <v>87</v>
      </c>
      <c r="C120" s="19" t="s">
        <v>88</v>
      </c>
      <c r="D120" s="19" t="s">
        <v>165</v>
      </c>
      <c r="E120" s="19" t="s">
        <v>166</v>
      </c>
      <c r="F120" s="19" t="s">
        <v>123</v>
      </c>
      <c r="G120" s="19" t="s">
        <v>124</v>
      </c>
      <c r="H120" s="25">
        <v>5.4404770874165399E-4</v>
      </c>
    </row>
    <row r="121" spans="1:8" x14ac:dyDescent="0.25">
      <c r="A121" s="19" t="s">
        <v>86</v>
      </c>
      <c r="B121" s="19" t="s">
        <v>87</v>
      </c>
      <c r="C121" s="19" t="s">
        <v>88</v>
      </c>
      <c r="D121" s="19" t="s">
        <v>169</v>
      </c>
      <c r="E121" s="19" t="s">
        <v>170</v>
      </c>
      <c r="F121" s="19" t="s">
        <v>109</v>
      </c>
      <c r="G121" s="19" t="s">
        <v>110</v>
      </c>
      <c r="H121" s="25">
        <v>0.22267928587859839</v>
      </c>
    </row>
    <row r="122" spans="1:8" x14ac:dyDescent="0.25">
      <c r="A122" s="19" t="s">
        <v>86</v>
      </c>
      <c r="B122" s="19" t="s">
        <v>87</v>
      </c>
      <c r="C122" s="19" t="s">
        <v>88</v>
      </c>
      <c r="D122" s="19" t="s">
        <v>169</v>
      </c>
      <c r="E122" s="19" t="s">
        <v>170</v>
      </c>
      <c r="F122" s="19" t="s">
        <v>111</v>
      </c>
      <c r="G122" s="19" t="s">
        <v>112</v>
      </c>
      <c r="H122" s="25">
        <v>1.876114824058967E-3</v>
      </c>
    </row>
    <row r="123" spans="1:8" x14ac:dyDescent="0.25">
      <c r="A123" s="19" t="s">
        <v>86</v>
      </c>
      <c r="B123" s="19" t="s">
        <v>87</v>
      </c>
      <c r="C123" s="19" t="s">
        <v>88</v>
      </c>
      <c r="D123" s="19" t="s">
        <v>169</v>
      </c>
      <c r="E123" s="19" t="s">
        <v>170</v>
      </c>
      <c r="F123" s="19" t="s">
        <v>129</v>
      </c>
      <c r="G123" s="19" t="s">
        <v>130</v>
      </c>
      <c r="H123" s="25">
        <v>1.6421253030804548E-5</v>
      </c>
    </row>
    <row r="124" spans="1:8" x14ac:dyDescent="0.25">
      <c r="A124" s="19" t="s">
        <v>86</v>
      </c>
      <c r="B124" s="19" t="s">
        <v>87</v>
      </c>
      <c r="C124" s="19" t="s">
        <v>88</v>
      </c>
      <c r="D124" s="19" t="s">
        <v>169</v>
      </c>
      <c r="E124" s="19" t="s">
        <v>170</v>
      </c>
      <c r="F124" s="19" t="s">
        <v>117</v>
      </c>
      <c r="G124" s="19" t="s">
        <v>118</v>
      </c>
      <c r="H124" s="25">
        <v>5.3799496692325834E-4</v>
      </c>
    </row>
    <row r="125" spans="1:8" x14ac:dyDescent="0.25">
      <c r="A125" s="19" t="s">
        <v>86</v>
      </c>
      <c r="B125" s="19" t="s">
        <v>87</v>
      </c>
      <c r="C125" s="19" t="s">
        <v>88</v>
      </c>
      <c r="D125" s="19" t="s">
        <v>169</v>
      </c>
      <c r="E125" s="19" t="s">
        <v>170</v>
      </c>
      <c r="F125" s="19" t="s">
        <v>119</v>
      </c>
      <c r="G125" s="19" t="s">
        <v>120</v>
      </c>
      <c r="H125" s="25">
        <v>3.5142878561338092E-4</v>
      </c>
    </row>
    <row r="126" spans="1:8" x14ac:dyDescent="0.25">
      <c r="A126" s="19" t="s">
        <v>86</v>
      </c>
      <c r="B126" s="19" t="s">
        <v>87</v>
      </c>
      <c r="C126" s="19" t="s">
        <v>88</v>
      </c>
      <c r="D126" s="19" t="s">
        <v>169</v>
      </c>
      <c r="E126" s="19" t="s">
        <v>170</v>
      </c>
      <c r="F126" s="19" t="s">
        <v>123</v>
      </c>
      <c r="G126" s="19" t="s">
        <v>124</v>
      </c>
      <c r="H126" s="25">
        <v>2.8792881579882358E-4</v>
      </c>
    </row>
    <row r="127" spans="1:8" x14ac:dyDescent="0.25">
      <c r="A127" s="19" t="s">
        <v>86</v>
      </c>
      <c r="B127" s="19" t="s">
        <v>87</v>
      </c>
      <c r="C127" s="19" t="s">
        <v>88</v>
      </c>
      <c r="D127" s="19" t="s">
        <v>171</v>
      </c>
      <c r="E127" s="19" t="s">
        <v>172</v>
      </c>
      <c r="F127" s="19" t="s">
        <v>109</v>
      </c>
      <c r="G127" s="19" t="s">
        <v>110</v>
      </c>
      <c r="H127" s="25">
        <v>8.1447878250530042E-2</v>
      </c>
    </row>
    <row r="128" spans="1:8" x14ac:dyDescent="0.25">
      <c r="A128" s="19" t="s">
        <v>86</v>
      </c>
      <c r="B128" s="19" t="s">
        <v>87</v>
      </c>
      <c r="C128" s="19" t="s">
        <v>88</v>
      </c>
      <c r="D128" s="19" t="s">
        <v>171</v>
      </c>
      <c r="E128" s="19" t="s">
        <v>172</v>
      </c>
      <c r="F128" s="19" t="s">
        <v>119</v>
      </c>
      <c r="G128" s="19" t="s">
        <v>120</v>
      </c>
      <c r="H128" s="25">
        <v>4.2038704026125216E-4</v>
      </c>
    </row>
    <row r="129" spans="1:8" x14ac:dyDescent="0.25">
      <c r="A129" s="19" t="s">
        <v>86</v>
      </c>
      <c r="B129" s="19" t="s">
        <v>87</v>
      </c>
      <c r="C129" s="19" t="s">
        <v>88</v>
      </c>
      <c r="D129" s="19" t="s">
        <v>173</v>
      </c>
      <c r="E129" s="19" t="s">
        <v>174</v>
      </c>
      <c r="F129" s="19" t="s">
        <v>109</v>
      </c>
      <c r="G129" s="19" t="s">
        <v>110</v>
      </c>
      <c r="H129" s="25">
        <v>4.9416156016324111E-2</v>
      </c>
    </row>
    <row r="130" spans="1:8" x14ac:dyDescent="0.25">
      <c r="A130" s="19" t="s">
        <v>86</v>
      </c>
      <c r="B130" s="19" t="s">
        <v>87</v>
      </c>
      <c r="C130" s="19" t="s">
        <v>88</v>
      </c>
      <c r="D130" s="19" t="s">
        <v>173</v>
      </c>
      <c r="E130" s="19" t="s">
        <v>174</v>
      </c>
      <c r="F130" s="19" t="s">
        <v>119</v>
      </c>
      <c r="G130" s="19" t="s">
        <v>120</v>
      </c>
      <c r="H130" s="25">
        <v>7.6551357631292032E-5</v>
      </c>
    </row>
    <row r="131" spans="1:8" x14ac:dyDescent="0.25">
      <c r="A131" s="19" t="s">
        <v>86</v>
      </c>
      <c r="B131" s="19" t="s">
        <v>87</v>
      </c>
      <c r="C131" s="19" t="s">
        <v>88</v>
      </c>
      <c r="D131" s="19" t="s">
        <v>175</v>
      </c>
      <c r="E131" s="19" t="s">
        <v>176</v>
      </c>
      <c r="F131" s="19" t="s">
        <v>119</v>
      </c>
      <c r="G131" s="19" t="s">
        <v>120</v>
      </c>
      <c r="H131" s="25">
        <v>3.5378508020068146E-3</v>
      </c>
    </row>
    <row r="132" spans="1:8" x14ac:dyDescent="0.25">
      <c r="A132" s="19" t="s">
        <v>86</v>
      </c>
      <c r="B132" s="19" t="s">
        <v>87</v>
      </c>
      <c r="C132" s="19" t="s">
        <v>88</v>
      </c>
      <c r="D132" s="19" t="s">
        <v>175</v>
      </c>
      <c r="E132" s="19" t="s">
        <v>176</v>
      </c>
      <c r="F132" s="19" t="s">
        <v>121</v>
      </c>
      <c r="G132" s="19" t="s">
        <v>122</v>
      </c>
      <c r="H132" s="25">
        <v>8.8694203587778131E-2</v>
      </c>
    </row>
    <row r="133" spans="1:8" x14ac:dyDescent="0.25">
      <c r="A133" s="19" t="s">
        <v>86</v>
      </c>
      <c r="B133" s="19" t="s">
        <v>87</v>
      </c>
      <c r="C133" s="19" t="s">
        <v>88</v>
      </c>
      <c r="D133" s="19" t="s">
        <v>197</v>
      </c>
      <c r="E133" s="19" t="s">
        <v>198</v>
      </c>
      <c r="F133" s="19" t="s">
        <v>119</v>
      </c>
      <c r="G133" s="19" t="s">
        <v>120</v>
      </c>
      <c r="H133" s="25">
        <v>1.7339960111675771E-6</v>
      </c>
    </row>
    <row r="134" spans="1:8" x14ac:dyDescent="0.25">
      <c r="A134" s="19" t="s">
        <v>86</v>
      </c>
      <c r="B134" s="19" t="s">
        <v>87</v>
      </c>
      <c r="C134" s="19" t="s">
        <v>88</v>
      </c>
      <c r="D134" s="19" t="s">
        <v>177</v>
      </c>
      <c r="E134" s="19" t="s">
        <v>178</v>
      </c>
      <c r="F134" s="19" t="s">
        <v>111</v>
      </c>
      <c r="G134" s="19" t="s">
        <v>112</v>
      </c>
      <c r="H134" s="25">
        <v>4.13325132072176E-3</v>
      </c>
    </row>
    <row r="135" spans="1:8" x14ac:dyDescent="0.25">
      <c r="A135" s="19" t="s">
        <v>86</v>
      </c>
      <c r="B135" s="19" t="s">
        <v>87</v>
      </c>
      <c r="C135" s="19" t="s">
        <v>88</v>
      </c>
      <c r="D135" s="19" t="s">
        <v>177</v>
      </c>
      <c r="E135" s="19" t="s">
        <v>178</v>
      </c>
      <c r="F135" s="19" t="s">
        <v>119</v>
      </c>
      <c r="G135" s="19" t="s">
        <v>120</v>
      </c>
      <c r="H135" s="25">
        <v>5.5756395605347636E-4</v>
      </c>
    </row>
    <row r="136" spans="1:8" x14ac:dyDescent="0.25">
      <c r="A136" s="19" t="s">
        <v>86</v>
      </c>
      <c r="B136" s="19" t="s">
        <v>87</v>
      </c>
      <c r="C136" s="19" t="s">
        <v>88</v>
      </c>
      <c r="D136" s="19" t="s">
        <v>179</v>
      </c>
      <c r="E136" s="19" t="s">
        <v>180</v>
      </c>
      <c r="F136" s="19" t="s">
        <v>109</v>
      </c>
      <c r="G136" s="19" t="s">
        <v>110</v>
      </c>
      <c r="H136" s="25">
        <v>2.6542233399587194E-3</v>
      </c>
    </row>
    <row r="137" spans="1:8" x14ac:dyDescent="0.25">
      <c r="A137" s="19" t="s">
        <v>86</v>
      </c>
      <c r="B137" s="19" t="s">
        <v>87</v>
      </c>
      <c r="C137" s="19" t="s">
        <v>88</v>
      </c>
      <c r="D137" s="19" t="s">
        <v>179</v>
      </c>
      <c r="E137" s="19" t="s">
        <v>180</v>
      </c>
      <c r="F137" s="19" t="s">
        <v>119</v>
      </c>
      <c r="G137" s="19" t="s">
        <v>120</v>
      </c>
      <c r="H137" s="25">
        <v>6.1137523622580897E-6</v>
      </c>
    </row>
    <row r="138" spans="1:8" x14ac:dyDescent="0.25">
      <c r="A138" s="19" t="s">
        <v>86</v>
      </c>
      <c r="B138" s="19" t="s">
        <v>87</v>
      </c>
      <c r="C138" s="19" t="s">
        <v>88</v>
      </c>
      <c r="D138" s="19" t="s">
        <v>179</v>
      </c>
      <c r="E138" s="19" t="s">
        <v>180</v>
      </c>
      <c r="F138" s="19" t="s">
        <v>181</v>
      </c>
      <c r="G138" s="19" t="s">
        <v>182</v>
      </c>
      <c r="H138" s="25">
        <v>1.7232453666500854E-5</v>
      </c>
    </row>
    <row r="139" spans="1:8" x14ac:dyDescent="0.25">
      <c r="A139" s="19" t="s">
        <v>86</v>
      </c>
      <c r="B139" s="19" t="s">
        <v>87</v>
      </c>
      <c r="C139" s="19" t="s">
        <v>88</v>
      </c>
      <c r="D139" s="19" t="s">
        <v>183</v>
      </c>
      <c r="E139" s="19" t="s">
        <v>184</v>
      </c>
      <c r="F139" s="19" t="s">
        <v>109</v>
      </c>
      <c r="G139" s="19" t="s">
        <v>110</v>
      </c>
      <c r="H139" s="25">
        <v>7.0376406425803886</v>
      </c>
    </row>
    <row r="140" spans="1:8" x14ac:dyDescent="0.25">
      <c r="A140" s="19" t="s">
        <v>86</v>
      </c>
      <c r="B140" s="19" t="s">
        <v>87</v>
      </c>
      <c r="C140" s="19" t="s">
        <v>88</v>
      </c>
      <c r="D140" s="19" t="s">
        <v>183</v>
      </c>
      <c r="E140" s="19" t="s">
        <v>184</v>
      </c>
      <c r="F140" s="19" t="s">
        <v>119</v>
      </c>
      <c r="G140" s="19" t="s">
        <v>120</v>
      </c>
      <c r="H140" s="25">
        <v>1.5351808919160659E-2</v>
      </c>
    </row>
    <row r="141" spans="1:8" x14ac:dyDescent="0.25">
      <c r="A141" s="19" t="s">
        <v>86</v>
      </c>
      <c r="B141" s="19" t="s">
        <v>87</v>
      </c>
      <c r="C141" s="19" t="s">
        <v>88</v>
      </c>
      <c r="D141" s="19" t="s">
        <v>183</v>
      </c>
      <c r="E141" s="19" t="s">
        <v>184</v>
      </c>
      <c r="F141" s="19" t="s">
        <v>181</v>
      </c>
      <c r="G141" s="19" t="s">
        <v>182</v>
      </c>
      <c r="H141" s="25">
        <v>4.1856597707255652E-2</v>
      </c>
    </row>
    <row r="142" spans="1:8" x14ac:dyDescent="0.25">
      <c r="A142" s="19" t="s">
        <v>86</v>
      </c>
      <c r="B142" s="19" t="s">
        <v>87</v>
      </c>
      <c r="C142" s="19" t="s">
        <v>88</v>
      </c>
      <c r="D142" s="19" t="s">
        <v>185</v>
      </c>
      <c r="E142" s="19" t="s">
        <v>186</v>
      </c>
      <c r="F142" s="19" t="s">
        <v>109</v>
      </c>
      <c r="G142" s="19" t="s">
        <v>110</v>
      </c>
      <c r="H142" s="25">
        <v>5.6194461151957587E-2</v>
      </c>
    </row>
    <row r="143" spans="1:8" x14ac:dyDescent="0.25">
      <c r="A143" s="19" t="s">
        <v>86</v>
      </c>
      <c r="B143" s="19" t="s">
        <v>87</v>
      </c>
      <c r="C143" s="19" t="s">
        <v>88</v>
      </c>
      <c r="D143" s="19" t="s">
        <v>185</v>
      </c>
      <c r="E143" s="19" t="s">
        <v>186</v>
      </c>
      <c r="F143" s="19" t="s">
        <v>187</v>
      </c>
      <c r="G143" s="19" t="s">
        <v>188</v>
      </c>
      <c r="H143" s="25">
        <v>0.28097230575978815</v>
      </c>
    </row>
    <row r="144" spans="1:8" x14ac:dyDescent="0.25">
      <c r="A144" s="19" t="s">
        <v>86</v>
      </c>
      <c r="B144" s="19" t="s">
        <v>87</v>
      </c>
      <c r="C144" s="19" t="s">
        <v>88</v>
      </c>
      <c r="D144" s="19" t="s">
        <v>185</v>
      </c>
      <c r="E144" s="19" t="s">
        <v>186</v>
      </c>
      <c r="F144" s="19" t="s">
        <v>189</v>
      </c>
      <c r="G144" s="19" t="s">
        <v>190</v>
      </c>
      <c r="H144" s="25">
        <v>5.619446115195758E-2</v>
      </c>
    </row>
    <row r="145" spans="1:8" x14ac:dyDescent="0.25">
      <c r="A145" s="19" t="s">
        <v>86</v>
      </c>
      <c r="B145" s="19" t="s">
        <v>87</v>
      </c>
      <c r="C145" s="19" t="s">
        <v>88</v>
      </c>
      <c r="D145" s="19" t="s">
        <v>185</v>
      </c>
      <c r="E145" s="19" t="s">
        <v>186</v>
      </c>
      <c r="F145" s="19" t="s">
        <v>121</v>
      </c>
      <c r="G145" s="19" t="s">
        <v>122</v>
      </c>
      <c r="H145" s="25">
        <v>4.3449325632956899E-2</v>
      </c>
    </row>
    <row r="146" spans="1:8" x14ac:dyDescent="0.25">
      <c r="A146" s="19" t="s">
        <v>86</v>
      </c>
      <c r="B146" s="19" t="s">
        <v>87</v>
      </c>
      <c r="C146" s="19" t="s">
        <v>88</v>
      </c>
      <c r="D146" s="19" t="s">
        <v>185</v>
      </c>
      <c r="E146" s="19" t="s">
        <v>186</v>
      </c>
      <c r="F146" s="19" t="s">
        <v>191</v>
      </c>
      <c r="G146" s="19" t="s">
        <v>192</v>
      </c>
      <c r="H146" s="25">
        <v>0.14048615287989405</v>
      </c>
    </row>
    <row r="147" spans="1:8" x14ac:dyDescent="0.25">
      <c r="A147" s="19" t="s">
        <v>89</v>
      </c>
      <c r="B147" s="19" t="s">
        <v>90</v>
      </c>
      <c r="C147" s="19" t="s">
        <v>91</v>
      </c>
      <c r="D147" s="19" t="s">
        <v>107</v>
      </c>
      <c r="E147" s="19" t="s">
        <v>108</v>
      </c>
      <c r="F147" s="19" t="s">
        <v>109</v>
      </c>
      <c r="G147" s="19" t="s">
        <v>110</v>
      </c>
      <c r="H147" s="25">
        <v>37.933084919877942</v>
      </c>
    </row>
    <row r="148" spans="1:8" x14ac:dyDescent="0.25">
      <c r="A148" s="19" t="s">
        <v>89</v>
      </c>
      <c r="B148" s="19" t="s">
        <v>90</v>
      </c>
      <c r="C148" s="19" t="s">
        <v>91</v>
      </c>
      <c r="D148" s="19" t="s">
        <v>107</v>
      </c>
      <c r="E148" s="19" t="s">
        <v>108</v>
      </c>
      <c r="F148" s="19" t="s">
        <v>111</v>
      </c>
      <c r="G148" s="19" t="s">
        <v>112</v>
      </c>
      <c r="H148" s="25">
        <v>0.42772894882601298</v>
      </c>
    </row>
    <row r="149" spans="1:8" x14ac:dyDescent="0.25">
      <c r="A149" s="19" t="s">
        <v>89</v>
      </c>
      <c r="B149" s="19" t="s">
        <v>90</v>
      </c>
      <c r="C149" s="19" t="s">
        <v>91</v>
      </c>
      <c r="D149" s="19" t="s">
        <v>107</v>
      </c>
      <c r="E149" s="19" t="s">
        <v>108</v>
      </c>
      <c r="F149" s="19" t="s">
        <v>113</v>
      </c>
      <c r="G149" s="19" t="s">
        <v>114</v>
      </c>
      <c r="H149" s="25">
        <v>1.1032516793688925</v>
      </c>
    </row>
    <row r="150" spans="1:8" x14ac:dyDescent="0.25">
      <c r="A150" s="19" t="s">
        <v>89</v>
      </c>
      <c r="B150" s="19" t="s">
        <v>90</v>
      </c>
      <c r="C150" s="19" t="s">
        <v>91</v>
      </c>
      <c r="D150" s="19" t="s">
        <v>107</v>
      </c>
      <c r="E150" s="19" t="s">
        <v>108</v>
      </c>
      <c r="F150" s="19" t="s">
        <v>115</v>
      </c>
      <c r="G150" s="19" t="s">
        <v>116</v>
      </c>
      <c r="H150" s="25">
        <v>1.104017681257103</v>
      </c>
    </row>
    <row r="151" spans="1:8" x14ac:dyDescent="0.25">
      <c r="A151" s="19" t="s">
        <v>89</v>
      </c>
      <c r="B151" s="19" t="s">
        <v>90</v>
      </c>
      <c r="C151" s="19" t="s">
        <v>91</v>
      </c>
      <c r="D151" s="19" t="s">
        <v>107</v>
      </c>
      <c r="E151" s="19" t="s">
        <v>108</v>
      </c>
      <c r="F151" s="19" t="s">
        <v>117</v>
      </c>
      <c r="G151" s="19" t="s">
        <v>118</v>
      </c>
      <c r="H151" s="25">
        <v>2.0955522927615284E-2</v>
      </c>
    </row>
    <row r="152" spans="1:8" x14ac:dyDescent="0.25">
      <c r="A152" s="19" t="s">
        <v>89</v>
      </c>
      <c r="B152" s="19" t="s">
        <v>90</v>
      </c>
      <c r="C152" s="19" t="s">
        <v>91</v>
      </c>
      <c r="D152" s="19" t="s">
        <v>107</v>
      </c>
      <c r="E152" s="19" t="s">
        <v>108</v>
      </c>
      <c r="F152" s="19" t="s">
        <v>119</v>
      </c>
      <c r="G152" s="19" t="s">
        <v>120</v>
      </c>
      <c r="H152" s="25">
        <v>5.6918950987167568E-3</v>
      </c>
    </row>
    <row r="153" spans="1:8" x14ac:dyDescent="0.25">
      <c r="A153" s="19" t="s">
        <v>89</v>
      </c>
      <c r="B153" s="19" t="s">
        <v>90</v>
      </c>
      <c r="C153" s="19" t="s">
        <v>91</v>
      </c>
      <c r="D153" s="19" t="s">
        <v>107</v>
      </c>
      <c r="E153" s="19" t="s">
        <v>108</v>
      </c>
      <c r="F153" s="19" t="s">
        <v>121</v>
      </c>
      <c r="G153" s="19" t="s">
        <v>122</v>
      </c>
      <c r="H153" s="25">
        <v>2.5073778121843673</v>
      </c>
    </row>
    <row r="154" spans="1:8" x14ac:dyDescent="0.25">
      <c r="A154" s="19" t="s">
        <v>89</v>
      </c>
      <c r="B154" s="19" t="s">
        <v>90</v>
      </c>
      <c r="C154" s="19" t="s">
        <v>91</v>
      </c>
      <c r="D154" s="19" t="s">
        <v>107</v>
      </c>
      <c r="E154" s="19" t="s">
        <v>108</v>
      </c>
      <c r="F154" s="19" t="s">
        <v>123</v>
      </c>
      <c r="G154" s="19" t="s">
        <v>124</v>
      </c>
      <c r="H154" s="25">
        <v>0.20184470740895133</v>
      </c>
    </row>
    <row r="155" spans="1:8" x14ac:dyDescent="0.25">
      <c r="A155" s="19" t="s">
        <v>89</v>
      </c>
      <c r="B155" s="19" t="s">
        <v>90</v>
      </c>
      <c r="C155" s="19" t="s">
        <v>91</v>
      </c>
      <c r="D155" s="19" t="s">
        <v>125</v>
      </c>
      <c r="E155" s="19" t="s">
        <v>126</v>
      </c>
      <c r="F155" s="19" t="s">
        <v>109</v>
      </c>
      <c r="G155" s="19" t="s">
        <v>110</v>
      </c>
      <c r="H155" s="25">
        <v>9.2954076343861729</v>
      </c>
    </row>
    <row r="156" spans="1:8" x14ac:dyDescent="0.25">
      <c r="A156" s="19" t="s">
        <v>89</v>
      </c>
      <c r="B156" s="19" t="s">
        <v>90</v>
      </c>
      <c r="C156" s="19" t="s">
        <v>91</v>
      </c>
      <c r="D156" s="19" t="s">
        <v>125</v>
      </c>
      <c r="E156" s="19" t="s">
        <v>126</v>
      </c>
      <c r="F156" s="19" t="s">
        <v>111</v>
      </c>
      <c r="G156" s="19" t="s">
        <v>112</v>
      </c>
      <c r="H156" s="25">
        <v>0.13093759382784972</v>
      </c>
    </row>
    <row r="157" spans="1:8" x14ac:dyDescent="0.25">
      <c r="A157" s="19" t="s">
        <v>89</v>
      </c>
      <c r="B157" s="19" t="s">
        <v>90</v>
      </c>
      <c r="C157" s="19" t="s">
        <v>91</v>
      </c>
      <c r="D157" s="19" t="s">
        <v>125</v>
      </c>
      <c r="E157" s="19" t="s">
        <v>126</v>
      </c>
      <c r="F157" s="19" t="s">
        <v>115</v>
      </c>
      <c r="G157" s="19" t="s">
        <v>116</v>
      </c>
      <c r="H157" s="25">
        <v>0.34049896200613694</v>
      </c>
    </row>
    <row r="158" spans="1:8" x14ac:dyDescent="0.25">
      <c r="A158" s="19" t="s">
        <v>89</v>
      </c>
      <c r="B158" s="19" t="s">
        <v>90</v>
      </c>
      <c r="C158" s="19" t="s">
        <v>91</v>
      </c>
      <c r="D158" s="19" t="s">
        <v>125</v>
      </c>
      <c r="E158" s="19" t="s">
        <v>126</v>
      </c>
      <c r="F158" s="19" t="s">
        <v>117</v>
      </c>
      <c r="G158" s="19" t="s">
        <v>118</v>
      </c>
      <c r="H158" s="25">
        <v>3.6050610983049858E-3</v>
      </c>
    </row>
    <row r="159" spans="1:8" x14ac:dyDescent="0.25">
      <c r="A159" s="19" t="s">
        <v>89</v>
      </c>
      <c r="B159" s="19" t="s">
        <v>90</v>
      </c>
      <c r="C159" s="19" t="s">
        <v>91</v>
      </c>
      <c r="D159" s="19" t="s">
        <v>125</v>
      </c>
      <c r="E159" s="19" t="s">
        <v>126</v>
      </c>
      <c r="F159" s="19" t="s">
        <v>119</v>
      </c>
      <c r="G159" s="19" t="s">
        <v>120</v>
      </c>
      <c r="H159" s="25">
        <v>1.2377220515699967E-3</v>
      </c>
    </row>
    <row r="160" spans="1:8" x14ac:dyDescent="0.25">
      <c r="A160" s="19" t="s">
        <v>89</v>
      </c>
      <c r="B160" s="19" t="s">
        <v>90</v>
      </c>
      <c r="C160" s="19" t="s">
        <v>91</v>
      </c>
      <c r="D160" s="19" t="s">
        <v>125</v>
      </c>
      <c r="E160" s="19" t="s">
        <v>126</v>
      </c>
      <c r="F160" s="19" t="s">
        <v>121</v>
      </c>
      <c r="G160" s="19" t="s">
        <v>122</v>
      </c>
      <c r="H160" s="25">
        <v>0.89580426021412929</v>
      </c>
    </row>
    <row r="161" spans="1:8" x14ac:dyDescent="0.25">
      <c r="A161" s="19" t="s">
        <v>89</v>
      </c>
      <c r="B161" s="19" t="s">
        <v>90</v>
      </c>
      <c r="C161" s="19" t="s">
        <v>91</v>
      </c>
      <c r="D161" s="19" t="s">
        <v>125</v>
      </c>
      <c r="E161" s="19" t="s">
        <v>126</v>
      </c>
      <c r="F161" s="19" t="s">
        <v>123</v>
      </c>
      <c r="G161" s="19" t="s">
        <v>124</v>
      </c>
      <c r="H161" s="25">
        <v>6.530169491311244E-2</v>
      </c>
    </row>
    <row r="162" spans="1:8" x14ac:dyDescent="0.25">
      <c r="A162" s="19" t="s">
        <v>89</v>
      </c>
      <c r="B162" s="19" t="s">
        <v>90</v>
      </c>
      <c r="C162" s="19" t="s">
        <v>91</v>
      </c>
      <c r="D162" s="19" t="s">
        <v>127</v>
      </c>
      <c r="E162" s="19" t="s">
        <v>128</v>
      </c>
      <c r="F162" s="19" t="s">
        <v>109</v>
      </c>
      <c r="G162" s="19" t="s">
        <v>110</v>
      </c>
      <c r="H162" s="25">
        <v>16.205195128473125</v>
      </c>
    </row>
    <row r="163" spans="1:8" x14ac:dyDescent="0.25">
      <c r="A163" s="19" t="s">
        <v>89</v>
      </c>
      <c r="B163" s="19" t="s">
        <v>90</v>
      </c>
      <c r="C163" s="19" t="s">
        <v>91</v>
      </c>
      <c r="D163" s="19" t="s">
        <v>127</v>
      </c>
      <c r="E163" s="19" t="s">
        <v>128</v>
      </c>
      <c r="F163" s="19" t="s">
        <v>111</v>
      </c>
      <c r="G163" s="19" t="s">
        <v>112</v>
      </c>
      <c r="H163" s="25">
        <v>0.17451696921284895</v>
      </c>
    </row>
    <row r="164" spans="1:8" x14ac:dyDescent="0.25">
      <c r="A164" s="19" t="s">
        <v>89</v>
      </c>
      <c r="B164" s="19" t="s">
        <v>90</v>
      </c>
      <c r="C164" s="19" t="s">
        <v>91</v>
      </c>
      <c r="D164" s="19" t="s">
        <v>127</v>
      </c>
      <c r="E164" s="19" t="s">
        <v>128</v>
      </c>
      <c r="F164" s="19" t="s">
        <v>115</v>
      </c>
      <c r="G164" s="19" t="s">
        <v>116</v>
      </c>
      <c r="H164" s="25">
        <v>0.45423008853007085</v>
      </c>
    </row>
    <row r="165" spans="1:8" x14ac:dyDescent="0.25">
      <c r="A165" s="19" t="s">
        <v>89</v>
      </c>
      <c r="B165" s="19" t="s">
        <v>90</v>
      </c>
      <c r="C165" s="19" t="s">
        <v>91</v>
      </c>
      <c r="D165" s="19" t="s">
        <v>127</v>
      </c>
      <c r="E165" s="19" t="s">
        <v>128</v>
      </c>
      <c r="F165" s="19" t="s">
        <v>129</v>
      </c>
      <c r="G165" s="19" t="s">
        <v>130</v>
      </c>
      <c r="H165" s="25">
        <v>1.0581750433497704E-2</v>
      </c>
    </row>
    <row r="166" spans="1:8" x14ac:dyDescent="0.25">
      <c r="A166" s="19" t="s">
        <v>89</v>
      </c>
      <c r="B166" s="19" t="s">
        <v>90</v>
      </c>
      <c r="C166" s="19" t="s">
        <v>91</v>
      </c>
      <c r="D166" s="19" t="s">
        <v>127</v>
      </c>
      <c r="E166" s="19" t="s">
        <v>128</v>
      </c>
      <c r="F166" s="19" t="s">
        <v>117</v>
      </c>
      <c r="G166" s="19" t="s">
        <v>118</v>
      </c>
      <c r="H166" s="25">
        <v>4.8373469913101944E-2</v>
      </c>
    </row>
    <row r="167" spans="1:8" x14ac:dyDescent="0.25">
      <c r="A167" s="19" t="s">
        <v>89</v>
      </c>
      <c r="B167" s="19" t="s">
        <v>90</v>
      </c>
      <c r="C167" s="19" t="s">
        <v>91</v>
      </c>
      <c r="D167" s="19" t="s">
        <v>127</v>
      </c>
      <c r="E167" s="19" t="s">
        <v>128</v>
      </c>
      <c r="F167" s="19" t="s">
        <v>119</v>
      </c>
      <c r="G167" s="19" t="s">
        <v>120</v>
      </c>
      <c r="H167" s="25">
        <v>2.7256495037701861E-2</v>
      </c>
    </row>
    <row r="168" spans="1:8" x14ac:dyDescent="0.25">
      <c r="A168" s="19" t="s">
        <v>89</v>
      </c>
      <c r="B168" s="19" t="s">
        <v>90</v>
      </c>
      <c r="C168" s="19" t="s">
        <v>91</v>
      </c>
      <c r="D168" s="19" t="s">
        <v>131</v>
      </c>
      <c r="E168" s="19" t="s">
        <v>132</v>
      </c>
      <c r="F168" s="19" t="s">
        <v>109</v>
      </c>
      <c r="G168" s="19" t="s">
        <v>110</v>
      </c>
      <c r="H168" s="25">
        <v>0.73475988965120975</v>
      </c>
    </row>
    <row r="169" spans="1:8" x14ac:dyDescent="0.25">
      <c r="A169" s="19" t="s">
        <v>89</v>
      </c>
      <c r="B169" s="19" t="s">
        <v>90</v>
      </c>
      <c r="C169" s="19" t="s">
        <v>91</v>
      </c>
      <c r="D169" s="19" t="s">
        <v>131</v>
      </c>
      <c r="E169" s="19" t="s">
        <v>132</v>
      </c>
      <c r="F169" s="19" t="s">
        <v>111</v>
      </c>
      <c r="G169" s="19" t="s">
        <v>112</v>
      </c>
      <c r="H169" s="25">
        <v>3.8537965914953298E-3</v>
      </c>
    </row>
    <row r="170" spans="1:8" x14ac:dyDescent="0.25">
      <c r="A170" s="19" t="s">
        <v>89</v>
      </c>
      <c r="B170" s="19" t="s">
        <v>90</v>
      </c>
      <c r="C170" s="19" t="s">
        <v>91</v>
      </c>
      <c r="D170" s="19" t="s">
        <v>131</v>
      </c>
      <c r="E170" s="19" t="s">
        <v>132</v>
      </c>
      <c r="F170" s="19" t="s">
        <v>115</v>
      </c>
      <c r="G170" s="19" t="s">
        <v>116</v>
      </c>
      <c r="H170" s="25">
        <v>9.921495805199335E-3</v>
      </c>
    </row>
    <row r="171" spans="1:8" x14ac:dyDescent="0.25">
      <c r="A171" s="19" t="s">
        <v>89</v>
      </c>
      <c r="B171" s="19" t="s">
        <v>90</v>
      </c>
      <c r="C171" s="19" t="s">
        <v>91</v>
      </c>
      <c r="D171" s="19" t="s">
        <v>131</v>
      </c>
      <c r="E171" s="19" t="s">
        <v>132</v>
      </c>
      <c r="F171" s="19" t="s">
        <v>129</v>
      </c>
      <c r="G171" s="19" t="s">
        <v>130</v>
      </c>
      <c r="H171" s="25">
        <v>3.0223790293337874E-4</v>
      </c>
    </row>
    <row r="172" spans="1:8" x14ac:dyDescent="0.25">
      <c r="A172" s="19" t="s">
        <v>89</v>
      </c>
      <c r="B172" s="19" t="s">
        <v>90</v>
      </c>
      <c r="C172" s="19" t="s">
        <v>91</v>
      </c>
      <c r="D172" s="19" t="s">
        <v>131</v>
      </c>
      <c r="E172" s="19" t="s">
        <v>132</v>
      </c>
      <c r="F172" s="19" t="s">
        <v>117</v>
      </c>
      <c r="G172" s="19" t="s">
        <v>118</v>
      </c>
      <c r="H172" s="25">
        <v>1.2373970531295998E-3</v>
      </c>
    </row>
    <row r="173" spans="1:8" x14ac:dyDescent="0.25">
      <c r="A173" s="19" t="s">
        <v>89</v>
      </c>
      <c r="B173" s="19" t="s">
        <v>90</v>
      </c>
      <c r="C173" s="19" t="s">
        <v>91</v>
      </c>
      <c r="D173" s="19" t="s">
        <v>131</v>
      </c>
      <c r="E173" s="19" t="s">
        <v>132</v>
      </c>
      <c r="F173" s="19" t="s">
        <v>119</v>
      </c>
      <c r="G173" s="19" t="s">
        <v>120</v>
      </c>
      <c r="H173" s="25">
        <v>9.9290045316809301E-4</v>
      </c>
    </row>
    <row r="174" spans="1:8" x14ac:dyDescent="0.25">
      <c r="A174" s="19" t="s">
        <v>89</v>
      </c>
      <c r="B174" s="19" t="s">
        <v>90</v>
      </c>
      <c r="C174" s="19" t="s">
        <v>91</v>
      </c>
      <c r="D174" s="19" t="s">
        <v>193</v>
      </c>
      <c r="E174" s="19" t="s">
        <v>194</v>
      </c>
      <c r="F174" s="19" t="s">
        <v>109</v>
      </c>
      <c r="G174" s="19" t="s">
        <v>110</v>
      </c>
      <c r="H174" s="25">
        <v>0.30961731419093141</v>
      </c>
    </row>
    <row r="175" spans="1:8" x14ac:dyDescent="0.25">
      <c r="A175" s="19" t="s">
        <v>89</v>
      </c>
      <c r="B175" s="19" t="s">
        <v>90</v>
      </c>
      <c r="C175" s="19" t="s">
        <v>91</v>
      </c>
      <c r="D175" s="19" t="s">
        <v>193</v>
      </c>
      <c r="E175" s="19" t="s">
        <v>194</v>
      </c>
      <c r="F175" s="19" t="s">
        <v>111</v>
      </c>
      <c r="G175" s="19" t="s">
        <v>112</v>
      </c>
      <c r="H175" s="25">
        <v>4.0901529318435464E-3</v>
      </c>
    </row>
    <row r="176" spans="1:8" x14ac:dyDescent="0.25">
      <c r="A176" s="19" t="s">
        <v>89</v>
      </c>
      <c r="B176" s="19" t="s">
        <v>90</v>
      </c>
      <c r="C176" s="19" t="s">
        <v>91</v>
      </c>
      <c r="D176" s="19" t="s">
        <v>193</v>
      </c>
      <c r="E176" s="19" t="s">
        <v>194</v>
      </c>
      <c r="F176" s="19" t="s">
        <v>113</v>
      </c>
      <c r="G176" s="19" t="s">
        <v>114</v>
      </c>
      <c r="H176" s="25">
        <v>1.1320137228259005E-2</v>
      </c>
    </row>
    <row r="177" spans="1:8" x14ac:dyDescent="0.25">
      <c r="A177" s="19" t="s">
        <v>89</v>
      </c>
      <c r="B177" s="19" t="s">
        <v>90</v>
      </c>
      <c r="C177" s="19" t="s">
        <v>91</v>
      </c>
      <c r="D177" s="19" t="s">
        <v>193</v>
      </c>
      <c r="E177" s="19" t="s">
        <v>194</v>
      </c>
      <c r="F177" s="19" t="s">
        <v>115</v>
      </c>
      <c r="G177" s="19" t="s">
        <v>116</v>
      </c>
      <c r="H177" s="25">
        <v>1.6038140204749109E-2</v>
      </c>
    </row>
    <row r="178" spans="1:8" x14ac:dyDescent="0.25">
      <c r="A178" s="19" t="s">
        <v>89</v>
      </c>
      <c r="B178" s="19" t="s">
        <v>90</v>
      </c>
      <c r="C178" s="19" t="s">
        <v>91</v>
      </c>
      <c r="D178" s="19" t="s">
        <v>193</v>
      </c>
      <c r="E178" s="19" t="s">
        <v>194</v>
      </c>
      <c r="F178" s="19" t="s">
        <v>129</v>
      </c>
      <c r="G178" s="19" t="s">
        <v>130</v>
      </c>
      <c r="H178" s="25">
        <v>3.0948596601533952E-5</v>
      </c>
    </row>
    <row r="179" spans="1:8" x14ac:dyDescent="0.25">
      <c r="A179" s="19" t="s">
        <v>89</v>
      </c>
      <c r="B179" s="19" t="s">
        <v>90</v>
      </c>
      <c r="C179" s="19" t="s">
        <v>91</v>
      </c>
      <c r="D179" s="19" t="s">
        <v>193</v>
      </c>
      <c r="E179" s="19" t="s">
        <v>194</v>
      </c>
      <c r="F179" s="19" t="s">
        <v>117</v>
      </c>
      <c r="G179" s="19" t="s">
        <v>118</v>
      </c>
      <c r="H179" s="25">
        <v>1.1462689610279061E-3</v>
      </c>
    </row>
    <row r="180" spans="1:8" x14ac:dyDescent="0.25">
      <c r="A180" s="19" t="s">
        <v>89</v>
      </c>
      <c r="B180" s="19" t="s">
        <v>90</v>
      </c>
      <c r="C180" s="19" t="s">
        <v>91</v>
      </c>
      <c r="D180" s="19" t="s">
        <v>193</v>
      </c>
      <c r="E180" s="19" t="s">
        <v>194</v>
      </c>
      <c r="F180" s="19" t="s">
        <v>119</v>
      </c>
      <c r="G180" s="19" t="s">
        <v>120</v>
      </c>
      <c r="H180" s="25">
        <v>8.6212400091656178E-4</v>
      </c>
    </row>
    <row r="181" spans="1:8" x14ac:dyDescent="0.25">
      <c r="A181" s="19" t="s">
        <v>89</v>
      </c>
      <c r="B181" s="19" t="s">
        <v>90</v>
      </c>
      <c r="C181" s="19" t="s">
        <v>91</v>
      </c>
      <c r="D181" s="19" t="s">
        <v>133</v>
      </c>
      <c r="E181" s="19" t="s">
        <v>134</v>
      </c>
      <c r="F181" s="19" t="s">
        <v>109</v>
      </c>
      <c r="G181" s="19" t="s">
        <v>110</v>
      </c>
      <c r="H181" s="25">
        <v>3.8149763903470086</v>
      </c>
    </row>
    <row r="182" spans="1:8" x14ac:dyDescent="0.25">
      <c r="A182" s="19" t="s">
        <v>89</v>
      </c>
      <c r="B182" s="19" t="s">
        <v>90</v>
      </c>
      <c r="C182" s="19" t="s">
        <v>91</v>
      </c>
      <c r="D182" s="19" t="s">
        <v>133</v>
      </c>
      <c r="E182" s="19" t="s">
        <v>134</v>
      </c>
      <c r="F182" s="19" t="s">
        <v>111</v>
      </c>
      <c r="G182" s="19" t="s">
        <v>112</v>
      </c>
      <c r="H182" s="25">
        <v>4.3807686552166929E-2</v>
      </c>
    </row>
    <row r="183" spans="1:8" x14ac:dyDescent="0.25">
      <c r="A183" s="19" t="s">
        <v>89</v>
      </c>
      <c r="B183" s="19" t="s">
        <v>90</v>
      </c>
      <c r="C183" s="19" t="s">
        <v>91</v>
      </c>
      <c r="D183" s="19" t="s">
        <v>133</v>
      </c>
      <c r="E183" s="19" t="s">
        <v>134</v>
      </c>
      <c r="F183" s="19" t="s">
        <v>113</v>
      </c>
      <c r="G183" s="19" t="s">
        <v>114</v>
      </c>
      <c r="H183" s="25">
        <v>0.10836042615969983</v>
      </c>
    </row>
    <row r="184" spans="1:8" x14ac:dyDescent="0.25">
      <c r="A184" s="19" t="s">
        <v>89</v>
      </c>
      <c r="B184" s="19" t="s">
        <v>90</v>
      </c>
      <c r="C184" s="19" t="s">
        <v>91</v>
      </c>
      <c r="D184" s="19" t="s">
        <v>133</v>
      </c>
      <c r="E184" s="19" t="s">
        <v>134</v>
      </c>
      <c r="F184" s="19" t="s">
        <v>115</v>
      </c>
      <c r="G184" s="19" t="s">
        <v>116</v>
      </c>
      <c r="H184" s="25">
        <v>8.6765539409182454E-2</v>
      </c>
    </row>
    <row r="185" spans="1:8" x14ac:dyDescent="0.25">
      <c r="A185" s="19" t="s">
        <v>89</v>
      </c>
      <c r="B185" s="19" t="s">
        <v>90</v>
      </c>
      <c r="C185" s="19" t="s">
        <v>91</v>
      </c>
      <c r="D185" s="19" t="s">
        <v>133</v>
      </c>
      <c r="E185" s="19" t="s">
        <v>134</v>
      </c>
      <c r="F185" s="19" t="s">
        <v>129</v>
      </c>
      <c r="G185" s="19" t="s">
        <v>130</v>
      </c>
      <c r="H185" s="25">
        <v>3.4168749028928933E-4</v>
      </c>
    </row>
    <row r="186" spans="1:8" x14ac:dyDescent="0.25">
      <c r="A186" s="19" t="s">
        <v>89</v>
      </c>
      <c r="B186" s="19" t="s">
        <v>90</v>
      </c>
      <c r="C186" s="19" t="s">
        <v>91</v>
      </c>
      <c r="D186" s="19" t="s">
        <v>133</v>
      </c>
      <c r="E186" s="19" t="s">
        <v>134</v>
      </c>
      <c r="F186" s="19" t="s">
        <v>117</v>
      </c>
      <c r="G186" s="19" t="s">
        <v>118</v>
      </c>
      <c r="H186" s="25">
        <v>9.6533114645295931E-3</v>
      </c>
    </row>
    <row r="187" spans="1:8" x14ac:dyDescent="0.25">
      <c r="A187" s="19" t="s">
        <v>89</v>
      </c>
      <c r="B187" s="19" t="s">
        <v>90</v>
      </c>
      <c r="C187" s="19" t="s">
        <v>91</v>
      </c>
      <c r="D187" s="19" t="s">
        <v>133</v>
      </c>
      <c r="E187" s="19" t="s">
        <v>134</v>
      </c>
      <c r="F187" s="19" t="s">
        <v>119</v>
      </c>
      <c r="G187" s="19" t="s">
        <v>120</v>
      </c>
      <c r="H187" s="25">
        <v>1.2659489603210424E-2</v>
      </c>
    </row>
    <row r="188" spans="1:8" x14ac:dyDescent="0.25">
      <c r="A188" s="19" t="s">
        <v>89</v>
      </c>
      <c r="B188" s="19" t="s">
        <v>90</v>
      </c>
      <c r="C188" s="19" t="s">
        <v>91</v>
      </c>
      <c r="D188" s="19" t="s">
        <v>135</v>
      </c>
      <c r="E188" s="19" t="s">
        <v>136</v>
      </c>
      <c r="F188" s="19" t="s">
        <v>109</v>
      </c>
      <c r="G188" s="19" t="s">
        <v>110</v>
      </c>
      <c r="H188" s="25">
        <v>0.1855250899917586</v>
      </c>
    </row>
    <row r="189" spans="1:8" x14ac:dyDescent="0.25">
      <c r="A189" s="19" t="s">
        <v>89</v>
      </c>
      <c r="B189" s="19" t="s">
        <v>90</v>
      </c>
      <c r="C189" s="19" t="s">
        <v>91</v>
      </c>
      <c r="D189" s="19" t="s">
        <v>135</v>
      </c>
      <c r="E189" s="19" t="s">
        <v>136</v>
      </c>
      <c r="F189" s="19" t="s">
        <v>113</v>
      </c>
      <c r="G189" s="19" t="s">
        <v>114</v>
      </c>
      <c r="H189" s="25">
        <v>4.0650280058603157E-3</v>
      </c>
    </row>
    <row r="190" spans="1:8" x14ac:dyDescent="0.25">
      <c r="A190" s="19" t="s">
        <v>89</v>
      </c>
      <c r="B190" s="19" t="s">
        <v>90</v>
      </c>
      <c r="C190" s="19" t="s">
        <v>91</v>
      </c>
      <c r="D190" s="19" t="s">
        <v>135</v>
      </c>
      <c r="E190" s="19" t="s">
        <v>136</v>
      </c>
      <c r="F190" s="19" t="s">
        <v>115</v>
      </c>
      <c r="G190" s="19" t="s">
        <v>116</v>
      </c>
      <c r="H190" s="25">
        <v>5.8075344122818263E-3</v>
      </c>
    </row>
    <row r="191" spans="1:8" x14ac:dyDescent="0.25">
      <c r="A191" s="19" t="s">
        <v>89</v>
      </c>
      <c r="B191" s="19" t="s">
        <v>90</v>
      </c>
      <c r="C191" s="19" t="s">
        <v>91</v>
      </c>
      <c r="D191" s="19" t="s">
        <v>135</v>
      </c>
      <c r="E191" s="19" t="s">
        <v>136</v>
      </c>
      <c r="F191" s="19" t="s">
        <v>129</v>
      </c>
      <c r="G191" s="19" t="s">
        <v>130</v>
      </c>
      <c r="H191" s="25">
        <v>9.5953743680656859E-5</v>
      </c>
    </row>
    <row r="192" spans="1:8" x14ac:dyDescent="0.25">
      <c r="A192" s="19" t="s">
        <v>89</v>
      </c>
      <c r="B192" s="19" t="s">
        <v>90</v>
      </c>
      <c r="C192" s="19" t="s">
        <v>91</v>
      </c>
      <c r="D192" s="19" t="s">
        <v>135</v>
      </c>
      <c r="E192" s="19" t="s">
        <v>136</v>
      </c>
      <c r="F192" s="19" t="s">
        <v>119</v>
      </c>
      <c r="G192" s="19" t="s">
        <v>120</v>
      </c>
      <c r="H192" s="25">
        <v>2.2922240708899018E-4</v>
      </c>
    </row>
    <row r="193" spans="1:8" x14ac:dyDescent="0.25">
      <c r="A193" s="19" t="s">
        <v>89</v>
      </c>
      <c r="B193" s="19" t="s">
        <v>90</v>
      </c>
      <c r="C193" s="19" t="s">
        <v>91</v>
      </c>
      <c r="D193" s="19" t="s">
        <v>137</v>
      </c>
      <c r="E193" s="19" t="s">
        <v>138</v>
      </c>
      <c r="F193" s="19" t="s">
        <v>109</v>
      </c>
      <c r="G193" s="19" t="s">
        <v>110</v>
      </c>
      <c r="H193" s="25">
        <v>0.33962058993887928</v>
      </c>
    </row>
    <row r="194" spans="1:8" x14ac:dyDescent="0.25">
      <c r="A194" s="19" t="s">
        <v>89</v>
      </c>
      <c r="B194" s="19" t="s">
        <v>90</v>
      </c>
      <c r="C194" s="19" t="s">
        <v>91</v>
      </c>
      <c r="D194" s="19" t="s">
        <v>137</v>
      </c>
      <c r="E194" s="19" t="s">
        <v>138</v>
      </c>
      <c r="F194" s="19" t="s">
        <v>113</v>
      </c>
      <c r="G194" s="19" t="s">
        <v>114</v>
      </c>
      <c r="H194" s="25">
        <v>1.3045543157024258E-2</v>
      </c>
    </row>
    <row r="195" spans="1:8" x14ac:dyDescent="0.25">
      <c r="A195" s="19" t="s">
        <v>89</v>
      </c>
      <c r="B195" s="19" t="s">
        <v>90</v>
      </c>
      <c r="C195" s="19" t="s">
        <v>91</v>
      </c>
      <c r="D195" s="19" t="s">
        <v>137</v>
      </c>
      <c r="E195" s="19" t="s">
        <v>138</v>
      </c>
      <c r="F195" s="19" t="s">
        <v>115</v>
      </c>
      <c r="G195" s="19" t="s">
        <v>116</v>
      </c>
      <c r="H195" s="25">
        <v>1.1984083015687635E-2</v>
      </c>
    </row>
    <row r="196" spans="1:8" x14ac:dyDescent="0.25">
      <c r="A196" s="19" t="s">
        <v>89</v>
      </c>
      <c r="B196" s="19" t="s">
        <v>90</v>
      </c>
      <c r="C196" s="19" t="s">
        <v>91</v>
      </c>
      <c r="D196" s="19" t="s">
        <v>137</v>
      </c>
      <c r="E196" s="19" t="s">
        <v>138</v>
      </c>
      <c r="F196" s="19" t="s">
        <v>129</v>
      </c>
      <c r="G196" s="19" t="s">
        <v>130</v>
      </c>
      <c r="H196" s="25">
        <v>7.2917762661611172E-5</v>
      </c>
    </row>
    <row r="197" spans="1:8" x14ac:dyDescent="0.25">
      <c r="A197" s="19" t="s">
        <v>89</v>
      </c>
      <c r="B197" s="19" t="s">
        <v>90</v>
      </c>
      <c r="C197" s="19" t="s">
        <v>91</v>
      </c>
      <c r="D197" s="19" t="s">
        <v>137</v>
      </c>
      <c r="E197" s="19" t="s">
        <v>138</v>
      </c>
      <c r="F197" s="19" t="s">
        <v>117</v>
      </c>
      <c r="G197" s="19" t="s">
        <v>118</v>
      </c>
      <c r="H197" s="25">
        <v>1.5173177163999086E-3</v>
      </c>
    </row>
    <row r="198" spans="1:8" x14ac:dyDescent="0.25">
      <c r="A198" s="19" t="s">
        <v>89</v>
      </c>
      <c r="B198" s="19" t="s">
        <v>90</v>
      </c>
      <c r="C198" s="19" t="s">
        <v>91</v>
      </c>
      <c r="D198" s="19" t="s">
        <v>137</v>
      </c>
      <c r="E198" s="19" t="s">
        <v>138</v>
      </c>
      <c r="F198" s="19" t="s">
        <v>119</v>
      </c>
      <c r="G198" s="19" t="s">
        <v>120</v>
      </c>
      <c r="H198" s="25">
        <v>6.9155593696045101E-4</v>
      </c>
    </row>
    <row r="199" spans="1:8" x14ac:dyDescent="0.25">
      <c r="A199" s="19" t="s">
        <v>89</v>
      </c>
      <c r="B199" s="19" t="s">
        <v>90</v>
      </c>
      <c r="C199" s="19" t="s">
        <v>91</v>
      </c>
      <c r="D199" s="19" t="s">
        <v>139</v>
      </c>
      <c r="E199" s="19" t="s">
        <v>140</v>
      </c>
      <c r="F199" s="19" t="s">
        <v>109</v>
      </c>
      <c r="G199" s="19" t="s">
        <v>110</v>
      </c>
      <c r="H199" s="25">
        <v>0.48225566942645576</v>
      </c>
    </row>
    <row r="200" spans="1:8" x14ac:dyDescent="0.25">
      <c r="A200" s="19" t="s">
        <v>89</v>
      </c>
      <c r="B200" s="19" t="s">
        <v>90</v>
      </c>
      <c r="C200" s="19" t="s">
        <v>91</v>
      </c>
      <c r="D200" s="19" t="s">
        <v>139</v>
      </c>
      <c r="E200" s="19" t="s">
        <v>140</v>
      </c>
      <c r="F200" s="19" t="s">
        <v>111</v>
      </c>
      <c r="G200" s="19" t="s">
        <v>112</v>
      </c>
      <c r="H200" s="25">
        <v>1.5255238732957938E-2</v>
      </c>
    </row>
    <row r="201" spans="1:8" x14ac:dyDescent="0.25">
      <c r="A201" s="19" t="s">
        <v>89</v>
      </c>
      <c r="B201" s="19" t="s">
        <v>90</v>
      </c>
      <c r="C201" s="19" t="s">
        <v>91</v>
      </c>
      <c r="D201" s="19" t="s">
        <v>139</v>
      </c>
      <c r="E201" s="19" t="s">
        <v>140</v>
      </c>
      <c r="F201" s="19" t="s">
        <v>115</v>
      </c>
      <c r="G201" s="19" t="s">
        <v>116</v>
      </c>
      <c r="H201" s="25">
        <v>1.8539389340549241E-2</v>
      </c>
    </row>
    <row r="202" spans="1:8" x14ac:dyDescent="0.25">
      <c r="A202" s="19" t="s">
        <v>89</v>
      </c>
      <c r="B202" s="19" t="s">
        <v>90</v>
      </c>
      <c r="C202" s="19" t="s">
        <v>91</v>
      </c>
      <c r="D202" s="19" t="s">
        <v>139</v>
      </c>
      <c r="E202" s="19" t="s">
        <v>140</v>
      </c>
      <c r="F202" s="19" t="s">
        <v>117</v>
      </c>
      <c r="G202" s="19" t="s">
        <v>118</v>
      </c>
      <c r="H202" s="25">
        <v>2.0234176109299555E-3</v>
      </c>
    </row>
    <row r="203" spans="1:8" x14ac:dyDescent="0.25">
      <c r="A203" s="19" t="s">
        <v>89</v>
      </c>
      <c r="B203" s="19" t="s">
        <v>90</v>
      </c>
      <c r="C203" s="19" t="s">
        <v>91</v>
      </c>
      <c r="D203" s="19" t="s">
        <v>139</v>
      </c>
      <c r="E203" s="19" t="s">
        <v>140</v>
      </c>
      <c r="F203" s="19" t="s">
        <v>119</v>
      </c>
      <c r="G203" s="19" t="s">
        <v>120</v>
      </c>
      <c r="H203" s="25">
        <v>1.1101664567321717E-3</v>
      </c>
    </row>
    <row r="204" spans="1:8" x14ac:dyDescent="0.25">
      <c r="A204" s="19" t="s">
        <v>89</v>
      </c>
      <c r="B204" s="19" t="s">
        <v>90</v>
      </c>
      <c r="C204" s="19" t="s">
        <v>91</v>
      </c>
      <c r="D204" s="19" t="s">
        <v>141</v>
      </c>
      <c r="E204" s="19" t="s">
        <v>142</v>
      </c>
      <c r="F204" s="19" t="s">
        <v>109</v>
      </c>
      <c r="G204" s="19" t="s">
        <v>110</v>
      </c>
      <c r="H204" s="25">
        <v>2.7127804647502614</v>
      </c>
    </row>
    <row r="205" spans="1:8" x14ac:dyDescent="0.25">
      <c r="A205" s="19" t="s">
        <v>89</v>
      </c>
      <c r="B205" s="19" t="s">
        <v>90</v>
      </c>
      <c r="C205" s="19" t="s">
        <v>91</v>
      </c>
      <c r="D205" s="19" t="s">
        <v>141</v>
      </c>
      <c r="E205" s="19" t="s">
        <v>142</v>
      </c>
      <c r="F205" s="19" t="s">
        <v>129</v>
      </c>
      <c r="G205" s="19" t="s">
        <v>130</v>
      </c>
      <c r="H205" s="25">
        <v>5.0133976896009629E-4</v>
      </c>
    </row>
    <row r="206" spans="1:8" x14ac:dyDescent="0.25">
      <c r="A206" s="19" t="s">
        <v>89</v>
      </c>
      <c r="B206" s="19" t="s">
        <v>90</v>
      </c>
      <c r="C206" s="19" t="s">
        <v>91</v>
      </c>
      <c r="D206" s="19" t="s">
        <v>141</v>
      </c>
      <c r="E206" s="19" t="s">
        <v>142</v>
      </c>
      <c r="F206" s="19" t="s">
        <v>119</v>
      </c>
      <c r="G206" s="19" t="s">
        <v>120</v>
      </c>
      <c r="H206" s="25">
        <v>9.8424764391012009E-3</v>
      </c>
    </row>
    <row r="207" spans="1:8" x14ac:dyDescent="0.25">
      <c r="A207" s="19" t="s">
        <v>89</v>
      </c>
      <c r="B207" s="19" t="s">
        <v>90</v>
      </c>
      <c r="C207" s="19" t="s">
        <v>91</v>
      </c>
      <c r="D207" s="19" t="s">
        <v>143</v>
      </c>
      <c r="E207" s="19" t="s">
        <v>144</v>
      </c>
      <c r="F207" s="19" t="s">
        <v>109</v>
      </c>
      <c r="G207" s="19" t="s">
        <v>110</v>
      </c>
      <c r="H207" s="25">
        <v>0.67313857736609362</v>
      </c>
    </row>
    <row r="208" spans="1:8" x14ac:dyDescent="0.25">
      <c r="A208" s="19" t="s">
        <v>89</v>
      </c>
      <c r="B208" s="19" t="s">
        <v>90</v>
      </c>
      <c r="C208" s="19" t="s">
        <v>91</v>
      </c>
      <c r="D208" s="19" t="s">
        <v>143</v>
      </c>
      <c r="E208" s="19" t="s">
        <v>144</v>
      </c>
      <c r="F208" s="19" t="s">
        <v>111</v>
      </c>
      <c r="G208" s="19" t="s">
        <v>112</v>
      </c>
      <c r="H208" s="25">
        <v>1.4298117381972739E-2</v>
      </c>
    </row>
    <row r="209" spans="1:8" x14ac:dyDescent="0.25">
      <c r="A209" s="19" t="s">
        <v>89</v>
      </c>
      <c r="B209" s="19" t="s">
        <v>90</v>
      </c>
      <c r="C209" s="19" t="s">
        <v>91</v>
      </c>
      <c r="D209" s="19" t="s">
        <v>143</v>
      </c>
      <c r="E209" s="19" t="s">
        <v>144</v>
      </c>
      <c r="F209" s="19" t="s">
        <v>115</v>
      </c>
      <c r="G209" s="19" t="s">
        <v>116</v>
      </c>
      <c r="H209" s="25">
        <v>3.7516604539205106E-2</v>
      </c>
    </row>
    <row r="210" spans="1:8" x14ac:dyDescent="0.25">
      <c r="A210" s="19" t="s">
        <v>89</v>
      </c>
      <c r="B210" s="19" t="s">
        <v>90</v>
      </c>
      <c r="C210" s="19" t="s">
        <v>91</v>
      </c>
      <c r="D210" s="19" t="s">
        <v>143</v>
      </c>
      <c r="E210" s="19" t="s">
        <v>144</v>
      </c>
      <c r="F210" s="19" t="s">
        <v>119</v>
      </c>
      <c r="G210" s="19" t="s">
        <v>120</v>
      </c>
      <c r="H210" s="25">
        <v>2.1195886280839242E-3</v>
      </c>
    </row>
    <row r="211" spans="1:8" x14ac:dyDescent="0.25">
      <c r="A211" s="19" t="s">
        <v>89</v>
      </c>
      <c r="B211" s="19" t="s">
        <v>90</v>
      </c>
      <c r="C211" s="19" t="s">
        <v>91</v>
      </c>
      <c r="D211" s="19" t="s">
        <v>145</v>
      </c>
      <c r="E211" s="19" t="s">
        <v>146</v>
      </c>
      <c r="F211" s="19" t="s">
        <v>109</v>
      </c>
      <c r="G211" s="19" t="s">
        <v>110</v>
      </c>
      <c r="H211" s="25">
        <v>2.5512067395029066</v>
      </c>
    </row>
    <row r="212" spans="1:8" x14ac:dyDescent="0.25">
      <c r="A212" s="19" t="s">
        <v>89</v>
      </c>
      <c r="B212" s="19" t="s">
        <v>90</v>
      </c>
      <c r="C212" s="19" t="s">
        <v>91</v>
      </c>
      <c r="D212" s="19" t="s">
        <v>145</v>
      </c>
      <c r="E212" s="19" t="s">
        <v>146</v>
      </c>
      <c r="F212" s="19" t="s">
        <v>111</v>
      </c>
      <c r="G212" s="19" t="s">
        <v>112</v>
      </c>
      <c r="H212" s="25">
        <v>3.9270887700850958E-2</v>
      </c>
    </row>
    <row r="213" spans="1:8" x14ac:dyDescent="0.25">
      <c r="A213" s="19" t="s">
        <v>89</v>
      </c>
      <c r="B213" s="19" t="s">
        <v>90</v>
      </c>
      <c r="C213" s="19" t="s">
        <v>91</v>
      </c>
      <c r="D213" s="19" t="s">
        <v>145</v>
      </c>
      <c r="E213" s="19" t="s">
        <v>146</v>
      </c>
      <c r="F213" s="19" t="s">
        <v>113</v>
      </c>
      <c r="G213" s="19" t="s">
        <v>114</v>
      </c>
      <c r="H213" s="25">
        <v>0.10765868198873077</v>
      </c>
    </row>
    <row r="214" spans="1:8" x14ac:dyDescent="0.25">
      <c r="A214" s="19" t="s">
        <v>89</v>
      </c>
      <c r="B214" s="19" t="s">
        <v>90</v>
      </c>
      <c r="C214" s="19" t="s">
        <v>91</v>
      </c>
      <c r="D214" s="19" t="s">
        <v>145</v>
      </c>
      <c r="E214" s="19" t="s">
        <v>146</v>
      </c>
      <c r="F214" s="19" t="s">
        <v>115</v>
      </c>
      <c r="G214" s="19" t="s">
        <v>116</v>
      </c>
      <c r="H214" s="25">
        <v>0.10233598584221909</v>
      </c>
    </row>
    <row r="215" spans="1:8" x14ac:dyDescent="0.25">
      <c r="A215" s="19" t="s">
        <v>89</v>
      </c>
      <c r="B215" s="19" t="s">
        <v>90</v>
      </c>
      <c r="C215" s="19" t="s">
        <v>91</v>
      </c>
      <c r="D215" s="19" t="s">
        <v>145</v>
      </c>
      <c r="E215" s="19" t="s">
        <v>146</v>
      </c>
      <c r="F215" s="19" t="s">
        <v>129</v>
      </c>
      <c r="G215" s="19" t="s">
        <v>130</v>
      </c>
      <c r="H215" s="25">
        <v>3.3036974653436282E-4</v>
      </c>
    </row>
    <row r="216" spans="1:8" x14ac:dyDescent="0.25">
      <c r="A216" s="19" t="s">
        <v>89</v>
      </c>
      <c r="B216" s="19" t="s">
        <v>90</v>
      </c>
      <c r="C216" s="19" t="s">
        <v>91</v>
      </c>
      <c r="D216" s="19" t="s">
        <v>145</v>
      </c>
      <c r="E216" s="19" t="s">
        <v>146</v>
      </c>
      <c r="F216" s="19" t="s">
        <v>117</v>
      </c>
      <c r="G216" s="19" t="s">
        <v>118</v>
      </c>
      <c r="H216" s="25">
        <v>1.0514398997595667E-2</v>
      </c>
    </row>
    <row r="217" spans="1:8" x14ac:dyDescent="0.25">
      <c r="A217" s="19" t="s">
        <v>89</v>
      </c>
      <c r="B217" s="19" t="s">
        <v>90</v>
      </c>
      <c r="C217" s="19" t="s">
        <v>91</v>
      </c>
      <c r="D217" s="19" t="s">
        <v>145</v>
      </c>
      <c r="E217" s="19" t="s">
        <v>146</v>
      </c>
      <c r="F217" s="19" t="s">
        <v>119</v>
      </c>
      <c r="G217" s="19" t="s">
        <v>120</v>
      </c>
      <c r="H217" s="25">
        <v>6.7823123069834703E-3</v>
      </c>
    </row>
    <row r="218" spans="1:8" x14ac:dyDescent="0.25">
      <c r="A218" s="19" t="s">
        <v>89</v>
      </c>
      <c r="B218" s="19" t="s">
        <v>90</v>
      </c>
      <c r="C218" s="19" t="s">
        <v>91</v>
      </c>
      <c r="D218" s="19" t="s">
        <v>145</v>
      </c>
      <c r="E218" s="19" t="s">
        <v>146</v>
      </c>
      <c r="F218" s="19" t="s">
        <v>123</v>
      </c>
      <c r="G218" s="19" t="s">
        <v>124</v>
      </c>
      <c r="H218" s="25">
        <v>5.6263214499627824E-3</v>
      </c>
    </row>
    <row r="219" spans="1:8" x14ac:dyDescent="0.25">
      <c r="A219" s="19" t="s">
        <v>89</v>
      </c>
      <c r="B219" s="19" t="s">
        <v>90</v>
      </c>
      <c r="C219" s="19" t="s">
        <v>91</v>
      </c>
      <c r="D219" s="19" t="s">
        <v>147</v>
      </c>
      <c r="E219" s="19" t="s">
        <v>148</v>
      </c>
      <c r="F219" s="19" t="s">
        <v>109</v>
      </c>
      <c r="G219" s="19" t="s">
        <v>110</v>
      </c>
      <c r="H219" s="25">
        <v>0.28303744100136952</v>
      </c>
    </row>
    <row r="220" spans="1:8" x14ac:dyDescent="0.25">
      <c r="A220" s="19" t="s">
        <v>89</v>
      </c>
      <c r="B220" s="19" t="s">
        <v>90</v>
      </c>
      <c r="C220" s="19" t="s">
        <v>91</v>
      </c>
      <c r="D220" s="19" t="s">
        <v>147</v>
      </c>
      <c r="E220" s="19" t="s">
        <v>148</v>
      </c>
      <c r="F220" s="19" t="s">
        <v>111</v>
      </c>
      <c r="G220" s="19" t="s">
        <v>112</v>
      </c>
      <c r="H220" s="25">
        <v>7.6997206729191945E-3</v>
      </c>
    </row>
    <row r="221" spans="1:8" x14ac:dyDescent="0.25">
      <c r="A221" s="19" t="s">
        <v>89</v>
      </c>
      <c r="B221" s="19" t="s">
        <v>90</v>
      </c>
      <c r="C221" s="19" t="s">
        <v>91</v>
      </c>
      <c r="D221" s="19" t="s">
        <v>147</v>
      </c>
      <c r="E221" s="19" t="s">
        <v>148</v>
      </c>
      <c r="F221" s="19" t="s">
        <v>113</v>
      </c>
      <c r="G221" s="19" t="s">
        <v>114</v>
      </c>
      <c r="H221" s="25">
        <v>1.5074463472892643E-2</v>
      </c>
    </row>
    <row r="222" spans="1:8" x14ac:dyDescent="0.25">
      <c r="A222" s="19" t="s">
        <v>89</v>
      </c>
      <c r="B222" s="19" t="s">
        <v>90</v>
      </c>
      <c r="C222" s="19" t="s">
        <v>91</v>
      </c>
      <c r="D222" s="19" t="s">
        <v>147</v>
      </c>
      <c r="E222" s="19" t="s">
        <v>148</v>
      </c>
      <c r="F222" s="19" t="s">
        <v>115</v>
      </c>
      <c r="G222" s="19" t="s">
        <v>116</v>
      </c>
      <c r="H222" s="25">
        <v>2.0414882314153716E-2</v>
      </c>
    </row>
    <row r="223" spans="1:8" x14ac:dyDescent="0.25">
      <c r="A223" s="19" t="s">
        <v>89</v>
      </c>
      <c r="B223" s="19" t="s">
        <v>90</v>
      </c>
      <c r="C223" s="19" t="s">
        <v>91</v>
      </c>
      <c r="D223" s="19" t="s">
        <v>147</v>
      </c>
      <c r="E223" s="19" t="s">
        <v>148</v>
      </c>
      <c r="F223" s="19" t="s">
        <v>129</v>
      </c>
      <c r="G223" s="19" t="s">
        <v>130</v>
      </c>
      <c r="H223" s="25">
        <v>4.7933548723016383E-5</v>
      </c>
    </row>
    <row r="224" spans="1:8" x14ac:dyDescent="0.25">
      <c r="A224" s="19" t="s">
        <v>89</v>
      </c>
      <c r="B224" s="19" t="s">
        <v>90</v>
      </c>
      <c r="C224" s="19" t="s">
        <v>91</v>
      </c>
      <c r="D224" s="19" t="s">
        <v>147</v>
      </c>
      <c r="E224" s="19" t="s">
        <v>148</v>
      </c>
      <c r="F224" s="19" t="s">
        <v>117</v>
      </c>
      <c r="G224" s="19" t="s">
        <v>118</v>
      </c>
      <c r="H224" s="25">
        <v>2.3515897556631062E-3</v>
      </c>
    </row>
    <row r="225" spans="1:8" x14ac:dyDescent="0.25">
      <c r="A225" s="19" t="s">
        <v>89</v>
      </c>
      <c r="B225" s="19" t="s">
        <v>90</v>
      </c>
      <c r="C225" s="19" t="s">
        <v>91</v>
      </c>
      <c r="D225" s="19" t="s">
        <v>147</v>
      </c>
      <c r="E225" s="19" t="s">
        <v>148</v>
      </c>
      <c r="F225" s="19" t="s">
        <v>119</v>
      </c>
      <c r="G225" s="19" t="s">
        <v>120</v>
      </c>
      <c r="H225" s="25">
        <v>1.4489064663709245E-3</v>
      </c>
    </row>
    <row r="226" spans="1:8" x14ac:dyDescent="0.25">
      <c r="A226" s="19" t="s">
        <v>89</v>
      </c>
      <c r="B226" s="19" t="s">
        <v>90</v>
      </c>
      <c r="C226" s="19" t="s">
        <v>91</v>
      </c>
      <c r="D226" s="19" t="s">
        <v>147</v>
      </c>
      <c r="E226" s="19" t="s">
        <v>148</v>
      </c>
      <c r="F226" s="19" t="s">
        <v>121</v>
      </c>
      <c r="G226" s="19" t="s">
        <v>122</v>
      </c>
      <c r="H226" s="25">
        <v>3.0832182801178703E-2</v>
      </c>
    </row>
    <row r="227" spans="1:8" x14ac:dyDescent="0.25">
      <c r="A227" s="19" t="s">
        <v>89</v>
      </c>
      <c r="B227" s="19" t="s">
        <v>90</v>
      </c>
      <c r="C227" s="19" t="s">
        <v>91</v>
      </c>
      <c r="D227" s="19" t="s">
        <v>149</v>
      </c>
      <c r="E227" s="19" t="s">
        <v>150</v>
      </c>
      <c r="F227" s="19" t="s">
        <v>109</v>
      </c>
      <c r="G227" s="19" t="s">
        <v>110</v>
      </c>
      <c r="H227" s="25">
        <v>8.4865920656836038E-4</v>
      </c>
    </row>
    <row r="228" spans="1:8" x14ac:dyDescent="0.25">
      <c r="A228" s="19" t="s">
        <v>89</v>
      </c>
      <c r="B228" s="19" t="s">
        <v>90</v>
      </c>
      <c r="C228" s="19" t="s">
        <v>91</v>
      </c>
      <c r="D228" s="19" t="s">
        <v>149</v>
      </c>
      <c r="E228" s="19" t="s">
        <v>150</v>
      </c>
      <c r="F228" s="19" t="s">
        <v>111</v>
      </c>
      <c r="G228" s="19" t="s">
        <v>112</v>
      </c>
      <c r="H228" s="25">
        <v>1.2997504805882777E-5</v>
      </c>
    </row>
    <row r="229" spans="1:8" x14ac:dyDescent="0.25">
      <c r="A229" s="19" t="s">
        <v>89</v>
      </c>
      <c r="B229" s="19" t="s">
        <v>90</v>
      </c>
      <c r="C229" s="19" t="s">
        <v>91</v>
      </c>
      <c r="D229" s="19" t="s">
        <v>149</v>
      </c>
      <c r="E229" s="19" t="s">
        <v>150</v>
      </c>
      <c r="F229" s="19" t="s">
        <v>129</v>
      </c>
      <c r="G229" s="19" t="s">
        <v>130</v>
      </c>
      <c r="H229" s="25">
        <v>1.1456594355166315E-7</v>
      </c>
    </row>
    <row r="230" spans="1:8" x14ac:dyDescent="0.25">
      <c r="A230" s="19" t="s">
        <v>89</v>
      </c>
      <c r="B230" s="19" t="s">
        <v>90</v>
      </c>
      <c r="C230" s="19" t="s">
        <v>91</v>
      </c>
      <c r="D230" s="19" t="s">
        <v>149</v>
      </c>
      <c r="E230" s="19" t="s">
        <v>150</v>
      </c>
      <c r="F230" s="19" t="s">
        <v>117</v>
      </c>
      <c r="G230" s="19" t="s">
        <v>118</v>
      </c>
      <c r="H230" s="25">
        <v>3.5073105370026723E-6</v>
      </c>
    </row>
    <row r="231" spans="1:8" x14ac:dyDescent="0.25">
      <c r="A231" s="19" t="s">
        <v>89</v>
      </c>
      <c r="B231" s="19" t="s">
        <v>90</v>
      </c>
      <c r="C231" s="19" t="s">
        <v>91</v>
      </c>
      <c r="D231" s="19" t="s">
        <v>149</v>
      </c>
      <c r="E231" s="19" t="s">
        <v>150</v>
      </c>
      <c r="F231" s="19" t="s">
        <v>119</v>
      </c>
      <c r="G231" s="19" t="s">
        <v>120</v>
      </c>
      <c r="H231" s="25">
        <v>3.2060005241969098E-6</v>
      </c>
    </row>
    <row r="232" spans="1:8" x14ac:dyDescent="0.25">
      <c r="A232" s="19" t="s">
        <v>89</v>
      </c>
      <c r="B232" s="19" t="s">
        <v>90</v>
      </c>
      <c r="C232" s="19" t="s">
        <v>91</v>
      </c>
      <c r="D232" s="19" t="s">
        <v>151</v>
      </c>
      <c r="E232" s="19" t="s">
        <v>152</v>
      </c>
      <c r="F232" s="19" t="s">
        <v>109</v>
      </c>
      <c r="G232" s="19" t="s">
        <v>110</v>
      </c>
      <c r="H232" s="25">
        <v>1.1143374539876483</v>
      </c>
    </row>
    <row r="233" spans="1:8" x14ac:dyDescent="0.25">
      <c r="A233" s="19" t="s">
        <v>89</v>
      </c>
      <c r="B233" s="19" t="s">
        <v>90</v>
      </c>
      <c r="C233" s="19" t="s">
        <v>91</v>
      </c>
      <c r="D233" s="19" t="s">
        <v>151</v>
      </c>
      <c r="E233" s="19" t="s">
        <v>152</v>
      </c>
      <c r="F233" s="19" t="s">
        <v>111</v>
      </c>
      <c r="G233" s="19" t="s">
        <v>112</v>
      </c>
      <c r="H233" s="25">
        <v>1.3944550554295726E-2</v>
      </c>
    </row>
    <row r="234" spans="1:8" x14ac:dyDescent="0.25">
      <c r="A234" s="19" t="s">
        <v>89</v>
      </c>
      <c r="B234" s="19" t="s">
        <v>90</v>
      </c>
      <c r="C234" s="19" t="s">
        <v>91</v>
      </c>
      <c r="D234" s="19" t="s">
        <v>151</v>
      </c>
      <c r="E234" s="19" t="s">
        <v>152</v>
      </c>
      <c r="F234" s="19" t="s">
        <v>113</v>
      </c>
      <c r="G234" s="19" t="s">
        <v>114</v>
      </c>
      <c r="H234" s="25">
        <v>3.9336148844776125E-2</v>
      </c>
    </row>
    <row r="235" spans="1:8" x14ac:dyDescent="0.25">
      <c r="A235" s="19" t="s">
        <v>89</v>
      </c>
      <c r="B235" s="19" t="s">
        <v>90</v>
      </c>
      <c r="C235" s="19" t="s">
        <v>91</v>
      </c>
      <c r="D235" s="19" t="s">
        <v>151</v>
      </c>
      <c r="E235" s="19" t="s">
        <v>152</v>
      </c>
      <c r="F235" s="19" t="s">
        <v>129</v>
      </c>
      <c r="G235" s="19" t="s">
        <v>130</v>
      </c>
      <c r="H235" s="25">
        <v>1.262357059189289E-4</v>
      </c>
    </row>
    <row r="236" spans="1:8" x14ac:dyDescent="0.25">
      <c r="A236" s="19" t="s">
        <v>89</v>
      </c>
      <c r="B236" s="19" t="s">
        <v>90</v>
      </c>
      <c r="C236" s="19" t="s">
        <v>91</v>
      </c>
      <c r="D236" s="19" t="s">
        <v>151</v>
      </c>
      <c r="E236" s="19" t="s">
        <v>152</v>
      </c>
      <c r="F236" s="19" t="s">
        <v>117</v>
      </c>
      <c r="G236" s="19" t="s">
        <v>118</v>
      </c>
      <c r="H236" s="25">
        <v>4.4092361912397302E-3</v>
      </c>
    </row>
    <row r="237" spans="1:8" x14ac:dyDescent="0.25">
      <c r="A237" s="19" t="s">
        <v>89</v>
      </c>
      <c r="B237" s="19" t="s">
        <v>90</v>
      </c>
      <c r="C237" s="19" t="s">
        <v>91</v>
      </c>
      <c r="D237" s="19" t="s">
        <v>151</v>
      </c>
      <c r="E237" s="19" t="s">
        <v>152</v>
      </c>
      <c r="F237" s="19" t="s">
        <v>119</v>
      </c>
      <c r="G237" s="19" t="s">
        <v>120</v>
      </c>
      <c r="H237" s="25">
        <v>2.4075467447663181E-3</v>
      </c>
    </row>
    <row r="238" spans="1:8" x14ac:dyDescent="0.25">
      <c r="A238" s="19" t="s">
        <v>89</v>
      </c>
      <c r="B238" s="19" t="s">
        <v>90</v>
      </c>
      <c r="C238" s="19" t="s">
        <v>91</v>
      </c>
      <c r="D238" s="19" t="s">
        <v>153</v>
      </c>
      <c r="E238" s="19" t="s">
        <v>154</v>
      </c>
      <c r="F238" s="19" t="s">
        <v>109</v>
      </c>
      <c r="G238" s="19" t="s">
        <v>110</v>
      </c>
      <c r="H238" s="25">
        <v>8.6896121000721227E-4</v>
      </c>
    </row>
    <row r="239" spans="1:8" x14ac:dyDescent="0.25">
      <c r="A239" s="19" t="s">
        <v>89</v>
      </c>
      <c r="B239" s="19" t="s">
        <v>90</v>
      </c>
      <c r="C239" s="19" t="s">
        <v>91</v>
      </c>
      <c r="D239" s="19" t="s">
        <v>153</v>
      </c>
      <c r="E239" s="19" t="s">
        <v>154</v>
      </c>
      <c r="F239" s="19" t="s">
        <v>115</v>
      </c>
      <c r="G239" s="19" t="s">
        <v>116</v>
      </c>
      <c r="H239" s="25">
        <v>2.8697911034647752E-5</v>
      </c>
    </row>
    <row r="240" spans="1:8" x14ac:dyDescent="0.25">
      <c r="A240" s="19" t="s">
        <v>89</v>
      </c>
      <c r="B240" s="19" t="s">
        <v>90</v>
      </c>
      <c r="C240" s="19" t="s">
        <v>91</v>
      </c>
      <c r="D240" s="19" t="s">
        <v>153</v>
      </c>
      <c r="E240" s="19" t="s">
        <v>154</v>
      </c>
      <c r="F240" s="19" t="s">
        <v>119</v>
      </c>
      <c r="G240" s="19" t="s">
        <v>120</v>
      </c>
      <c r="H240" s="25">
        <v>3.6599097787991129E-6</v>
      </c>
    </row>
    <row r="241" spans="1:8" x14ac:dyDescent="0.25">
      <c r="A241" s="19" t="s">
        <v>89</v>
      </c>
      <c r="B241" s="19" t="s">
        <v>90</v>
      </c>
      <c r="C241" s="19" t="s">
        <v>91</v>
      </c>
      <c r="D241" s="19" t="s">
        <v>159</v>
      </c>
      <c r="E241" s="19" t="s">
        <v>160</v>
      </c>
      <c r="F241" s="19" t="s">
        <v>109</v>
      </c>
      <c r="G241" s="19" t="s">
        <v>110</v>
      </c>
      <c r="H241" s="25">
        <v>0.32572730125236588</v>
      </c>
    </row>
    <row r="242" spans="1:8" x14ac:dyDescent="0.25">
      <c r="A242" s="19" t="s">
        <v>89</v>
      </c>
      <c r="B242" s="19" t="s">
        <v>90</v>
      </c>
      <c r="C242" s="19" t="s">
        <v>91</v>
      </c>
      <c r="D242" s="19" t="s">
        <v>159</v>
      </c>
      <c r="E242" s="19" t="s">
        <v>160</v>
      </c>
      <c r="F242" s="19" t="s">
        <v>111</v>
      </c>
      <c r="G242" s="19" t="s">
        <v>112</v>
      </c>
      <c r="H242" s="25">
        <v>6.9180481675433286E-4</v>
      </c>
    </row>
    <row r="243" spans="1:8" x14ac:dyDescent="0.25">
      <c r="A243" s="19" t="s">
        <v>89</v>
      </c>
      <c r="B243" s="19" t="s">
        <v>90</v>
      </c>
      <c r="C243" s="19" t="s">
        <v>91</v>
      </c>
      <c r="D243" s="19" t="s">
        <v>159</v>
      </c>
      <c r="E243" s="19" t="s">
        <v>160</v>
      </c>
      <c r="F243" s="19" t="s">
        <v>117</v>
      </c>
      <c r="G243" s="19" t="s">
        <v>118</v>
      </c>
      <c r="H243" s="25">
        <v>2.6291907194561095E-4</v>
      </c>
    </row>
    <row r="244" spans="1:8" x14ac:dyDescent="0.25">
      <c r="A244" s="19" t="s">
        <v>89</v>
      </c>
      <c r="B244" s="19" t="s">
        <v>90</v>
      </c>
      <c r="C244" s="19" t="s">
        <v>91</v>
      </c>
      <c r="D244" s="19" t="s">
        <v>159</v>
      </c>
      <c r="E244" s="19" t="s">
        <v>160</v>
      </c>
      <c r="F244" s="19" t="s">
        <v>119</v>
      </c>
      <c r="G244" s="19" t="s">
        <v>120</v>
      </c>
      <c r="H244" s="25">
        <v>1.1892757628646265E-4</v>
      </c>
    </row>
    <row r="245" spans="1:8" x14ac:dyDescent="0.25">
      <c r="A245" s="19" t="s">
        <v>89</v>
      </c>
      <c r="B245" s="19" t="s">
        <v>90</v>
      </c>
      <c r="C245" s="19" t="s">
        <v>91</v>
      </c>
      <c r="D245" s="19" t="s">
        <v>161</v>
      </c>
      <c r="E245" s="19" t="s">
        <v>162</v>
      </c>
      <c r="F245" s="19" t="s">
        <v>109</v>
      </c>
      <c r="G245" s="19" t="s">
        <v>110</v>
      </c>
      <c r="H245" s="25">
        <v>6.011539159463986</v>
      </c>
    </row>
    <row r="246" spans="1:8" x14ac:dyDescent="0.25">
      <c r="A246" s="19" t="s">
        <v>89</v>
      </c>
      <c r="B246" s="19" t="s">
        <v>90</v>
      </c>
      <c r="C246" s="19" t="s">
        <v>91</v>
      </c>
      <c r="D246" s="19" t="s">
        <v>161</v>
      </c>
      <c r="E246" s="19" t="s">
        <v>162</v>
      </c>
      <c r="F246" s="19" t="s">
        <v>129</v>
      </c>
      <c r="G246" s="19" t="s">
        <v>130</v>
      </c>
      <c r="H246" s="25">
        <v>1.8701318690252588E-4</v>
      </c>
    </row>
    <row r="247" spans="1:8" x14ac:dyDescent="0.25">
      <c r="A247" s="19" t="s">
        <v>89</v>
      </c>
      <c r="B247" s="19" t="s">
        <v>90</v>
      </c>
      <c r="C247" s="19" t="s">
        <v>91</v>
      </c>
      <c r="D247" s="19" t="s">
        <v>161</v>
      </c>
      <c r="E247" s="19" t="s">
        <v>162</v>
      </c>
      <c r="F247" s="19" t="s">
        <v>119</v>
      </c>
      <c r="G247" s="19" t="s">
        <v>120</v>
      </c>
      <c r="H247" s="25">
        <v>3.2474510870452466E-3</v>
      </c>
    </row>
    <row r="248" spans="1:8" x14ac:dyDescent="0.25">
      <c r="A248" s="19" t="s">
        <v>89</v>
      </c>
      <c r="B248" s="19" t="s">
        <v>90</v>
      </c>
      <c r="C248" s="19" t="s">
        <v>91</v>
      </c>
      <c r="D248" s="19" t="s">
        <v>163</v>
      </c>
      <c r="E248" s="19" t="s">
        <v>164</v>
      </c>
      <c r="F248" s="19" t="s">
        <v>109</v>
      </c>
      <c r="G248" s="19" t="s">
        <v>110</v>
      </c>
      <c r="H248" s="25">
        <v>1.2024262893998958</v>
      </c>
    </row>
    <row r="249" spans="1:8" x14ac:dyDescent="0.25">
      <c r="A249" s="19" t="s">
        <v>89</v>
      </c>
      <c r="B249" s="19" t="s">
        <v>90</v>
      </c>
      <c r="C249" s="19" t="s">
        <v>91</v>
      </c>
      <c r="D249" s="19" t="s">
        <v>163</v>
      </c>
      <c r="E249" s="19" t="s">
        <v>164</v>
      </c>
      <c r="F249" s="19" t="s">
        <v>111</v>
      </c>
      <c r="G249" s="19" t="s">
        <v>112</v>
      </c>
      <c r="H249" s="25">
        <v>5.136998672931322E-3</v>
      </c>
    </row>
    <row r="250" spans="1:8" x14ac:dyDescent="0.25">
      <c r="A250" s="19" t="s">
        <v>89</v>
      </c>
      <c r="B250" s="19" t="s">
        <v>90</v>
      </c>
      <c r="C250" s="19" t="s">
        <v>91</v>
      </c>
      <c r="D250" s="19" t="s">
        <v>163</v>
      </c>
      <c r="E250" s="19" t="s">
        <v>164</v>
      </c>
      <c r="F250" s="19" t="s">
        <v>113</v>
      </c>
      <c r="G250" s="19" t="s">
        <v>114</v>
      </c>
      <c r="H250" s="25">
        <v>2.0768511562557559E-2</v>
      </c>
    </row>
    <row r="251" spans="1:8" x14ac:dyDescent="0.25">
      <c r="A251" s="19" t="s">
        <v>89</v>
      </c>
      <c r="B251" s="19" t="s">
        <v>90</v>
      </c>
      <c r="C251" s="19" t="s">
        <v>91</v>
      </c>
      <c r="D251" s="19" t="s">
        <v>163</v>
      </c>
      <c r="E251" s="19" t="s">
        <v>164</v>
      </c>
      <c r="F251" s="19" t="s">
        <v>129</v>
      </c>
      <c r="G251" s="19" t="s">
        <v>130</v>
      </c>
      <c r="H251" s="25">
        <v>8.8648863994273623E-5</v>
      </c>
    </row>
    <row r="252" spans="1:8" x14ac:dyDescent="0.25">
      <c r="A252" s="19" t="s">
        <v>89</v>
      </c>
      <c r="B252" s="19" t="s">
        <v>90</v>
      </c>
      <c r="C252" s="19" t="s">
        <v>91</v>
      </c>
      <c r="D252" s="19" t="s">
        <v>163</v>
      </c>
      <c r="E252" s="19" t="s">
        <v>164</v>
      </c>
      <c r="F252" s="19" t="s">
        <v>117</v>
      </c>
      <c r="G252" s="19" t="s">
        <v>118</v>
      </c>
      <c r="H252" s="25">
        <v>1.5239846013257652E-3</v>
      </c>
    </row>
    <row r="253" spans="1:8" x14ac:dyDescent="0.25">
      <c r="A253" s="19" t="s">
        <v>89</v>
      </c>
      <c r="B253" s="19" t="s">
        <v>90</v>
      </c>
      <c r="C253" s="19" t="s">
        <v>91</v>
      </c>
      <c r="D253" s="19" t="s">
        <v>163</v>
      </c>
      <c r="E253" s="19" t="s">
        <v>164</v>
      </c>
      <c r="F253" s="19" t="s">
        <v>119</v>
      </c>
      <c r="G253" s="19" t="s">
        <v>120</v>
      </c>
      <c r="H253" s="25">
        <v>2.6041201308855968E-3</v>
      </c>
    </row>
    <row r="254" spans="1:8" x14ac:dyDescent="0.25">
      <c r="A254" s="19" t="s">
        <v>89</v>
      </c>
      <c r="B254" s="19" t="s">
        <v>90</v>
      </c>
      <c r="C254" s="19" t="s">
        <v>91</v>
      </c>
      <c r="D254" s="19" t="s">
        <v>163</v>
      </c>
      <c r="E254" s="19" t="s">
        <v>164</v>
      </c>
      <c r="F254" s="19" t="s">
        <v>123</v>
      </c>
      <c r="G254" s="19" t="s">
        <v>124</v>
      </c>
      <c r="H254" s="25">
        <v>8.0786357384381071E-4</v>
      </c>
    </row>
    <row r="255" spans="1:8" x14ac:dyDescent="0.25">
      <c r="A255" s="19" t="s">
        <v>89</v>
      </c>
      <c r="B255" s="19" t="s">
        <v>90</v>
      </c>
      <c r="C255" s="19" t="s">
        <v>91</v>
      </c>
      <c r="D255" s="19" t="s">
        <v>169</v>
      </c>
      <c r="E255" s="19" t="s">
        <v>170</v>
      </c>
      <c r="F255" s="19" t="s">
        <v>109</v>
      </c>
      <c r="G255" s="19" t="s">
        <v>110</v>
      </c>
      <c r="H255" s="25">
        <v>8.803845344543719E-2</v>
      </c>
    </row>
    <row r="256" spans="1:8" x14ac:dyDescent="0.25">
      <c r="A256" s="19" t="s">
        <v>89</v>
      </c>
      <c r="B256" s="19" t="s">
        <v>90</v>
      </c>
      <c r="C256" s="19" t="s">
        <v>91</v>
      </c>
      <c r="D256" s="19" t="s">
        <v>169</v>
      </c>
      <c r="E256" s="19" t="s">
        <v>170</v>
      </c>
      <c r="F256" s="19" t="s">
        <v>111</v>
      </c>
      <c r="G256" s="19" t="s">
        <v>112</v>
      </c>
      <c r="H256" s="25">
        <v>7.4832184945359636E-4</v>
      </c>
    </row>
    <row r="257" spans="1:8" x14ac:dyDescent="0.25">
      <c r="A257" s="19" t="s">
        <v>89</v>
      </c>
      <c r="B257" s="19" t="s">
        <v>90</v>
      </c>
      <c r="C257" s="19" t="s">
        <v>91</v>
      </c>
      <c r="D257" s="19" t="s">
        <v>169</v>
      </c>
      <c r="E257" s="19" t="s">
        <v>170</v>
      </c>
      <c r="F257" s="19" t="s">
        <v>129</v>
      </c>
      <c r="G257" s="19" t="s">
        <v>130</v>
      </c>
      <c r="H257" s="25">
        <v>6.5248172443696876E-6</v>
      </c>
    </row>
    <row r="258" spans="1:8" x14ac:dyDescent="0.25">
      <c r="A258" s="19" t="s">
        <v>89</v>
      </c>
      <c r="B258" s="19" t="s">
        <v>90</v>
      </c>
      <c r="C258" s="19" t="s">
        <v>91</v>
      </c>
      <c r="D258" s="19" t="s">
        <v>169</v>
      </c>
      <c r="E258" s="19" t="s">
        <v>170</v>
      </c>
      <c r="F258" s="19" t="s">
        <v>117</v>
      </c>
      <c r="G258" s="19" t="s">
        <v>118</v>
      </c>
      <c r="H258" s="25">
        <v>2.1584207216571432E-4</v>
      </c>
    </row>
    <row r="259" spans="1:8" x14ac:dyDescent="0.25">
      <c r="A259" s="19" t="s">
        <v>89</v>
      </c>
      <c r="B259" s="19" t="s">
        <v>90</v>
      </c>
      <c r="C259" s="19" t="s">
        <v>91</v>
      </c>
      <c r="D259" s="19" t="s">
        <v>169</v>
      </c>
      <c r="E259" s="19" t="s">
        <v>170</v>
      </c>
      <c r="F259" s="19" t="s">
        <v>119</v>
      </c>
      <c r="G259" s="19" t="s">
        <v>120</v>
      </c>
      <c r="H259" s="25">
        <v>1.424920393187992E-4</v>
      </c>
    </row>
    <row r="260" spans="1:8" x14ac:dyDescent="0.25">
      <c r="A260" s="19" t="s">
        <v>89</v>
      </c>
      <c r="B260" s="19" t="s">
        <v>90</v>
      </c>
      <c r="C260" s="19" t="s">
        <v>91</v>
      </c>
      <c r="D260" s="19" t="s">
        <v>169</v>
      </c>
      <c r="E260" s="19" t="s">
        <v>170</v>
      </c>
      <c r="F260" s="19" t="s">
        <v>123</v>
      </c>
      <c r="G260" s="19" t="s">
        <v>124</v>
      </c>
      <c r="H260" s="25">
        <v>1.1480229236979311E-4</v>
      </c>
    </row>
    <row r="261" spans="1:8" x14ac:dyDescent="0.25">
      <c r="A261" s="19" t="s">
        <v>89</v>
      </c>
      <c r="B261" s="19" t="s">
        <v>90</v>
      </c>
      <c r="C261" s="19" t="s">
        <v>91</v>
      </c>
      <c r="D261" s="19" t="s">
        <v>171</v>
      </c>
      <c r="E261" s="19" t="s">
        <v>172</v>
      </c>
      <c r="F261" s="19" t="s">
        <v>109</v>
      </c>
      <c r="G261" s="19" t="s">
        <v>110</v>
      </c>
      <c r="H261" s="25">
        <v>3.258466005741651E-2</v>
      </c>
    </row>
    <row r="262" spans="1:8" x14ac:dyDescent="0.25">
      <c r="A262" s="19" t="s">
        <v>89</v>
      </c>
      <c r="B262" s="19" t="s">
        <v>90</v>
      </c>
      <c r="C262" s="19" t="s">
        <v>91</v>
      </c>
      <c r="D262" s="19" t="s">
        <v>171</v>
      </c>
      <c r="E262" s="19" t="s">
        <v>172</v>
      </c>
      <c r="F262" s="19" t="s">
        <v>119</v>
      </c>
      <c r="G262" s="19" t="s">
        <v>120</v>
      </c>
      <c r="H262" s="25">
        <v>1.6735986638420085E-4</v>
      </c>
    </row>
    <row r="263" spans="1:8" x14ac:dyDescent="0.25">
      <c r="A263" s="19" t="s">
        <v>89</v>
      </c>
      <c r="B263" s="19" t="s">
        <v>90</v>
      </c>
      <c r="C263" s="19" t="s">
        <v>91</v>
      </c>
      <c r="D263" s="19" t="s">
        <v>173</v>
      </c>
      <c r="E263" s="19" t="s">
        <v>174</v>
      </c>
      <c r="F263" s="19" t="s">
        <v>109</v>
      </c>
      <c r="G263" s="19" t="s">
        <v>110</v>
      </c>
      <c r="H263" s="25">
        <v>6.7364772969493057E-3</v>
      </c>
    </row>
    <row r="264" spans="1:8" x14ac:dyDescent="0.25">
      <c r="A264" s="19" t="s">
        <v>89</v>
      </c>
      <c r="B264" s="19" t="s">
        <v>90</v>
      </c>
      <c r="C264" s="19" t="s">
        <v>91</v>
      </c>
      <c r="D264" s="19" t="s">
        <v>173</v>
      </c>
      <c r="E264" s="19" t="s">
        <v>174</v>
      </c>
      <c r="F264" s="19" t="s">
        <v>119</v>
      </c>
      <c r="G264" s="19" t="s">
        <v>120</v>
      </c>
      <c r="H264" s="25">
        <v>1.0416731052669797E-5</v>
      </c>
    </row>
    <row r="265" spans="1:8" x14ac:dyDescent="0.25">
      <c r="A265" s="19" t="s">
        <v>89</v>
      </c>
      <c r="B265" s="19" t="s">
        <v>90</v>
      </c>
      <c r="C265" s="19" t="s">
        <v>91</v>
      </c>
      <c r="D265" s="19" t="s">
        <v>175</v>
      </c>
      <c r="E265" s="19" t="s">
        <v>176</v>
      </c>
      <c r="F265" s="19" t="s">
        <v>119</v>
      </c>
      <c r="G265" s="19" t="s">
        <v>120</v>
      </c>
      <c r="H265" s="25">
        <v>1.0146626830059085E-3</v>
      </c>
    </row>
    <row r="266" spans="1:8" x14ac:dyDescent="0.25">
      <c r="A266" s="19" t="s">
        <v>89</v>
      </c>
      <c r="B266" s="19" t="s">
        <v>90</v>
      </c>
      <c r="C266" s="19" t="s">
        <v>91</v>
      </c>
      <c r="D266" s="19" t="s">
        <v>175</v>
      </c>
      <c r="E266" s="19" t="s">
        <v>176</v>
      </c>
      <c r="F266" s="19" t="s">
        <v>121</v>
      </c>
      <c r="G266" s="19" t="s">
        <v>122</v>
      </c>
      <c r="H266" s="25">
        <v>2.5652506809943579E-2</v>
      </c>
    </row>
    <row r="267" spans="1:8" x14ac:dyDescent="0.25">
      <c r="A267" s="19" t="s">
        <v>89</v>
      </c>
      <c r="B267" s="19" t="s">
        <v>90</v>
      </c>
      <c r="C267" s="19" t="s">
        <v>91</v>
      </c>
      <c r="D267" s="19" t="s">
        <v>177</v>
      </c>
      <c r="E267" s="19" t="s">
        <v>178</v>
      </c>
      <c r="F267" s="19" t="s">
        <v>111</v>
      </c>
      <c r="G267" s="19" t="s">
        <v>112</v>
      </c>
      <c r="H267" s="25">
        <v>9.9946628639891715E-3</v>
      </c>
    </row>
    <row r="268" spans="1:8" x14ac:dyDescent="0.25">
      <c r="A268" s="19" t="s">
        <v>89</v>
      </c>
      <c r="B268" s="19" t="s">
        <v>90</v>
      </c>
      <c r="C268" s="19" t="s">
        <v>91</v>
      </c>
      <c r="D268" s="19" t="s">
        <v>177</v>
      </c>
      <c r="E268" s="19" t="s">
        <v>178</v>
      </c>
      <c r="F268" s="19" t="s">
        <v>119</v>
      </c>
      <c r="G268" s="19" t="s">
        <v>120</v>
      </c>
      <c r="H268" s="25">
        <v>9.5101984851661732E-4</v>
      </c>
    </row>
    <row r="269" spans="1:8" x14ac:dyDescent="0.25">
      <c r="A269" s="19" t="s">
        <v>89</v>
      </c>
      <c r="B269" s="19" t="s">
        <v>90</v>
      </c>
      <c r="C269" s="19" t="s">
        <v>91</v>
      </c>
      <c r="D269" s="19" t="s">
        <v>183</v>
      </c>
      <c r="E269" s="19" t="s">
        <v>184</v>
      </c>
      <c r="F269" s="19" t="s">
        <v>109</v>
      </c>
      <c r="G269" s="19" t="s">
        <v>110</v>
      </c>
      <c r="H269" s="25">
        <v>6.7750103935553749</v>
      </c>
    </row>
    <row r="270" spans="1:8" x14ac:dyDescent="0.25">
      <c r="A270" s="19" t="s">
        <v>89</v>
      </c>
      <c r="B270" s="19" t="s">
        <v>90</v>
      </c>
      <c r="C270" s="19" t="s">
        <v>91</v>
      </c>
      <c r="D270" s="19" t="s">
        <v>183</v>
      </c>
      <c r="E270" s="19" t="s">
        <v>184</v>
      </c>
      <c r="F270" s="19" t="s">
        <v>119</v>
      </c>
      <c r="G270" s="19" t="s">
        <v>120</v>
      </c>
      <c r="H270" s="25">
        <v>1.4665472711761914E-2</v>
      </c>
    </row>
    <row r="271" spans="1:8" x14ac:dyDescent="0.25">
      <c r="A271" s="19" t="s">
        <v>89</v>
      </c>
      <c r="B271" s="19" t="s">
        <v>90</v>
      </c>
      <c r="C271" s="19" t="s">
        <v>91</v>
      </c>
      <c r="D271" s="19" t="s">
        <v>183</v>
      </c>
      <c r="E271" s="19" t="s">
        <v>184</v>
      </c>
      <c r="F271" s="19" t="s">
        <v>181</v>
      </c>
      <c r="G271" s="19" t="s">
        <v>182</v>
      </c>
      <c r="H271" s="25">
        <v>4.0031367535089603E-2</v>
      </c>
    </row>
    <row r="272" spans="1:8" x14ac:dyDescent="0.25">
      <c r="A272" s="19" t="s">
        <v>89</v>
      </c>
      <c r="B272" s="19" t="s">
        <v>90</v>
      </c>
      <c r="C272" s="19" t="s">
        <v>91</v>
      </c>
      <c r="D272" s="19" t="s">
        <v>195</v>
      </c>
      <c r="E272" s="19" t="s">
        <v>196</v>
      </c>
      <c r="F272" s="19" t="s">
        <v>109</v>
      </c>
      <c r="G272" s="19" t="s">
        <v>110</v>
      </c>
      <c r="H272" s="25">
        <v>4.8035873603259997E-2</v>
      </c>
    </row>
    <row r="273" spans="1:8" x14ac:dyDescent="0.25">
      <c r="A273" s="19" t="s">
        <v>89</v>
      </c>
      <c r="B273" s="19" t="s">
        <v>90</v>
      </c>
      <c r="C273" s="19" t="s">
        <v>91</v>
      </c>
      <c r="D273" s="19" t="s">
        <v>185</v>
      </c>
      <c r="E273" s="19" t="s">
        <v>186</v>
      </c>
      <c r="F273" s="19" t="s">
        <v>109</v>
      </c>
      <c r="G273" s="19" t="s">
        <v>110</v>
      </c>
      <c r="H273" s="25">
        <v>3.505342345320623E-2</v>
      </c>
    </row>
    <row r="274" spans="1:8" x14ac:dyDescent="0.25">
      <c r="A274" s="19" t="s">
        <v>89</v>
      </c>
      <c r="B274" s="19" t="s">
        <v>90</v>
      </c>
      <c r="C274" s="19" t="s">
        <v>91</v>
      </c>
      <c r="D274" s="19" t="s">
        <v>185</v>
      </c>
      <c r="E274" s="19" t="s">
        <v>186</v>
      </c>
      <c r="F274" s="19" t="s">
        <v>187</v>
      </c>
      <c r="G274" s="19" t="s">
        <v>188</v>
      </c>
      <c r="H274" s="25">
        <v>0.17526711726603122</v>
      </c>
    </row>
    <row r="275" spans="1:8" x14ac:dyDescent="0.25">
      <c r="A275" s="19" t="s">
        <v>89</v>
      </c>
      <c r="B275" s="19" t="s">
        <v>90</v>
      </c>
      <c r="C275" s="19" t="s">
        <v>91</v>
      </c>
      <c r="D275" s="19" t="s">
        <v>185</v>
      </c>
      <c r="E275" s="19" t="s">
        <v>186</v>
      </c>
      <c r="F275" s="19" t="s">
        <v>189</v>
      </c>
      <c r="G275" s="19" t="s">
        <v>190</v>
      </c>
      <c r="H275" s="25">
        <v>3.505342345320623E-2</v>
      </c>
    </row>
    <row r="276" spans="1:8" x14ac:dyDescent="0.25">
      <c r="A276" s="19" t="s">
        <v>89</v>
      </c>
      <c r="B276" s="19" t="s">
        <v>90</v>
      </c>
      <c r="C276" s="19" t="s">
        <v>91</v>
      </c>
      <c r="D276" s="19" t="s">
        <v>185</v>
      </c>
      <c r="E276" s="19" t="s">
        <v>186</v>
      </c>
      <c r="F276" s="19" t="s">
        <v>121</v>
      </c>
      <c r="G276" s="19" t="s">
        <v>122</v>
      </c>
      <c r="H276" s="25">
        <v>2.7103162463819261E-2</v>
      </c>
    </row>
    <row r="277" spans="1:8" x14ac:dyDescent="0.25">
      <c r="A277" s="19" t="s">
        <v>89</v>
      </c>
      <c r="B277" s="19" t="s">
        <v>90</v>
      </c>
      <c r="C277" s="19" t="s">
        <v>91</v>
      </c>
      <c r="D277" s="19" t="s">
        <v>185</v>
      </c>
      <c r="E277" s="19" t="s">
        <v>186</v>
      </c>
      <c r="F277" s="19" t="s">
        <v>191</v>
      </c>
      <c r="G277" s="19" t="s">
        <v>192</v>
      </c>
      <c r="H277" s="25">
        <v>8.7633558633015612E-2</v>
      </c>
    </row>
    <row r="278" spans="1:8" x14ac:dyDescent="0.25">
      <c r="A278" s="19" t="s">
        <v>92</v>
      </c>
      <c r="B278" s="19" t="s">
        <v>93</v>
      </c>
      <c r="C278" s="19" t="s">
        <v>88</v>
      </c>
      <c r="D278" s="19" t="s">
        <v>107</v>
      </c>
      <c r="E278" s="19" t="s">
        <v>108</v>
      </c>
      <c r="F278" s="19" t="s">
        <v>109</v>
      </c>
      <c r="G278" s="19" t="s">
        <v>110</v>
      </c>
      <c r="H278" s="25">
        <v>13.461907990932927</v>
      </c>
    </row>
    <row r="279" spans="1:8" x14ac:dyDescent="0.25">
      <c r="A279" s="19" t="s">
        <v>92</v>
      </c>
      <c r="B279" s="19" t="s">
        <v>93</v>
      </c>
      <c r="C279" s="19" t="s">
        <v>88</v>
      </c>
      <c r="D279" s="19" t="s">
        <v>107</v>
      </c>
      <c r="E279" s="19" t="s">
        <v>108</v>
      </c>
      <c r="F279" s="19" t="s">
        <v>111</v>
      </c>
      <c r="G279" s="19" t="s">
        <v>112</v>
      </c>
      <c r="H279" s="25">
        <v>0.15184644176868831</v>
      </c>
    </row>
    <row r="280" spans="1:8" x14ac:dyDescent="0.25">
      <c r="A280" s="19" t="s">
        <v>92</v>
      </c>
      <c r="B280" s="19" t="s">
        <v>93</v>
      </c>
      <c r="C280" s="19" t="s">
        <v>88</v>
      </c>
      <c r="D280" s="19" t="s">
        <v>107</v>
      </c>
      <c r="E280" s="19" t="s">
        <v>108</v>
      </c>
      <c r="F280" s="19" t="s">
        <v>113</v>
      </c>
      <c r="G280" s="19" t="s">
        <v>114</v>
      </c>
      <c r="H280" s="25">
        <v>0.39148486750793859</v>
      </c>
    </row>
    <row r="281" spans="1:8" x14ac:dyDescent="0.25">
      <c r="A281" s="19" t="s">
        <v>92</v>
      </c>
      <c r="B281" s="19" t="s">
        <v>93</v>
      </c>
      <c r="C281" s="19" t="s">
        <v>88</v>
      </c>
      <c r="D281" s="19" t="s">
        <v>107</v>
      </c>
      <c r="E281" s="19" t="s">
        <v>108</v>
      </c>
      <c r="F281" s="19" t="s">
        <v>115</v>
      </c>
      <c r="G281" s="19" t="s">
        <v>116</v>
      </c>
      <c r="H281" s="25">
        <v>0.39159183370552908</v>
      </c>
    </row>
    <row r="282" spans="1:8" x14ac:dyDescent="0.25">
      <c r="A282" s="19" t="s">
        <v>92</v>
      </c>
      <c r="B282" s="19" t="s">
        <v>93</v>
      </c>
      <c r="C282" s="19" t="s">
        <v>88</v>
      </c>
      <c r="D282" s="19" t="s">
        <v>107</v>
      </c>
      <c r="E282" s="19" t="s">
        <v>108</v>
      </c>
      <c r="F282" s="19" t="s">
        <v>117</v>
      </c>
      <c r="G282" s="19" t="s">
        <v>118</v>
      </c>
      <c r="H282" s="25">
        <v>1.0547871994393374E-2</v>
      </c>
    </row>
    <row r="283" spans="1:8" x14ac:dyDescent="0.25">
      <c r="A283" s="19" t="s">
        <v>92</v>
      </c>
      <c r="B283" s="19" t="s">
        <v>93</v>
      </c>
      <c r="C283" s="19" t="s">
        <v>88</v>
      </c>
      <c r="D283" s="19" t="s">
        <v>107</v>
      </c>
      <c r="E283" s="19" t="s">
        <v>108</v>
      </c>
      <c r="F283" s="19" t="s">
        <v>119</v>
      </c>
      <c r="G283" s="19" t="s">
        <v>120</v>
      </c>
      <c r="H283" s="25">
        <v>2.0406842573799356E-3</v>
      </c>
    </row>
    <row r="284" spans="1:8" x14ac:dyDescent="0.25">
      <c r="A284" s="19" t="s">
        <v>92</v>
      </c>
      <c r="B284" s="19" t="s">
        <v>93</v>
      </c>
      <c r="C284" s="19" t="s">
        <v>88</v>
      </c>
      <c r="D284" s="19" t="s">
        <v>107</v>
      </c>
      <c r="E284" s="19" t="s">
        <v>108</v>
      </c>
      <c r="F284" s="19" t="s">
        <v>121</v>
      </c>
      <c r="G284" s="19" t="s">
        <v>122</v>
      </c>
      <c r="H284" s="25">
        <v>0.88920840985655458</v>
      </c>
    </row>
    <row r="285" spans="1:8" x14ac:dyDescent="0.25">
      <c r="A285" s="19" t="s">
        <v>92</v>
      </c>
      <c r="B285" s="19" t="s">
        <v>93</v>
      </c>
      <c r="C285" s="19" t="s">
        <v>88</v>
      </c>
      <c r="D285" s="19" t="s">
        <v>107</v>
      </c>
      <c r="E285" s="19" t="s">
        <v>108</v>
      </c>
      <c r="F285" s="19" t="s">
        <v>123</v>
      </c>
      <c r="G285" s="19" t="s">
        <v>124</v>
      </c>
      <c r="H285" s="25">
        <v>7.1196067739176125E-2</v>
      </c>
    </row>
    <row r="286" spans="1:8" x14ac:dyDescent="0.25">
      <c r="A286" s="19" t="s">
        <v>92</v>
      </c>
      <c r="B286" s="19" t="s">
        <v>93</v>
      </c>
      <c r="C286" s="19" t="s">
        <v>88</v>
      </c>
      <c r="D286" s="19" t="s">
        <v>125</v>
      </c>
      <c r="E286" s="19" t="s">
        <v>126</v>
      </c>
      <c r="F286" s="19" t="s">
        <v>109</v>
      </c>
      <c r="G286" s="19" t="s">
        <v>110</v>
      </c>
      <c r="H286" s="25">
        <v>0.33369858290784582</v>
      </c>
    </row>
    <row r="287" spans="1:8" x14ac:dyDescent="0.25">
      <c r="A287" s="19" t="s">
        <v>92</v>
      </c>
      <c r="B287" s="19" t="s">
        <v>93</v>
      </c>
      <c r="C287" s="19" t="s">
        <v>88</v>
      </c>
      <c r="D287" s="19" t="s">
        <v>125</v>
      </c>
      <c r="E287" s="19" t="s">
        <v>126</v>
      </c>
      <c r="F287" s="19" t="s">
        <v>111</v>
      </c>
      <c r="G287" s="19" t="s">
        <v>112</v>
      </c>
      <c r="H287" s="25">
        <v>4.7264999409851668E-3</v>
      </c>
    </row>
    <row r="288" spans="1:8" x14ac:dyDescent="0.25">
      <c r="A288" s="19" t="s">
        <v>92</v>
      </c>
      <c r="B288" s="19" t="s">
        <v>93</v>
      </c>
      <c r="C288" s="19" t="s">
        <v>88</v>
      </c>
      <c r="D288" s="19" t="s">
        <v>125</v>
      </c>
      <c r="E288" s="19" t="s">
        <v>126</v>
      </c>
      <c r="F288" s="19" t="s">
        <v>115</v>
      </c>
      <c r="G288" s="19" t="s">
        <v>116</v>
      </c>
      <c r="H288" s="25">
        <v>1.2273779088655779E-2</v>
      </c>
    </row>
    <row r="289" spans="1:8" x14ac:dyDescent="0.25">
      <c r="A289" s="19" t="s">
        <v>92</v>
      </c>
      <c r="B289" s="19" t="s">
        <v>93</v>
      </c>
      <c r="C289" s="19" t="s">
        <v>88</v>
      </c>
      <c r="D289" s="19" t="s">
        <v>125</v>
      </c>
      <c r="E289" s="19" t="s">
        <v>126</v>
      </c>
      <c r="F289" s="19" t="s">
        <v>117</v>
      </c>
      <c r="G289" s="19" t="s">
        <v>118</v>
      </c>
      <c r="H289" s="25">
        <v>1.3745147445064251E-3</v>
      </c>
    </row>
    <row r="290" spans="1:8" x14ac:dyDescent="0.25">
      <c r="A290" s="19" t="s">
        <v>92</v>
      </c>
      <c r="B290" s="19" t="s">
        <v>93</v>
      </c>
      <c r="C290" s="19" t="s">
        <v>88</v>
      </c>
      <c r="D290" s="19" t="s">
        <v>125</v>
      </c>
      <c r="E290" s="19" t="s">
        <v>126</v>
      </c>
      <c r="F290" s="19" t="s">
        <v>119</v>
      </c>
      <c r="G290" s="19" t="s">
        <v>120</v>
      </c>
      <c r="H290" s="25">
        <v>6.305650845267211E-5</v>
      </c>
    </row>
    <row r="291" spans="1:8" x14ac:dyDescent="0.25">
      <c r="A291" s="19" t="s">
        <v>92</v>
      </c>
      <c r="B291" s="19" t="s">
        <v>93</v>
      </c>
      <c r="C291" s="19" t="s">
        <v>88</v>
      </c>
      <c r="D291" s="19" t="s">
        <v>125</v>
      </c>
      <c r="E291" s="19" t="s">
        <v>126</v>
      </c>
      <c r="F291" s="19" t="s">
        <v>121</v>
      </c>
      <c r="G291" s="19" t="s">
        <v>122</v>
      </c>
      <c r="H291" s="25">
        <v>3.2486833832615046E-2</v>
      </c>
    </row>
    <row r="292" spans="1:8" x14ac:dyDescent="0.25">
      <c r="A292" s="19" t="s">
        <v>92</v>
      </c>
      <c r="B292" s="19" t="s">
        <v>93</v>
      </c>
      <c r="C292" s="19" t="s">
        <v>88</v>
      </c>
      <c r="D292" s="19" t="s">
        <v>125</v>
      </c>
      <c r="E292" s="19" t="s">
        <v>126</v>
      </c>
      <c r="F292" s="19" t="s">
        <v>123</v>
      </c>
      <c r="G292" s="19" t="s">
        <v>124</v>
      </c>
      <c r="H292" s="25">
        <v>2.3642477536079606E-3</v>
      </c>
    </row>
    <row r="293" spans="1:8" x14ac:dyDescent="0.25">
      <c r="A293" s="19" t="s">
        <v>92</v>
      </c>
      <c r="B293" s="19" t="s">
        <v>93</v>
      </c>
      <c r="C293" s="19" t="s">
        <v>88</v>
      </c>
      <c r="D293" s="19" t="s">
        <v>127</v>
      </c>
      <c r="E293" s="19" t="s">
        <v>128</v>
      </c>
      <c r="F293" s="19" t="s">
        <v>109</v>
      </c>
      <c r="G293" s="19" t="s">
        <v>110</v>
      </c>
      <c r="H293" s="25">
        <v>9.9750303817603712</v>
      </c>
    </row>
    <row r="294" spans="1:8" x14ac:dyDescent="0.25">
      <c r="A294" s="19" t="s">
        <v>92</v>
      </c>
      <c r="B294" s="19" t="s">
        <v>93</v>
      </c>
      <c r="C294" s="19" t="s">
        <v>88</v>
      </c>
      <c r="D294" s="19" t="s">
        <v>127</v>
      </c>
      <c r="E294" s="19" t="s">
        <v>128</v>
      </c>
      <c r="F294" s="19" t="s">
        <v>111</v>
      </c>
      <c r="G294" s="19" t="s">
        <v>112</v>
      </c>
      <c r="H294" s="25">
        <v>0.10728704808360451</v>
      </c>
    </row>
    <row r="295" spans="1:8" x14ac:dyDescent="0.25">
      <c r="A295" s="19" t="s">
        <v>92</v>
      </c>
      <c r="B295" s="19" t="s">
        <v>93</v>
      </c>
      <c r="C295" s="19" t="s">
        <v>88</v>
      </c>
      <c r="D295" s="19" t="s">
        <v>127</v>
      </c>
      <c r="E295" s="19" t="s">
        <v>128</v>
      </c>
      <c r="F295" s="19" t="s">
        <v>115</v>
      </c>
      <c r="G295" s="19" t="s">
        <v>116</v>
      </c>
      <c r="H295" s="25">
        <v>0.27899674283894488</v>
      </c>
    </row>
    <row r="296" spans="1:8" x14ac:dyDescent="0.25">
      <c r="A296" s="19" t="s">
        <v>92</v>
      </c>
      <c r="B296" s="19" t="s">
        <v>93</v>
      </c>
      <c r="C296" s="19" t="s">
        <v>88</v>
      </c>
      <c r="D296" s="19" t="s">
        <v>127</v>
      </c>
      <c r="E296" s="19" t="s">
        <v>128</v>
      </c>
      <c r="F296" s="19" t="s">
        <v>129</v>
      </c>
      <c r="G296" s="19" t="s">
        <v>130</v>
      </c>
      <c r="H296" s="25">
        <v>6.4946527899934691E-3</v>
      </c>
    </row>
    <row r="297" spans="1:8" x14ac:dyDescent="0.25">
      <c r="A297" s="19" t="s">
        <v>92</v>
      </c>
      <c r="B297" s="19" t="s">
        <v>93</v>
      </c>
      <c r="C297" s="19" t="s">
        <v>88</v>
      </c>
      <c r="D297" s="19" t="s">
        <v>127</v>
      </c>
      <c r="E297" s="19" t="s">
        <v>128</v>
      </c>
      <c r="F297" s="19" t="s">
        <v>117</v>
      </c>
      <c r="G297" s="19" t="s">
        <v>118</v>
      </c>
      <c r="H297" s="25">
        <v>2.9729266684125358E-2</v>
      </c>
    </row>
    <row r="298" spans="1:8" x14ac:dyDescent="0.25">
      <c r="A298" s="19" t="s">
        <v>92</v>
      </c>
      <c r="B298" s="19" t="s">
        <v>93</v>
      </c>
      <c r="C298" s="19" t="s">
        <v>88</v>
      </c>
      <c r="D298" s="19" t="s">
        <v>127</v>
      </c>
      <c r="E298" s="19" t="s">
        <v>128</v>
      </c>
      <c r="F298" s="19" t="s">
        <v>119</v>
      </c>
      <c r="G298" s="19" t="s">
        <v>120</v>
      </c>
      <c r="H298" s="25">
        <v>1.6777532968809732E-2</v>
      </c>
    </row>
    <row r="299" spans="1:8" x14ac:dyDescent="0.25">
      <c r="A299" s="19" t="s">
        <v>92</v>
      </c>
      <c r="B299" s="19" t="s">
        <v>93</v>
      </c>
      <c r="C299" s="19" t="s">
        <v>88</v>
      </c>
      <c r="D299" s="19" t="s">
        <v>193</v>
      </c>
      <c r="E299" s="19" t="s">
        <v>194</v>
      </c>
      <c r="F299" s="19" t="s">
        <v>109</v>
      </c>
      <c r="G299" s="19" t="s">
        <v>110</v>
      </c>
      <c r="H299" s="25">
        <v>1.075121318947122</v>
      </c>
    </row>
    <row r="300" spans="1:8" x14ac:dyDescent="0.25">
      <c r="A300" s="19" t="s">
        <v>92</v>
      </c>
      <c r="B300" s="19" t="s">
        <v>93</v>
      </c>
      <c r="C300" s="19" t="s">
        <v>88</v>
      </c>
      <c r="D300" s="19" t="s">
        <v>193</v>
      </c>
      <c r="E300" s="19" t="s">
        <v>194</v>
      </c>
      <c r="F300" s="19" t="s">
        <v>111</v>
      </c>
      <c r="G300" s="19" t="s">
        <v>112</v>
      </c>
      <c r="H300" s="25">
        <v>1.4106413503141594E-2</v>
      </c>
    </row>
    <row r="301" spans="1:8" x14ac:dyDescent="0.25">
      <c r="A301" s="19" t="s">
        <v>92</v>
      </c>
      <c r="B301" s="19" t="s">
        <v>93</v>
      </c>
      <c r="C301" s="19" t="s">
        <v>88</v>
      </c>
      <c r="D301" s="19" t="s">
        <v>193</v>
      </c>
      <c r="E301" s="19" t="s">
        <v>194</v>
      </c>
      <c r="F301" s="19" t="s">
        <v>113</v>
      </c>
      <c r="G301" s="19" t="s">
        <v>114</v>
      </c>
      <c r="H301" s="25">
        <v>3.9076128052251531E-2</v>
      </c>
    </row>
    <row r="302" spans="1:8" x14ac:dyDescent="0.25">
      <c r="A302" s="19" t="s">
        <v>92</v>
      </c>
      <c r="B302" s="19" t="s">
        <v>93</v>
      </c>
      <c r="C302" s="19" t="s">
        <v>88</v>
      </c>
      <c r="D302" s="19" t="s">
        <v>193</v>
      </c>
      <c r="E302" s="19" t="s">
        <v>194</v>
      </c>
      <c r="F302" s="19" t="s">
        <v>115</v>
      </c>
      <c r="G302" s="19" t="s">
        <v>116</v>
      </c>
      <c r="H302" s="25">
        <v>5.5270050371525145E-2</v>
      </c>
    </row>
    <row r="303" spans="1:8" x14ac:dyDescent="0.25">
      <c r="A303" s="19" t="s">
        <v>92</v>
      </c>
      <c r="B303" s="19" t="s">
        <v>93</v>
      </c>
      <c r="C303" s="19" t="s">
        <v>88</v>
      </c>
      <c r="D303" s="19" t="s">
        <v>193</v>
      </c>
      <c r="E303" s="19" t="s">
        <v>194</v>
      </c>
      <c r="F303" s="19" t="s">
        <v>129</v>
      </c>
      <c r="G303" s="19" t="s">
        <v>130</v>
      </c>
      <c r="H303" s="25">
        <v>1.066454862814356E-4</v>
      </c>
    </row>
    <row r="304" spans="1:8" x14ac:dyDescent="0.25">
      <c r="A304" s="19" t="s">
        <v>92</v>
      </c>
      <c r="B304" s="19" t="s">
        <v>93</v>
      </c>
      <c r="C304" s="19" t="s">
        <v>88</v>
      </c>
      <c r="D304" s="19" t="s">
        <v>193</v>
      </c>
      <c r="E304" s="19" t="s">
        <v>194</v>
      </c>
      <c r="F304" s="19" t="s">
        <v>117</v>
      </c>
      <c r="G304" s="19" t="s">
        <v>118</v>
      </c>
      <c r="H304" s="25">
        <v>3.9596427923509455E-3</v>
      </c>
    </row>
    <row r="305" spans="1:8" x14ac:dyDescent="0.25">
      <c r="A305" s="19" t="s">
        <v>92</v>
      </c>
      <c r="B305" s="19" t="s">
        <v>93</v>
      </c>
      <c r="C305" s="19" t="s">
        <v>88</v>
      </c>
      <c r="D305" s="19" t="s">
        <v>193</v>
      </c>
      <c r="E305" s="19" t="s">
        <v>194</v>
      </c>
      <c r="F305" s="19" t="s">
        <v>119</v>
      </c>
      <c r="G305" s="19" t="s">
        <v>120</v>
      </c>
      <c r="H305" s="25">
        <v>2.9712130452957232E-3</v>
      </c>
    </row>
    <row r="306" spans="1:8" x14ac:dyDescent="0.25">
      <c r="A306" s="19" t="s">
        <v>92</v>
      </c>
      <c r="B306" s="19" t="s">
        <v>93</v>
      </c>
      <c r="C306" s="19" t="s">
        <v>88</v>
      </c>
      <c r="D306" s="19" t="s">
        <v>133</v>
      </c>
      <c r="E306" s="19" t="s">
        <v>134</v>
      </c>
      <c r="F306" s="19" t="s">
        <v>109</v>
      </c>
      <c r="G306" s="19" t="s">
        <v>110</v>
      </c>
      <c r="H306" s="25">
        <v>7.5172333947323033E-2</v>
      </c>
    </row>
    <row r="307" spans="1:8" x14ac:dyDescent="0.25">
      <c r="A307" s="19" t="s">
        <v>92</v>
      </c>
      <c r="B307" s="19" t="s">
        <v>93</v>
      </c>
      <c r="C307" s="19" t="s">
        <v>88</v>
      </c>
      <c r="D307" s="19" t="s">
        <v>133</v>
      </c>
      <c r="E307" s="19" t="s">
        <v>134</v>
      </c>
      <c r="F307" s="19" t="s">
        <v>111</v>
      </c>
      <c r="G307" s="19" t="s">
        <v>112</v>
      </c>
      <c r="H307" s="25">
        <v>8.5652036791720673E-4</v>
      </c>
    </row>
    <row r="308" spans="1:8" x14ac:dyDescent="0.25">
      <c r="A308" s="19" t="s">
        <v>92</v>
      </c>
      <c r="B308" s="19" t="s">
        <v>93</v>
      </c>
      <c r="C308" s="19" t="s">
        <v>88</v>
      </c>
      <c r="D308" s="19" t="s">
        <v>133</v>
      </c>
      <c r="E308" s="19" t="s">
        <v>134</v>
      </c>
      <c r="F308" s="19" t="s">
        <v>113</v>
      </c>
      <c r="G308" s="19" t="s">
        <v>114</v>
      </c>
      <c r="H308" s="25">
        <v>2.1251076713427863E-3</v>
      </c>
    </row>
    <row r="309" spans="1:8" x14ac:dyDescent="0.25">
      <c r="A309" s="19" t="s">
        <v>92</v>
      </c>
      <c r="B309" s="19" t="s">
        <v>93</v>
      </c>
      <c r="C309" s="19" t="s">
        <v>88</v>
      </c>
      <c r="D309" s="19" t="s">
        <v>133</v>
      </c>
      <c r="E309" s="19" t="s">
        <v>134</v>
      </c>
      <c r="F309" s="19" t="s">
        <v>115</v>
      </c>
      <c r="G309" s="19" t="s">
        <v>116</v>
      </c>
      <c r="H309" s="25">
        <v>1.7050049368752226E-3</v>
      </c>
    </row>
    <row r="310" spans="1:8" x14ac:dyDescent="0.25">
      <c r="A310" s="19" t="s">
        <v>92</v>
      </c>
      <c r="B310" s="19" t="s">
        <v>93</v>
      </c>
      <c r="C310" s="19" t="s">
        <v>88</v>
      </c>
      <c r="D310" s="19" t="s">
        <v>133</v>
      </c>
      <c r="E310" s="19" t="s">
        <v>134</v>
      </c>
      <c r="F310" s="19" t="s">
        <v>129</v>
      </c>
      <c r="G310" s="19" t="s">
        <v>130</v>
      </c>
      <c r="H310" s="25">
        <v>6.6538105742822942E-6</v>
      </c>
    </row>
    <row r="311" spans="1:8" x14ac:dyDescent="0.25">
      <c r="A311" s="19" t="s">
        <v>92</v>
      </c>
      <c r="B311" s="19" t="s">
        <v>93</v>
      </c>
      <c r="C311" s="19" t="s">
        <v>88</v>
      </c>
      <c r="D311" s="19" t="s">
        <v>133</v>
      </c>
      <c r="E311" s="19" t="s">
        <v>134</v>
      </c>
      <c r="F311" s="19" t="s">
        <v>117</v>
      </c>
      <c r="G311" s="19" t="s">
        <v>118</v>
      </c>
      <c r="H311" s="25">
        <v>1.0868913712723618E-4</v>
      </c>
    </row>
    <row r="312" spans="1:8" x14ac:dyDescent="0.25">
      <c r="A312" s="19" t="s">
        <v>92</v>
      </c>
      <c r="B312" s="19" t="s">
        <v>93</v>
      </c>
      <c r="C312" s="19" t="s">
        <v>88</v>
      </c>
      <c r="D312" s="19" t="s">
        <v>133</v>
      </c>
      <c r="E312" s="19" t="s">
        <v>134</v>
      </c>
      <c r="F312" s="19" t="s">
        <v>119</v>
      </c>
      <c r="G312" s="19" t="s">
        <v>120</v>
      </c>
      <c r="H312" s="25">
        <v>1.9824215174284833E-4</v>
      </c>
    </row>
    <row r="313" spans="1:8" x14ac:dyDescent="0.25">
      <c r="A313" s="19" t="s">
        <v>92</v>
      </c>
      <c r="B313" s="19" t="s">
        <v>93</v>
      </c>
      <c r="C313" s="19" t="s">
        <v>88</v>
      </c>
      <c r="D313" s="19" t="s">
        <v>135</v>
      </c>
      <c r="E313" s="19" t="s">
        <v>136</v>
      </c>
      <c r="F313" s="19" t="s">
        <v>109</v>
      </c>
      <c r="G313" s="19" t="s">
        <v>110</v>
      </c>
      <c r="H313" s="25">
        <v>43.251214935946237</v>
      </c>
    </row>
    <row r="314" spans="1:8" x14ac:dyDescent="0.25">
      <c r="A314" s="19" t="s">
        <v>92</v>
      </c>
      <c r="B314" s="19" t="s">
        <v>93</v>
      </c>
      <c r="C314" s="19" t="s">
        <v>88</v>
      </c>
      <c r="D314" s="19" t="s">
        <v>135</v>
      </c>
      <c r="E314" s="19" t="s">
        <v>136</v>
      </c>
      <c r="F314" s="19" t="s">
        <v>113</v>
      </c>
      <c r="G314" s="19" t="s">
        <v>114</v>
      </c>
      <c r="H314" s="25">
        <v>0.91853208882531023</v>
      </c>
    </row>
    <row r="315" spans="1:8" x14ac:dyDescent="0.25">
      <c r="A315" s="19" t="s">
        <v>92</v>
      </c>
      <c r="B315" s="19" t="s">
        <v>93</v>
      </c>
      <c r="C315" s="19" t="s">
        <v>88</v>
      </c>
      <c r="D315" s="19" t="s">
        <v>135</v>
      </c>
      <c r="E315" s="19" t="s">
        <v>136</v>
      </c>
      <c r="F315" s="19" t="s">
        <v>115</v>
      </c>
      <c r="G315" s="19" t="s">
        <v>116</v>
      </c>
      <c r="H315" s="25">
        <v>1.3187048058935753</v>
      </c>
    </row>
    <row r="316" spans="1:8" x14ac:dyDescent="0.25">
      <c r="A316" s="19" t="s">
        <v>92</v>
      </c>
      <c r="B316" s="19" t="s">
        <v>93</v>
      </c>
      <c r="C316" s="19" t="s">
        <v>88</v>
      </c>
      <c r="D316" s="19" t="s">
        <v>135</v>
      </c>
      <c r="E316" s="19" t="s">
        <v>136</v>
      </c>
      <c r="F316" s="19" t="s">
        <v>129</v>
      </c>
      <c r="G316" s="19" t="s">
        <v>130</v>
      </c>
      <c r="H316" s="25">
        <v>2.1865106817261604E-2</v>
      </c>
    </row>
    <row r="317" spans="1:8" x14ac:dyDescent="0.25">
      <c r="A317" s="19" t="s">
        <v>92</v>
      </c>
      <c r="B317" s="19" t="s">
        <v>93</v>
      </c>
      <c r="C317" s="19" t="s">
        <v>88</v>
      </c>
      <c r="D317" s="19" t="s">
        <v>135</v>
      </c>
      <c r="E317" s="19" t="s">
        <v>136</v>
      </c>
      <c r="F317" s="19" t="s">
        <v>119</v>
      </c>
      <c r="G317" s="19" t="s">
        <v>120</v>
      </c>
      <c r="H317" s="25">
        <v>5.4296491525657818E-2</v>
      </c>
    </row>
    <row r="318" spans="1:8" x14ac:dyDescent="0.25">
      <c r="A318" s="19" t="s">
        <v>92</v>
      </c>
      <c r="B318" s="19" t="s">
        <v>93</v>
      </c>
      <c r="C318" s="19" t="s">
        <v>88</v>
      </c>
      <c r="D318" s="19" t="s">
        <v>137</v>
      </c>
      <c r="E318" s="19" t="s">
        <v>138</v>
      </c>
      <c r="F318" s="19" t="s">
        <v>109</v>
      </c>
      <c r="G318" s="19" t="s">
        <v>110</v>
      </c>
      <c r="H318" s="25">
        <v>0.15578725288899695</v>
      </c>
    </row>
    <row r="319" spans="1:8" x14ac:dyDescent="0.25">
      <c r="A319" s="19" t="s">
        <v>92</v>
      </c>
      <c r="B319" s="19" t="s">
        <v>93</v>
      </c>
      <c r="C319" s="19" t="s">
        <v>88</v>
      </c>
      <c r="D319" s="19" t="s">
        <v>137</v>
      </c>
      <c r="E319" s="19" t="s">
        <v>138</v>
      </c>
      <c r="F319" s="19" t="s">
        <v>113</v>
      </c>
      <c r="G319" s="19" t="s">
        <v>114</v>
      </c>
      <c r="H319" s="25">
        <v>5.8210384122095119E-3</v>
      </c>
    </row>
    <row r="320" spans="1:8" x14ac:dyDescent="0.25">
      <c r="A320" s="19" t="s">
        <v>92</v>
      </c>
      <c r="B320" s="19" t="s">
        <v>93</v>
      </c>
      <c r="C320" s="19" t="s">
        <v>88</v>
      </c>
      <c r="D320" s="19" t="s">
        <v>137</v>
      </c>
      <c r="E320" s="19" t="s">
        <v>138</v>
      </c>
      <c r="F320" s="19" t="s">
        <v>115</v>
      </c>
      <c r="G320" s="19" t="s">
        <v>116</v>
      </c>
      <c r="H320" s="25">
        <v>5.356337650149613E-3</v>
      </c>
    </row>
    <row r="321" spans="1:8" x14ac:dyDescent="0.25">
      <c r="A321" s="19" t="s">
        <v>92</v>
      </c>
      <c r="B321" s="19" t="s">
        <v>93</v>
      </c>
      <c r="C321" s="19" t="s">
        <v>88</v>
      </c>
      <c r="D321" s="19" t="s">
        <v>137</v>
      </c>
      <c r="E321" s="19" t="s">
        <v>138</v>
      </c>
      <c r="F321" s="19" t="s">
        <v>129</v>
      </c>
      <c r="G321" s="19" t="s">
        <v>130</v>
      </c>
      <c r="H321" s="25">
        <v>3.285112108423006E-5</v>
      </c>
    </row>
    <row r="322" spans="1:8" x14ac:dyDescent="0.25">
      <c r="A322" s="19" t="s">
        <v>92</v>
      </c>
      <c r="B322" s="19" t="s">
        <v>93</v>
      </c>
      <c r="C322" s="19" t="s">
        <v>88</v>
      </c>
      <c r="D322" s="19" t="s">
        <v>137</v>
      </c>
      <c r="E322" s="19" t="s">
        <v>138</v>
      </c>
      <c r="F322" s="19" t="s">
        <v>117</v>
      </c>
      <c r="G322" s="19" t="s">
        <v>118</v>
      </c>
      <c r="H322" s="25">
        <v>6.7496831105104415E-4</v>
      </c>
    </row>
    <row r="323" spans="1:8" x14ac:dyDescent="0.25">
      <c r="A323" s="19" t="s">
        <v>92</v>
      </c>
      <c r="B323" s="19" t="s">
        <v>93</v>
      </c>
      <c r="C323" s="19" t="s">
        <v>88</v>
      </c>
      <c r="D323" s="19" t="s">
        <v>137</v>
      </c>
      <c r="E323" s="19" t="s">
        <v>138</v>
      </c>
      <c r="F323" s="19" t="s">
        <v>119</v>
      </c>
      <c r="G323" s="19" t="s">
        <v>120</v>
      </c>
      <c r="H323" s="25">
        <v>3.0764667809489985E-4</v>
      </c>
    </row>
    <row r="324" spans="1:8" x14ac:dyDescent="0.25">
      <c r="A324" s="19" t="s">
        <v>92</v>
      </c>
      <c r="B324" s="19" t="s">
        <v>93</v>
      </c>
      <c r="C324" s="19" t="s">
        <v>88</v>
      </c>
      <c r="D324" s="19" t="s">
        <v>139</v>
      </c>
      <c r="E324" s="19" t="s">
        <v>140</v>
      </c>
      <c r="F324" s="19" t="s">
        <v>109</v>
      </c>
      <c r="G324" s="19" t="s">
        <v>110</v>
      </c>
      <c r="H324" s="25">
        <v>1.0542564235021605</v>
      </c>
    </row>
    <row r="325" spans="1:8" x14ac:dyDescent="0.25">
      <c r="A325" s="19" t="s">
        <v>92</v>
      </c>
      <c r="B325" s="19" t="s">
        <v>93</v>
      </c>
      <c r="C325" s="19" t="s">
        <v>88</v>
      </c>
      <c r="D325" s="19" t="s">
        <v>139</v>
      </c>
      <c r="E325" s="19" t="s">
        <v>140</v>
      </c>
      <c r="F325" s="19" t="s">
        <v>111</v>
      </c>
      <c r="G325" s="19" t="s">
        <v>112</v>
      </c>
      <c r="H325" s="25">
        <v>3.3436433333735999E-2</v>
      </c>
    </row>
    <row r="326" spans="1:8" x14ac:dyDescent="0.25">
      <c r="A326" s="19" t="s">
        <v>92</v>
      </c>
      <c r="B326" s="19" t="s">
        <v>93</v>
      </c>
      <c r="C326" s="19" t="s">
        <v>88</v>
      </c>
      <c r="D326" s="19" t="s">
        <v>139</v>
      </c>
      <c r="E326" s="19" t="s">
        <v>140</v>
      </c>
      <c r="F326" s="19" t="s">
        <v>115</v>
      </c>
      <c r="G326" s="19" t="s">
        <v>116</v>
      </c>
      <c r="H326" s="25">
        <v>4.0533343824002553E-2</v>
      </c>
    </row>
    <row r="327" spans="1:8" x14ac:dyDescent="0.25">
      <c r="A327" s="19" t="s">
        <v>92</v>
      </c>
      <c r="B327" s="19" t="s">
        <v>93</v>
      </c>
      <c r="C327" s="19" t="s">
        <v>88</v>
      </c>
      <c r="D327" s="19" t="s">
        <v>139</v>
      </c>
      <c r="E327" s="19" t="s">
        <v>140</v>
      </c>
      <c r="F327" s="19" t="s">
        <v>117</v>
      </c>
      <c r="G327" s="19" t="s">
        <v>118</v>
      </c>
      <c r="H327" s="25">
        <v>4.4323848186711102E-3</v>
      </c>
    </row>
    <row r="328" spans="1:8" x14ac:dyDescent="0.25">
      <c r="A328" s="19" t="s">
        <v>92</v>
      </c>
      <c r="B328" s="19" t="s">
        <v>93</v>
      </c>
      <c r="C328" s="19" t="s">
        <v>88</v>
      </c>
      <c r="D328" s="19" t="s">
        <v>139</v>
      </c>
      <c r="E328" s="19" t="s">
        <v>140</v>
      </c>
      <c r="F328" s="19" t="s">
        <v>119</v>
      </c>
      <c r="G328" s="19" t="s">
        <v>120</v>
      </c>
      <c r="H328" s="25">
        <v>2.4300205898395966E-3</v>
      </c>
    </row>
    <row r="329" spans="1:8" x14ac:dyDescent="0.25">
      <c r="A329" s="19" t="s">
        <v>92</v>
      </c>
      <c r="B329" s="19" t="s">
        <v>93</v>
      </c>
      <c r="C329" s="19" t="s">
        <v>88</v>
      </c>
      <c r="D329" s="19" t="s">
        <v>141</v>
      </c>
      <c r="E329" s="19" t="s">
        <v>142</v>
      </c>
      <c r="F329" s="19" t="s">
        <v>109</v>
      </c>
      <c r="G329" s="19" t="s">
        <v>110</v>
      </c>
      <c r="H329" s="25">
        <v>3.5550384110933599</v>
      </c>
    </row>
    <row r="330" spans="1:8" x14ac:dyDescent="0.25">
      <c r="A330" s="19" t="s">
        <v>92</v>
      </c>
      <c r="B330" s="19" t="s">
        <v>93</v>
      </c>
      <c r="C330" s="19" t="s">
        <v>88</v>
      </c>
      <c r="D330" s="19" t="s">
        <v>141</v>
      </c>
      <c r="E330" s="19" t="s">
        <v>142</v>
      </c>
      <c r="F330" s="19" t="s">
        <v>129</v>
      </c>
      <c r="G330" s="19" t="s">
        <v>130</v>
      </c>
      <c r="H330" s="25">
        <v>6.5570607758687447E-4</v>
      </c>
    </row>
    <row r="331" spans="1:8" x14ac:dyDescent="0.25">
      <c r="A331" s="19" t="s">
        <v>92</v>
      </c>
      <c r="B331" s="19" t="s">
        <v>93</v>
      </c>
      <c r="C331" s="19" t="s">
        <v>88</v>
      </c>
      <c r="D331" s="19" t="s">
        <v>141</v>
      </c>
      <c r="E331" s="19" t="s">
        <v>142</v>
      </c>
      <c r="F331" s="19" t="s">
        <v>119</v>
      </c>
      <c r="G331" s="19" t="s">
        <v>120</v>
      </c>
      <c r="H331" s="25">
        <v>1.2869951390339302E-2</v>
      </c>
    </row>
    <row r="332" spans="1:8" x14ac:dyDescent="0.25">
      <c r="A332" s="19" t="s">
        <v>92</v>
      </c>
      <c r="B332" s="19" t="s">
        <v>93</v>
      </c>
      <c r="C332" s="19" t="s">
        <v>88</v>
      </c>
      <c r="D332" s="19" t="s">
        <v>143</v>
      </c>
      <c r="E332" s="19" t="s">
        <v>144</v>
      </c>
      <c r="F332" s="19" t="s">
        <v>109</v>
      </c>
      <c r="G332" s="19" t="s">
        <v>110</v>
      </c>
      <c r="H332" s="25">
        <v>0.14622739659185885</v>
      </c>
    </row>
    <row r="333" spans="1:8" x14ac:dyDescent="0.25">
      <c r="A333" s="19" t="s">
        <v>92</v>
      </c>
      <c r="B333" s="19" t="s">
        <v>93</v>
      </c>
      <c r="C333" s="19" t="s">
        <v>88</v>
      </c>
      <c r="D333" s="19" t="s">
        <v>143</v>
      </c>
      <c r="E333" s="19" t="s">
        <v>144</v>
      </c>
      <c r="F333" s="19" t="s">
        <v>111</v>
      </c>
      <c r="G333" s="19" t="s">
        <v>112</v>
      </c>
      <c r="H333" s="25">
        <v>3.1410820257953688E-3</v>
      </c>
    </row>
    <row r="334" spans="1:8" x14ac:dyDescent="0.25">
      <c r="A334" s="19" t="s">
        <v>92</v>
      </c>
      <c r="B334" s="19" t="s">
        <v>93</v>
      </c>
      <c r="C334" s="19" t="s">
        <v>88</v>
      </c>
      <c r="D334" s="19" t="s">
        <v>143</v>
      </c>
      <c r="E334" s="19" t="s">
        <v>144</v>
      </c>
      <c r="F334" s="19" t="s">
        <v>115</v>
      </c>
      <c r="G334" s="19" t="s">
        <v>116</v>
      </c>
      <c r="H334" s="25">
        <v>8.21791398736086E-3</v>
      </c>
    </row>
    <row r="335" spans="1:8" x14ac:dyDescent="0.25">
      <c r="A335" s="19" t="s">
        <v>92</v>
      </c>
      <c r="B335" s="19" t="s">
        <v>93</v>
      </c>
      <c r="C335" s="19" t="s">
        <v>88</v>
      </c>
      <c r="D335" s="19" t="s">
        <v>143</v>
      </c>
      <c r="E335" s="19" t="s">
        <v>144</v>
      </c>
      <c r="F335" s="19" t="s">
        <v>119</v>
      </c>
      <c r="G335" s="19" t="s">
        <v>120</v>
      </c>
      <c r="H335" s="25">
        <v>4.645623489233394E-4</v>
      </c>
    </row>
    <row r="336" spans="1:8" x14ac:dyDescent="0.25">
      <c r="A336" s="19" t="s">
        <v>92</v>
      </c>
      <c r="B336" s="19" t="s">
        <v>93</v>
      </c>
      <c r="C336" s="19" t="s">
        <v>88</v>
      </c>
      <c r="D336" s="19" t="s">
        <v>145</v>
      </c>
      <c r="E336" s="19" t="s">
        <v>146</v>
      </c>
      <c r="F336" s="19" t="s">
        <v>109</v>
      </c>
      <c r="G336" s="19" t="s">
        <v>110</v>
      </c>
      <c r="H336" s="25">
        <v>2.4283304464044426</v>
      </c>
    </row>
    <row r="337" spans="1:8" x14ac:dyDescent="0.25">
      <c r="A337" s="19" t="s">
        <v>92</v>
      </c>
      <c r="B337" s="19" t="s">
        <v>93</v>
      </c>
      <c r="C337" s="19" t="s">
        <v>88</v>
      </c>
      <c r="D337" s="19" t="s">
        <v>145</v>
      </c>
      <c r="E337" s="19" t="s">
        <v>146</v>
      </c>
      <c r="F337" s="19" t="s">
        <v>111</v>
      </c>
      <c r="G337" s="19" t="s">
        <v>112</v>
      </c>
      <c r="H337" s="25">
        <v>3.7464066294215073E-2</v>
      </c>
    </row>
    <row r="338" spans="1:8" x14ac:dyDescent="0.25">
      <c r="A338" s="19" t="s">
        <v>92</v>
      </c>
      <c r="B338" s="19" t="s">
        <v>93</v>
      </c>
      <c r="C338" s="19" t="s">
        <v>88</v>
      </c>
      <c r="D338" s="19" t="s">
        <v>145</v>
      </c>
      <c r="E338" s="19" t="s">
        <v>146</v>
      </c>
      <c r="F338" s="19" t="s">
        <v>113</v>
      </c>
      <c r="G338" s="19" t="s">
        <v>114</v>
      </c>
      <c r="H338" s="25">
        <v>0.10270669460372103</v>
      </c>
    </row>
    <row r="339" spans="1:8" x14ac:dyDescent="0.25">
      <c r="A339" s="19" t="s">
        <v>92</v>
      </c>
      <c r="B339" s="19" t="s">
        <v>93</v>
      </c>
      <c r="C339" s="19" t="s">
        <v>88</v>
      </c>
      <c r="D339" s="19" t="s">
        <v>145</v>
      </c>
      <c r="E339" s="19" t="s">
        <v>146</v>
      </c>
      <c r="F339" s="19" t="s">
        <v>115</v>
      </c>
      <c r="G339" s="19" t="s">
        <v>116</v>
      </c>
      <c r="H339" s="25">
        <v>9.7673996511254038E-2</v>
      </c>
    </row>
    <row r="340" spans="1:8" x14ac:dyDescent="0.25">
      <c r="A340" s="19" t="s">
        <v>92</v>
      </c>
      <c r="B340" s="19" t="s">
        <v>93</v>
      </c>
      <c r="C340" s="19" t="s">
        <v>88</v>
      </c>
      <c r="D340" s="19" t="s">
        <v>145</v>
      </c>
      <c r="E340" s="19" t="s">
        <v>146</v>
      </c>
      <c r="F340" s="19" t="s">
        <v>129</v>
      </c>
      <c r="G340" s="19" t="s">
        <v>130</v>
      </c>
      <c r="H340" s="25">
        <v>3.1483293179686083E-4</v>
      </c>
    </row>
    <row r="341" spans="1:8" x14ac:dyDescent="0.25">
      <c r="A341" s="19" t="s">
        <v>92</v>
      </c>
      <c r="B341" s="19" t="s">
        <v>93</v>
      </c>
      <c r="C341" s="19" t="s">
        <v>88</v>
      </c>
      <c r="D341" s="19" t="s">
        <v>145</v>
      </c>
      <c r="E341" s="19" t="s">
        <v>146</v>
      </c>
      <c r="F341" s="19" t="s">
        <v>117</v>
      </c>
      <c r="G341" s="19" t="s">
        <v>118</v>
      </c>
      <c r="H341" s="25">
        <v>1.0020486255228006E-2</v>
      </c>
    </row>
    <row r="342" spans="1:8" x14ac:dyDescent="0.25">
      <c r="A342" s="19" t="s">
        <v>92</v>
      </c>
      <c r="B342" s="19" t="s">
        <v>93</v>
      </c>
      <c r="C342" s="19" t="s">
        <v>88</v>
      </c>
      <c r="D342" s="19" t="s">
        <v>145</v>
      </c>
      <c r="E342" s="19" t="s">
        <v>146</v>
      </c>
      <c r="F342" s="19" t="s">
        <v>119</v>
      </c>
      <c r="G342" s="19" t="s">
        <v>120</v>
      </c>
      <c r="H342" s="25">
        <v>6.629245381126395E-3</v>
      </c>
    </row>
    <row r="343" spans="1:8" x14ac:dyDescent="0.25">
      <c r="A343" s="19" t="s">
        <v>92</v>
      </c>
      <c r="B343" s="19" t="s">
        <v>93</v>
      </c>
      <c r="C343" s="19" t="s">
        <v>88</v>
      </c>
      <c r="D343" s="19" t="s">
        <v>145</v>
      </c>
      <c r="E343" s="19" t="s">
        <v>146</v>
      </c>
      <c r="F343" s="19" t="s">
        <v>123</v>
      </c>
      <c r="G343" s="19" t="s">
        <v>124</v>
      </c>
      <c r="H343" s="25">
        <v>5.3620892231880969E-3</v>
      </c>
    </row>
    <row r="344" spans="1:8" x14ac:dyDescent="0.25">
      <c r="A344" s="19" t="s">
        <v>92</v>
      </c>
      <c r="B344" s="19" t="s">
        <v>93</v>
      </c>
      <c r="C344" s="19" t="s">
        <v>88</v>
      </c>
      <c r="D344" s="19" t="s">
        <v>147</v>
      </c>
      <c r="E344" s="19" t="s">
        <v>148</v>
      </c>
      <c r="F344" s="19" t="s">
        <v>109</v>
      </c>
      <c r="G344" s="19" t="s">
        <v>110</v>
      </c>
      <c r="H344" s="25">
        <v>0.86645688404470367</v>
      </c>
    </row>
    <row r="345" spans="1:8" x14ac:dyDescent="0.25">
      <c r="A345" s="19" t="s">
        <v>92</v>
      </c>
      <c r="B345" s="19" t="s">
        <v>93</v>
      </c>
      <c r="C345" s="19" t="s">
        <v>88</v>
      </c>
      <c r="D345" s="19" t="s">
        <v>147</v>
      </c>
      <c r="E345" s="19" t="s">
        <v>148</v>
      </c>
      <c r="F345" s="19" t="s">
        <v>111</v>
      </c>
      <c r="G345" s="19" t="s">
        <v>112</v>
      </c>
      <c r="H345" s="25">
        <v>2.3528016347010322E-2</v>
      </c>
    </row>
    <row r="346" spans="1:8" x14ac:dyDescent="0.25">
      <c r="A346" s="19" t="s">
        <v>92</v>
      </c>
      <c r="B346" s="19" t="s">
        <v>93</v>
      </c>
      <c r="C346" s="19" t="s">
        <v>88</v>
      </c>
      <c r="D346" s="19" t="s">
        <v>147</v>
      </c>
      <c r="E346" s="19" t="s">
        <v>148</v>
      </c>
      <c r="F346" s="19" t="s">
        <v>113</v>
      </c>
      <c r="G346" s="19" t="s">
        <v>114</v>
      </c>
      <c r="H346" s="25">
        <v>4.6091588103920562E-2</v>
      </c>
    </row>
    <row r="347" spans="1:8" x14ac:dyDescent="0.25">
      <c r="A347" s="19" t="s">
        <v>92</v>
      </c>
      <c r="B347" s="19" t="s">
        <v>93</v>
      </c>
      <c r="C347" s="19" t="s">
        <v>88</v>
      </c>
      <c r="D347" s="19" t="s">
        <v>147</v>
      </c>
      <c r="E347" s="19" t="s">
        <v>148</v>
      </c>
      <c r="F347" s="19" t="s">
        <v>115</v>
      </c>
      <c r="G347" s="19" t="s">
        <v>116</v>
      </c>
      <c r="H347" s="25">
        <v>6.239717168715362E-2</v>
      </c>
    </row>
    <row r="348" spans="1:8" x14ac:dyDescent="0.25">
      <c r="A348" s="19" t="s">
        <v>92</v>
      </c>
      <c r="B348" s="19" t="s">
        <v>93</v>
      </c>
      <c r="C348" s="19" t="s">
        <v>88</v>
      </c>
      <c r="D348" s="19" t="s">
        <v>147</v>
      </c>
      <c r="E348" s="19" t="s">
        <v>148</v>
      </c>
      <c r="F348" s="19" t="s">
        <v>129</v>
      </c>
      <c r="G348" s="19" t="s">
        <v>130</v>
      </c>
      <c r="H348" s="25">
        <v>1.4662493577412226E-4</v>
      </c>
    </row>
    <row r="349" spans="1:8" x14ac:dyDescent="0.25">
      <c r="A349" s="19" t="s">
        <v>92</v>
      </c>
      <c r="B349" s="19" t="s">
        <v>93</v>
      </c>
      <c r="C349" s="19" t="s">
        <v>88</v>
      </c>
      <c r="D349" s="19" t="s">
        <v>147</v>
      </c>
      <c r="E349" s="19" t="s">
        <v>148</v>
      </c>
      <c r="F349" s="19" t="s">
        <v>117</v>
      </c>
      <c r="G349" s="19" t="s">
        <v>118</v>
      </c>
      <c r="H349" s="25">
        <v>7.191637304933096E-3</v>
      </c>
    </row>
    <row r="350" spans="1:8" x14ac:dyDescent="0.25">
      <c r="A350" s="19" t="s">
        <v>92</v>
      </c>
      <c r="B350" s="19" t="s">
        <v>93</v>
      </c>
      <c r="C350" s="19" t="s">
        <v>88</v>
      </c>
      <c r="D350" s="19" t="s">
        <v>147</v>
      </c>
      <c r="E350" s="19" t="s">
        <v>148</v>
      </c>
      <c r="F350" s="19" t="s">
        <v>119</v>
      </c>
      <c r="G350" s="19" t="s">
        <v>120</v>
      </c>
      <c r="H350" s="25">
        <v>4.4413205811086962E-3</v>
      </c>
    </row>
    <row r="351" spans="1:8" x14ac:dyDescent="0.25">
      <c r="A351" s="19" t="s">
        <v>92</v>
      </c>
      <c r="B351" s="19" t="s">
        <v>93</v>
      </c>
      <c r="C351" s="19" t="s">
        <v>88</v>
      </c>
      <c r="D351" s="19" t="s">
        <v>147</v>
      </c>
      <c r="E351" s="19" t="s">
        <v>148</v>
      </c>
      <c r="F351" s="19" t="s">
        <v>121</v>
      </c>
      <c r="G351" s="19" t="s">
        <v>122</v>
      </c>
      <c r="H351" s="25">
        <v>9.4189624854883233E-2</v>
      </c>
    </row>
    <row r="352" spans="1:8" x14ac:dyDescent="0.25">
      <c r="A352" s="19" t="s">
        <v>92</v>
      </c>
      <c r="B352" s="19" t="s">
        <v>93</v>
      </c>
      <c r="C352" s="19" t="s">
        <v>88</v>
      </c>
      <c r="D352" s="19" t="s">
        <v>151</v>
      </c>
      <c r="E352" s="19" t="s">
        <v>152</v>
      </c>
      <c r="F352" s="19" t="s">
        <v>109</v>
      </c>
      <c r="G352" s="19" t="s">
        <v>110</v>
      </c>
      <c r="H352" s="25">
        <v>1.2613246357487475</v>
      </c>
    </row>
    <row r="353" spans="1:8" x14ac:dyDescent="0.25">
      <c r="A353" s="19" t="s">
        <v>92</v>
      </c>
      <c r="B353" s="19" t="s">
        <v>93</v>
      </c>
      <c r="C353" s="19" t="s">
        <v>88</v>
      </c>
      <c r="D353" s="19" t="s">
        <v>151</v>
      </c>
      <c r="E353" s="19" t="s">
        <v>152</v>
      </c>
      <c r="F353" s="19" t="s">
        <v>111</v>
      </c>
      <c r="G353" s="19" t="s">
        <v>112</v>
      </c>
      <c r="H353" s="25">
        <v>1.5763337040213068E-2</v>
      </c>
    </row>
    <row r="354" spans="1:8" x14ac:dyDescent="0.25">
      <c r="A354" s="19" t="s">
        <v>92</v>
      </c>
      <c r="B354" s="19" t="s">
        <v>93</v>
      </c>
      <c r="C354" s="19" t="s">
        <v>88</v>
      </c>
      <c r="D354" s="19" t="s">
        <v>151</v>
      </c>
      <c r="E354" s="19" t="s">
        <v>152</v>
      </c>
      <c r="F354" s="19" t="s">
        <v>113</v>
      </c>
      <c r="G354" s="19" t="s">
        <v>114</v>
      </c>
      <c r="H354" s="25">
        <v>4.4490795013725631E-2</v>
      </c>
    </row>
    <row r="355" spans="1:8" x14ac:dyDescent="0.25">
      <c r="A355" s="19" t="s">
        <v>92</v>
      </c>
      <c r="B355" s="19" t="s">
        <v>93</v>
      </c>
      <c r="C355" s="19" t="s">
        <v>88</v>
      </c>
      <c r="D355" s="19" t="s">
        <v>151</v>
      </c>
      <c r="E355" s="19" t="s">
        <v>152</v>
      </c>
      <c r="F355" s="19" t="s">
        <v>129</v>
      </c>
      <c r="G355" s="19" t="s">
        <v>130</v>
      </c>
      <c r="H355" s="25">
        <v>1.4287379674683483E-4</v>
      </c>
    </row>
    <row r="356" spans="1:8" x14ac:dyDescent="0.25">
      <c r="A356" s="19" t="s">
        <v>92</v>
      </c>
      <c r="B356" s="19" t="s">
        <v>93</v>
      </c>
      <c r="C356" s="19" t="s">
        <v>88</v>
      </c>
      <c r="D356" s="19" t="s">
        <v>151</v>
      </c>
      <c r="E356" s="19" t="s">
        <v>152</v>
      </c>
      <c r="F356" s="19" t="s">
        <v>117</v>
      </c>
      <c r="G356" s="19" t="s">
        <v>118</v>
      </c>
      <c r="H356" s="25">
        <v>4.9841670250809558E-3</v>
      </c>
    </row>
    <row r="357" spans="1:8" x14ac:dyDescent="0.25">
      <c r="A357" s="19" t="s">
        <v>92</v>
      </c>
      <c r="B357" s="19" t="s">
        <v>93</v>
      </c>
      <c r="C357" s="19" t="s">
        <v>88</v>
      </c>
      <c r="D357" s="19" t="s">
        <v>151</v>
      </c>
      <c r="E357" s="19" t="s">
        <v>152</v>
      </c>
      <c r="F357" s="19" t="s">
        <v>119</v>
      </c>
      <c r="G357" s="19" t="s">
        <v>120</v>
      </c>
      <c r="H357" s="25">
        <v>2.7243794407247873E-3</v>
      </c>
    </row>
    <row r="358" spans="1:8" x14ac:dyDescent="0.25">
      <c r="A358" s="19" t="s">
        <v>92</v>
      </c>
      <c r="B358" s="19" t="s">
        <v>93</v>
      </c>
      <c r="C358" s="19" t="s">
        <v>88</v>
      </c>
      <c r="D358" s="19" t="s">
        <v>153</v>
      </c>
      <c r="E358" s="19" t="s">
        <v>154</v>
      </c>
      <c r="F358" s="19" t="s">
        <v>109</v>
      </c>
      <c r="G358" s="19" t="s">
        <v>110</v>
      </c>
      <c r="H358" s="25">
        <v>8.9099446563232529E-2</v>
      </c>
    </row>
    <row r="359" spans="1:8" x14ac:dyDescent="0.25">
      <c r="A359" s="19" t="s">
        <v>92</v>
      </c>
      <c r="B359" s="19" t="s">
        <v>93</v>
      </c>
      <c r="C359" s="19" t="s">
        <v>88</v>
      </c>
      <c r="D359" s="19" t="s">
        <v>153</v>
      </c>
      <c r="E359" s="19" t="s">
        <v>154</v>
      </c>
      <c r="F359" s="19" t="s">
        <v>115</v>
      </c>
      <c r="G359" s="19" t="s">
        <v>116</v>
      </c>
      <c r="H359" s="25">
        <v>3.217877554704378E-3</v>
      </c>
    </row>
    <row r="360" spans="1:8" x14ac:dyDescent="0.25">
      <c r="A360" s="19" t="s">
        <v>92</v>
      </c>
      <c r="B360" s="19" t="s">
        <v>93</v>
      </c>
      <c r="C360" s="19" t="s">
        <v>88</v>
      </c>
      <c r="D360" s="19" t="s">
        <v>153</v>
      </c>
      <c r="E360" s="19" t="s">
        <v>154</v>
      </c>
      <c r="F360" s="19" t="s">
        <v>119</v>
      </c>
      <c r="G360" s="19" t="s">
        <v>120</v>
      </c>
      <c r="H360" s="25">
        <v>4.2414198031381488E-4</v>
      </c>
    </row>
    <row r="361" spans="1:8" x14ac:dyDescent="0.25">
      <c r="A361" s="19" t="s">
        <v>92</v>
      </c>
      <c r="B361" s="19" t="s">
        <v>93</v>
      </c>
      <c r="C361" s="19" t="s">
        <v>88</v>
      </c>
      <c r="D361" s="19" t="s">
        <v>157</v>
      </c>
      <c r="E361" s="19" t="s">
        <v>158</v>
      </c>
      <c r="F361" s="19" t="s">
        <v>109</v>
      </c>
      <c r="G361" s="19" t="s">
        <v>110</v>
      </c>
      <c r="H361" s="25">
        <v>1.4250513453859162</v>
      </c>
    </row>
    <row r="362" spans="1:8" x14ac:dyDescent="0.25">
      <c r="A362" s="19" t="s">
        <v>92</v>
      </c>
      <c r="B362" s="19" t="s">
        <v>93</v>
      </c>
      <c r="C362" s="19" t="s">
        <v>88</v>
      </c>
      <c r="D362" s="19" t="s">
        <v>157</v>
      </c>
      <c r="E362" s="19" t="s">
        <v>158</v>
      </c>
      <c r="F362" s="19" t="s">
        <v>111</v>
      </c>
      <c r="G362" s="19" t="s">
        <v>112</v>
      </c>
      <c r="H362" s="25">
        <v>3.6428062608458646E-3</v>
      </c>
    </row>
    <row r="363" spans="1:8" x14ac:dyDescent="0.25">
      <c r="A363" s="19" t="s">
        <v>92</v>
      </c>
      <c r="B363" s="19" t="s">
        <v>93</v>
      </c>
      <c r="C363" s="19" t="s">
        <v>88</v>
      </c>
      <c r="D363" s="19" t="s">
        <v>157</v>
      </c>
      <c r="E363" s="19" t="s">
        <v>158</v>
      </c>
      <c r="F363" s="19" t="s">
        <v>113</v>
      </c>
      <c r="G363" s="19" t="s">
        <v>114</v>
      </c>
      <c r="H363" s="25">
        <v>1.0716076159821737E-2</v>
      </c>
    </row>
    <row r="364" spans="1:8" x14ac:dyDescent="0.25">
      <c r="A364" s="19" t="s">
        <v>92</v>
      </c>
      <c r="B364" s="19" t="s">
        <v>93</v>
      </c>
      <c r="C364" s="19" t="s">
        <v>88</v>
      </c>
      <c r="D364" s="19" t="s">
        <v>157</v>
      </c>
      <c r="E364" s="19" t="s">
        <v>158</v>
      </c>
      <c r="F364" s="19" t="s">
        <v>115</v>
      </c>
      <c r="G364" s="19" t="s">
        <v>116</v>
      </c>
      <c r="H364" s="25">
        <v>8.651566561929093E-3</v>
      </c>
    </row>
    <row r="365" spans="1:8" x14ac:dyDescent="0.25">
      <c r="A365" s="19" t="s">
        <v>92</v>
      </c>
      <c r="B365" s="19" t="s">
        <v>93</v>
      </c>
      <c r="C365" s="19" t="s">
        <v>88</v>
      </c>
      <c r="D365" s="19" t="s">
        <v>157</v>
      </c>
      <c r="E365" s="19" t="s">
        <v>158</v>
      </c>
      <c r="F365" s="19" t="s">
        <v>117</v>
      </c>
      <c r="G365" s="19" t="s">
        <v>118</v>
      </c>
      <c r="H365" s="25">
        <v>9.7611466230120773E-4</v>
      </c>
    </row>
    <row r="366" spans="1:8" x14ac:dyDescent="0.25">
      <c r="A366" s="19" t="s">
        <v>92</v>
      </c>
      <c r="B366" s="19" t="s">
        <v>93</v>
      </c>
      <c r="C366" s="19" t="s">
        <v>88</v>
      </c>
      <c r="D366" s="19" t="s">
        <v>157</v>
      </c>
      <c r="E366" s="19" t="s">
        <v>158</v>
      </c>
      <c r="F366" s="19" t="s">
        <v>119</v>
      </c>
      <c r="G366" s="19" t="s">
        <v>120</v>
      </c>
      <c r="H366" s="25">
        <v>7.1168054092095561E-4</v>
      </c>
    </row>
    <row r="367" spans="1:8" x14ac:dyDescent="0.25">
      <c r="A367" s="19" t="s">
        <v>92</v>
      </c>
      <c r="B367" s="19" t="s">
        <v>93</v>
      </c>
      <c r="C367" s="19" t="s">
        <v>88</v>
      </c>
      <c r="D367" s="19" t="s">
        <v>157</v>
      </c>
      <c r="E367" s="19" t="s">
        <v>158</v>
      </c>
      <c r="F367" s="19" t="s">
        <v>123</v>
      </c>
      <c r="G367" s="19" t="s">
        <v>124</v>
      </c>
      <c r="H367" s="25">
        <v>6.2727000848242145E-4</v>
      </c>
    </row>
    <row r="368" spans="1:8" x14ac:dyDescent="0.25">
      <c r="A368" s="19" t="s">
        <v>92</v>
      </c>
      <c r="B368" s="19" t="s">
        <v>93</v>
      </c>
      <c r="C368" s="19" t="s">
        <v>88</v>
      </c>
      <c r="D368" s="19" t="s">
        <v>159</v>
      </c>
      <c r="E368" s="19" t="s">
        <v>160</v>
      </c>
      <c r="F368" s="19" t="s">
        <v>109</v>
      </c>
      <c r="G368" s="19" t="s">
        <v>110</v>
      </c>
      <c r="H368" s="25">
        <v>1.8795609330803424</v>
      </c>
    </row>
    <row r="369" spans="1:8" x14ac:dyDescent="0.25">
      <c r="A369" s="19" t="s">
        <v>92</v>
      </c>
      <c r="B369" s="19" t="s">
        <v>93</v>
      </c>
      <c r="C369" s="19" t="s">
        <v>88</v>
      </c>
      <c r="D369" s="19" t="s">
        <v>159</v>
      </c>
      <c r="E369" s="19" t="s">
        <v>160</v>
      </c>
      <c r="F369" s="19" t="s">
        <v>111</v>
      </c>
      <c r="G369" s="19" t="s">
        <v>112</v>
      </c>
      <c r="H369" s="25">
        <v>3.9821810254427482E-3</v>
      </c>
    </row>
    <row r="370" spans="1:8" x14ac:dyDescent="0.25">
      <c r="A370" s="19" t="s">
        <v>92</v>
      </c>
      <c r="B370" s="19" t="s">
        <v>93</v>
      </c>
      <c r="C370" s="19" t="s">
        <v>88</v>
      </c>
      <c r="D370" s="19" t="s">
        <v>159</v>
      </c>
      <c r="E370" s="19" t="s">
        <v>160</v>
      </c>
      <c r="F370" s="19" t="s">
        <v>117</v>
      </c>
      <c r="G370" s="19" t="s">
        <v>118</v>
      </c>
      <c r="H370" s="25">
        <v>1.5183202526574573E-3</v>
      </c>
    </row>
    <row r="371" spans="1:8" x14ac:dyDescent="0.25">
      <c r="A371" s="19" t="s">
        <v>92</v>
      </c>
      <c r="B371" s="19" t="s">
        <v>93</v>
      </c>
      <c r="C371" s="19" t="s">
        <v>88</v>
      </c>
      <c r="D371" s="19" t="s">
        <v>159</v>
      </c>
      <c r="E371" s="19" t="s">
        <v>160</v>
      </c>
      <c r="F371" s="19" t="s">
        <v>119</v>
      </c>
      <c r="G371" s="19" t="s">
        <v>120</v>
      </c>
      <c r="H371" s="25">
        <v>6.851833060235983E-4</v>
      </c>
    </row>
    <row r="372" spans="1:8" x14ac:dyDescent="0.25">
      <c r="A372" s="19" t="s">
        <v>92</v>
      </c>
      <c r="B372" s="19" t="s">
        <v>93</v>
      </c>
      <c r="C372" s="19" t="s">
        <v>88</v>
      </c>
      <c r="D372" s="19" t="s">
        <v>161</v>
      </c>
      <c r="E372" s="19" t="s">
        <v>162</v>
      </c>
      <c r="F372" s="19" t="s">
        <v>109</v>
      </c>
      <c r="G372" s="19" t="s">
        <v>110</v>
      </c>
      <c r="H372" s="25">
        <v>3.07022434791448</v>
      </c>
    </row>
    <row r="373" spans="1:8" x14ac:dyDescent="0.25">
      <c r="A373" s="19" t="s">
        <v>92</v>
      </c>
      <c r="B373" s="19" t="s">
        <v>93</v>
      </c>
      <c r="C373" s="19" t="s">
        <v>88</v>
      </c>
      <c r="D373" s="19" t="s">
        <v>161</v>
      </c>
      <c r="E373" s="19" t="s">
        <v>162</v>
      </c>
      <c r="F373" s="19" t="s">
        <v>129</v>
      </c>
      <c r="G373" s="19" t="s">
        <v>130</v>
      </c>
      <c r="H373" s="25">
        <v>9.4180691793014173E-5</v>
      </c>
    </row>
    <row r="374" spans="1:8" x14ac:dyDescent="0.25">
      <c r="A374" s="19" t="s">
        <v>92</v>
      </c>
      <c r="B374" s="19" t="s">
        <v>93</v>
      </c>
      <c r="C374" s="19" t="s">
        <v>88</v>
      </c>
      <c r="D374" s="19" t="s">
        <v>161</v>
      </c>
      <c r="E374" s="19" t="s">
        <v>162</v>
      </c>
      <c r="F374" s="19" t="s">
        <v>119</v>
      </c>
      <c r="G374" s="19" t="s">
        <v>120</v>
      </c>
      <c r="H374" s="25">
        <v>1.6409439968717882E-3</v>
      </c>
    </row>
    <row r="375" spans="1:8" x14ac:dyDescent="0.25">
      <c r="A375" s="19" t="s">
        <v>92</v>
      </c>
      <c r="B375" s="19" t="s">
        <v>93</v>
      </c>
      <c r="C375" s="19" t="s">
        <v>88</v>
      </c>
      <c r="D375" s="19" t="s">
        <v>163</v>
      </c>
      <c r="E375" s="19" t="s">
        <v>164</v>
      </c>
      <c r="F375" s="19" t="s">
        <v>109</v>
      </c>
      <c r="G375" s="19" t="s">
        <v>110</v>
      </c>
      <c r="H375" s="25">
        <v>1.7189224273750774</v>
      </c>
    </row>
    <row r="376" spans="1:8" x14ac:dyDescent="0.25">
      <c r="A376" s="19" t="s">
        <v>92</v>
      </c>
      <c r="B376" s="19" t="s">
        <v>93</v>
      </c>
      <c r="C376" s="19" t="s">
        <v>88</v>
      </c>
      <c r="D376" s="19" t="s">
        <v>163</v>
      </c>
      <c r="E376" s="19" t="s">
        <v>164</v>
      </c>
      <c r="F376" s="19" t="s">
        <v>111</v>
      </c>
      <c r="G376" s="19" t="s">
        <v>112</v>
      </c>
      <c r="H376" s="25">
        <v>7.4114034682698608E-3</v>
      </c>
    </row>
    <row r="377" spans="1:8" x14ac:dyDescent="0.25">
      <c r="A377" s="19" t="s">
        <v>92</v>
      </c>
      <c r="B377" s="19" t="s">
        <v>93</v>
      </c>
      <c r="C377" s="19" t="s">
        <v>88</v>
      </c>
      <c r="D377" s="19" t="s">
        <v>163</v>
      </c>
      <c r="E377" s="19" t="s">
        <v>164</v>
      </c>
      <c r="F377" s="19" t="s">
        <v>113</v>
      </c>
      <c r="G377" s="19" t="s">
        <v>114</v>
      </c>
      <c r="H377" s="25">
        <v>3.0230890199359692E-2</v>
      </c>
    </row>
    <row r="378" spans="1:8" x14ac:dyDescent="0.25">
      <c r="A378" s="19" t="s">
        <v>92</v>
      </c>
      <c r="B378" s="19" t="s">
        <v>93</v>
      </c>
      <c r="C378" s="19" t="s">
        <v>88</v>
      </c>
      <c r="D378" s="19" t="s">
        <v>163</v>
      </c>
      <c r="E378" s="19" t="s">
        <v>164</v>
      </c>
      <c r="F378" s="19" t="s">
        <v>129</v>
      </c>
      <c r="G378" s="19" t="s">
        <v>130</v>
      </c>
      <c r="H378" s="25">
        <v>1.3009682753241128E-4</v>
      </c>
    </row>
    <row r="379" spans="1:8" x14ac:dyDescent="0.25">
      <c r="A379" s="19" t="s">
        <v>92</v>
      </c>
      <c r="B379" s="19" t="s">
        <v>93</v>
      </c>
      <c r="C379" s="19" t="s">
        <v>88</v>
      </c>
      <c r="D379" s="19" t="s">
        <v>163</v>
      </c>
      <c r="E379" s="19" t="s">
        <v>164</v>
      </c>
      <c r="F379" s="19" t="s">
        <v>117</v>
      </c>
      <c r="G379" s="19" t="s">
        <v>118</v>
      </c>
      <c r="H379" s="25">
        <v>2.2031450742722768E-3</v>
      </c>
    </row>
    <row r="380" spans="1:8" x14ac:dyDescent="0.25">
      <c r="A380" s="19" t="s">
        <v>92</v>
      </c>
      <c r="B380" s="19" t="s">
        <v>93</v>
      </c>
      <c r="C380" s="19" t="s">
        <v>88</v>
      </c>
      <c r="D380" s="19" t="s">
        <v>163</v>
      </c>
      <c r="E380" s="19" t="s">
        <v>164</v>
      </c>
      <c r="F380" s="19" t="s">
        <v>119</v>
      </c>
      <c r="G380" s="19" t="s">
        <v>120</v>
      </c>
      <c r="H380" s="25">
        <v>3.7794597313302279E-3</v>
      </c>
    </row>
    <row r="381" spans="1:8" x14ac:dyDescent="0.25">
      <c r="A381" s="19" t="s">
        <v>92</v>
      </c>
      <c r="B381" s="19" t="s">
        <v>93</v>
      </c>
      <c r="C381" s="19" t="s">
        <v>88</v>
      </c>
      <c r="D381" s="19" t="s">
        <v>163</v>
      </c>
      <c r="E381" s="19" t="s">
        <v>164</v>
      </c>
      <c r="F381" s="19" t="s">
        <v>123</v>
      </c>
      <c r="G381" s="19" t="s">
        <v>124</v>
      </c>
      <c r="H381" s="25">
        <v>1.1593578318030435E-3</v>
      </c>
    </row>
    <row r="382" spans="1:8" x14ac:dyDescent="0.25">
      <c r="A382" s="19" t="s">
        <v>92</v>
      </c>
      <c r="B382" s="19" t="s">
        <v>93</v>
      </c>
      <c r="C382" s="19" t="s">
        <v>88</v>
      </c>
      <c r="D382" s="19" t="s">
        <v>165</v>
      </c>
      <c r="E382" s="19" t="s">
        <v>166</v>
      </c>
      <c r="F382" s="19" t="s">
        <v>109</v>
      </c>
      <c r="G382" s="19" t="s">
        <v>110</v>
      </c>
      <c r="H382" s="25">
        <v>2.3179718092674603E-4</v>
      </c>
    </row>
    <row r="383" spans="1:8" x14ac:dyDescent="0.25">
      <c r="A383" s="19" t="s">
        <v>92</v>
      </c>
      <c r="B383" s="19" t="s">
        <v>93</v>
      </c>
      <c r="C383" s="19" t="s">
        <v>88</v>
      </c>
      <c r="D383" s="19" t="s">
        <v>165</v>
      </c>
      <c r="E383" s="19" t="s">
        <v>166</v>
      </c>
      <c r="F383" s="19" t="s">
        <v>167</v>
      </c>
      <c r="G383" s="19" t="s">
        <v>168</v>
      </c>
      <c r="H383" s="25">
        <v>1.6479855283611718E-5</v>
      </c>
    </row>
    <row r="384" spans="1:8" x14ac:dyDescent="0.25">
      <c r="A384" s="19" t="s">
        <v>92</v>
      </c>
      <c r="B384" s="19" t="s">
        <v>93</v>
      </c>
      <c r="C384" s="19" t="s">
        <v>88</v>
      </c>
      <c r="D384" s="19" t="s">
        <v>165</v>
      </c>
      <c r="E384" s="19" t="s">
        <v>166</v>
      </c>
      <c r="F384" s="19" t="s">
        <v>113</v>
      </c>
      <c r="G384" s="19" t="s">
        <v>114</v>
      </c>
      <c r="H384" s="25">
        <v>1.4292246016201803E-5</v>
      </c>
    </row>
    <row r="385" spans="1:8" x14ac:dyDescent="0.25">
      <c r="A385" s="19" t="s">
        <v>92</v>
      </c>
      <c r="B385" s="19" t="s">
        <v>93</v>
      </c>
      <c r="C385" s="19" t="s">
        <v>88</v>
      </c>
      <c r="D385" s="19" t="s">
        <v>165</v>
      </c>
      <c r="E385" s="19" t="s">
        <v>166</v>
      </c>
      <c r="F385" s="19" t="s">
        <v>129</v>
      </c>
      <c r="G385" s="19" t="s">
        <v>130</v>
      </c>
      <c r="H385" s="25">
        <v>5.1043656407260316E-8</v>
      </c>
    </row>
    <row r="386" spans="1:8" x14ac:dyDescent="0.25">
      <c r="A386" s="19" t="s">
        <v>92</v>
      </c>
      <c r="B386" s="19" t="s">
        <v>93</v>
      </c>
      <c r="C386" s="19" t="s">
        <v>88</v>
      </c>
      <c r="D386" s="19" t="s">
        <v>165</v>
      </c>
      <c r="E386" s="19" t="s">
        <v>166</v>
      </c>
      <c r="F386" s="19" t="s">
        <v>119</v>
      </c>
      <c r="G386" s="19" t="s">
        <v>120</v>
      </c>
      <c r="H386" s="25">
        <v>9.916410956270234E-7</v>
      </c>
    </row>
    <row r="387" spans="1:8" x14ac:dyDescent="0.25">
      <c r="A387" s="19" t="s">
        <v>92</v>
      </c>
      <c r="B387" s="19" t="s">
        <v>93</v>
      </c>
      <c r="C387" s="19" t="s">
        <v>88</v>
      </c>
      <c r="D387" s="19" t="s">
        <v>165</v>
      </c>
      <c r="E387" s="19" t="s">
        <v>166</v>
      </c>
      <c r="F387" s="19" t="s">
        <v>123</v>
      </c>
      <c r="G387" s="19" t="s">
        <v>124</v>
      </c>
      <c r="H387" s="25">
        <v>6.6064355079429655E-7</v>
      </c>
    </row>
    <row r="388" spans="1:8" x14ac:dyDescent="0.25">
      <c r="A388" s="19" t="s">
        <v>92</v>
      </c>
      <c r="B388" s="19" t="s">
        <v>93</v>
      </c>
      <c r="C388" s="19" t="s">
        <v>88</v>
      </c>
      <c r="D388" s="19" t="s">
        <v>169</v>
      </c>
      <c r="E388" s="19" t="s">
        <v>170</v>
      </c>
      <c r="F388" s="19" t="s">
        <v>109</v>
      </c>
      <c r="G388" s="19" t="s">
        <v>110</v>
      </c>
      <c r="H388" s="25">
        <v>4.9519275738650406E-3</v>
      </c>
    </row>
    <row r="389" spans="1:8" x14ac:dyDescent="0.25">
      <c r="A389" s="19" t="s">
        <v>92</v>
      </c>
      <c r="B389" s="19" t="s">
        <v>93</v>
      </c>
      <c r="C389" s="19" t="s">
        <v>88</v>
      </c>
      <c r="D389" s="19" t="s">
        <v>169</v>
      </c>
      <c r="E389" s="19" t="s">
        <v>170</v>
      </c>
      <c r="F389" s="19" t="s">
        <v>111</v>
      </c>
      <c r="G389" s="19" t="s">
        <v>112</v>
      </c>
      <c r="H389" s="25">
        <v>4.2378584189565422E-5</v>
      </c>
    </row>
    <row r="390" spans="1:8" x14ac:dyDescent="0.25">
      <c r="A390" s="19" t="s">
        <v>92</v>
      </c>
      <c r="B390" s="19" t="s">
        <v>93</v>
      </c>
      <c r="C390" s="19" t="s">
        <v>88</v>
      </c>
      <c r="D390" s="19" t="s">
        <v>169</v>
      </c>
      <c r="E390" s="19" t="s">
        <v>170</v>
      </c>
      <c r="F390" s="19" t="s">
        <v>129</v>
      </c>
      <c r="G390" s="19" t="s">
        <v>130</v>
      </c>
      <c r="H390" s="25">
        <v>3.7080690636829874E-7</v>
      </c>
    </row>
    <row r="391" spans="1:8" x14ac:dyDescent="0.25">
      <c r="A391" s="19" t="s">
        <v>92</v>
      </c>
      <c r="B391" s="19" t="s">
        <v>93</v>
      </c>
      <c r="C391" s="19" t="s">
        <v>88</v>
      </c>
      <c r="D391" s="19" t="s">
        <v>169</v>
      </c>
      <c r="E391" s="19" t="s">
        <v>170</v>
      </c>
      <c r="F391" s="19" t="s">
        <v>117</v>
      </c>
      <c r="G391" s="19" t="s">
        <v>118</v>
      </c>
      <c r="H391" s="25">
        <v>1.2249880039755325E-5</v>
      </c>
    </row>
    <row r="392" spans="1:8" x14ac:dyDescent="0.25">
      <c r="A392" s="19" t="s">
        <v>92</v>
      </c>
      <c r="B392" s="19" t="s">
        <v>93</v>
      </c>
      <c r="C392" s="19" t="s">
        <v>88</v>
      </c>
      <c r="D392" s="19" t="s">
        <v>169</v>
      </c>
      <c r="E392" s="19" t="s">
        <v>170</v>
      </c>
      <c r="F392" s="19" t="s">
        <v>119</v>
      </c>
      <c r="G392" s="19" t="s">
        <v>120</v>
      </c>
      <c r="H392" s="25">
        <v>7.9957248144208178E-6</v>
      </c>
    </row>
    <row r="393" spans="1:8" x14ac:dyDescent="0.25">
      <c r="A393" s="19" t="s">
        <v>92</v>
      </c>
      <c r="B393" s="19" t="s">
        <v>93</v>
      </c>
      <c r="C393" s="19" t="s">
        <v>88</v>
      </c>
      <c r="D393" s="19" t="s">
        <v>169</v>
      </c>
      <c r="E393" s="19" t="s">
        <v>170</v>
      </c>
      <c r="F393" s="19" t="s">
        <v>123</v>
      </c>
      <c r="G393" s="19" t="s">
        <v>124</v>
      </c>
      <c r="H393" s="25">
        <v>6.5015136403045497E-6</v>
      </c>
    </row>
    <row r="394" spans="1:8" x14ac:dyDescent="0.25">
      <c r="A394" s="19" t="s">
        <v>92</v>
      </c>
      <c r="B394" s="19" t="s">
        <v>93</v>
      </c>
      <c r="C394" s="19" t="s">
        <v>88</v>
      </c>
      <c r="D394" s="19" t="s">
        <v>171</v>
      </c>
      <c r="E394" s="19" t="s">
        <v>172</v>
      </c>
      <c r="F394" s="19" t="s">
        <v>109</v>
      </c>
      <c r="G394" s="19" t="s">
        <v>110</v>
      </c>
      <c r="H394" s="25">
        <v>1.0847779965944517E-2</v>
      </c>
    </row>
    <row r="395" spans="1:8" x14ac:dyDescent="0.25">
      <c r="A395" s="19" t="s">
        <v>92</v>
      </c>
      <c r="B395" s="19" t="s">
        <v>93</v>
      </c>
      <c r="C395" s="19" t="s">
        <v>88</v>
      </c>
      <c r="D395" s="19" t="s">
        <v>171</v>
      </c>
      <c r="E395" s="19" t="s">
        <v>172</v>
      </c>
      <c r="F395" s="19" t="s">
        <v>119</v>
      </c>
      <c r="G395" s="19" t="s">
        <v>120</v>
      </c>
      <c r="H395" s="25">
        <v>5.6283467016727227E-5</v>
      </c>
    </row>
    <row r="396" spans="1:8" x14ac:dyDescent="0.25">
      <c r="A396" s="19" t="s">
        <v>92</v>
      </c>
      <c r="B396" s="19" t="s">
        <v>93</v>
      </c>
      <c r="C396" s="19" t="s">
        <v>88</v>
      </c>
      <c r="D396" s="19" t="s">
        <v>175</v>
      </c>
      <c r="E396" s="19" t="s">
        <v>176</v>
      </c>
      <c r="F396" s="19" t="s">
        <v>119</v>
      </c>
      <c r="G396" s="19" t="s">
        <v>120</v>
      </c>
      <c r="H396" s="25">
        <v>1.0765650105160873E-2</v>
      </c>
    </row>
    <row r="397" spans="1:8" x14ac:dyDescent="0.25">
      <c r="A397" s="19" t="s">
        <v>92</v>
      </c>
      <c r="B397" s="19" t="s">
        <v>93</v>
      </c>
      <c r="C397" s="19" t="s">
        <v>88</v>
      </c>
      <c r="D397" s="19" t="s">
        <v>175</v>
      </c>
      <c r="E397" s="19" t="s">
        <v>176</v>
      </c>
      <c r="F397" s="19" t="s">
        <v>121</v>
      </c>
      <c r="G397" s="19" t="s">
        <v>122</v>
      </c>
      <c r="H397" s="25">
        <v>0.26908408746840107</v>
      </c>
    </row>
    <row r="398" spans="1:8" x14ac:dyDescent="0.25">
      <c r="A398" s="19" t="s">
        <v>92</v>
      </c>
      <c r="B398" s="19" t="s">
        <v>93</v>
      </c>
      <c r="C398" s="19" t="s">
        <v>88</v>
      </c>
      <c r="D398" s="19" t="s">
        <v>177</v>
      </c>
      <c r="E398" s="19" t="s">
        <v>178</v>
      </c>
      <c r="F398" s="19" t="s">
        <v>111</v>
      </c>
      <c r="G398" s="19" t="s">
        <v>112</v>
      </c>
      <c r="H398" s="25">
        <v>7.43366639928578E-3</v>
      </c>
    </row>
    <row r="399" spans="1:8" x14ac:dyDescent="0.25">
      <c r="A399" s="19" t="s">
        <v>92</v>
      </c>
      <c r="B399" s="19" t="s">
        <v>93</v>
      </c>
      <c r="C399" s="19" t="s">
        <v>88</v>
      </c>
      <c r="D399" s="19" t="s">
        <v>177</v>
      </c>
      <c r="E399" s="19" t="s">
        <v>178</v>
      </c>
      <c r="F399" s="19" t="s">
        <v>119</v>
      </c>
      <c r="G399" s="19" t="s">
        <v>120</v>
      </c>
      <c r="H399" s="25">
        <v>7.1493641289218561E-4</v>
      </c>
    </row>
    <row r="400" spans="1:8" x14ac:dyDescent="0.25">
      <c r="A400" s="19" t="s">
        <v>92</v>
      </c>
      <c r="B400" s="19" t="s">
        <v>93</v>
      </c>
      <c r="C400" s="19" t="s">
        <v>88</v>
      </c>
      <c r="D400" s="19" t="s">
        <v>179</v>
      </c>
      <c r="E400" s="19" t="s">
        <v>180</v>
      </c>
      <c r="F400" s="19" t="s">
        <v>109</v>
      </c>
      <c r="G400" s="19" t="s">
        <v>110</v>
      </c>
      <c r="H400" s="25">
        <v>0.96254273370428312</v>
      </c>
    </row>
    <row r="401" spans="1:8" x14ac:dyDescent="0.25">
      <c r="A401" s="19" t="s">
        <v>92</v>
      </c>
      <c r="B401" s="19" t="s">
        <v>93</v>
      </c>
      <c r="C401" s="19" t="s">
        <v>88</v>
      </c>
      <c r="D401" s="19" t="s">
        <v>179</v>
      </c>
      <c r="E401" s="19" t="s">
        <v>180</v>
      </c>
      <c r="F401" s="19" t="s">
        <v>119</v>
      </c>
      <c r="G401" s="19" t="s">
        <v>120</v>
      </c>
      <c r="H401" s="25">
        <v>2.1491012963147688E-3</v>
      </c>
    </row>
    <row r="402" spans="1:8" x14ac:dyDescent="0.25">
      <c r="A402" s="19" t="s">
        <v>92</v>
      </c>
      <c r="B402" s="19" t="s">
        <v>93</v>
      </c>
      <c r="C402" s="19" t="s">
        <v>88</v>
      </c>
      <c r="D402" s="19" t="s">
        <v>179</v>
      </c>
      <c r="E402" s="19" t="s">
        <v>180</v>
      </c>
      <c r="F402" s="19" t="s">
        <v>181</v>
      </c>
      <c r="G402" s="19" t="s">
        <v>182</v>
      </c>
      <c r="H402" s="25">
        <v>6.0227230426400736E-3</v>
      </c>
    </row>
    <row r="403" spans="1:8" x14ac:dyDescent="0.25">
      <c r="A403" s="19" t="s">
        <v>92</v>
      </c>
      <c r="B403" s="19" t="s">
        <v>93</v>
      </c>
      <c r="C403" s="19" t="s">
        <v>88</v>
      </c>
      <c r="D403" s="19" t="s">
        <v>183</v>
      </c>
      <c r="E403" s="19" t="s">
        <v>184</v>
      </c>
      <c r="F403" s="19" t="s">
        <v>109</v>
      </c>
      <c r="G403" s="19" t="s">
        <v>110</v>
      </c>
      <c r="H403" s="25">
        <v>6.4455161655912558</v>
      </c>
    </row>
    <row r="404" spans="1:8" x14ac:dyDescent="0.25">
      <c r="A404" s="19" t="s">
        <v>92</v>
      </c>
      <c r="B404" s="19" t="s">
        <v>93</v>
      </c>
      <c r="C404" s="19" t="s">
        <v>88</v>
      </c>
      <c r="D404" s="19" t="s">
        <v>183</v>
      </c>
      <c r="E404" s="19" t="s">
        <v>184</v>
      </c>
      <c r="F404" s="19" t="s">
        <v>119</v>
      </c>
      <c r="G404" s="19" t="s">
        <v>120</v>
      </c>
      <c r="H404" s="25">
        <v>1.3873828759635777E-2</v>
      </c>
    </row>
    <row r="405" spans="1:8" x14ac:dyDescent="0.25">
      <c r="A405" s="19" t="s">
        <v>92</v>
      </c>
      <c r="B405" s="19" t="s">
        <v>93</v>
      </c>
      <c r="C405" s="19" t="s">
        <v>88</v>
      </c>
      <c r="D405" s="19" t="s">
        <v>183</v>
      </c>
      <c r="E405" s="19" t="s">
        <v>184</v>
      </c>
      <c r="F405" s="19" t="s">
        <v>181</v>
      </c>
      <c r="G405" s="19" t="s">
        <v>182</v>
      </c>
      <c r="H405" s="25">
        <v>3.7848088854900389E-2</v>
      </c>
    </row>
    <row r="406" spans="1:8" x14ac:dyDescent="0.25">
      <c r="A406" s="19" t="s">
        <v>92</v>
      </c>
      <c r="B406" s="19" t="s">
        <v>93</v>
      </c>
      <c r="C406" s="19" t="s">
        <v>88</v>
      </c>
      <c r="D406" s="19" t="s">
        <v>185</v>
      </c>
      <c r="E406" s="19" t="s">
        <v>186</v>
      </c>
      <c r="F406" s="19" t="s">
        <v>109</v>
      </c>
      <c r="G406" s="19" t="s">
        <v>110</v>
      </c>
      <c r="H406" s="25">
        <v>7.8321754243268926E-2</v>
      </c>
    </row>
    <row r="407" spans="1:8" x14ac:dyDescent="0.25">
      <c r="A407" s="19" t="s">
        <v>92</v>
      </c>
      <c r="B407" s="19" t="s">
        <v>93</v>
      </c>
      <c r="C407" s="19" t="s">
        <v>88</v>
      </c>
      <c r="D407" s="19" t="s">
        <v>185</v>
      </c>
      <c r="E407" s="19" t="s">
        <v>186</v>
      </c>
      <c r="F407" s="19" t="s">
        <v>187</v>
      </c>
      <c r="G407" s="19" t="s">
        <v>188</v>
      </c>
      <c r="H407" s="25">
        <v>0.39160877121634458</v>
      </c>
    </row>
    <row r="408" spans="1:8" x14ac:dyDescent="0.25">
      <c r="A408" s="19" t="s">
        <v>92</v>
      </c>
      <c r="B408" s="19" t="s">
        <v>93</v>
      </c>
      <c r="C408" s="19" t="s">
        <v>88</v>
      </c>
      <c r="D408" s="19" t="s">
        <v>185</v>
      </c>
      <c r="E408" s="19" t="s">
        <v>186</v>
      </c>
      <c r="F408" s="19" t="s">
        <v>189</v>
      </c>
      <c r="G408" s="19" t="s">
        <v>190</v>
      </c>
      <c r="H408" s="25">
        <v>7.8321754243268898E-2</v>
      </c>
    </row>
    <row r="409" spans="1:8" x14ac:dyDescent="0.25">
      <c r="A409" s="19" t="s">
        <v>92</v>
      </c>
      <c r="B409" s="19" t="s">
        <v>93</v>
      </c>
      <c r="C409" s="19" t="s">
        <v>88</v>
      </c>
      <c r="D409" s="19" t="s">
        <v>185</v>
      </c>
      <c r="E409" s="19" t="s">
        <v>186</v>
      </c>
      <c r="F409" s="19" t="s">
        <v>121</v>
      </c>
      <c r="G409" s="19" t="s">
        <v>122</v>
      </c>
      <c r="H409" s="25">
        <v>6.0558057404589354E-2</v>
      </c>
    </row>
    <row r="410" spans="1:8" x14ac:dyDescent="0.25">
      <c r="A410" s="19" t="s">
        <v>92</v>
      </c>
      <c r="B410" s="19" t="s">
        <v>93</v>
      </c>
      <c r="C410" s="19" t="s">
        <v>88</v>
      </c>
      <c r="D410" s="19" t="s">
        <v>185</v>
      </c>
      <c r="E410" s="19" t="s">
        <v>186</v>
      </c>
      <c r="F410" s="19" t="s">
        <v>191</v>
      </c>
      <c r="G410" s="19" t="s">
        <v>192</v>
      </c>
      <c r="H410" s="25">
        <v>0.19580438560817234</v>
      </c>
    </row>
    <row r="411" spans="1:8" x14ac:dyDescent="0.25">
      <c r="A411" s="19" t="s">
        <v>94</v>
      </c>
      <c r="B411" s="19" t="s">
        <v>95</v>
      </c>
      <c r="C411" s="19" t="s">
        <v>88</v>
      </c>
      <c r="D411" s="19" t="s">
        <v>107</v>
      </c>
      <c r="E411" s="19" t="s">
        <v>108</v>
      </c>
      <c r="F411" s="19" t="s">
        <v>109</v>
      </c>
      <c r="G411" s="19" t="s">
        <v>110</v>
      </c>
      <c r="H411" s="25">
        <v>18.450224490076099</v>
      </c>
    </row>
    <row r="412" spans="1:8" x14ac:dyDescent="0.25">
      <c r="A412" s="19" t="s">
        <v>94</v>
      </c>
      <c r="B412" s="19" t="s">
        <v>95</v>
      </c>
      <c r="C412" s="19" t="s">
        <v>88</v>
      </c>
      <c r="D412" s="19" t="s">
        <v>107</v>
      </c>
      <c r="E412" s="19" t="s">
        <v>108</v>
      </c>
      <c r="F412" s="19" t="s">
        <v>111</v>
      </c>
      <c r="G412" s="19" t="s">
        <v>112</v>
      </c>
      <c r="H412" s="25">
        <v>0.20768368509198226</v>
      </c>
    </row>
    <row r="413" spans="1:8" x14ac:dyDescent="0.25">
      <c r="A413" s="19" t="s">
        <v>94</v>
      </c>
      <c r="B413" s="19" t="s">
        <v>95</v>
      </c>
      <c r="C413" s="19" t="s">
        <v>88</v>
      </c>
      <c r="D413" s="19" t="s">
        <v>107</v>
      </c>
      <c r="E413" s="19" t="s">
        <v>108</v>
      </c>
      <c r="F413" s="19" t="s">
        <v>113</v>
      </c>
      <c r="G413" s="19" t="s">
        <v>114</v>
      </c>
      <c r="H413" s="25">
        <v>0.53542816850266195</v>
      </c>
    </row>
    <row r="414" spans="1:8" x14ac:dyDescent="0.25">
      <c r="A414" s="19" t="s">
        <v>94</v>
      </c>
      <c r="B414" s="19" t="s">
        <v>95</v>
      </c>
      <c r="C414" s="19" t="s">
        <v>88</v>
      </c>
      <c r="D414" s="19" t="s">
        <v>107</v>
      </c>
      <c r="E414" s="19" t="s">
        <v>108</v>
      </c>
      <c r="F414" s="19" t="s">
        <v>115</v>
      </c>
      <c r="G414" s="19" t="s">
        <v>116</v>
      </c>
      <c r="H414" s="25">
        <v>0.53590450166763726</v>
      </c>
    </row>
    <row r="415" spans="1:8" x14ac:dyDescent="0.25">
      <c r="A415" s="19" t="s">
        <v>94</v>
      </c>
      <c r="B415" s="19" t="s">
        <v>95</v>
      </c>
      <c r="C415" s="19" t="s">
        <v>88</v>
      </c>
      <c r="D415" s="19" t="s">
        <v>107</v>
      </c>
      <c r="E415" s="19" t="s">
        <v>108</v>
      </c>
      <c r="F415" s="19" t="s">
        <v>117</v>
      </c>
      <c r="G415" s="19" t="s">
        <v>118</v>
      </c>
      <c r="H415" s="25">
        <v>2.3437044856142158E-2</v>
      </c>
    </row>
    <row r="416" spans="1:8" x14ac:dyDescent="0.25">
      <c r="A416" s="19" t="s">
        <v>94</v>
      </c>
      <c r="B416" s="19" t="s">
        <v>95</v>
      </c>
      <c r="C416" s="19" t="s">
        <v>88</v>
      </c>
      <c r="D416" s="19" t="s">
        <v>107</v>
      </c>
      <c r="E416" s="19" t="s">
        <v>108</v>
      </c>
      <c r="F416" s="19" t="s">
        <v>119</v>
      </c>
      <c r="G416" s="19" t="s">
        <v>120</v>
      </c>
      <c r="H416" s="25">
        <v>1.1313338529905398E-2</v>
      </c>
    </row>
    <row r="417" spans="1:8" x14ac:dyDescent="0.25">
      <c r="A417" s="19" t="s">
        <v>94</v>
      </c>
      <c r="B417" s="19" t="s">
        <v>95</v>
      </c>
      <c r="C417" s="19" t="s">
        <v>88</v>
      </c>
      <c r="D417" s="19" t="s">
        <v>107</v>
      </c>
      <c r="E417" s="19" t="s">
        <v>108</v>
      </c>
      <c r="F417" s="19" t="s">
        <v>121</v>
      </c>
      <c r="G417" s="19" t="s">
        <v>122</v>
      </c>
      <c r="H417" s="25">
        <v>1.2166980533959002</v>
      </c>
    </row>
    <row r="418" spans="1:8" x14ac:dyDescent="0.25">
      <c r="A418" s="19" t="s">
        <v>94</v>
      </c>
      <c r="B418" s="19" t="s">
        <v>95</v>
      </c>
      <c r="C418" s="19" t="s">
        <v>88</v>
      </c>
      <c r="D418" s="19" t="s">
        <v>107</v>
      </c>
      <c r="E418" s="19" t="s">
        <v>108</v>
      </c>
      <c r="F418" s="19" t="s">
        <v>123</v>
      </c>
      <c r="G418" s="19" t="s">
        <v>124</v>
      </c>
      <c r="H418" s="25">
        <v>9.7923985984731898E-2</v>
      </c>
    </row>
    <row r="419" spans="1:8" x14ac:dyDescent="0.25">
      <c r="A419" s="19" t="s">
        <v>94</v>
      </c>
      <c r="B419" s="19" t="s">
        <v>95</v>
      </c>
      <c r="C419" s="19" t="s">
        <v>88</v>
      </c>
      <c r="D419" s="19" t="s">
        <v>125</v>
      </c>
      <c r="E419" s="19" t="s">
        <v>126</v>
      </c>
      <c r="F419" s="19" t="s">
        <v>109</v>
      </c>
      <c r="G419" s="19" t="s">
        <v>110</v>
      </c>
      <c r="H419" s="25">
        <v>1.6326747898069649</v>
      </c>
    </row>
    <row r="420" spans="1:8" x14ac:dyDescent="0.25">
      <c r="A420" s="19" t="s">
        <v>94</v>
      </c>
      <c r="B420" s="19" t="s">
        <v>95</v>
      </c>
      <c r="C420" s="19" t="s">
        <v>88</v>
      </c>
      <c r="D420" s="19" t="s">
        <v>125</v>
      </c>
      <c r="E420" s="19" t="s">
        <v>126</v>
      </c>
      <c r="F420" s="19" t="s">
        <v>111</v>
      </c>
      <c r="G420" s="19" t="s">
        <v>112</v>
      </c>
      <c r="H420" s="25">
        <v>2.2843754460695091E-2</v>
      </c>
    </row>
    <row r="421" spans="1:8" x14ac:dyDescent="0.25">
      <c r="A421" s="19" t="s">
        <v>94</v>
      </c>
      <c r="B421" s="19" t="s">
        <v>95</v>
      </c>
      <c r="C421" s="19" t="s">
        <v>88</v>
      </c>
      <c r="D421" s="19" t="s">
        <v>125</v>
      </c>
      <c r="E421" s="19" t="s">
        <v>126</v>
      </c>
      <c r="F421" s="19" t="s">
        <v>115</v>
      </c>
      <c r="G421" s="19" t="s">
        <v>116</v>
      </c>
      <c r="H421" s="25">
        <v>5.9331769017054697E-2</v>
      </c>
    </row>
    <row r="422" spans="1:8" x14ac:dyDescent="0.25">
      <c r="A422" s="19" t="s">
        <v>94</v>
      </c>
      <c r="B422" s="19" t="s">
        <v>95</v>
      </c>
      <c r="C422" s="19" t="s">
        <v>88</v>
      </c>
      <c r="D422" s="19" t="s">
        <v>125</v>
      </c>
      <c r="E422" s="19" t="s">
        <v>126</v>
      </c>
      <c r="F422" s="19" t="s">
        <v>117</v>
      </c>
      <c r="G422" s="19" t="s">
        <v>118</v>
      </c>
      <c r="H422" s="25">
        <v>1.4909704624987707E-3</v>
      </c>
    </row>
    <row r="423" spans="1:8" x14ac:dyDescent="0.25">
      <c r="A423" s="19" t="s">
        <v>94</v>
      </c>
      <c r="B423" s="19" t="s">
        <v>95</v>
      </c>
      <c r="C423" s="19" t="s">
        <v>88</v>
      </c>
      <c r="D423" s="19" t="s">
        <v>125</v>
      </c>
      <c r="E423" s="19" t="s">
        <v>126</v>
      </c>
      <c r="F423" s="19" t="s">
        <v>119</v>
      </c>
      <c r="G423" s="19" t="s">
        <v>120</v>
      </c>
      <c r="H423" s="25">
        <v>2.2995499049717128E-4</v>
      </c>
    </row>
    <row r="424" spans="1:8" x14ac:dyDescent="0.25">
      <c r="A424" s="19" t="s">
        <v>94</v>
      </c>
      <c r="B424" s="19" t="s">
        <v>95</v>
      </c>
      <c r="C424" s="19" t="s">
        <v>88</v>
      </c>
      <c r="D424" s="19" t="s">
        <v>125</v>
      </c>
      <c r="E424" s="19" t="s">
        <v>126</v>
      </c>
      <c r="F424" s="19" t="s">
        <v>121</v>
      </c>
      <c r="G424" s="19" t="s">
        <v>122</v>
      </c>
      <c r="H424" s="25">
        <v>0.15710473481052037</v>
      </c>
    </row>
    <row r="425" spans="1:8" x14ac:dyDescent="0.25">
      <c r="A425" s="19" t="s">
        <v>94</v>
      </c>
      <c r="B425" s="19" t="s">
        <v>95</v>
      </c>
      <c r="C425" s="19" t="s">
        <v>88</v>
      </c>
      <c r="D425" s="19" t="s">
        <v>125</v>
      </c>
      <c r="E425" s="19" t="s">
        <v>126</v>
      </c>
      <c r="F425" s="19" t="s">
        <v>123</v>
      </c>
      <c r="G425" s="19" t="s">
        <v>124</v>
      </c>
      <c r="H425" s="25">
        <v>1.1508254431681568E-2</v>
      </c>
    </row>
    <row r="426" spans="1:8" x14ac:dyDescent="0.25">
      <c r="A426" s="19" t="s">
        <v>94</v>
      </c>
      <c r="B426" s="19" t="s">
        <v>95</v>
      </c>
      <c r="C426" s="19" t="s">
        <v>88</v>
      </c>
      <c r="D426" s="19" t="s">
        <v>127</v>
      </c>
      <c r="E426" s="19" t="s">
        <v>128</v>
      </c>
      <c r="F426" s="19" t="s">
        <v>109</v>
      </c>
      <c r="G426" s="19" t="s">
        <v>110</v>
      </c>
      <c r="H426" s="25">
        <v>33.29639353909154</v>
      </c>
    </row>
    <row r="427" spans="1:8" x14ac:dyDescent="0.25">
      <c r="A427" s="19" t="s">
        <v>94</v>
      </c>
      <c r="B427" s="19" t="s">
        <v>95</v>
      </c>
      <c r="C427" s="19" t="s">
        <v>88</v>
      </c>
      <c r="D427" s="19" t="s">
        <v>127</v>
      </c>
      <c r="E427" s="19" t="s">
        <v>128</v>
      </c>
      <c r="F427" s="19" t="s">
        <v>111</v>
      </c>
      <c r="G427" s="19" t="s">
        <v>112</v>
      </c>
      <c r="H427" s="25">
        <v>0.35741975355273375</v>
      </c>
    </row>
    <row r="428" spans="1:8" x14ac:dyDescent="0.25">
      <c r="A428" s="19" t="s">
        <v>94</v>
      </c>
      <c r="B428" s="19" t="s">
        <v>95</v>
      </c>
      <c r="C428" s="19" t="s">
        <v>88</v>
      </c>
      <c r="D428" s="19" t="s">
        <v>127</v>
      </c>
      <c r="E428" s="19" t="s">
        <v>128</v>
      </c>
      <c r="F428" s="19" t="s">
        <v>115</v>
      </c>
      <c r="G428" s="19" t="s">
        <v>116</v>
      </c>
      <c r="H428" s="25">
        <v>0.92997427027608071</v>
      </c>
    </row>
    <row r="429" spans="1:8" x14ac:dyDescent="0.25">
      <c r="A429" s="19" t="s">
        <v>94</v>
      </c>
      <c r="B429" s="19" t="s">
        <v>95</v>
      </c>
      <c r="C429" s="19" t="s">
        <v>88</v>
      </c>
      <c r="D429" s="19" t="s">
        <v>127</v>
      </c>
      <c r="E429" s="19" t="s">
        <v>128</v>
      </c>
      <c r="F429" s="19" t="s">
        <v>129</v>
      </c>
      <c r="G429" s="19" t="s">
        <v>130</v>
      </c>
      <c r="H429" s="25">
        <v>2.1670007508743479E-2</v>
      </c>
    </row>
    <row r="430" spans="1:8" x14ac:dyDescent="0.25">
      <c r="A430" s="19" t="s">
        <v>94</v>
      </c>
      <c r="B430" s="19" t="s">
        <v>95</v>
      </c>
      <c r="C430" s="19" t="s">
        <v>88</v>
      </c>
      <c r="D430" s="19" t="s">
        <v>127</v>
      </c>
      <c r="E430" s="19" t="s">
        <v>128</v>
      </c>
      <c r="F430" s="19" t="s">
        <v>117</v>
      </c>
      <c r="G430" s="19" t="s">
        <v>118</v>
      </c>
      <c r="H430" s="25">
        <v>9.9073982269625424E-2</v>
      </c>
    </row>
    <row r="431" spans="1:8" x14ac:dyDescent="0.25">
      <c r="A431" s="19" t="s">
        <v>94</v>
      </c>
      <c r="B431" s="19" t="s">
        <v>95</v>
      </c>
      <c r="C431" s="19" t="s">
        <v>88</v>
      </c>
      <c r="D431" s="19" t="s">
        <v>127</v>
      </c>
      <c r="E431" s="19" t="s">
        <v>128</v>
      </c>
      <c r="F431" s="19" t="s">
        <v>119</v>
      </c>
      <c r="G431" s="19" t="s">
        <v>120</v>
      </c>
      <c r="H431" s="25">
        <v>5.5835313625174708E-2</v>
      </c>
    </row>
    <row r="432" spans="1:8" x14ac:dyDescent="0.25">
      <c r="A432" s="19" t="s">
        <v>94</v>
      </c>
      <c r="B432" s="19" t="s">
        <v>95</v>
      </c>
      <c r="C432" s="19" t="s">
        <v>88</v>
      </c>
      <c r="D432" s="19" t="s">
        <v>131</v>
      </c>
      <c r="E432" s="19" t="s">
        <v>132</v>
      </c>
      <c r="F432" s="19" t="s">
        <v>109</v>
      </c>
      <c r="G432" s="19" t="s">
        <v>110</v>
      </c>
      <c r="H432" s="25">
        <v>0.94659208174487219</v>
      </c>
    </row>
    <row r="433" spans="1:8" x14ac:dyDescent="0.25">
      <c r="A433" s="19" t="s">
        <v>94</v>
      </c>
      <c r="B433" s="19" t="s">
        <v>95</v>
      </c>
      <c r="C433" s="19" t="s">
        <v>88</v>
      </c>
      <c r="D433" s="19" t="s">
        <v>131</v>
      </c>
      <c r="E433" s="19" t="s">
        <v>132</v>
      </c>
      <c r="F433" s="19" t="s">
        <v>111</v>
      </c>
      <c r="G433" s="19" t="s">
        <v>112</v>
      </c>
      <c r="H433" s="25">
        <v>4.9501042210456387E-3</v>
      </c>
    </row>
    <row r="434" spans="1:8" x14ac:dyDescent="0.25">
      <c r="A434" s="19" t="s">
        <v>94</v>
      </c>
      <c r="B434" s="19" t="s">
        <v>95</v>
      </c>
      <c r="C434" s="19" t="s">
        <v>88</v>
      </c>
      <c r="D434" s="19" t="s">
        <v>131</v>
      </c>
      <c r="E434" s="19" t="s">
        <v>132</v>
      </c>
      <c r="F434" s="19" t="s">
        <v>115</v>
      </c>
      <c r="G434" s="19" t="s">
        <v>116</v>
      </c>
      <c r="H434" s="25">
        <v>1.2761371327506748E-2</v>
      </c>
    </row>
    <row r="435" spans="1:8" x14ac:dyDescent="0.25">
      <c r="A435" s="19" t="s">
        <v>94</v>
      </c>
      <c r="B435" s="19" t="s">
        <v>95</v>
      </c>
      <c r="C435" s="19" t="s">
        <v>88</v>
      </c>
      <c r="D435" s="19" t="s">
        <v>131</v>
      </c>
      <c r="E435" s="19" t="s">
        <v>132</v>
      </c>
      <c r="F435" s="19" t="s">
        <v>129</v>
      </c>
      <c r="G435" s="19" t="s">
        <v>130</v>
      </c>
      <c r="H435" s="25">
        <v>3.8737557809307962E-4</v>
      </c>
    </row>
    <row r="436" spans="1:8" x14ac:dyDescent="0.25">
      <c r="A436" s="19" t="s">
        <v>94</v>
      </c>
      <c r="B436" s="19" t="s">
        <v>95</v>
      </c>
      <c r="C436" s="19" t="s">
        <v>88</v>
      </c>
      <c r="D436" s="19" t="s">
        <v>131</v>
      </c>
      <c r="E436" s="19" t="s">
        <v>132</v>
      </c>
      <c r="F436" s="19" t="s">
        <v>117</v>
      </c>
      <c r="G436" s="19" t="s">
        <v>118</v>
      </c>
      <c r="H436" s="25">
        <v>1.5900279671481473E-3</v>
      </c>
    </row>
    <row r="437" spans="1:8" x14ac:dyDescent="0.25">
      <c r="A437" s="19" t="s">
        <v>94</v>
      </c>
      <c r="B437" s="19" t="s">
        <v>95</v>
      </c>
      <c r="C437" s="19" t="s">
        <v>88</v>
      </c>
      <c r="D437" s="19" t="s">
        <v>131</v>
      </c>
      <c r="E437" s="19" t="s">
        <v>132</v>
      </c>
      <c r="F437" s="19" t="s">
        <v>119</v>
      </c>
      <c r="G437" s="19" t="s">
        <v>120</v>
      </c>
      <c r="H437" s="25">
        <v>1.2712151083966025E-3</v>
      </c>
    </row>
    <row r="438" spans="1:8" x14ac:dyDescent="0.25">
      <c r="A438" s="19" t="s">
        <v>94</v>
      </c>
      <c r="B438" s="19" t="s">
        <v>95</v>
      </c>
      <c r="C438" s="19" t="s">
        <v>88</v>
      </c>
      <c r="D438" s="19" t="s">
        <v>193</v>
      </c>
      <c r="E438" s="19" t="s">
        <v>194</v>
      </c>
      <c r="F438" s="19" t="s">
        <v>109</v>
      </c>
      <c r="G438" s="19" t="s">
        <v>110</v>
      </c>
      <c r="H438" s="25">
        <v>0.21665119951321876</v>
      </c>
    </row>
    <row r="439" spans="1:8" x14ac:dyDescent="0.25">
      <c r="A439" s="19" t="s">
        <v>94</v>
      </c>
      <c r="B439" s="19" t="s">
        <v>95</v>
      </c>
      <c r="C439" s="19" t="s">
        <v>88</v>
      </c>
      <c r="D439" s="19" t="s">
        <v>193</v>
      </c>
      <c r="E439" s="19" t="s">
        <v>194</v>
      </c>
      <c r="F439" s="19" t="s">
        <v>111</v>
      </c>
      <c r="G439" s="19" t="s">
        <v>112</v>
      </c>
      <c r="H439" s="25">
        <v>2.8387219980690699E-3</v>
      </c>
    </row>
    <row r="440" spans="1:8" x14ac:dyDescent="0.25">
      <c r="A440" s="19" t="s">
        <v>94</v>
      </c>
      <c r="B440" s="19" t="s">
        <v>95</v>
      </c>
      <c r="C440" s="19" t="s">
        <v>88</v>
      </c>
      <c r="D440" s="19" t="s">
        <v>193</v>
      </c>
      <c r="E440" s="19" t="s">
        <v>194</v>
      </c>
      <c r="F440" s="19" t="s">
        <v>113</v>
      </c>
      <c r="G440" s="19" t="s">
        <v>114</v>
      </c>
      <c r="H440" s="25">
        <v>7.8651530409454603E-3</v>
      </c>
    </row>
    <row r="441" spans="1:8" x14ac:dyDescent="0.25">
      <c r="A441" s="19" t="s">
        <v>94</v>
      </c>
      <c r="B441" s="19" t="s">
        <v>95</v>
      </c>
      <c r="C441" s="19" t="s">
        <v>88</v>
      </c>
      <c r="D441" s="19" t="s">
        <v>193</v>
      </c>
      <c r="E441" s="19" t="s">
        <v>194</v>
      </c>
      <c r="F441" s="19" t="s">
        <v>115</v>
      </c>
      <c r="G441" s="19" t="s">
        <v>116</v>
      </c>
      <c r="H441" s="25">
        <v>1.1128788020997996E-2</v>
      </c>
    </row>
    <row r="442" spans="1:8" x14ac:dyDescent="0.25">
      <c r="A442" s="19" t="s">
        <v>94</v>
      </c>
      <c r="B442" s="19" t="s">
        <v>95</v>
      </c>
      <c r="C442" s="19" t="s">
        <v>88</v>
      </c>
      <c r="D442" s="19" t="s">
        <v>193</v>
      </c>
      <c r="E442" s="19" t="s">
        <v>194</v>
      </c>
      <c r="F442" s="19" t="s">
        <v>129</v>
      </c>
      <c r="G442" s="19" t="s">
        <v>130</v>
      </c>
      <c r="H442" s="25">
        <v>2.1488742821240829E-5</v>
      </c>
    </row>
    <row r="443" spans="1:8" x14ac:dyDescent="0.25">
      <c r="A443" s="19" t="s">
        <v>94</v>
      </c>
      <c r="B443" s="19" t="s">
        <v>95</v>
      </c>
      <c r="C443" s="19" t="s">
        <v>88</v>
      </c>
      <c r="D443" s="19" t="s">
        <v>193</v>
      </c>
      <c r="E443" s="19" t="s">
        <v>194</v>
      </c>
      <c r="F443" s="19" t="s">
        <v>117</v>
      </c>
      <c r="G443" s="19" t="s">
        <v>118</v>
      </c>
      <c r="H443" s="25">
        <v>7.9696387154882446E-4</v>
      </c>
    </row>
    <row r="444" spans="1:8" x14ac:dyDescent="0.25">
      <c r="A444" s="19" t="s">
        <v>94</v>
      </c>
      <c r="B444" s="19" t="s">
        <v>95</v>
      </c>
      <c r="C444" s="19" t="s">
        <v>88</v>
      </c>
      <c r="D444" s="19" t="s">
        <v>193</v>
      </c>
      <c r="E444" s="19" t="s">
        <v>194</v>
      </c>
      <c r="F444" s="19" t="s">
        <v>119</v>
      </c>
      <c r="G444" s="19" t="s">
        <v>120</v>
      </c>
      <c r="H444" s="25">
        <v>5.9971591667321597E-4</v>
      </c>
    </row>
    <row r="445" spans="1:8" x14ac:dyDescent="0.25">
      <c r="A445" s="19" t="s">
        <v>94</v>
      </c>
      <c r="B445" s="19" t="s">
        <v>95</v>
      </c>
      <c r="C445" s="19" t="s">
        <v>88</v>
      </c>
      <c r="D445" s="19" t="s">
        <v>133</v>
      </c>
      <c r="E445" s="19" t="s">
        <v>134</v>
      </c>
      <c r="F445" s="19" t="s">
        <v>109</v>
      </c>
      <c r="G445" s="19" t="s">
        <v>110</v>
      </c>
      <c r="H445" s="25">
        <v>2.8423637669392452</v>
      </c>
    </row>
    <row r="446" spans="1:8" x14ac:dyDescent="0.25">
      <c r="A446" s="19" t="s">
        <v>94</v>
      </c>
      <c r="B446" s="19" t="s">
        <v>95</v>
      </c>
      <c r="C446" s="19" t="s">
        <v>88</v>
      </c>
      <c r="D446" s="19" t="s">
        <v>133</v>
      </c>
      <c r="E446" s="19" t="s">
        <v>134</v>
      </c>
      <c r="F446" s="19" t="s">
        <v>111</v>
      </c>
      <c r="G446" s="19" t="s">
        <v>112</v>
      </c>
      <c r="H446" s="25">
        <v>3.2708998499897196E-2</v>
      </c>
    </row>
    <row r="447" spans="1:8" x14ac:dyDescent="0.25">
      <c r="A447" s="19" t="s">
        <v>94</v>
      </c>
      <c r="B447" s="19" t="s">
        <v>95</v>
      </c>
      <c r="C447" s="19" t="s">
        <v>88</v>
      </c>
      <c r="D447" s="19" t="s">
        <v>133</v>
      </c>
      <c r="E447" s="19" t="s">
        <v>134</v>
      </c>
      <c r="F447" s="19" t="s">
        <v>113</v>
      </c>
      <c r="G447" s="19" t="s">
        <v>114</v>
      </c>
      <c r="H447" s="25">
        <v>8.142178509848412E-2</v>
      </c>
    </row>
    <row r="448" spans="1:8" x14ac:dyDescent="0.25">
      <c r="A448" s="19" t="s">
        <v>94</v>
      </c>
      <c r="B448" s="19" t="s">
        <v>95</v>
      </c>
      <c r="C448" s="19" t="s">
        <v>88</v>
      </c>
      <c r="D448" s="19" t="s">
        <v>133</v>
      </c>
      <c r="E448" s="19" t="s">
        <v>134</v>
      </c>
      <c r="F448" s="19" t="s">
        <v>115</v>
      </c>
      <c r="G448" s="19" t="s">
        <v>116</v>
      </c>
      <c r="H448" s="25">
        <v>6.4881513381749148E-2</v>
      </c>
    </row>
    <row r="449" spans="1:8" x14ac:dyDescent="0.25">
      <c r="A449" s="19" t="s">
        <v>94</v>
      </c>
      <c r="B449" s="19" t="s">
        <v>95</v>
      </c>
      <c r="C449" s="19" t="s">
        <v>88</v>
      </c>
      <c r="D449" s="19" t="s">
        <v>133</v>
      </c>
      <c r="E449" s="19" t="s">
        <v>134</v>
      </c>
      <c r="F449" s="19" t="s">
        <v>129</v>
      </c>
      <c r="G449" s="19" t="s">
        <v>130</v>
      </c>
      <c r="H449" s="25">
        <v>2.5530083106668224E-4</v>
      </c>
    </row>
    <row r="450" spans="1:8" x14ac:dyDescent="0.25">
      <c r="A450" s="19" t="s">
        <v>94</v>
      </c>
      <c r="B450" s="19" t="s">
        <v>95</v>
      </c>
      <c r="C450" s="19" t="s">
        <v>88</v>
      </c>
      <c r="D450" s="19" t="s">
        <v>133</v>
      </c>
      <c r="E450" s="19" t="s">
        <v>134</v>
      </c>
      <c r="F450" s="19" t="s">
        <v>117</v>
      </c>
      <c r="G450" s="19" t="s">
        <v>118</v>
      </c>
      <c r="H450" s="25">
        <v>5.8057754621016555E-3</v>
      </c>
    </row>
    <row r="451" spans="1:8" x14ac:dyDescent="0.25">
      <c r="A451" s="19" t="s">
        <v>94</v>
      </c>
      <c r="B451" s="19" t="s">
        <v>95</v>
      </c>
      <c r="C451" s="19" t="s">
        <v>88</v>
      </c>
      <c r="D451" s="19" t="s">
        <v>133</v>
      </c>
      <c r="E451" s="19" t="s">
        <v>134</v>
      </c>
      <c r="F451" s="19" t="s">
        <v>119</v>
      </c>
      <c r="G451" s="19" t="s">
        <v>120</v>
      </c>
      <c r="H451" s="25">
        <v>8.7412776228919121E-3</v>
      </c>
    </row>
    <row r="452" spans="1:8" x14ac:dyDescent="0.25">
      <c r="A452" s="19" t="s">
        <v>94</v>
      </c>
      <c r="B452" s="19" t="s">
        <v>95</v>
      </c>
      <c r="C452" s="19" t="s">
        <v>88</v>
      </c>
      <c r="D452" s="19" t="s">
        <v>135</v>
      </c>
      <c r="E452" s="19" t="s">
        <v>136</v>
      </c>
      <c r="F452" s="19" t="s">
        <v>109</v>
      </c>
      <c r="G452" s="19" t="s">
        <v>110</v>
      </c>
      <c r="H452" s="25">
        <v>16.948793787447876</v>
      </c>
    </row>
    <row r="453" spans="1:8" x14ac:dyDescent="0.25">
      <c r="A453" s="19" t="s">
        <v>94</v>
      </c>
      <c r="B453" s="19" t="s">
        <v>95</v>
      </c>
      <c r="C453" s="19" t="s">
        <v>88</v>
      </c>
      <c r="D453" s="19" t="s">
        <v>135</v>
      </c>
      <c r="E453" s="19" t="s">
        <v>136</v>
      </c>
      <c r="F453" s="19" t="s">
        <v>113</v>
      </c>
      <c r="G453" s="19" t="s">
        <v>114</v>
      </c>
      <c r="H453" s="25">
        <v>0.34647939643328757</v>
      </c>
    </row>
    <row r="454" spans="1:8" x14ac:dyDescent="0.25">
      <c r="A454" s="19" t="s">
        <v>94</v>
      </c>
      <c r="B454" s="19" t="s">
        <v>95</v>
      </c>
      <c r="C454" s="19" t="s">
        <v>88</v>
      </c>
      <c r="D454" s="19" t="s">
        <v>135</v>
      </c>
      <c r="E454" s="19" t="s">
        <v>136</v>
      </c>
      <c r="F454" s="19" t="s">
        <v>115</v>
      </c>
      <c r="G454" s="19" t="s">
        <v>116</v>
      </c>
      <c r="H454" s="25">
        <v>0.49820544650260773</v>
      </c>
    </row>
    <row r="455" spans="1:8" x14ac:dyDescent="0.25">
      <c r="A455" s="19" t="s">
        <v>94</v>
      </c>
      <c r="B455" s="19" t="s">
        <v>95</v>
      </c>
      <c r="C455" s="19" t="s">
        <v>88</v>
      </c>
      <c r="D455" s="19" t="s">
        <v>135</v>
      </c>
      <c r="E455" s="19" t="s">
        <v>136</v>
      </c>
      <c r="F455" s="19" t="s">
        <v>129</v>
      </c>
      <c r="G455" s="19" t="s">
        <v>130</v>
      </c>
      <c r="H455" s="25">
        <v>8.2316669749068413E-3</v>
      </c>
    </row>
    <row r="456" spans="1:8" x14ac:dyDescent="0.25">
      <c r="A456" s="19" t="s">
        <v>94</v>
      </c>
      <c r="B456" s="19" t="s">
        <v>95</v>
      </c>
      <c r="C456" s="19" t="s">
        <v>88</v>
      </c>
      <c r="D456" s="19" t="s">
        <v>135</v>
      </c>
      <c r="E456" s="19" t="s">
        <v>136</v>
      </c>
      <c r="F456" s="19" t="s">
        <v>119</v>
      </c>
      <c r="G456" s="19" t="s">
        <v>120</v>
      </c>
      <c r="H456" s="25">
        <v>1.7141899061730609E-2</v>
      </c>
    </row>
    <row r="457" spans="1:8" x14ac:dyDescent="0.25">
      <c r="A457" s="19" t="s">
        <v>94</v>
      </c>
      <c r="B457" s="19" t="s">
        <v>95</v>
      </c>
      <c r="C457" s="19" t="s">
        <v>88</v>
      </c>
      <c r="D457" s="19" t="s">
        <v>137</v>
      </c>
      <c r="E457" s="19" t="s">
        <v>138</v>
      </c>
      <c r="F457" s="19" t="s">
        <v>109</v>
      </c>
      <c r="G457" s="19" t="s">
        <v>110</v>
      </c>
      <c r="H457" s="25">
        <v>0.2715471253415469</v>
      </c>
    </row>
    <row r="458" spans="1:8" x14ac:dyDescent="0.25">
      <c r="A458" s="19" t="s">
        <v>94</v>
      </c>
      <c r="B458" s="19" t="s">
        <v>95</v>
      </c>
      <c r="C458" s="19" t="s">
        <v>88</v>
      </c>
      <c r="D458" s="19" t="s">
        <v>137</v>
      </c>
      <c r="E458" s="19" t="s">
        <v>138</v>
      </c>
      <c r="F458" s="19" t="s">
        <v>113</v>
      </c>
      <c r="G458" s="19" t="s">
        <v>114</v>
      </c>
      <c r="H458" s="25">
        <v>1.0268469630041294E-2</v>
      </c>
    </row>
    <row r="459" spans="1:8" x14ac:dyDescent="0.25">
      <c r="A459" s="19" t="s">
        <v>94</v>
      </c>
      <c r="B459" s="19" t="s">
        <v>95</v>
      </c>
      <c r="C459" s="19" t="s">
        <v>88</v>
      </c>
      <c r="D459" s="19" t="s">
        <v>137</v>
      </c>
      <c r="E459" s="19" t="s">
        <v>138</v>
      </c>
      <c r="F459" s="19" t="s">
        <v>115</v>
      </c>
      <c r="G459" s="19" t="s">
        <v>116</v>
      </c>
      <c r="H459" s="25">
        <v>9.4393421755085919E-3</v>
      </c>
    </row>
    <row r="460" spans="1:8" x14ac:dyDescent="0.25">
      <c r="A460" s="19" t="s">
        <v>94</v>
      </c>
      <c r="B460" s="19" t="s">
        <v>95</v>
      </c>
      <c r="C460" s="19" t="s">
        <v>88</v>
      </c>
      <c r="D460" s="19" t="s">
        <v>137</v>
      </c>
      <c r="E460" s="19" t="s">
        <v>138</v>
      </c>
      <c r="F460" s="19" t="s">
        <v>129</v>
      </c>
      <c r="G460" s="19" t="s">
        <v>130</v>
      </c>
      <c r="H460" s="25">
        <v>5.794853113421437E-5</v>
      </c>
    </row>
    <row r="461" spans="1:8" x14ac:dyDescent="0.25">
      <c r="A461" s="19" t="s">
        <v>94</v>
      </c>
      <c r="B461" s="19" t="s">
        <v>95</v>
      </c>
      <c r="C461" s="19" t="s">
        <v>88</v>
      </c>
      <c r="D461" s="19" t="s">
        <v>137</v>
      </c>
      <c r="E461" s="19" t="s">
        <v>138</v>
      </c>
      <c r="F461" s="19" t="s">
        <v>117</v>
      </c>
      <c r="G461" s="19" t="s">
        <v>118</v>
      </c>
      <c r="H461" s="25">
        <v>1.1935124367897336E-3</v>
      </c>
    </row>
    <row r="462" spans="1:8" x14ac:dyDescent="0.25">
      <c r="A462" s="19" t="s">
        <v>94</v>
      </c>
      <c r="B462" s="19" t="s">
        <v>95</v>
      </c>
      <c r="C462" s="19" t="s">
        <v>88</v>
      </c>
      <c r="D462" s="19" t="s">
        <v>137</v>
      </c>
      <c r="E462" s="19" t="s">
        <v>138</v>
      </c>
      <c r="F462" s="19" t="s">
        <v>119</v>
      </c>
      <c r="G462" s="19" t="s">
        <v>120</v>
      </c>
      <c r="H462" s="25">
        <v>5.4397157756562518E-4</v>
      </c>
    </row>
    <row r="463" spans="1:8" x14ac:dyDescent="0.25">
      <c r="A463" s="19" t="s">
        <v>94</v>
      </c>
      <c r="B463" s="19" t="s">
        <v>95</v>
      </c>
      <c r="C463" s="19" t="s">
        <v>88</v>
      </c>
      <c r="D463" s="19" t="s">
        <v>139</v>
      </c>
      <c r="E463" s="19" t="s">
        <v>140</v>
      </c>
      <c r="F463" s="19" t="s">
        <v>109</v>
      </c>
      <c r="G463" s="19" t="s">
        <v>110</v>
      </c>
      <c r="H463" s="25">
        <v>0.85293994420939878</v>
      </c>
    </row>
    <row r="464" spans="1:8" x14ac:dyDescent="0.25">
      <c r="A464" s="19" t="s">
        <v>94</v>
      </c>
      <c r="B464" s="19" t="s">
        <v>95</v>
      </c>
      <c r="C464" s="19" t="s">
        <v>88</v>
      </c>
      <c r="D464" s="19" t="s">
        <v>139</v>
      </c>
      <c r="E464" s="19" t="s">
        <v>140</v>
      </c>
      <c r="F464" s="19" t="s">
        <v>111</v>
      </c>
      <c r="G464" s="19" t="s">
        <v>112</v>
      </c>
      <c r="H464" s="25">
        <v>2.7046440359389447E-2</v>
      </c>
    </row>
    <row r="465" spans="1:8" x14ac:dyDescent="0.25">
      <c r="A465" s="19" t="s">
        <v>94</v>
      </c>
      <c r="B465" s="19" t="s">
        <v>95</v>
      </c>
      <c r="C465" s="19" t="s">
        <v>88</v>
      </c>
      <c r="D465" s="19" t="s">
        <v>139</v>
      </c>
      <c r="E465" s="19" t="s">
        <v>140</v>
      </c>
      <c r="F465" s="19" t="s">
        <v>115</v>
      </c>
      <c r="G465" s="19" t="s">
        <v>116</v>
      </c>
      <c r="H465" s="25">
        <v>3.2762775763516314E-2</v>
      </c>
    </row>
    <row r="466" spans="1:8" x14ac:dyDescent="0.25">
      <c r="A466" s="19" t="s">
        <v>94</v>
      </c>
      <c r="B466" s="19" t="s">
        <v>95</v>
      </c>
      <c r="C466" s="19" t="s">
        <v>88</v>
      </c>
      <c r="D466" s="19" t="s">
        <v>139</v>
      </c>
      <c r="E466" s="19" t="s">
        <v>140</v>
      </c>
      <c r="F466" s="19" t="s">
        <v>117</v>
      </c>
      <c r="G466" s="19" t="s">
        <v>118</v>
      </c>
      <c r="H466" s="25">
        <v>3.576512575187602E-3</v>
      </c>
    </row>
    <row r="467" spans="1:8" x14ac:dyDescent="0.25">
      <c r="A467" s="19" t="s">
        <v>94</v>
      </c>
      <c r="B467" s="19" t="s">
        <v>95</v>
      </c>
      <c r="C467" s="19" t="s">
        <v>88</v>
      </c>
      <c r="D467" s="19" t="s">
        <v>139</v>
      </c>
      <c r="E467" s="19" t="s">
        <v>140</v>
      </c>
      <c r="F467" s="19" t="s">
        <v>119</v>
      </c>
      <c r="G467" s="19" t="s">
        <v>120</v>
      </c>
      <c r="H467" s="25">
        <v>1.9636912738554614E-3</v>
      </c>
    </row>
    <row r="468" spans="1:8" x14ac:dyDescent="0.25">
      <c r="A468" s="19" t="s">
        <v>94</v>
      </c>
      <c r="B468" s="19" t="s">
        <v>95</v>
      </c>
      <c r="C468" s="19" t="s">
        <v>88</v>
      </c>
      <c r="D468" s="19" t="s">
        <v>141</v>
      </c>
      <c r="E468" s="19" t="s">
        <v>142</v>
      </c>
      <c r="F468" s="19" t="s">
        <v>109</v>
      </c>
      <c r="G468" s="19" t="s">
        <v>110</v>
      </c>
      <c r="H468" s="25">
        <v>1.1181593389443578</v>
      </c>
    </row>
    <row r="469" spans="1:8" x14ac:dyDescent="0.25">
      <c r="A469" s="19" t="s">
        <v>94</v>
      </c>
      <c r="B469" s="19" t="s">
        <v>95</v>
      </c>
      <c r="C469" s="19" t="s">
        <v>88</v>
      </c>
      <c r="D469" s="19" t="s">
        <v>141</v>
      </c>
      <c r="E469" s="19" t="s">
        <v>142</v>
      </c>
      <c r="F469" s="19" t="s">
        <v>129</v>
      </c>
      <c r="G469" s="19" t="s">
        <v>130</v>
      </c>
      <c r="H469" s="25">
        <v>2.0610942584271846E-4</v>
      </c>
    </row>
    <row r="470" spans="1:8" x14ac:dyDescent="0.25">
      <c r="A470" s="19" t="s">
        <v>94</v>
      </c>
      <c r="B470" s="19" t="s">
        <v>95</v>
      </c>
      <c r="C470" s="19" t="s">
        <v>88</v>
      </c>
      <c r="D470" s="19" t="s">
        <v>141</v>
      </c>
      <c r="E470" s="19" t="s">
        <v>142</v>
      </c>
      <c r="F470" s="19" t="s">
        <v>119</v>
      </c>
      <c r="G470" s="19" t="s">
        <v>120</v>
      </c>
      <c r="H470" s="25">
        <v>4.0658718077277375E-3</v>
      </c>
    </row>
    <row r="471" spans="1:8" x14ac:dyDescent="0.25">
      <c r="A471" s="19" t="s">
        <v>94</v>
      </c>
      <c r="B471" s="19" t="s">
        <v>95</v>
      </c>
      <c r="C471" s="19" t="s">
        <v>88</v>
      </c>
      <c r="D471" s="19" t="s">
        <v>143</v>
      </c>
      <c r="E471" s="19" t="s">
        <v>144</v>
      </c>
      <c r="F471" s="19" t="s">
        <v>109</v>
      </c>
      <c r="G471" s="19" t="s">
        <v>110</v>
      </c>
      <c r="H471" s="25">
        <v>0.39918021728184783</v>
      </c>
    </row>
    <row r="472" spans="1:8" x14ac:dyDescent="0.25">
      <c r="A472" s="19" t="s">
        <v>94</v>
      </c>
      <c r="B472" s="19" t="s">
        <v>95</v>
      </c>
      <c r="C472" s="19" t="s">
        <v>88</v>
      </c>
      <c r="D472" s="19" t="s">
        <v>143</v>
      </c>
      <c r="E472" s="19" t="s">
        <v>144</v>
      </c>
      <c r="F472" s="19" t="s">
        <v>111</v>
      </c>
      <c r="G472" s="19" t="s">
        <v>112</v>
      </c>
      <c r="H472" s="25">
        <v>8.5621722547214469E-3</v>
      </c>
    </row>
    <row r="473" spans="1:8" x14ac:dyDescent="0.25">
      <c r="A473" s="19" t="s">
        <v>94</v>
      </c>
      <c r="B473" s="19" t="s">
        <v>95</v>
      </c>
      <c r="C473" s="19" t="s">
        <v>88</v>
      </c>
      <c r="D473" s="19" t="s">
        <v>143</v>
      </c>
      <c r="E473" s="19" t="s">
        <v>144</v>
      </c>
      <c r="F473" s="19" t="s">
        <v>115</v>
      </c>
      <c r="G473" s="19" t="s">
        <v>116</v>
      </c>
      <c r="H473" s="25">
        <v>2.2415215342151719E-2</v>
      </c>
    </row>
    <row r="474" spans="1:8" x14ac:dyDescent="0.25">
      <c r="A474" s="19" t="s">
        <v>94</v>
      </c>
      <c r="B474" s="19" t="s">
        <v>95</v>
      </c>
      <c r="C474" s="19" t="s">
        <v>88</v>
      </c>
      <c r="D474" s="19" t="s">
        <v>143</v>
      </c>
      <c r="E474" s="19" t="s">
        <v>144</v>
      </c>
      <c r="F474" s="19" t="s">
        <v>119</v>
      </c>
      <c r="G474" s="19" t="s">
        <v>120</v>
      </c>
      <c r="H474" s="25">
        <v>1.2680176526998763E-3</v>
      </c>
    </row>
    <row r="475" spans="1:8" x14ac:dyDescent="0.25">
      <c r="A475" s="19" t="s">
        <v>94</v>
      </c>
      <c r="B475" s="19" t="s">
        <v>95</v>
      </c>
      <c r="C475" s="19" t="s">
        <v>88</v>
      </c>
      <c r="D475" s="19" t="s">
        <v>145</v>
      </c>
      <c r="E475" s="19" t="s">
        <v>146</v>
      </c>
      <c r="F475" s="19" t="s">
        <v>109</v>
      </c>
      <c r="G475" s="19" t="s">
        <v>110</v>
      </c>
      <c r="H475" s="25">
        <v>2.6424502302270509</v>
      </c>
    </row>
    <row r="476" spans="1:8" x14ac:dyDescent="0.25">
      <c r="A476" s="19" t="s">
        <v>94</v>
      </c>
      <c r="B476" s="19" t="s">
        <v>95</v>
      </c>
      <c r="C476" s="19" t="s">
        <v>88</v>
      </c>
      <c r="D476" s="19" t="s">
        <v>145</v>
      </c>
      <c r="E476" s="19" t="s">
        <v>146</v>
      </c>
      <c r="F476" s="19" t="s">
        <v>111</v>
      </c>
      <c r="G476" s="19" t="s">
        <v>112</v>
      </c>
      <c r="H476" s="25">
        <v>4.0436506025142066E-2</v>
      </c>
    </row>
    <row r="477" spans="1:8" x14ac:dyDescent="0.25">
      <c r="A477" s="19" t="s">
        <v>94</v>
      </c>
      <c r="B477" s="19" t="s">
        <v>95</v>
      </c>
      <c r="C477" s="19" t="s">
        <v>88</v>
      </c>
      <c r="D477" s="19" t="s">
        <v>145</v>
      </c>
      <c r="E477" s="19" t="s">
        <v>146</v>
      </c>
      <c r="F477" s="19" t="s">
        <v>113</v>
      </c>
      <c r="G477" s="19" t="s">
        <v>114</v>
      </c>
      <c r="H477" s="25">
        <v>0.11081719442037166</v>
      </c>
    </row>
    <row r="478" spans="1:8" x14ac:dyDescent="0.25">
      <c r="A478" s="19" t="s">
        <v>94</v>
      </c>
      <c r="B478" s="19" t="s">
        <v>95</v>
      </c>
      <c r="C478" s="19" t="s">
        <v>88</v>
      </c>
      <c r="D478" s="19" t="s">
        <v>145</v>
      </c>
      <c r="E478" s="19" t="s">
        <v>146</v>
      </c>
      <c r="F478" s="19" t="s">
        <v>115</v>
      </c>
      <c r="G478" s="19" t="s">
        <v>116</v>
      </c>
      <c r="H478" s="25">
        <v>0.10536812655421515</v>
      </c>
    </row>
    <row r="479" spans="1:8" x14ac:dyDescent="0.25">
      <c r="A479" s="19" t="s">
        <v>94</v>
      </c>
      <c r="B479" s="19" t="s">
        <v>95</v>
      </c>
      <c r="C479" s="19" t="s">
        <v>88</v>
      </c>
      <c r="D479" s="19" t="s">
        <v>145</v>
      </c>
      <c r="E479" s="19" t="s">
        <v>146</v>
      </c>
      <c r="F479" s="19" t="s">
        <v>129</v>
      </c>
      <c r="G479" s="19" t="s">
        <v>130</v>
      </c>
      <c r="H479" s="25">
        <v>3.4009186896982963E-4</v>
      </c>
    </row>
    <row r="480" spans="1:8" x14ac:dyDescent="0.25">
      <c r="A480" s="19" t="s">
        <v>94</v>
      </c>
      <c r="B480" s="19" t="s">
        <v>95</v>
      </c>
      <c r="C480" s="19" t="s">
        <v>88</v>
      </c>
      <c r="D480" s="19" t="s">
        <v>145</v>
      </c>
      <c r="E480" s="19" t="s">
        <v>146</v>
      </c>
      <c r="F480" s="19" t="s">
        <v>117</v>
      </c>
      <c r="G480" s="19" t="s">
        <v>118</v>
      </c>
      <c r="H480" s="25">
        <v>1.0823934204880837E-2</v>
      </c>
    </row>
    <row r="481" spans="1:8" x14ac:dyDescent="0.25">
      <c r="A481" s="19" t="s">
        <v>94</v>
      </c>
      <c r="B481" s="19" t="s">
        <v>95</v>
      </c>
      <c r="C481" s="19" t="s">
        <v>88</v>
      </c>
      <c r="D481" s="19" t="s">
        <v>145</v>
      </c>
      <c r="E481" s="19" t="s">
        <v>146</v>
      </c>
      <c r="F481" s="19" t="s">
        <v>119</v>
      </c>
      <c r="G481" s="19" t="s">
        <v>120</v>
      </c>
      <c r="H481" s="25">
        <v>7.2350460363953505E-3</v>
      </c>
    </row>
    <row r="482" spans="1:8" x14ac:dyDescent="0.25">
      <c r="A482" s="19" t="s">
        <v>94</v>
      </c>
      <c r="B482" s="19" t="s">
        <v>95</v>
      </c>
      <c r="C482" s="19" t="s">
        <v>88</v>
      </c>
      <c r="D482" s="19" t="s">
        <v>145</v>
      </c>
      <c r="E482" s="19" t="s">
        <v>146</v>
      </c>
      <c r="F482" s="19" t="s">
        <v>123</v>
      </c>
      <c r="G482" s="19" t="s">
        <v>124</v>
      </c>
      <c r="H482" s="25">
        <v>5.7855860542945035E-3</v>
      </c>
    </row>
    <row r="483" spans="1:8" x14ac:dyDescent="0.25">
      <c r="A483" s="19" t="s">
        <v>94</v>
      </c>
      <c r="B483" s="19" t="s">
        <v>95</v>
      </c>
      <c r="C483" s="19" t="s">
        <v>88</v>
      </c>
      <c r="D483" s="19" t="s">
        <v>147</v>
      </c>
      <c r="E483" s="19" t="s">
        <v>148</v>
      </c>
      <c r="F483" s="19" t="s">
        <v>109</v>
      </c>
      <c r="G483" s="19" t="s">
        <v>110</v>
      </c>
      <c r="H483" s="25">
        <v>0.25481993369669664</v>
      </c>
    </row>
    <row r="484" spans="1:8" x14ac:dyDescent="0.25">
      <c r="A484" s="19" t="s">
        <v>94</v>
      </c>
      <c r="B484" s="19" t="s">
        <v>95</v>
      </c>
      <c r="C484" s="19" t="s">
        <v>88</v>
      </c>
      <c r="D484" s="19" t="s">
        <v>147</v>
      </c>
      <c r="E484" s="19" t="s">
        <v>148</v>
      </c>
      <c r="F484" s="19" t="s">
        <v>111</v>
      </c>
      <c r="G484" s="19" t="s">
        <v>112</v>
      </c>
      <c r="H484" s="25">
        <v>6.9254855697434593E-3</v>
      </c>
    </row>
    <row r="485" spans="1:8" x14ac:dyDescent="0.25">
      <c r="A485" s="19" t="s">
        <v>94</v>
      </c>
      <c r="B485" s="19" t="s">
        <v>95</v>
      </c>
      <c r="C485" s="19" t="s">
        <v>88</v>
      </c>
      <c r="D485" s="19" t="s">
        <v>147</v>
      </c>
      <c r="E485" s="19" t="s">
        <v>148</v>
      </c>
      <c r="F485" s="19" t="s">
        <v>113</v>
      </c>
      <c r="G485" s="19" t="s">
        <v>114</v>
      </c>
      <c r="H485" s="25">
        <v>1.3564582466072738E-2</v>
      </c>
    </row>
    <row r="486" spans="1:8" x14ac:dyDescent="0.25">
      <c r="A486" s="19" t="s">
        <v>94</v>
      </c>
      <c r="B486" s="19" t="s">
        <v>95</v>
      </c>
      <c r="C486" s="19" t="s">
        <v>88</v>
      </c>
      <c r="D486" s="19" t="s">
        <v>147</v>
      </c>
      <c r="E486" s="19" t="s">
        <v>148</v>
      </c>
      <c r="F486" s="19" t="s">
        <v>115</v>
      </c>
      <c r="G486" s="19" t="s">
        <v>116</v>
      </c>
      <c r="H486" s="25">
        <v>1.8364760645687879E-2</v>
      </c>
    </row>
    <row r="487" spans="1:8" x14ac:dyDescent="0.25">
      <c r="A487" s="19" t="s">
        <v>94</v>
      </c>
      <c r="B487" s="19" t="s">
        <v>95</v>
      </c>
      <c r="C487" s="19" t="s">
        <v>88</v>
      </c>
      <c r="D487" s="19" t="s">
        <v>147</v>
      </c>
      <c r="E487" s="19" t="s">
        <v>148</v>
      </c>
      <c r="F487" s="19" t="s">
        <v>129</v>
      </c>
      <c r="G487" s="19" t="s">
        <v>130</v>
      </c>
      <c r="H487" s="25">
        <v>4.315401042007107E-5</v>
      </c>
    </row>
    <row r="488" spans="1:8" x14ac:dyDescent="0.25">
      <c r="A488" s="19" t="s">
        <v>94</v>
      </c>
      <c r="B488" s="19" t="s">
        <v>95</v>
      </c>
      <c r="C488" s="19" t="s">
        <v>88</v>
      </c>
      <c r="D488" s="19" t="s">
        <v>147</v>
      </c>
      <c r="E488" s="19" t="s">
        <v>148</v>
      </c>
      <c r="F488" s="19" t="s">
        <v>117</v>
      </c>
      <c r="G488" s="19" t="s">
        <v>118</v>
      </c>
      <c r="H488" s="25">
        <v>2.1167133117528177E-3</v>
      </c>
    </row>
    <row r="489" spans="1:8" x14ac:dyDescent="0.25">
      <c r="A489" s="19" t="s">
        <v>94</v>
      </c>
      <c r="B489" s="19" t="s">
        <v>95</v>
      </c>
      <c r="C489" s="19" t="s">
        <v>88</v>
      </c>
      <c r="D489" s="19" t="s">
        <v>147</v>
      </c>
      <c r="E489" s="19" t="s">
        <v>148</v>
      </c>
      <c r="F489" s="19" t="s">
        <v>119</v>
      </c>
      <c r="G489" s="19" t="s">
        <v>120</v>
      </c>
      <c r="H489" s="25">
        <v>1.3077849590814369E-3</v>
      </c>
    </row>
    <row r="490" spans="1:8" x14ac:dyDescent="0.25">
      <c r="A490" s="19" t="s">
        <v>94</v>
      </c>
      <c r="B490" s="19" t="s">
        <v>95</v>
      </c>
      <c r="C490" s="19" t="s">
        <v>88</v>
      </c>
      <c r="D490" s="19" t="s">
        <v>147</v>
      </c>
      <c r="E490" s="19" t="s">
        <v>148</v>
      </c>
      <c r="F490" s="19" t="s">
        <v>121</v>
      </c>
      <c r="G490" s="19" t="s">
        <v>122</v>
      </c>
      <c r="H490" s="25">
        <v>2.7734811098082356E-2</v>
      </c>
    </row>
    <row r="491" spans="1:8" x14ac:dyDescent="0.25">
      <c r="A491" s="19" t="s">
        <v>94</v>
      </c>
      <c r="B491" s="19" t="s">
        <v>95</v>
      </c>
      <c r="C491" s="19" t="s">
        <v>88</v>
      </c>
      <c r="D491" s="19" t="s">
        <v>149</v>
      </c>
      <c r="E491" s="19" t="s">
        <v>150</v>
      </c>
      <c r="F491" s="19" t="s">
        <v>109</v>
      </c>
      <c r="G491" s="19" t="s">
        <v>110</v>
      </c>
      <c r="H491" s="25">
        <v>3.3659781757466715E-4</v>
      </c>
    </row>
    <row r="492" spans="1:8" x14ac:dyDescent="0.25">
      <c r="A492" s="19" t="s">
        <v>94</v>
      </c>
      <c r="B492" s="19" t="s">
        <v>95</v>
      </c>
      <c r="C492" s="19" t="s">
        <v>88</v>
      </c>
      <c r="D492" s="19" t="s">
        <v>149</v>
      </c>
      <c r="E492" s="19" t="s">
        <v>150</v>
      </c>
      <c r="F492" s="19" t="s">
        <v>111</v>
      </c>
      <c r="G492" s="19" t="s">
        <v>112</v>
      </c>
      <c r="H492" s="25">
        <v>5.1522880471216104E-6</v>
      </c>
    </row>
    <row r="493" spans="1:8" x14ac:dyDescent="0.25">
      <c r="A493" s="19" t="s">
        <v>94</v>
      </c>
      <c r="B493" s="19" t="s">
        <v>95</v>
      </c>
      <c r="C493" s="19" t="s">
        <v>88</v>
      </c>
      <c r="D493" s="19" t="s">
        <v>149</v>
      </c>
      <c r="E493" s="19" t="s">
        <v>150</v>
      </c>
      <c r="F493" s="19" t="s">
        <v>129</v>
      </c>
      <c r="G493" s="19" t="s">
        <v>130</v>
      </c>
      <c r="H493" s="25">
        <v>4.5844825790825335E-8</v>
      </c>
    </row>
    <row r="494" spans="1:8" x14ac:dyDescent="0.25">
      <c r="A494" s="19" t="s">
        <v>94</v>
      </c>
      <c r="B494" s="19" t="s">
        <v>95</v>
      </c>
      <c r="C494" s="19" t="s">
        <v>88</v>
      </c>
      <c r="D494" s="19" t="s">
        <v>149</v>
      </c>
      <c r="E494" s="19" t="s">
        <v>150</v>
      </c>
      <c r="F494" s="19" t="s">
        <v>117</v>
      </c>
      <c r="G494" s="19" t="s">
        <v>118</v>
      </c>
      <c r="H494" s="25">
        <v>1.3922599904528667E-6</v>
      </c>
    </row>
    <row r="495" spans="1:8" x14ac:dyDescent="0.25">
      <c r="A495" s="19" t="s">
        <v>94</v>
      </c>
      <c r="B495" s="19" t="s">
        <v>95</v>
      </c>
      <c r="C495" s="19" t="s">
        <v>88</v>
      </c>
      <c r="D495" s="19" t="s">
        <v>149</v>
      </c>
      <c r="E495" s="19" t="s">
        <v>150</v>
      </c>
      <c r="F495" s="19" t="s">
        <v>119</v>
      </c>
      <c r="G495" s="19" t="s">
        <v>120</v>
      </c>
      <c r="H495" s="25">
        <v>1.3502557596198629E-6</v>
      </c>
    </row>
    <row r="496" spans="1:8" x14ac:dyDescent="0.25">
      <c r="A496" s="19" t="s">
        <v>94</v>
      </c>
      <c r="B496" s="19" t="s">
        <v>95</v>
      </c>
      <c r="C496" s="19" t="s">
        <v>88</v>
      </c>
      <c r="D496" s="19" t="s">
        <v>151</v>
      </c>
      <c r="E496" s="19" t="s">
        <v>152</v>
      </c>
      <c r="F496" s="19" t="s">
        <v>109</v>
      </c>
      <c r="G496" s="19" t="s">
        <v>110</v>
      </c>
      <c r="H496" s="25">
        <v>0.40633344813055589</v>
      </c>
    </row>
    <row r="497" spans="1:8" x14ac:dyDescent="0.25">
      <c r="A497" s="19" t="s">
        <v>94</v>
      </c>
      <c r="B497" s="19" t="s">
        <v>95</v>
      </c>
      <c r="C497" s="19" t="s">
        <v>88</v>
      </c>
      <c r="D497" s="19" t="s">
        <v>151</v>
      </c>
      <c r="E497" s="19" t="s">
        <v>152</v>
      </c>
      <c r="F497" s="19" t="s">
        <v>111</v>
      </c>
      <c r="G497" s="19" t="s">
        <v>112</v>
      </c>
      <c r="H497" s="25">
        <v>5.0778794695645058E-3</v>
      </c>
    </row>
    <row r="498" spans="1:8" x14ac:dyDescent="0.25">
      <c r="A498" s="19" t="s">
        <v>94</v>
      </c>
      <c r="B498" s="19" t="s">
        <v>95</v>
      </c>
      <c r="C498" s="19" t="s">
        <v>88</v>
      </c>
      <c r="D498" s="19" t="s">
        <v>151</v>
      </c>
      <c r="E498" s="19" t="s">
        <v>152</v>
      </c>
      <c r="F498" s="19" t="s">
        <v>113</v>
      </c>
      <c r="G498" s="19" t="s">
        <v>114</v>
      </c>
      <c r="H498" s="25">
        <v>1.4337232740442251E-2</v>
      </c>
    </row>
    <row r="499" spans="1:8" x14ac:dyDescent="0.25">
      <c r="A499" s="19" t="s">
        <v>94</v>
      </c>
      <c r="B499" s="19" t="s">
        <v>95</v>
      </c>
      <c r="C499" s="19" t="s">
        <v>88</v>
      </c>
      <c r="D499" s="19" t="s">
        <v>151</v>
      </c>
      <c r="E499" s="19" t="s">
        <v>152</v>
      </c>
      <c r="F499" s="19" t="s">
        <v>129</v>
      </c>
      <c r="G499" s="19" t="s">
        <v>130</v>
      </c>
      <c r="H499" s="25">
        <v>4.6030951820062537E-5</v>
      </c>
    </row>
    <row r="500" spans="1:8" x14ac:dyDescent="0.25">
      <c r="A500" s="19" t="s">
        <v>94</v>
      </c>
      <c r="B500" s="19" t="s">
        <v>95</v>
      </c>
      <c r="C500" s="19" t="s">
        <v>88</v>
      </c>
      <c r="D500" s="19" t="s">
        <v>151</v>
      </c>
      <c r="E500" s="19" t="s">
        <v>152</v>
      </c>
      <c r="F500" s="19" t="s">
        <v>117</v>
      </c>
      <c r="G500" s="19" t="s">
        <v>118</v>
      </c>
      <c r="H500" s="25">
        <v>1.6061997210333556E-3</v>
      </c>
    </row>
    <row r="501" spans="1:8" x14ac:dyDescent="0.25">
      <c r="A501" s="19" t="s">
        <v>94</v>
      </c>
      <c r="B501" s="19" t="s">
        <v>95</v>
      </c>
      <c r="C501" s="19" t="s">
        <v>88</v>
      </c>
      <c r="D501" s="19" t="s">
        <v>151</v>
      </c>
      <c r="E501" s="19" t="s">
        <v>152</v>
      </c>
      <c r="F501" s="19" t="s">
        <v>119</v>
      </c>
      <c r="G501" s="19" t="s">
        <v>120</v>
      </c>
      <c r="H501" s="25">
        <v>8.7779543917833173E-4</v>
      </c>
    </row>
    <row r="502" spans="1:8" x14ac:dyDescent="0.25">
      <c r="A502" s="19" t="s">
        <v>94</v>
      </c>
      <c r="B502" s="19" t="s">
        <v>95</v>
      </c>
      <c r="C502" s="19" t="s">
        <v>88</v>
      </c>
      <c r="D502" s="19" t="s">
        <v>153</v>
      </c>
      <c r="E502" s="19" t="s">
        <v>154</v>
      </c>
      <c r="F502" s="19" t="s">
        <v>109</v>
      </c>
      <c r="G502" s="19" t="s">
        <v>110</v>
      </c>
      <c r="H502" s="25">
        <v>3.3783221670238964E-2</v>
      </c>
    </row>
    <row r="503" spans="1:8" x14ac:dyDescent="0.25">
      <c r="A503" s="19" t="s">
        <v>94</v>
      </c>
      <c r="B503" s="19" t="s">
        <v>95</v>
      </c>
      <c r="C503" s="19" t="s">
        <v>88</v>
      </c>
      <c r="D503" s="19" t="s">
        <v>153</v>
      </c>
      <c r="E503" s="19" t="s">
        <v>154</v>
      </c>
      <c r="F503" s="19" t="s">
        <v>115</v>
      </c>
      <c r="G503" s="19" t="s">
        <v>116</v>
      </c>
      <c r="H503" s="25">
        <v>1.220579958853918E-3</v>
      </c>
    </row>
    <row r="504" spans="1:8" x14ac:dyDescent="0.25">
      <c r="A504" s="19" t="s">
        <v>94</v>
      </c>
      <c r="B504" s="19" t="s">
        <v>95</v>
      </c>
      <c r="C504" s="19" t="s">
        <v>88</v>
      </c>
      <c r="D504" s="19" t="s">
        <v>153</v>
      </c>
      <c r="E504" s="19" t="s">
        <v>154</v>
      </c>
      <c r="F504" s="19" t="s">
        <v>119</v>
      </c>
      <c r="G504" s="19" t="s">
        <v>120</v>
      </c>
      <c r="H504" s="25">
        <v>1.6069973570696403E-4</v>
      </c>
    </row>
    <row r="505" spans="1:8" x14ac:dyDescent="0.25">
      <c r="A505" s="19" t="s">
        <v>94</v>
      </c>
      <c r="B505" s="19" t="s">
        <v>95</v>
      </c>
      <c r="C505" s="19" t="s">
        <v>88</v>
      </c>
      <c r="D505" s="19" t="s">
        <v>155</v>
      </c>
      <c r="E505" s="19" t="s">
        <v>156</v>
      </c>
      <c r="F505" s="19" t="s">
        <v>109</v>
      </c>
      <c r="G505" s="19" t="s">
        <v>110</v>
      </c>
      <c r="H505" s="25">
        <v>3.3830929069824989E-2</v>
      </c>
    </row>
    <row r="506" spans="1:8" x14ac:dyDescent="0.25">
      <c r="A506" s="19" t="s">
        <v>94</v>
      </c>
      <c r="B506" s="19" t="s">
        <v>95</v>
      </c>
      <c r="C506" s="19" t="s">
        <v>88</v>
      </c>
      <c r="D506" s="19" t="s">
        <v>155</v>
      </c>
      <c r="E506" s="19" t="s">
        <v>156</v>
      </c>
      <c r="F506" s="19" t="s">
        <v>111</v>
      </c>
      <c r="G506" s="19" t="s">
        <v>112</v>
      </c>
      <c r="H506" s="25">
        <v>4.5339180893722074E-4</v>
      </c>
    </row>
    <row r="507" spans="1:8" x14ac:dyDescent="0.25">
      <c r="A507" s="19" t="s">
        <v>94</v>
      </c>
      <c r="B507" s="19" t="s">
        <v>95</v>
      </c>
      <c r="C507" s="19" t="s">
        <v>88</v>
      </c>
      <c r="D507" s="19" t="s">
        <v>155</v>
      </c>
      <c r="E507" s="19" t="s">
        <v>156</v>
      </c>
      <c r="F507" s="19" t="s">
        <v>113</v>
      </c>
      <c r="G507" s="19" t="s">
        <v>114</v>
      </c>
      <c r="H507" s="25">
        <v>1.2989096511090731E-3</v>
      </c>
    </row>
    <row r="508" spans="1:8" x14ac:dyDescent="0.25">
      <c r="A508" s="19" t="s">
        <v>94</v>
      </c>
      <c r="B508" s="19" t="s">
        <v>95</v>
      </c>
      <c r="C508" s="19" t="s">
        <v>88</v>
      </c>
      <c r="D508" s="19" t="s">
        <v>155</v>
      </c>
      <c r="E508" s="19" t="s">
        <v>156</v>
      </c>
      <c r="F508" s="19" t="s">
        <v>117</v>
      </c>
      <c r="G508" s="19" t="s">
        <v>118</v>
      </c>
      <c r="H508" s="25">
        <v>1.1850933042275823E-4</v>
      </c>
    </row>
    <row r="509" spans="1:8" x14ac:dyDescent="0.25">
      <c r="A509" s="19" t="s">
        <v>94</v>
      </c>
      <c r="B509" s="19" t="s">
        <v>95</v>
      </c>
      <c r="C509" s="19" t="s">
        <v>88</v>
      </c>
      <c r="D509" s="19" t="s">
        <v>155</v>
      </c>
      <c r="E509" s="19" t="s">
        <v>156</v>
      </c>
      <c r="F509" s="19" t="s">
        <v>119</v>
      </c>
      <c r="G509" s="19" t="s">
        <v>120</v>
      </c>
      <c r="H509" s="25">
        <v>1.1541108090895457E-4</v>
      </c>
    </row>
    <row r="510" spans="1:8" x14ac:dyDescent="0.25">
      <c r="A510" s="19" t="s">
        <v>94</v>
      </c>
      <c r="B510" s="19" t="s">
        <v>95</v>
      </c>
      <c r="C510" s="19" t="s">
        <v>88</v>
      </c>
      <c r="D510" s="19" t="s">
        <v>157</v>
      </c>
      <c r="E510" s="19" t="s">
        <v>158</v>
      </c>
      <c r="F510" s="19" t="s">
        <v>109</v>
      </c>
      <c r="G510" s="19" t="s">
        <v>110</v>
      </c>
      <c r="H510" s="25">
        <v>0.48254625251754041</v>
      </c>
    </row>
    <row r="511" spans="1:8" x14ac:dyDescent="0.25">
      <c r="A511" s="19" t="s">
        <v>94</v>
      </c>
      <c r="B511" s="19" t="s">
        <v>95</v>
      </c>
      <c r="C511" s="19" t="s">
        <v>88</v>
      </c>
      <c r="D511" s="19" t="s">
        <v>157</v>
      </c>
      <c r="E511" s="19" t="s">
        <v>158</v>
      </c>
      <c r="F511" s="19" t="s">
        <v>111</v>
      </c>
      <c r="G511" s="19" t="s">
        <v>112</v>
      </c>
      <c r="H511" s="25">
        <v>1.2286775852603132E-3</v>
      </c>
    </row>
    <row r="512" spans="1:8" x14ac:dyDescent="0.25">
      <c r="A512" s="19" t="s">
        <v>94</v>
      </c>
      <c r="B512" s="19" t="s">
        <v>95</v>
      </c>
      <c r="C512" s="19" t="s">
        <v>88</v>
      </c>
      <c r="D512" s="19" t="s">
        <v>157</v>
      </c>
      <c r="E512" s="19" t="s">
        <v>158</v>
      </c>
      <c r="F512" s="19" t="s">
        <v>113</v>
      </c>
      <c r="G512" s="19" t="s">
        <v>114</v>
      </c>
      <c r="H512" s="25">
        <v>3.616399840383137E-3</v>
      </c>
    </row>
    <row r="513" spans="1:8" x14ac:dyDescent="0.25">
      <c r="A513" s="19" t="s">
        <v>94</v>
      </c>
      <c r="B513" s="19" t="s">
        <v>95</v>
      </c>
      <c r="C513" s="19" t="s">
        <v>88</v>
      </c>
      <c r="D513" s="19" t="s">
        <v>157</v>
      </c>
      <c r="E513" s="19" t="s">
        <v>158</v>
      </c>
      <c r="F513" s="19" t="s">
        <v>115</v>
      </c>
      <c r="G513" s="19" t="s">
        <v>116</v>
      </c>
      <c r="H513" s="25">
        <v>2.9216927329164728E-3</v>
      </c>
    </row>
    <row r="514" spans="1:8" x14ac:dyDescent="0.25">
      <c r="A514" s="19" t="s">
        <v>94</v>
      </c>
      <c r="B514" s="19" t="s">
        <v>95</v>
      </c>
      <c r="C514" s="19" t="s">
        <v>88</v>
      </c>
      <c r="D514" s="19" t="s">
        <v>157</v>
      </c>
      <c r="E514" s="19" t="s">
        <v>158</v>
      </c>
      <c r="F514" s="19" t="s">
        <v>117</v>
      </c>
      <c r="G514" s="19" t="s">
        <v>118</v>
      </c>
      <c r="H514" s="25">
        <v>3.2962777957046356E-4</v>
      </c>
    </row>
    <row r="515" spans="1:8" x14ac:dyDescent="0.25">
      <c r="A515" s="19" t="s">
        <v>94</v>
      </c>
      <c r="B515" s="19" t="s">
        <v>95</v>
      </c>
      <c r="C515" s="19" t="s">
        <v>88</v>
      </c>
      <c r="D515" s="19" t="s">
        <v>157</v>
      </c>
      <c r="E515" s="19" t="s">
        <v>158</v>
      </c>
      <c r="F515" s="19" t="s">
        <v>119</v>
      </c>
      <c r="G515" s="19" t="s">
        <v>120</v>
      </c>
      <c r="H515" s="25">
        <v>2.4030299145142263E-4</v>
      </c>
    </row>
    <row r="516" spans="1:8" x14ac:dyDescent="0.25">
      <c r="A516" s="19" t="s">
        <v>94</v>
      </c>
      <c r="B516" s="19" t="s">
        <v>95</v>
      </c>
      <c r="C516" s="19" t="s">
        <v>88</v>
      </c>
      <c r="D516" s="19" t="s">
        <v>157</v>
      </c>
      <c r="E516" s="19" t="s">
        <v>158</v>
      </c>
      <c r="F516" s="19" t="s">
        <v>123</v>
      </c>
      <c r="G516" s="19" t="s">
        <v>124</v>
      </c>
      <c r="H516" s="25">
        <v>2.1197626371438345E-4</v>
      </c>
    </row>
    <row r="517" spans="1:8" x14ac:dyDescent="0.25">
      <c r="A517" s="19" t="s">
        <v>94</v>
      </c>
      <c r="B517" s="19" t="s">
        <v>95</v>
      </c>
      <c r="C517" s="19" t="s">
        <v>88</v>
      </c>
      <c r="D517" s="19" t="s">
        <v>159</v>
      </c>
      <c r="E517" s="19" t="s">
        <v>160</v>
      </c>
      <c r="F517" s="19" t="s">
        <v>109</v>
      </c>
      <c r="G517" s="19" t="s">
        <v>110</v>
      </c>
      <c r="H517" s="25">
        <v>1.0514598193166811</v>
      </c>
    </row>
    <row r="518" spans="1:8" x14ac:dyDescent="0.25">
      <c r="A518" s="19" t="s">
        <v>94</v>
      </c>
      <c r="B518" s="19" t="s">
        <v>95</v>
      </c>
      <c r="C518" s="19" t="s">
        <v>88</v>
      </c>
      <c r="D518" s="19" t="s">
        <v>159</v>
      </c>
      <c r="E518" s="19" t="s">
        <v>160</v>
      </c>
      <c r="F518" s="19" t="s">
        <v>111</v>
      </c>
      <c r="G518" s="19" t="s">
        <v>112</v>
      </c>
      <c r="H518" s="25">
        <v>2.2210665129301487E-3</v>
      </c>
    </row>
    <row r="519" spans="1:8" x14ac:dyDescent="0.25">
      <c r="A519" s="19" t="s">
        <v>94</v>
      </c>
      <c r="B519" s="19" t="s">
        <v>95</v>
      </c>
      <c r="C519" s="19" t="s">
        <v>88</v>
      </c>
      <c r="D519" s="19" t="s">
        <v>159</v>
      </c>
      <c r="E519" s="19" t="s">
        <v>160</v>
      </c>
      <c r="F519" s="19" t="s">
        <v>117</v>
      </c>
      <c r="G519" s="19" t="s">
        <v>118</v>
      </c>
      <c r="H519" s="25">
        <v>8.4462170794337378E-4</v>
      </c>
    </row>
    <row r="520" spans="1:8" x14ac:dyDescent="0.25">
      <c r="A520" s="19" t="s">
        <v>94</v>
      </c>
      <c r="B520" s="19" t="s">
        <v>95</v>
      </c>
      <c r="C520" s="19" t="s">
        <v>88</v>
      </c>
      <c r="D520" s="19" t="s">
        <v>159</v>
      </c>
      <c r="E520" s="19" t="s">
        <v>160</v>
      </c>
      <c r="F520" s="19" t="s">
        <v>119</v>
      </c>
      <c r="G520" s="19" t="s">
        <v>120</v>
      </c>
      <c r="H520" s="25">
        <v>3.8147093522668653E-4</v>
      </c>
    </row>
    <row r="521" spans="1:8" x14ac:dyDescent="0.25">
      <c r="A521" s="19" t="s">
        <v>94</v>
      </c>
      <c r="B521" s="19" t="s">
        <v>95</v>
      </c>
      <c r="C521" s="19" t="s">
        <v>88</v>
      </c>
      <c r="D521" s="19" t="s">
        <v>161</v>
      </c>
      <c r="E521" s="19" t="s">
        <v>162</v>
      </c>
      <c r="F521" s="19" t="s">
        <v>109</v>
      </c>
      <c r="G521" s="19" t="s">
        <v>110</v>
      </c>
      <c r="H521" s="25">
        <v>1.0511779371331351</v>
      </c>
    </row>
    <row r="522" spans="1:8" x14ac:dyDescent="0.25">
      <c r="A522" s="19" t="s">
        <v>94</v>
      </c>
      <c r="B522" s="19" t="s">
        <v>95</v>
      </c>
      <c r="C522" s="19" t="s">
        <v>88</v>
      </c>
      <c r="D522" s="19" t="s">
        <v>161</v>
      </c>
      <c r="E522" s="19" t="s">
        <v>162</v>
      </c>
      <c r="F522" s="19" t="s">
        <v>129</v>
      </c>
      <c r="G522" s="19" t="s">
        <v>130</v>
      </c>
      <c r="H522" s="25">
        <v>3.2147685431165245E-5</v>
      </c>
    </row>
    <row r="523" spans="1:8" x14ac:dyDescent="0.25">
      <c r="A523" s="19" t="s">
        <v>94</v>
      </c>
      <c r="B523" s="19" t="s">
        <v>95</v>
      </c>
      <c r="C523" s="19" t="s">
        <v>88</v>
      </c>
      <c r="D523" s="19" t="s">
        <v>161</v>
      </c>
      <c r="E523" s="19" t="s">
        <v>162</v>
      </c>
      <c r="F523" s="19" t="s">
        <v>119</v>
      </c>
      <c r="G523" s="19" t="s">
        <v>120</v>
      </c>
      <c r="H523" s="25">
        <v>5.6483489441304217E-4</v>
      </c>
    </row>
    <row r="524" spans="1:8" x14ac:dyDescent="0.25">
      <c r="A524" s="19" t="s">
        <v>94</v>
      </c>
      <c r="B524" s="19" t="s">
        <v>95</v>
      </c>
      <c r="C524" s="19" t="s">
        <v>88</v>
      </c>
      <c r="D524" s="19" t="s">
        <v>163</v>
      </c>
      <c r="E524" s="19" t="s">
        <v>164</v>
      </c>
      <c r="F524" s="19" t="s">
        <v>109</v>
      </c>
      <c r="G524" s="19" t="s">
        <v>110</v>
      </c>
      <c r="H524" s="25">
        <v>2.4721223571279718</v>
      </c>
    </row>
    <row r="525" spans="1:8" x14ac:dyDescent="0.25">
      <c r="A525" s="19" t="s">
        <v>94</v>
      </c>
      <c r="B525" s="19" t="s">
        <v>95</v>
      </c>
      <c r="C525" s="19" t="s">
        <v>88</v>
      </c>
      <c r="D525" s="19" t="s">
        <v>163</v>
      </c>
      <c r="E525" s="19" t="s">
        <v>164</v>
      </c>
      <c r="F525" s="19" t="s">
        <v>111</v>
      </c>
      <c r="G525" s="19" t="s">
        <v>112</v>
      </c>
      <c r="H525" s="25">
        <v>1.0429941914257534E-2</v>
      </c>
    </row>
    <row r="526" spans="1:8" x14ac:dyDescent="0.25">
      <c r="A526" s="19" t="s">
        <v>94</v>
      </c>
      <c r="B526" s="19" t="s">
        <v>95</v>
      </c>
      <c r="C526" s="19" t="s">
        <v>88</v>
      </c>
      <c r="D526" s="19" t="s">
        <v>163</v>
      </c>
      <c r="E526" s="19" t="s">
        <v>164</v>
      </c>
      <c r="F526" s="19" t="s">
        <v>113</v>
      </c>
      <c r="G526" s="19" t="s">
        <v>114</v>
      </c>
      <c r="H526" s="25">
        <v>4.2240492726036048E-2</v>
      </c>
    </row>
    <row r="527" spans="1:8" x14ac:dyDescent="0.25">
      <c r="A527" s="19" t="s">
        <v>94</v>
      </c>
      <c r="B527" s="19" t="s">
        <v>95</v>
      </c>
      <c r="C527" s="19" t="s">
        <v>88</v>
      </c>
      <c r="D527" s="19" t="s">
        <v>163</v>
      </c>
      <c r="E527" s="19" t="s">
        <v>164</v>
      </c>
      <c r="F527" s="19" t="s">
        <v>129</v>
      </c>
      <c r="G527" s="19" t="s">
        <v>130</v>
      </c>
      <c r="H527" s="25">
        <v>1.8133209977746746E-4</v>
      </c>
    </row>
    <row r="528" spans="1:8" x14ac:dyDescent="0.25">
      <c r="A528" s="19" t="s">
        <v>94</v>
      </c>
      <c r="B528" s="19" t="s">
        <v>95</v>
      </c>
      <c r="C528" s="19" t="s">
        <v>88</v>
      </c>
      <c r="D528" s="19" t="s">
        <v>163</v>
      </c>
      <c r="E528" s="19" t="s">
        <v>164</v>
      </c>
      <c r="F528" s="19" t="s">
        <v>117</v>
      </c>
      <c r="G528" s="19" t="s">
        <v>118</v>
      </c>
      <c r="H528" s="25">
        <v>3.1003602954669603E-3</v>
      </c>
    </row>
    <row r="529" spans="1:8" x14ac:dyDescent="0.25">
      <c r="A529" s="19" t="s">
        <v>94</v>
      </c>
      <c r="B529" s="19" t="s">
        <v>95</v>
      </c>
      <c r="C529" s="19" t="s">
        <v>88</v>
      </c>
      <c r="D529" s="19" t="s">
        <v>163</v>
      </c>
      <c r="E529" s="19" t="s">
        <v>164</v>
      </c>
      <c r="F529" s="19" t="s">
        <v>119</v>
      </c>
      <c r="G529" s="19" t="s">
        <v>120</v>
      </c>
      <c r="H529" s="25">
        <v>5.3098457449110301E-3</v>
      </c>
    </row>
    <row r="530" spans="1:8" x14ac:dyDescent="0.25">
      <c r="A530" s="19" t="s">
        <v>94</v>
      </c>
      <c r="B530" s="19" t="s">
        <v>95</v>
      </c>
      <c r="C530" s="19" t="s">
        <v>88</v>
      </c>
      <c r="D530" s="19" t="s">
        <v>163</v>
      </c>
      <c r="E530" s="19" t="s">
        <v>164</v>
      </c>
      <c r="F530" s="19" t="s">
        <v>123</v>
      </c>
      <c r="G530" s="19" t="s">
        <v>124</v>
      </c>
      <c r="H530" s="25">
        <v>1.6326060561580548E-3</v>
      </c>
    </row>
    <row r="531" spans="1:8" x14ac:dyDescent="0.25">
      <c r="A531" s="19" t="s">
        <v>94</v>
      </c>
      <c r="B531" s="19" t="s">
        <v>95</v>
      </c>
      <c r="C531" s="19" t="s">
        <v>88</v>
      </c>
      <c r="D531" s="19" t="s">
        <v>165</v>
      </c>
      <c r="E531" s="19" t="s">
        <v>166</v>
      </c>
      <c r="F531" s="19" t="s">
        <v>109</v>
      </c>
      <c r="G531" s="19" t="s">
        <v>110</v>
      </c>
      <c r="H531" s="25">
        <v>3.7793291222573321E-2</v>
      </c>
    </row>
    <row r="532" spans="1:8" x14ac:dyDescent="0.25">
      <c r="A532" s="19" t="s">
        <v>94</v>
      </c>
      <c r="B532" s="19" t="s">
        <v>95</v>
      </c>
      <c r="C532" s="19" t="s">
        <v>88</v>
      </c>
      <c r="D532" s="19" t="s">
        <v>165</v>
      </c>
      <c r="E532" s="19" t="s">
        <v>166</v>
      </c>
      <c r="F532" s="19" t="s">
        <v>167</v>
      </c>
      <c r="G532" s="19" t="s">
        <v>168</v>
      </c>
      <c r="H532" s="25">
        <v>2.6452022211874461E-3</v>
      </c>
    </row>
    <row r="533" spans="1:8" x14ac:dyDescent="0.25">
      <c r="A533" s="19" t="s">
        <v>94</v>
      </c>
      <c r="B533" s="19" t="s">
        <v>95</v>
      </c>
      <c r="C533" s="19" t="s">
        <v>88</v>
      </c>
      <c r="D533" s="19" t="s">
        <v>165</v>
      </c>
      <c r="E533" s="19" t="s">
        <v>166</v>
      </c>
      <c r="F533" s="19" t="s">
        <v>113</v>
      </c>
      <c r="G533" s="19" t="s">
        <v>114</v>
      </c>
      <c r="H533" s="25">
        <v>2.2738212079391486E-3</v>
      </c>
    </row>
    <row r="534" spans="1:8" x14ac:dyDescent="0.25">
      <c r="A534" s="19" t="s">
        <v>94</v>
      </c>
      <c r="B534" s="19" t="s">
        <v>95</v>
      </c>
      <c r="C534" s="19" t="s">
        <v>88</v>
      </c>
      <c r="D534" s="19" t="s">
        <v>165</v>
      </c>
      <c r="E534" s="19" t="s">
        <v>166</v>
      </c>
      <c r="F534" s="19" t="s">
        <v>129</v>
      </c>
      <c r="G534" s="19" t="s">
        <v>130</v>
      </c>
      <c r="H534" s="25">
        <v>8.1479546852801083E-6</v>
      </c>
    </row>
    <row r="535" spans="1:8" x14ac:dyDescent="0.25">
      <c r="A535" s="19" t="s">
        <v>94</v>
      </c>
      <c r="B535" s="19" t="s">
        <v>95</v>
      </c>
      <c r="C535" s="19" t="s">
        <v>88</v>
      </c>
      <c r="D535" s="19" t="s">
        <v>165</v>
      </c>
      <c r="E535" s="19" t="s">
        <v>166</v>
      </c>
      <c r="F535" s="19" t="s">
        <v>119</v>
      </c>
      <c r="G535" s="19" t="s">
        <v>120</v>
      </c>
      <c r="H535" s="25">
        <v>1.4441595053592003E-4</v>
      </c>
    </row>
    <row r="536" spans="1:8" x14ac:dyDescent="0.25">
      <c r="A536" s="19" t="s">
        <v>94</v>
      </c>
      <c r="B536" s="19" t="s">
        <v>95</v>
      </c>
      <c r="C536" s="19" t="s">
        <v>88</v>
      </c>
      <c r="D536" s="19" t="s">
        <v>165</v>
      </c>
      <c r="E536" s="19" t="s">
        <v>166</v>
      </c>
      <c r="F536" s="19" t="s">
        <v>123</v>
      </c>
      <c r="G536" s="19" t="s">
        <v>124</v>
      </c>
      <c r="H536" s="25">
        <v>1.0463261478026636E-4</v>
      </c>
    </row>
    <row r="537" spans="1:8" x14ac:dyDescent="0.25">
      <c r="A537" s="19" t="s">
        <v>94</v>
      </c>
      <c r="B537" s="19" t="s">
        <v>95</v>
      </c>
      <c r="C537" s="19" t="s">
        <v>88</v>
      </c>
      <c r="D537" s="19" t="s">
        <v>169</v>
      </c>
      <c r="E537" s="19" t="s">
        <v>170</v>
      </c>
      <c r="F537" s="19" t="s">
        <v>109</v>
      </c>
      <c r="G537" s="19" t="s">
        <v>110</v>
      </c>
      <c r="H537" s="25">
        <v>0.18148951438196761</v>
      </c>
    </row>
    <row r="538" spans="1:8" x14ac:dyDescent="0.25">
      <c r="A538" s="19" t="s">
        <v>94</v>
      </c>
      <c r="B538" s="19" t="s">
        <v>95</v>
      </c>
      <c r="C538" s="19" t="s">
        <v>88</v>
      </c>
      <c r="D538" s="19" t="s">
        <v>169</v>
      </c>
      <c r="E538" s="19" t="s">
        <v>170</v>
      </c>
      <c r="F538" s="19" t="s">
        <v>111</v>
      </c>
      <c r="G538" s="19" t="s">
        <v>112</v>
      </c>
      <c r="H538" s="25">
        <v>1.5564341271948235E-3</v>
      </c>
    </row>
    <row r="539" spans="1:8" x14ac:dyDescent="0.25">
      <c r="A539" s="19" t="s">
        <v>94</v>
      </c>
      <c r="B539" s="19" t="s">
        <v>95</v>
      </c>
      <c r="C539" s="19" t="s">
        <v>88</v>
      </c>
      <c r="D539" s="19" t="s">
        <v>169</v>
      </c>
      <c r="E539" s="19" t="s">
        <v>170</v>
      </c>
      <c r="F539" s="19" t="s">
        <v>129</v>
      </c>
      <c r="G539" s="19" t="s">
        <v>130</v>
      </c>
      <c r="H539" s="25">
        <v>1.3593493716456346E-5</v>
      </c>
    </row>
    <row r="540" spans="1:8" x14ac:dyDescent="0.25">
      <c r="A540" s="19" t="s">
        <v>94</v>
      </c>
      <c r="B540" s="19" t="s">
        <v>95</v>
      </c>
      <c r="C540" s="19" t="s">
        <v>88</v>
      </c>
      <c r="D540" s="19" t="s">
        <v>169</v>
      </c>
      <c r="E540" s="19" t="s">
        <v>170</v>
      </c>
      <c r="F540" s="19" t="s">
        <v>117</v>
      </c>
      <c r="G540" s="19" t="s">
        <v>118</v>
      </c>
      <c r="H540" s="25">
        <v>4.4850299276359403E-4</v>
      </c>
    </row>
    <row r="541" spans="1:8" x14ac:dyDescent="0.25">
      <c r="A541" s="19" t="s">
        <v>94</v>
      </c>
      <c r="B541" s="19" t="s">
        <v>95</v>
      </c>
      <c r="C541" s="19" t="s">
        <v>88</v>
      </c>
      <c r="D541" s="19" t="s">
        <v>169</v>
      </c>
      <c r="E541" s="19" t="s">
        <v>170</v>
      </c>
      <c r="F541" s="19" t="s">
        <v>119</v>
      </c>
      <c r="G541" s="19" t="s">
        <v>120</v>
      </c>
      <c r="H541" s="25">
        <v>2.9466097420646168E-4</v>
      </c>
    </row>
    <row r="542" spans="1:8" x14ac:dyDescent="0.25">
      <c r="A542" s="19" t="s">
        <v>94</v>
      </c>
      <c r="B542" s="19" t="s">
        <v>95</v>
      </c>
      <c r="C542" s="19" t="s">
        <v>88</v>
      </c>
      <c r="D542" s="19" t="s">
        <v>169</v>
      </c>
      <c r="E542" s="19" t="s">
        <v>170</v>
      </c>
      <c r="F542" s="19" t="s">
        <v>123</v>
      </c>
      <c r="G542" s="19" t="s">
        <v>124</v>
      </c>
      <c r="H542" s="25">
        <v>2.3911955561875105E-4</v>
      </c>
    </row>
    <row r="543" spans="1:8" x14ac:dyDescent="0.25">
      <c r="A543" s="19" t="s">
        <v>94</v>
      </c>
      <c r="B543" s="19" t="s">
        <v>95</v>
      </c>
      <c r="C543" s="19" t="s">
        <v>88</v>
      </c>
      <c r="D543" s="19" t="s">
        <v>171</v>
      </c>
      <c r="E543" s="19" t="s">
        <v>172</v>
      </c>
      <c r="F543" s="19" t="s">
        <v>109</v>
      </c>
      <c r="G543" s="19" t="s">
        <v>110</v>
      </c>
      <c r="H543" s="25">
        <v>5.3317129063306712E-2</v>
      </c>
    </row>
    <row r="544" spans="1:8" x14ac:dyDescent="0.25">
      <c r="A544" s="19" t="s">
        <v>94</v>
      </c>
      <c r="B544" s="19" t="s">
        <v>95</v>
      </c>
      <c r="C544" s="19" t="s">
        <v>88</v>
      </c>
      <c r="D544" s="19" t="s">
        <v>171</v>
      </c>
      <c r="E544" s="19" t="s">
        <v>172</v>
      </c>
      <c r="F544" s="19" t="s">
        <v>119</v>
      </c>
      <c r="G544" s="19" t="s">
        <v>120</v>
      </c>
      <c r="H544" s="25">
        <v>2.7726215874734948E-4</v>
      </c>
    </row>
    <row r="545" spans="1:8" x14ac:dyDescent="0.25">
      <c r="A545" s="19" t="s">
        <v>94</v>
      </c>
      <c r="B545" s="19" t="s">
        <v>95</v>
      </c>
      <c r="C545" s="19" t="s">
        <v>88</v>
      </c>
      <c r="D545" s="19" t="s">
        <v>173</v>
      </c>
      <c r="E545" s="19" t="s">
        <v>174</v>
      </c>
      <c r="F545" s="19" t="s">
        <v>109</v>
      </c>
      <c r="G545" s="19" t="s">
        <v>110</v>
      </c>
      <c r="H545" s="25">
        <v>4.9154238031652635E-2</v>
      </c>
    </row>
    <row r="546" spans="1:8" x14ac:dyDescent="0.25">
      <c r="A546" s="19" t="s">
        <v>94</v>
      </c>
      <c r="B546" s="19" t="s">
        <v>95</v>
      </c>
      <c r="C546" s="19" t="s">
        <v>88</v>
      </c>
      <c r="D546" s="19" t="s">
        <v>173</v>
      </c>
      <c r="E546" s="19" t="s">
        <v>174</v>
      </c>
      <c r="F546" s="19" t="s">
        <v>119</v>
      </c>
      <c r="G546" s="19" t="s">
        <v>120</v>
      </c>
      <c r="H546" s="25">
        <v>7.6571945211844201E-5</v>
      </c>
    </row>
    <row r="547" spans="1:8" x14ac:dyDescent="0.25">
      <c r="A547" s="19" t="s">
        <v>94</v>
      </c>
      <c r="B547" s="19" t="s">
        <v>95</v>
      </c>
      <c r="C547" s="19" t="s">
        <v>88</v>
      </c>
      <c r="D547" s="19" t="s">
        <v>175</v>
      </c>
      <c r="E547" s="19" t="s">
        <v>176</v>
      </c>
      <c r="F547" s="19" t="s">
        <v>119</v>
      </c>
      <c r="G547" s="19" t="s">
        <v>120</v>
      </c>
      <c r="H547" s="25">
        <v>1.9795255286620067E-3</v>
      </c>
    </row>
    <row r="548" spans="1:8" x14ac:dyDescent="0.25">
      <c r="A548" s="19" t="s">
        <v>94</v>
      </c>
      <c r="B548" s="19" t="s">
        <v>95</v>
      </c>
      <c r="C548" s="19" t="s">
        <v>88</v>
      </c>
      <c r="D548" s="19" t="s">
        <v>175</v>
      </c>
      <c r="E548" s="19" t="s">
        <v>176</v>
      </c>
      <c r="F548" s="19" t="s">
        <v>121</v>
      </c>
      <c r="G548" s="19" t="s">
        <v>122</v>
      </c>
      <c r="H548" s="25">
        <v>4.9526668236385109E-2</v>
      </c>
    </row>
    <row r="549" spans="1:8" x14ac:dyDescent="0.25">
      <c r="A549" s="19" t="s">
        <v>94</v>
      </c>
      <c r="B549" s="19" t="s">
        <v>95</v>
      </c>
      <c r="C549" s="19" t="s">
        <v>88</v>
      </c>
      <c r="D549" s="19" t="s">
        <v>197</v>
      </c>
      <c r="E549" s="19" t="s">
        <v>198</v>
      </c>
      <c r="F549" s="19" t="s">
        <v>119</v>
      </c>
      <c r="G549" s="19" t="s">
        <v>120</v>
      </c>
      <c r="H549" s="25">
        <v>2.1189936704851423E-4</v>
      </c>
    </row>
    <row r="550" spans="1:8" x14ac:dyDescent="0.25">
      <c r="A550" s="19" t="s">
        <v>94</v>
      </c>
      <c r="B550" s="19" t="s">
        <v>95</v>
      </c>
      <c r="C550" s="19" t="s">
        <v>88</v>
      </c>
      <c r="D550" s="19" t="s">
        <v>177</v>
      </c>
      <c r="E550" s="19" t="s">
        <v>178</v>
      </c>
      <c r="F550" s="19" t="s">
        <v>111</v>
      </c>
      <c r="G550" s="19" t="s">
        <v>112</v>
      </c>
      <c r="H550" s="25">
        <v>3.8854053973713678E-3</v>
      </c>
    </row>
    <row r="551" spans="1:8" x14ac:dyDescent="0.25">
      <c r="A551" s="19" t="s">
        <v>94</v>
      </c>
      <c r="B551" s="19" t="s">
        <v>95</v>
      </c>
      <c r="C551" s="19" t="s">
        <v>88</v>
      </c>
      <c r="D551" s="19" t="s">
        <v>177</v>
      </c>
      <c r="E551" s="19" t="s">
        <v>178</v>
      </c>
      <c r="F551" s="19" t="s">
        <v>119</v>
      </c>
      <c r="G551" s="19" t="s">
        <v>120</v>
      </c>
      <c r="H551" s="25">
        <v>5.2633032824134674E-4</v>
      </c>
    </row>
    <row r="552" spans="1:8" x14ac:dyDescent="0.25">
      <c r="A552" s="19" t="s">
        <v>94</v>
      </c>
      <c r="B552" s="19" t="s">
        <v>95</v>
      </c>
      <c r="C552" s="19" t="s">
        <v>88</v>
      </c>
      <c r="D552" s="19" t="s">
        <v>179</v>
      </c>
      <c r="E552" s="19" t="s">
        <v>180</v>
      </c>
      <c r="F552" s="19" t="s">
        <v>109</v>
      </c>
      <c r="G552" s="19" t="s">
        <v>110</v>
      </c>
      <c r="H552" s="25">
        <v>0.79251246808328835</v>
      </c>
    </row>
    <row r="553" spans="1:8" x14ac:dyDescent="0.25">
      <c r="A553" s="19" t="s">
        <v>94</v>
      </c>
      <c r="B553" s="19" t="s">
        <v>95</v>
      </c>
      <c r="C553" s="19" t="s">
        <v>88</v>
      </c>
      <c r="D553" s="19" t="s">
        <v>179</v>
      </c>
      <c r="E553" s="19" t="s">
        <v>180</v>
      </c>
      <c r="F553" s="19" t="s">
        <v>119</v>
      </c>
      <c r="G553" s="19" t="s">
        <v>120</v>
      </c>
      <c r="H553" s="25">
        <v>1.7721116060787161E-3</v>
      </c>
    </row>
    <row r="554" spans="1:8" x14ac:dyDescent="0.25">
      <c r="A554" s="19" t="s">
        <v>94</v>
      </c>
      <c r="B554" s="19" t="s">
        <v>95</v>
      </c>
      <c r="C554" s="19" t="s">
        <v>88</v>
      </c>
      <c r="D554" s="19" t="s">
        <v>179</v>
      </c>
      <c r="E554" s="19" t="s">
        <v>180</v>
      </c>
      <c r="F554" s="19" t="s">
        <v>181</v>
      </c>
      <c r="G554" s="19" t="s">
        <v>182</v>
      </c>
      <c r="H554" s="25">
        <v>4.9687078791660951E-3</v>
      </c>
    </row>
    <row r="555" spans="1:8" x14ac:dyDescent="0.25">
      <c r="A555" s="19" t="s">
        <v>94</v>
      </c>
      <c r="B555" s="19" t="s">
        <v>95</v>
      </c>
      <c r="C555" s="19" t="s">
        <v>88</v>
      </c>
      <c r="D555" s="19" t="s">
        <v>183</v>
      </c>
      <c r="E555" s="19" t="s">
        <v>184</v>
      </c>
      <c r="F555" s="19" t="s">
        <v>109</v>
      </c>
      <c r="G555" s="19" t="s">
        <v>110</v>
      </c>
      <c r="H555" s="25">
        <v>6.7057078895391546</v>
      </c>
    </row>
    <row r="556" spans="1:8" x14ac:dyDescent="0.25">
      <c r="A556" s="19" t="s">
        <v>94</v>
      </c>
      <c r="B556" s="19" t="s">
        <v>95</v>
      </c>
      <c r="C556" s="19" t="s">
        <v>88</v>
      </c>
      <c r="D556" s="19" t="s">
        <v>183</v>
      </c>
      <c r="E556" s="19" t="s">
        <v>184</v>
      </c>
      <c r="F556" s="19" t="s">
        <v>119</v>
      </c>
      <c r="G556" s="19" t="s">
        <v>120</v>
      </c>
      <c r="H556" s="25">
        <v>1.43634749375103E-2</v>
      </c>
    </row>
    <row r="557" spans="1:8" x14ac:dyDescent="0.25">
      <c r="A557" s="19" t="s">
        <v>94</v>
      </c>
      <c r="B557" s="19" t="s">
        <v>95</v>
      </c>
      <c r="C557" s="19" t="s">
        <v>88</v>
      </c>
      <c r="D557" s="19" t="s">
        <v>183</v>
      </c>
      <c r="E557" s="19" t="s">
        <v>184</v>
      </c>
      <c r="F557" s="19" t="s">
        <v>181</v>
      </c>
      <c r="G557" s="19" t="s">
        <v>182</v>
      </c>
      <c r="H557" s="25">
        <v>3.9143326952887018E-2</v>
      </c>
    </row>
    <row r="558" spans="1:8" x14ac:dyDescent="0.25">
      <c r="A558" s="19" t="s">
        <v>94</v>
      </c>
      <c r="B558" s="19" t="s">
        <v>95</v>
      </c>
      <c r="C558" s="19" t="s">
        <v>88</v>
      </c>
      <c r="D558" s="19" t="s">
        <v>185</v>
      </c>
      <c r="E558" s="19" t="s">
        <v>186</v>
      </c>
      <c r="F558" s="19" t="s">
        <v>109</v>
      </c>
      <c r="G558" s="19" t="s">
        <v>110</v>
      </c>
      <c r="H558" s="25">
        <v>6.0661484431753315E-2</v>
      </c>
    </row>
    <row r="559" spans="1:8" x14ac:dyDescent="0.25">
      <c r="A559" s="19" t="s">
        <v>94</v>
      </c>
      <c r="B559" s="19" t="s">
        <v>95</v>
      </c>
      <c r="C559" s="19" t="s">
        <v>88</v>
      </c>
      <c r="D559" s="19" t="s">
        <v>185</v>
      </c>
      <c r="E559" s="19" t="s">
        <v>186</v>
      </c>
      <c r="F559" s="19" t="s">
        <v>187</v>
      </c>
      <c r="G559" s="19" t="s">
        <v>188</v>
      </c>
      <c r="H559" s="25">
        <v>0.3033074221587666</v>
      </c>
    </row>
    <row r="560" spans="1:8" x14ac:dyDescent="0.25">
      <c r="A560" s="19" t="s">
        <v>94</v>
      </c>
      <c r="B560" s="19" t="s">
        <v>95</v>
      </c>
      <c r="C560" s="19" t="s">
        <v>88</v>
      </c>
      <c r="D560" s="19" t="s">
        <v>185</v>
      </c>
      <c r="E560" s="19" t="s">
        <v>186</v>
      </c>
      <c r="F560" s="19" t="s">
        <v>189</v>
      </c>
      <c r="G560" s="19" t="s">
        <v>190</v>
      </c>
      <c r="H560" s="25">
        <v>6.0661484431753315E-2</v>
      </c>
    </row>
    <row r="561" spans="1:8" x14ac:dyDescent="0.25">
      <c r="A561" s="19" t="s">
        <v>94</v>
      </c>
      <c r="B561" s="19" t="s">
        <v>95</v>
      </c>
      <c r="C561" s="19" t="s">
        <v>88</v>
      </c>
      <c r="D561" s="19" t="s">
        <v>185</v>
      </c>
      <c r="E561" s="19" t="s">
        <v>186</v>
      </c>
      <c r="F561" s="19" t="s">
        <v>121</v>
      </c>
      <c r="G561" s="19" t="s">
        <v>122</v>
      </c>
      <c r="H561" s="25">
        <v>4.6903209612180419E-2</v>
      </c>
    </row>
    <row r="562" spans="1:8" x14ac:dyDescent="0.25">
      <c r="A562" s="19" t="s">
        <v>94</v>
      </c>
      <c r="B562" s="19" t="s">
        <v>95</v>
      </c>
      <c r="C562" s="19" t="s">
        <v>88</v>
      </c>
      <c r="D562" s="19" t="s">
        <v>185</v>
      </c>
      <c r="E562" s="19" t="s">
        <v>186</v>
      </c>
      <c r="F562" s="19" t="s">
        <v>191</v>
      </c>
      <c r="G562" s="19" t="s">
        <v>192</v>
      </c>
      <c r="H562" s="25">
        <v>0.15165371107938327</v>
      </c>
    </row>
    <row r="563" spans="1:8" x14ac:dyDescent="0.25">
      <c r="A563" s="19" t="s">
        <v>96</v>
      </c>
      <c r="B563" s="19" t="s">
        <v>97</v>
      </c>
      <c r="C563" s="19" t="s">
        <v>98</v>
      </c>
      <c r="D563" s="19" t="s">
        <v>107</v>
      </c>
      <c r="E563" s="19" t="s">
        <v>108</v>
      </c>
      <c r="F563" s="19" t="s">
        <v>109</v>
      </c>
      <c r="G563" s="19" t="s">
        <v>110</v>
      </c>
      <c r="H563" s="25">
        <v>34.803846354867822</v>
      </c>
    </row>
    <row r="564" spans="1:8" x14ac:dyDescent="0.25">
      <c r="A564" s="19" t="s">
        <v>96</v>
      </c>
      <c r="B564" s="19" t="s">
        <v>97</v>
      </c>
      <c r="C564" s="19" t="s">
        <v>98</v>
      </c>
      <c r="D564" s="19" t="s">
        <v>107</v>
      </c>
      <c r="E564" s="19" t="s">
        <v>108</v>
      </c>
      <c r="F564" s="19" t="s">
        <v>111</v>
      </c>
      <c r="G564" s="19" t="s">
        <v>112</v>
      </c>
      <c r="H564" s="25">
        <v>0.39346298086524006</v>
      </c>
    </row>
    <row r="565" spans="1:8" x14ac:dyDescent="0.25">
      <c r="A565" s="19" t="s">
        <v>96</v>
      </c>
      <c r="B565" s="19" t="s">
        <v>97</v>
      </c>
      <c r="C565" s="19" t="s">
        <v>98</v>
      </c>
      <c r="D565" s="19" t="s">
        <v>107</v>
      </c>
      <c r="E565" s="19" t="s">
        <v>108</v>
      </c>
      <c r="F565" s="19" t="s">
        <v>113</v>
      </c>
      <c r="G565" s="19" t="s">
        <v>114</v>
      </c>
      <c r="H565" s="25">
        <v>1.0143331251454857</v>
      </c>
    </row>
    <row r="566" spans="1:8" x14ac:dyDescent="0.25">
      <c r="A566" s="19" t="s">
        <v>96</v>
      </c>
      <c r="B566" s="19" t="s">
        <v>97</v>
      </c>
      <c r="C566" s="19" t="s">
        <v>98</v>
      </c>
      <c r="D566" s="19" t="s">
        <v>107</v>
      </c>
      <c r="E566" s="19" t="s">
        <v>108</v>
      </c>
      <c r="F566" s="19" t="s">
        <v>115</v>
      </c>
      <c r="G566" s="19" t="s">
        <v>116</v>
      </c>
      <c r="H566" s="25">
        <v>1.0153170481450109</v>
      </c>
    </row>
    <row r="567" spans="1:8" x14ac:dyDescent="0.25">
      <c r="A567" s="19" t="s">
        <v>96</v>
      </c>
      <c r="B567" s="19" t="s">
        <v>97</v>
      </c>
      <c r="C567" s="19" t="s">
        <v>98</v>
      </c>
      <c r="D567" s="19" t="s">
        <v>107</v>
      </c>
      <c r="E567" s="19" t="s">
        <v>108</v>
      </c>
      <c r="F567" s="19" t="s">
        <v>117</v>
      </c>
      <c r="G567" s="19" t="s">
        <v>118</v>
      </c>
      <c r="H567" s="25">
        <v>3.4163379191591549E-2</v>
      </c>
    </row>
    <row r="568" spans="1:8" x14ac:dyDescent="0.25">
      <c r="A568" s="19" t="s">
        <v>96</v>
      </c>
      <c r="B568" s="19" t="s">
        <v>97</v>
      </c>
      <c r="C568" s="19" t="s">
        <v>98</v>
      </c>
      <c r="D568" s="19" t="s">
        <v>107</v>
      </c>
      <c r="E568" s="19" t="s">
        <v>108</v>
      </c>
      <c r="F568" s="19" t="s">
        <v>119</v>
      </c>
      <c r="G568" s="19" t="s">
        <v>120</v>
      </c>
      <c r="H568" s="25">
        <v>1.3932521291677094E-2</v>
      </c>
    </row>
    <row r="569" spans="1:8" x14ac:dyDescent="0.25">
      <c r="A569" s="19" t="s">
        <v>96</v>
      </c>
      <c r="B569" s="19" t="s">
        <v>97</v>
      </c>
      <c r="C569" s="19" t="s">
        <v>98</v>
      </c>
      <c r="D569" s="19" t="s">
        <v>107</v>
      </c>
      <c r="E569" s="19" t="s">
        <v>108</v>
      </c>
      <c r="F569" s="19" t="s">
        <v>121</v>
      </c>
      <c r="G569" s="19" t="s">
        <v>122</v>
      </c>
      <c r="H569" s="25">
        <v>2.3073919821003233</v>
      </c>
    </row>
    <row r="570" spans="1:8" x14ac:dyDescent="0.25">
      <c r="A570" s="19" t="s">
        <v>96</v>
      </c>
      <c r="B570" s="19" t="s">
        <v>97</v>
      </c>
      <c r="C570" s="19" t="s">
        <v>98</v>
      </c>
      <c r="D570" s="19" t="s">
        <v>107</v>
      </c>
      <c r="E570" s="19" t="s">
        <v>108</v>
      </c>
      <c r="F570" s="19" t="s">
        <v>123</v>
      </c>
      <c r="G570" s="19" t="s">
        <v>124</v>
      </c>
      <c r="H570" s="25">
        <v>0.18497592534911475</v>
      </c>
    </row>
    <row r="571" spans="1:8" x14ac:dyDescent="0.25">
      <c r="A571" s="19" t="s">
        <v>96</v>
      </c>
      <c r="B571" s="19" t="s">
        <v>97</v>
      </c>
      <c r="C571" s="19" t="s">
        <v>98</v>
      </c>
      <c r="D571" s="19" t="s">
        <v>125</v>
      </c>
      <c r="E571" s="19" t="s">
        <v>126</v>
      </c>
      <c r="F571" s="19" t="s">
        <v>109</v>
      </c>
      <c r="G571" s="19" t="s">
        <v>110</v>
      </c>
      <c r="H571" s="25">
        <v>0.68381463267782749</v>
      </c>
    </row>
    <row r="572" spans="1:8" x14ac:dyDescent="0.25">
      <c r="A572" s="19" t="s">
        <v>96</v>
      </c>
      <c r="B572" s="19" t="s">
        <v>97</v>
      </c>
      <c r="C572" s="19" t="s">
        <v>98</v>
      </c>
      <c r="D572" s="19" t="s">
        <v>125</v>
      </c>
      <c r="E572" s="19" t="s">
        <v>126</v>
      </c>
      <c r="F572" s="19" t="s">
        <v>111</v>
      </c>
      <c r="G572" s="19" t="s">
        <v>112</v>
      </c>
      <c r="H572" s="25">
        <v>9.6853393860679843E-3</v>
      </c>
    </row>
    <row r="573" spans="1:8" x14ac:dyDescent="0.25">
      <c r="A573" s="19" t="s">
        <v>96</v>
      </c>
      <c r="B573" s="19" t="s">
        <v>97</v>
      </c>
      <c r="C573" s="19" t="s">
        <v>98</v>
      </c>
      <c r="D573" s="19" t="s">
        <v>125</v>
      </c>
      <c r="E573" s="19" t="s">
        <v>126</v>
      </c>
      <c r="F573" s="19" t="s">
        <v>115</v>
      </c>
      <c r="G573" s="19" t="s">
        <v>116</v>
      </c>
      <c r="H573" s="25">
        <v>2.5109881550728755E-2</v>
      </c>
    </row>
    <row r="574" spans="1:8" x14ac:dyDescent="0.25">
      <c r="A574" s="19" t="s">
        <v>96</v>
      </c>
      <c r="B574" s="19" t="s">
        <v>97</v>
      </c>
      <c r="C574" s="19" t="s">
        <v>98</v>
      </c>
      <c r="D574" s="19" t="s">
        <v>125</v>
      </c>
      <c r="E574" s="19" t="s">
        <v>126</v>
      </c>
      <c r="F574" s="19" t="s">
        <v>117</v>
      </c>
      <c r="G574" s="19" t="s">
        <v>118</v>
      </c>
      <c r="H574" s="25">
        <v>1.9012707506459439E-3</v>
      </c>
    </row>
    <row r="575" spans="1:8" x14ac:dyDescent="0.25">
      <c r="A575" s="19" t="s">
        <v>96</v>
      </c>
      <c r="B575" s="19" t="s">
        <v>97</v>
      </c>
      <c r="C575" s="19" t="s">
        <v>98</v>
      </c>
      <c r="D575" s="19" t="s">
        <v>125</v>
      </c>
      <c r="E575" s="19" t="s">
        <v>126</v>
      </c>
      <c r="F575" s="19" t="s">
        <v>119</v>
      </c>
      <c r="G575" s="19" t="s">
        <v>120</v>
      </c>
      <c r="H575" s="25">
        <v>1.2075786496798071E-3</v>
      </c>
    </row>
    <row r="576" spans="1:8" x14ac:dyDescent="0.25">
      <c r="A576" s="19" t="s">
        <v>96</v>
      </c>
      <c r="B576" s="19" t="s">
        <v>97</v>
      </c>
      <c r="C576" s="19" t="s">
        <v>98</v>
      </c>
      <c r="D576" s="19" t="s">
        <v>125</v>
      </c>
      <c r="E576" s="19" t="s">
        <v>126</v>
      </c>
      <c r="F576" s="19" t="s">
        <v>121</v>
      </c>
      <c r="G576" s="19" t="s">
        <v>122</v>
      </c>
      <c r="H576" s="25">
        <v>6.6626997478175742E-2</v>
      </c>
    </row>
    <row r="577" spans="1:8" x14ac:dyDescent="0.25">
      <c r="A577" s="19" t="s">
        <v>96</v>
      </c>
      <c r="B577" s="19" t="s">
        <v>97</v>
      </c>
      <c r="C577" s="19" t="s">
        <v>98</v>
      </c>
      <c r="D577" s="19" t="s">
        <v>125</v>
      </c>
      <c r="E577" s="19" t="s">
        <v>126</v>
      </c>
      <c r="F577" s="19" t="s">
        <v>123</v>
      </c>
      <c r="G577" s="19" t="s">
        <v>124</v>
      </c>
      <c r="H577" s="25">
        <v>4.877072270783064E-3</v>
      </c>
    </row>
    <row r="578" spans="1:8" x14ac:dyDescent="0.25">
      <c r="A578" s="19" t="s">
        <v>96</v>
      </c>
      <c r="B578" s="19" t="s">
        <v>97</v>
      </c>
      <c r="C578" s="19" t="s">
        <v>98</v>
      </c>
      <c r="D578" s="19" t="s">
        <v>127</v>
      </c>
      <c r="E578" s="19" t="s">
        <v>128</v>
      </c>
      <c r="F578" s="19" t="s">
        <v>109</v>
      </c>
      <c r="G578" s="19" t="s">
        <v>110</v>
      </c>
      <c r="H578" s="25">
        <v>31.110035939783884</v>
      </c>
    </row>
    <row r="579" spans="1:8" x14ac:dyDescent="0.25">
      <c r="A579" s="19" t="s">
        <v>96</v>
      </c>
      <c r="B579" s="19" t="s">
        <v>97</v>
      </c>
      <c r="C579" s="19" t="s">
        <v>98</v>
      </c>
      <c r="D579" s="19" t="s">
        <v>127</v>
      </c>
      <c r="E579" s="19" t="s">
        <v>128</v>
      </c>
      <c r="F579" s="19" t="s">
        <v>111</v>
      </c>
      <c r="G579" s="19" t="s">
        <v>112</v>
      </c>
      <c r="H579" s="25">
        <v>0.33435863262129489</v>
      </c>
    </row>
    <row r="580" spans="1:8" x14ac:dyDescent="0.25">
      <c r="A580" s="19" t="s">
        <v>96</v>
      </c>
      <c r="B580" s="19" t="s">
        <v>97</v>
      </c>
      <c r="C580" s="19" t="s">
        <v>98</v>
      </c>
      <c r="D580" s="19" t="s">
        <v>127</v>
      </c>
      <c r="E580" s="19" t="s">
        <v>128</v>
      </c>
      <c r="F580" s="19" t="s">
        <v>115</v>
      </c>
      <c r="G580" s="19" t="s">
        <v>116</v>
      </c>
      <c r="H580" s="25">
        <v>0.87006312070684433</v>
      </c>
    </row>
    <row r="581" spans="1:8" x14ac:dyDescent="0.25">
      <c r="A581" s="19" t="s">
        <v>96</v>
      </c>
      <c r="B581" s="19" t="s">
        <v>97</v>
      </c>
      <c r="C581" s="19" t="s">
        <v>98</v>
      </c>
      <c r="D581" s="19" t="s">
        <v>127</v>
      </c>
      <c r="E581" s="19" t="s">
        <v>128</v>
      </c>
      <c r="F581" s="19" t="s">
        <v>129</v>
      </c>
      <c r="G581" s="19" t="s">
        <v>130</v>
      </c>
      <c r="H581" s="25">
        <v>2.0255186221314926E-2</v>
      </c>
    </row>
    <row r="582" spans="1:8" x14ac:dyDescent="0.25">
      <c r="A582" s="19" t="s">
        <v>96</v>
      </c>
      <c r="B582" s="19" t="s">
        <v>97</v>
      </c>
      <c r="C582" s="19" t="s">
        <v>98</v>
      </c>
      <c r="D582" s="19" t="s">
        <v>127</v>
      </c>
      <c r="E582" s="19" t="s">
        <v>128</v>
      </c>
      <c r="F582" s="19" t="s">
        <v>117</v>
      </c>
      <c r="G582" s="19" t="s">
        <v>118</v>
      </c>
      <c r="H582" s="25">
        <v>9.2682738299475223E-2</v>
      </c>
    </row>
    <row r="583" spans="1:8" x14ac:dyDescent="0.25">
      <c r="A583" s="19" t="s">
        <v>96</v>
      </c>
      <c r="B583" s="19" t="s">
        <v>97</v>
      </c>
      <c r="C583" s="19" t="s">
        <v>98</v>
      </c>
      <c r="D583" s="19" t="s">
        <v>127</v>
      </c>
      <c r="E583" s="19" t="s">
        <v>128</v>
      </c>
      <c r="F583" s="19" t="s">
        <v>119</v>
      </c>
      <c r="G583" s="19" t="s">
        <v>120</v>
      </c>
      <c r="H583" s="25">
        <v>5.2220801172645083E-2</v>
      </c>
    </row>
    <row r="584" spans="1:8" x14ac:dyDescent="0.25">
      <c r="A584" s="19" t="s">
        <v>96</v>
      </c>
      <c r="B584" s="19" t="s">
        <v>97</v>
      </c>
      <c r="C584" s="19" t="s">
        <v>98</v>
      </c>
      <c r="D584" s="19" t="s">
        <v>131</v>
      </c>
      <c r="E584" s="19" t="s">
        <v>132</v>
      </c>
      <c r="F584" s="19" t="s">
        <v>109</v>
      </c>
      <c r="G584" s="19" t="s">
        <v>110</v>
      </c>
      <c r="H584" s="25">
        <v>5.1109855585713149</v>
      </c>
    </row>
    <row r="585" spans="1:8" x14ac:dyDescent="0.25">
      <c r="A585" s="19" t="s">
        <v>96</v>
      </c>
      <c r="B585" s="19" t="s">
        <v>97</v>
      </c>
      <c r="C585" s="19" t="s">
        <v>98</v>
      </c>
      <c r="D585" s="19" t="s">
        <v>131</v>
      </c>
      <c r="E585" s="19" t="s">
        <v>132</v>
      </c>
      <c r="F585" s="19" t="s">
        <v>111</v>
      </c>
      <c r="G585" s="19" t="s">
        <v>112</v>
      </c>
      <c r="H585" s="25">
        <v>2.6728316978650031E-2</v>
      </c>
    </row>
    <row r="586" spans="1:8" x14ac:dyDescent="0.25">
      <c r="A586" s="19" t="s">
        <v>96</v>
      </c>
      <c r="B586" s="19" t="s">
        <v>97</v>
      </c>
      <c r="C586" s="19" t="s">
        <v>98</v>
      </c>
      <c r="D586" s="19" t="s">
        <v>131</v>
      </c>
      <c r="E586" s="19" t="s">
        <v>132</v>
      </c>
      <c r="F586" s="19" t="s">
        <v>115</v>
      </c>
      <c r="G586" s="19" t="s">
        <v>116</v>
      </c>
      <c r="H586" s="25">
        <v>6.8840294527415469E-2</v>
      </c>
    </row>
    <row r="587" spans="1:8" x14ac:dyDescent="0.25">
      <c r="A587" s="19" t="s">
        <v>96</v>
      </c>
      <c r="B587" s="19" t="s">
        <v>97</v>
      </c>
      <c r="C587" s="19" t="s">
        <v>98</v>
      </c>
      <c r="D587" s="19" t="s">
        <v>131</v>
      </c>
      <c r="E587" s="19" t="s">
        <v>132</v>
      </c>
      <c r="F587" s="19" t="s">
        <v>129</v>
      </c>
      <c r="G587" s="19" t="s">
        <v>130</v>
      </c>
      <c r="H587" s="25">
        <v>2.0861781233976473E-3</v>
      </c>
    </row>
    <row r="588" spans="1:8" x14ac:dyDescent="0.25">
      <c r="A588" s="19" t="s">
        <v>96</v>
      </c>
      <c r="B588" s="19" t="s">
        <v>97</v>
      </c>
      <c r="C588" s="19" t="s">
        <v>98</v>
      </c>
      <c r="D588" s="19" t="s">
        <v>131</v>
      </c>
      <c r="E588" s="19" t="s">
        <v>132</v>
      </c>
      <c r="F588" s="19" t="s">
        <v>117</v>
      </c>
      <c r="G588" s="19" t="s">
        <v>118</v>
      </c>
      <c r="H588" s="25">
        <v>8.5798787017961169E-3</v>
      </c>
    </row>
    <row r="589" spans="1:8" x14ac:dyDescent="0.25">
      <c r="A589" s="19" t="s">
        <v>96</v>
      </c>
      <c r="B589" s="19" t="s">
        <v>97</v>
      </c>
      <c r="C589" s="19" t="s">
        <v>98</v>
      </c>
      <c r="D589" s="19" t="s">
        <v>131</v>
      </c>
      <c r="E589" s="19" t="s">
        <v>132</v>
      </c>
      <c r="F589" s="19" t="s">
        <v>119</v>
      </c>
      <c r="G589" s="19" t="s">
        <v>120</v>
      </c>
      <c r="H589" s="25">
        <v>6.8542092252361249E-3</v>
      </c>
    </row>
    <row r="590" spans="1:8" x14ac:dyDescent="0.25">
      <c r="A590" s="19" t="s">
        <v>96</v>
      </c>
      <c r="B590" s="19" t="s">
        <v>97</v>
      </c>
      <c r="C590" s="19" t="s">
        <v>98</v>
      </c>
      <c r="D590" s="19" t="s">
        <v>193</v>
      </c>
      <c r="E590" s="19" t="s">
        <v>194</v>
      </c>
      <c r="F590" s="19" t="s">
        <v>109</v>
      </c>
      <c r="G590" s="19" t="s">
        <v>110</v>
      </c>
      <c r="H590" s="25">
        <v>0.40488219777292755</v>
      </c>
    </row>
    <row r="591" spans="1:8" x14ac:dyDescent="0.25">
      <c r="A591" s="19" t="s">
        <v>96</v>
      </c>
      <c r="B591" s="19" t="s">
        <v>97</v>
      </c>
      <c r="C591" s="19" t="s">
        <v>98</v>
      </c>
      <c r="D591" s="19" t="s">
        <v>193</v>
      </c>
      <c r="E591" s="19" t="s">
        <v>194</v>
      </c>
      <c r="F591" s="19" t="s">
        <v>111</v>
      </c>
      <c r="G591" s="19" t="s">
        <v>112</v>
      </c>
      <c r="H591" s="25">
        <v>5.3008569232835248E-3</v>
      </c>
    </row>
    <row r="592" spans="1:8" x14ac:dyDescent="0.25">
      <c r="A592" s="19" t="s">
        <v>96</v>
      </c>
      <c r="B592" s="19" t="s">
        <v>97</v>
      </c>
      <c r="C592" s="19" t="s">
        <v>98</v>
      </c>
      <c r="D592" s="19" t="s">
        <v>193</v>
      </c>
      <c r="E592" s="19" t="s">
        <v>194</v>
      </c>
      <c r="F592" s="19" t="s">
        <v>113</v>
      </c>
      <c r="G592" s="19" t="s">
        <v>114</v>
      </c>
      <c r="H592" s="25">
        <v>1.4683514869725987E-2</v>
      </c>
    </row>
    <row r="593" spans="1:8" x14ac:dyDescent="0.25">
      <c r="A593" s="19" t="s">
        <v>96</v>
      </c>
      <c r="B593" s="19" t="s">
        <v>97</v>
      </c>
      <c r="C593" s="19" t="s">
        <v>98</v>
      </c>
      <c r="D593" s="19" t="s">
        <v>193</v>
      </c>
      <c r="E593" s="19" t="s">
        <v>194</v>
      </c>
      <c r="F593" s="19" t="s">
        <v>115</v>
      </c>
      <c r="G593" s="19" t="s">
        <v>116</v>
      </c>
      <c r="H593" s="25">
        <v>2.0751161732702039E-2</v>
      </c>
    </row>
    <row r="594" spans="1:8" x14ac:dyDescent="0.25">
      <c r="A594" s="19" t="s">
        <v>96</v>
      </c>
      <c r="B594" s="19" t="s">
        <v>97</v>
      </c>
      <c r="C594" s="19" t="s">
        <v>98</v>
      </c>
      <c r="D594" s="19" t="s">
        <v>193</v>
      </c>
      <c r="E594" s="19" t="s">
        <v>194</v>
      </c>
      <c r="F594" s="19" t="s">
        <v>129</v>
      </c>
      <c r="G594" s="19" t="s">
        <v>130</v>
      </c>
      <c r="H594" s="25">
        <v>4.0071980948686866E-5</v>
      </c>
    </row>
    <row r="595" spans="1:8" x14ac:dyDescent="0.25">
      <c r="A595" s="19" t="s">
        <v>96</v>
      </c>
      <c r="B595" s="19" t="s">
        <v>97</v>
      </c>
      <c r="C595" s="19" t="s">
        <v>98</v>
      </c>
      <c r="D595" s="19" t="s">
        <v>193</v>
      </c>
      <c r="E595" s="19" t="s">
        <v>194</v>
      </c>
      <c r="F595" s="19" t="s">
        <v>117</v>
      </c>
      <c r="G595" s="19" t="s">
        <v>118</v>
      </c>
      <c r="H595" s="25">
        <v>1.4873816114580728E-3</v>
      </c>
    </row>
    <row r="596" spans="1:8" x14ac:dyDescent="0.25">
      <c r="A596" s="19" t="s">
        <v>96</v>
      </c>
      <c r="B596" s="19" t="s">
        <v>97</v>
      </c>
      <c r="C596" s="19" t="s">
        <v>98</v>
      </c>
      <c r="D596" s="19" t="s">
        <v>193</v>
      </c>
      <c r="E596" s="19" t="s">
        <v>194</v>
      </c>
      <c r="F596" s="19" t="s">
        <v>119</v>
      </c>
      <c r="G596" s="19" t="s">
        <v>120</v>
      </c>
      <c r="H596" s="25">
        <v>1.1176309135211796E-3</v>
      </c>
    </row>
    <row r="597" spans="1:8" x14ac:dyDescent="0.25">
      <c r="A597" s="19" t="s">
        <v>96</v>
      </c>
      <c r="B597" s="19" t="s">
        <v>97</v>
      </c>
      <c r="C597" s="19" t="s">
        <v>98</v>
      </c>
      <c r="D597" s="19" t="s">
        <v>133</v>
      </c>
      <c r="E597" s="19" t="s">
        <v>134</v>
      </c>
      <c r="F597" s="19" t="s">
        <v>109</v>
      </c>
      <c r="G597" s="19" t="s">
        <v>110</v>
      </c>
      <c r="H597" s="25">
        <v>3.0307437478165009</v>
      </c>
    </row>
    <row r="598" spans="1:8" x14ac:dyDescent="0.25">
      <c r="A598" s="19" t="s">
        <v>96</v>
      </c>
      <c r="B598" s="19" t="s">
        <v>97</v>
      </c>
      <c r="C598" s="19" t="s">
        <v>98</v>
      </c>
      <c r="D598" s="19" t="s">
        <v>133</v>
      </c>
      <c r="E598" s="19" t="s">
        <v>134</v>
      </c>
      <c r="F598" s="19" t="s">
        <v>111</v>
      </c>
      <c r="G598" s="19" t="s">
        <v>112</v>
      </c>
      <c r="H598" s="25">
        <v>3.4796506151425925E-2</v>
      </c>
    </row>
    <row r="599" spans="1:8" x14ac:dyDescent="0.25">
      <c r="A599" s="19" t="s">
        <v>96</v>
      </c>
      <c r="B599" s="19" t="s">
        <v>97</v>
      </c>
      <c r="C599" s="19" t="s">
        <v>98</v>
      </c>
      <c r="D599" s="19" t="s">
        <v>133</v>
      </c>
      <c r="E599" s="19" t="s">
        <v>134</v>
      </c>
      <c r="F599" s="19" t="s">
        <v>113</v>
      </c>
      <c r="G599" s="19" t="s">
        <v>114</v>
      </c>
      <c r="H599" s="25">
        <v>8.69269745176489E-2</v>
      </c>
    </row>
    <row r="600" spans="1:8" x14ac:dyDescent="0.25">
      <c r="A600" s="19" t="s">
        <v>96</v>
      </c>
      <c r="B600" s="19" t="s">
        <v>97</v>
      </c>
      <c r="C600" s="19" t="s">
        <v>98</v>
      </c>
      <c r="D600" s="19" t="s">
        <v>133</v>
      </c>
      <c r="E600" s="19" t="s">
        <v>134</v>
      </c>
      <c r="F600" s="19" t="s">
        <v>115</v>
      </c>
      <c r="G600" s="19" t="s">
        <v>116</v>
      </c>
      <c r="H600" s="25">
        <v>6.9407502220285841E-2</v>
      </c>
    </row>
    <row r="601" spans="1:8" x14ac:dyDescent="0.25">
      <c r="A601" s="19" t="s">
        <v>96</v>
      </c>
      <c r="B601" s="19" t="s">
        <v>97</v>
      </c>
      <c r="C601" s="19" t="s">
        <v>98</v>
      </c>
      <c r="D601" s="19" t="s">
        <v>133</v>
      </c>
      <c r="E601" s="19" t="s">
        <v>134</v>
      </c>
      <c r="F601" s="19" t="s">
        <v>129</v>
      </c>
      <c r="G601" s="19" t="s">
        <v>130</v>
      </c>
      <c r="H601" s="25">
        <v>2.7251760049429693E-4</v>
      </c>
    </row>
    <row r="602" spans="1:8" x14ac:dyDescent="0.25">
      <c r="A602" s="19" t="s">
        <v>96</v>
      </c>
      <c r="B602" s="19" t="s">
        <v>97</v>
      </c>
      <c r="C602" s="19" t="s">
        <v>98</v>
      </c>
      <c r="D602" s="19" t="s">
        <v>133</v>
      </c>
      <c r="E602" s="19" t="s">
        <v>134</v>
      </c>
      <c r="F602" s="19" t="s">
        <v>117</v>
      </c>
      <c r="G602" s="19" t="s">
        <v>118</v>
      </c>
      <c r="H602" s="25">
        <v>4.1017753738589076E-3</v>
      </c>
    </row>
    <row r="603" spans="1:8" x14ac:dyDescent="0.25">
      <c r="A603" s="19" t="s">
        <v>96</v>
      </c>
      <c r="B603" s="19" t="s">
        <v>97</v>
      </c>
      <c r="C603" s="19" t="s">
        <v>98</v>
      </c>
      <c r="D603" s="19" t="s">
        <v>133</v>
      </c>
      <c r="E603" s="19" t="s">
        <v>134</v>
      </c>
      <c r="F603" s="19" t="s">
        <v>119</v>
      </c>
      <c r="G603" s="19" t="s">
        <v>120</v>
      </c>
      <c r="H603" s="25">
        <v>8.0240202280960887E-3</v>
      </c>
    </row>
    <row r="604" spans="1:8" x14ac:dyDescent="0.25">
      <c r="A604" s="19" t="s">
        <v>96</v>
      </c>
      <c r="B604" s="19" t="s">
        <v>97</v>
      </c>
      <c r="C604" s="19" t="s">
        <v>98</v>
      </c>
      <c r="D604" s="19" t="s">
        <v>135</v>
      </c>
      <c r="E604" s="19" t="s">
        <v>136</v>
      </c>
      <c r="F604" s="19" t="s">
        <v>109</v>
      </c>
      <c r="G604" s="19" t="s">
        <v>110</v>
      </c>
      <c r="H604" s="25">
        <v>6.7638425046232756E-2</v>
      </c>
    </row>
    <row r="605" spans="1:8" x14ac:dyDescent="0.25">
      <c r="A605" s="19" t="s">
        <v>96</v>
      </c>
      <c r="B605" s="19" t="s">
        <v>97</v>
      </c>
      <c r="C605" s="19" t="s">
        <v>98</v>
      </c>
      <c r="D605" s="19" t="s">
        <v>135</v>
      </c>
      <c r="E605" s="19" t="s">
        <v>136</v>
      </c>
      <c r="F605" s="19" t="s">
        <v>113</v>
      </c>
      <c r="G605" s="19" t="s">
        <v>114</v>
      </c>
      <c r="H605" s="25">
        <v>1.4313717409895046E-3</v>
      </c>
    </row>
    <row r="606" spans="1:8" x14ac:dyDescent="0.25">
      <c r="A606" s="19" t="s">
        <v>96</v>
      </c>
      <c r="B606" s="19" t="s">
        <v>97</v>
      </c>
      <c r="C606" s="19" t="s">
        <v>98</v>
      </c>
      <c r="D606" s="19" t="s">
        <v>135</v>
      </c>
      <c r="E606" s="19" t="s">
        <v>136</v>
      </c>
      <c r="F606" s="19" t="s">
        <v>115</v>
      </c>
      <c r="G606" s="19" t="s">
        <v>116</v>
      </c>
      <c r="H606" s="25">
        <v>2.0577483181684606E-3</v>
      </c>
    </row>
    <row r="607" spans="1:8" x14ac:dyDescent="0.25">
      <c r="A607" s="19" t="s">
        <v>96</v>
      </c>
      <c r="B607" s="19" t="s">
        <v>97</v>
      </c>
      <c r="C607" s="19" t="s">
        <v>98</v>
      </c>
      <c r="D607" s="19" t="s">
        <v>135</v>
      </c>
      <c r="E607" s="19" t="s">
        <v>136</v>
      </c>
      <c r="F607" s="19" t="s">
        <v>129</v>
      </c>
      <c r="G607" s="19" t="s">
        <v>130</v>
      </c>
      <c r="H607" s="25">
        <v>3.4349872365513112E-5</v>
      </c>
    </row>
    <row r="608" spans="1:8" x14ac:dyDescent="0.25">
      <c r="A608" s="19" t="s">
        <v>96</v>
      </c>
      <c r="B608" s="19" t="s">
        <v>97</v>
      </c>
      <c r="C608" s="19" t="s">
        <v>98</v>
      </c>
      <c r="D608" s="19" t="s">
        <v>135</v>
      </c>
      <c r="E608" s="19" t="s">
        <v>136</v>
      </c>
      <c r="F608" s="19" t="s">
        <v>119</v>
      </c>
      <c r="G608" s="19" t="s">
        <v>120</v>
      </c>
      <c r="H608" s="25">
        <v>8.05466517643557E-5</v>
      </c>
    </row>
    <row r="609" spans="1:8" x14ac:dyDescent="0.25">
      <c r="A609" s="19" t="s">
        <v>96</v>
      </c>
      <c r="B609" s="19" t="s">
        <v>97</v>
      </c>
      <c r="C609" s="19" t="s">
        <v>98</v>
      </c>
      <c r="D609" s="19" t="s">
        <v>137</v>
      </c>
      <c r="E609" s="19" t="s">
        <v>138</v>
      </c>
      <c r="F609" s="19" t="s">
        <v>109</v>
      </c>
      <c r="G609" s="19" t="s">
        <v>110</v>
      </c>
      <c r="H609" s="25">
        <v>0.43360348975175433</v>
      </c>
    </row>
    <row r="610" spans="1:8" x14ac:dyDescent="0.25">
      <c r="A610" s="19" t="s">
        <v>96</v>
      </c>
      <c r="B610" s="19" t="s">
        <v>97</v>
      </c>
      <c r="C610" s="19" t="s">
        <v>98</v>
      </c>
      <c r="D610" s="19" t="s">
        <v>137</v>
      </c>
      <c r="E610" s="19" t="s">
        <v>138</v>
      </c>
      <c r="F610" s="19" t="s">
        <v>113</v>
      </c>
      <c r="G610" s="19" t="s">
        <v>114</v>
      </c>
      <c r="H610" s="25">
        <v>1.6409728560920919E-2</v>
      </c>
    </row>
    <row r="611" spans="1:8" x14ac:dyDescent="0.25">
      <c r="A611" s="19" t="s">
        <v>96</v>
      </c>
      <c r="B611" s="19" t="s">
        <v>97</v>
      </c>
      <c r="C611" s="19" t="s">
        <v>98</v>
      </c>
      <c r="D611" s="19" t="s">
        <v>137</v>
      </c>
      <c r="E611" s="19" t="s">
        <v>138</v>
      </c>
      <c r="F611" s="19" t="s">
        <v>115</v>
      </c>
      <c r="G611" s="19" t="s">
        <v>116</v>
      </c>
      <c r="H611" s="25">
        <v>1.5086896558338584E-2</v>
      </c>
    </row>
    <row r="612" spans="1:8" x14ac:dyDescent="0.25">
      <c r="A612" s="19" t="s">
        <v>96</v>
      </c>
      <c r="B612" s="19" t="s">
        <v>97</v>
      </c>
      <c r="C612" s="19" t="s">
        <v>98</v>
      </c>
      <c r="D612" s="19" t="s">
        <v>137</v>
      </c>
      <c r="E612" s="19" t="s">
        <v>138</v>
      </c>
      <c r="F612" s="19" t="s">
        <v>129</v>
      </c>
      <c r="G612" s="19" t="s">
        <v>130</v>
      </c>
      <c r="H612" s="25">
        <v>9.229344934363731E-5</v>
      </c>
    </row>
    <row r="613" spans="1:8" x14ac:dyDescent="0.25">
      <c r="A613" s="19" t="s">
        <v>96</v>
      </c>
      <c r="B613" s="19" t="s">
        <v>97</v>
      </c>
      <c r="C613" s="19" t="s">
        <v>98</v>
      </c>
      <c r="D613" s="19" t="s">
        <v>137</v>
      </c>
      <c r="E613" s="19" t="s">
        <v>138</v>
      </c>
      <c r="F613" s="19" t="s">
        <v>117</v>
      </c>
      <c r="G613" s="19" t="s">
        <v>118</v>
      </c>
      <c r="H613" s="25">
        <v>1.908130530528867E-3</v>
      </c>
    </row>
    <row r="614" spans="1:8" x14ac:dyDescent="0.25">
      <c r="A614" s="19" t="s">
        <v>96</v>
      </c>
      <c r="B614" s="19" t="s">
        <v>97</v>
      </c>
      <c r="C614" s="19" t="s">
        <v>98</v>
      </c>
      <c r="D614" s="19" t="s">
        <v>137</v>
      </c>
      <c r="E614" s="19" t="s">
        <v>138</v>
      </c>
      <c r="F614" s="19" t="s">
        <v>119</v>
      </c>
      <c r="G614" s="19" t="s">
        <v>120</v>
      </c>
      <c r="H614" s="25">
        <v>8.690666169620311E-4</v>
      </c>
    </row>
    <row r="615" spans="1:8" x14ac:dyDescent="0.25">
      <c r="A615" s="19" t="s">
        <v>96</v>
      </c>
      <c r="B615" s="19" t="s">
        <v>97</v>
      </c>
      <c r="C615" s="19" t="s">
        <v>98</v>
      </c>
      <c r="D615" s="19" t="s">
        <v>139</v>
      </c>
      <c r="E615" s="19" t="s">
        <v>140</v>
      </c>
      <c r="F615" s="19" t="s">
        <v>109</v>
      </c>
      <c r="G615" s="19" t="s">
        <v>110</v>
      </c>
      <c r="H615" s="25">
        <v>2.2941758160117316</v>
      </c>
    </row>
    <row r="616" spans="1:8" x14ac:dyDescent="0.25">
      <c r="A616" s="19" t="s">
        <v>96</v>
      </c>
      <c r="B616" s="19" t="s">
        <v>97</v>
      </c>
      <c r="C616" s="19" t="s">
        <v>98</v>
      </c>
      <c r="D616" s="19" t="s">
        <v>139</v>
      </c>
      <c r="E616" s="19" t="s">
        <v>140</v>
      </c>
      <c r="F616" s="19" t="s">
        <v>111</v>
      </c>
      <c r="G616" s="19" t="s">
        <v>112</v>
      </c>
      <c r="H616" s="25">
        <v>7.2864255236561912E-2</v>
      </c>
    </row>
    <row r="617" spans="1:8" x14ac:dyDescent="0.25">
      <c r="A617" s="19" t="s">
        <v>96</v>
      </c>
      <c r="B617" s="19" t="s">
        <v>97</v>
      </c>
      <c r="C617" s="19" t="s">
        <v>98</v>
      </c>
      <c r="D617" s="19" t="s">
        <v>139</v>
      </c>
      <c r="E617" s="19" t="s">
        <v>140</v>
      </c>
      <c r="F617" s="19" t="s">
        <v>115</v>
      </c>
      <c r="G617" s="19" t="s">
        <v>116</v>
      </c>
      <c r="H617" s="25">
        <v>8.8078111890153257E-2</v>
      </c>
    </row>
    <row r="618" spans="1:8" x14ac:dyDescent="0.25">
      <c r="A618" s="19" t="s">
        <v>96</v>
      </c>
      <c r="B618" s="19" t="s">
        <v>97</v>
      </c>
      <c r="C618" s="19" t="s">
        <v>98</v>
      </c>
      <c r="D618" s="19" t="s">
        <v>139</v>
      </c>
      <c r="E618" s="19" t="s">
        <v>140</v>
      </c>
      <c r="F618" s="19" t="s">
        <v>117</v>
      </c>
      <c r="G618" s="19" t="s">
        <v>118</v>
      </c>
      <c r="H618" s="25">
        <v>9.6293349818342752E-3</v>
      </c>
    </row>
    <row r="619" spans="1:8" x14ac:dyDescent="0.25">
      <c r="A619" s="19" t="s">
        <v>96</v>
      </c>
      <c r="B619" s="19" t="s">
        <v>97</v>
      </c>
      <c r="C619" s="19" t="s">
        <v>98</v>
      </c>
      <c r="D619" s="19" t="s">
        <v>139</v>
      </c>
      <c r="E619" s="19" t="s">
        <v>140</v>
      </c>
      <c r="F619" s="19" t="s">
        <v>119</v>
      </c>
      <c r="G619" s="19" t="s">
        <v>120</v>
      </c>
      <c r="H619" s="25">
        <v>5.280580315140857E-3</v>
      </c>
    </row>
    <row r="620" spans="1:8" x14ac:dyDescent="0.25">
      <c r="A620" s="19" t="s">
        <v>96</v>
      </c>
      <c r="B620" s="19" t="s">
        <v>97</v>
      </c>
      <c r="C620" s="19" t="s">
        <v>98</v>
      </c>
      <c r="D620" s="19" t="s">
        <v>141</v>
      </c>
      <c r="E620" s="19" t="s">
        <v>142</v>
      </c>
      <c r="F620" s="19" t="s">
        <v>109</v>
      </c>
      <c r="G620" s="19" t="s">
        <v>110</v>
      </c>
      <c r="H620" s="25">
        <v>1.1328497479172375</v>
      </c>
    </row>
    <row r="621" spans="1:8" x14ac:dyDescent="0.25">
      <c r="A621" s="19" t="s">
        <v>96</v>
      </c>
      <c r="B621" s="19" t="s">
        <v>97</v>
      </c>
      <c r="C621" s="19" t="s">
        <v>98</v>
      </c>
      <c r="D621" s="19" t="s">
        <v>141</v>
      </c>
      <c r="E621" s="19" t="s">
        <v>142</v>
      </c>
      <c r="F621" s="19" t="s">
        <v>129</v>
      </c>
      <c r="G621" s="19" t="s">
        <v>130</v>
      </c>
      <c r="H621" s="25">
        <v>2.093983147405388E-4</v>
      </c>
    </row>
    <row r="622" spans="1:8" x14ac:dyDescent="0.25">
      <c r="A622" s="19" t="s">
        <v>96</v>
      </c>
      <c r="B622" s="19" t="s">
        <v>97</v>
      </c>
      <c r="C622" s="19" t="s">
        <v>98</v>
      </c>
      <c r="D622" s="19" t="s">
        <v>141</v>
      </c>
      <c r="E622" s="19" t="s">
        <v>142</v>
      </c>
      <c r="F622" s="19" t="s">
        <v>119</v>
      </c>
      <c r="G622" s="19" t="s">
        <v>120</v>
      </c>
      <c r="H622" s="25">
        <v>4.1387714483056516E-3</v>
      </c>
    </row>
    <row r="623" spans="1:8" x14ac:dyDescent="0.25">
      <c r="A623" s="19" t="s">
        <v>96</v>
      </c>
      <c r="B623" s="19" t="s">
        <v>97</v>
      </c>
      <c r="C623" s="19" t="s">
        <v>98</v>
      </c>
      <c r="D623" s="19" t="s">
        <v>143</v>
      </c>
      <c r="E623" s="19" t="s">
        <v>144</v>
      </c>
      <c r="F623" s="19" t="s">
        <v>109</v>
      </c>
      <c r="G623" s="19" t="s">
        <v>110</v>
      </c>
      <c r="H623" s="25">
        <v>0.35573700206662018</v>
      </c>
    </row>
    <row r="624" spans="1:8" x14ac:dyDescent="0.25">
      <c r="A624" s="19" t="s">
        <v>96</v>
      </c>
      <c r="B624" s="19" t="s">
        <v>97</v>
      </c>
      <c r="C624" s="19" t="s">
        <v>98</v>
      </c>
      <c r="D624" s="19" t="s">
        <v>143</v>
      </c>
      <c r="E624" s="19" t="s">
        <v>144</v>
      </c>
      <c r="F624" s="19" t="s">
        <v>111</v>
      </c>
      <c r="G624" s="19" t="s">
        <v>112</v>
      </c>
      <c r="H624" s="25">
        <v>7.619305226444285E-3</v>
      </c>
    </row>
    <row r="625" spans="1:8" x14ac:dyDescent="0.25">
      <c r="A625" s="19" t="s">
        <v>96</v>
      </c>
      <c r="B625" s="19" t="s">
        <v>97</v>
      </c>
      <c r="C625" s="19" t="s">
        <v>98</v>
      </c>
      <c r="D625" s="19" t="s">
        <v>143</v>
      </c>
      <c r="E625" s="19" t="s">
        <v>144</v>
      </c>
      <c r="F625" s="19" t="s">
        <v>115</v>
      </c>
      <c r="G625" s="19" t="s">
        <v>116</v>
      </c>
      <c r="H625" s="25">
        <v>1.9954388627082986E-2</v>
      </c>
    </row>
    <row r="626" spans="1:8" x14ac:dyDescent="0.25">
      <c r="A626" s="19" t="s">
        <v>96</v>
      </c>
      <c r="B626" s="19" t="s">
        <v>97</v>
      </c>
      <c r="C626" s="19" t="s">
        <v>98</v>
      </c>
      <c r="D626" s="19" t="s">
        <v>143</v>
      </c>
      <c r="E626" s="19" t="s">
        <v>144</v>
      </c>
      <c r="F626" s="19" t="s">
        <v>119</v>
      </c>
      <c r="G626" s="19" t="s">
        <v>120</v>
      </c>
      <c r="H626" s="25">
        <v>1.1273657695882173E-3</v>
      </c>
    </row>
    <row r="627" spans="1:8" x14ac:dyDescent="0.25">
      <c r="A627" s="19" t="s">
        <v>96</v>
      </c>
      <c r="B627" s="19" t="s">
        <v>97</v>
      </c>
      <c r="C627" s="19" t="s">
        <v>98</v>
      </c>
      <c r="D627" s="19" t="s">
        <v>145</v>
      </c>
      <c r="E627" s="19" t="s">
        <v>146</v>
      </c>
      <c r="F627" s="19" t="s">
        <v>109</v>
      </c>
      <c r="G627" s="19" t="s">
        <v>110</v>
      </c>
      <c r="H627" s="25">
        <v>1.9699640088149131</v>
      </c>
    </row>
    <row r="628" spans="1:8" x14ac:dyDescent="0.25">
      <c r="A628" s="19" t="s">
        <v>96</v>
      </c>
      <c r="B628" s="19" t="s">
        <v>97</v>
      </c>
      <c r="C628" s="19" t="s">
        <v>98</v>
      </c>
      <c r="D628" s="19" t="s">
        <v>145</v>
      </c>
      <c r="E628" s="19" t="s">
        <v>146</v>
      </c>
      <c r="F628" s="19" t="s">
        <v>111</v>
      </c>
      <c r="G628" s="19" t="s">
        <v>112</v>
      </c>
      <c r="H628" s="25">
        <v>3.0389383277324735E-2</v>
      </c>
    </row>
    <row r="629" spans="1:8" x14ac:dyDescent="0.25">
      <c r="A629" s="19" t="s">
        <v>96</v>
      </c>
      <c r="B629" s="19" t="s">
        <v>97</v>
      </c>
      <c r="C629" s="19" t="s">
        <v>98</v>
      </c>
      <c r="D629" s="19" t="s">
        <v>145</v>
      </c>
      <c r="E629" s="19" t="s">
        <v>146</v>
      </c>
      <c r="F629" s="19" t="s">
        <v>113</v>
      </c>
      <c r="G629" s="19" t="s">
        <v>114</v>
      </c>
      <c r="H629" s="25">
        <v>8.3292064513597955E-2</v>
      </c>
    </row>
    <row r="630" spans="1:8" x14ac:dyDescent="0.25">
      <c r="A630" s="19" t="s">
        <v>96</v>
      </c>
      <c r="B630" s="19" t="s">
        <v>97</v>
      </c>
      <c r="C630" s="19" t="s">
        <v>98</v>
      </c>
      <c r="D630" s="19" t="s">
        <v>145</v>
      </c>
      <c r="E630" s="19" t="s">
        <v>146</v>
      </c>
      <c r="F630" s="19" t="s">
        <v>115</v>
      </c>
      <c r="G630" s="19" t="s">
        <v>116</v>
      </c>
      <c r="H630" s="25">
        <v>7.9151241673414308E-2</v>
      </c>
    </row>
    <row r="631" spans="1:8" x14ac:dyDescent="0.25">
      <c r="A631" s="19" t="s">
        <v>96</v>
      </c>
      <c r="B631" s="19" t="s">
        <v>97</v>
      </c>
      <c r="C631" s="19" t="s">
        <v>98</v>
      </c>
      <c r="D631" s="19" t="s">
        <v>145</v>
      </c>
      <c r="E631" s="19" t="s">
        <v>146</v>
      </c>
      <c r="F631" s="19" t="s">
        <v>129</v>
      </c>
      <c r="G631" s="19" t="s">
        <v>130</v>
      </c>
      <c r="H631" s="25">
        <v>2.5567550147991209E-4</v>
      </c>
    </row>
    <row r="632" spans="1:8" x14ac:dyDescent="0.25">
      <c r="A632" s="19" t="s">
        <v>96</v>
      </c>
      <c r="B632" s="19" t="s">
        <v>97</v>
      </c>
      <c r="C632" s="19" t="s">
        <v>98</v>
      </c>
      <c r="D632" s="19" t="s">
        <v>145</v>
      </c>
      <c r="E632" s="19" t="s">
        <v>146</v>
      </c>
      <c r="F632" s="19" t="s">
        <v>117</v>
      </c>
      <c r="G632" s="19" t="s">
        <v>118</v>
      </c>
      <c r="H632" s="25">
        <v>8.1316315900750395E-3</v>
      </c>
    </row>
    <row r="633" spans="1:8" x14ac:dyDescent="0.25">
      <c r="A633" s="19" t="s">
        <v>96</v>
      </c>
      <c r="B633" s="19" t="s">
        <v>97</v>
      </c>
      <c r="C633" s="19" t="s">
        <v>98</v>
      </c>
      <c r="D633" s="19" t="s">
        <v>145</v>
      </c>
      <c r="E633" s="19" t="s">
        <v>146</v>
      </c>
      <c r="F633" s="19" t="s">
        <v>119</v>
      </c>
      <c r="G633" s="19" t="s">
        <v>120</v>
      </c>
      <c r="H633" s="25">
        <v>5.3309640590283791E-3</v>
      </c>
    </row>
    <row r="634" spans="1:8" x14ac:dyDescent="0.25">
      <c r="A634" s="19" t="s">
        <v>96</v>
      </c>
      <c r="B634" s="19" t="s">
        <v>97</v>
      </c>
      <c r="C634" s="19" t="s">
        <v>98</v>
      </c>
      <c r="D634" s="19" t="s">
        <v>145</v>
      </c>
      <c r="E634" s="19" t="s">
        <v>146</v>
      </c>
      <c r="F634" s="19" t="s">
        <v>123</v>
      </c>
      <c r="G634" s="19" t="s">
        <v>124</v>
      </c>
      <c r="H634" s="25">
        <v>4.3500295169089844E-3</v>
      </c>
    </row>
    <row r="635" spans="1:8" x14ac:dyDescent="0.25">
      <c r="A635" s="19" t="s">
        <v>96</v>
      </c>
      <c r="B635" s="19" t="s">
        <v>97</v>
      </c>
      <c r="C635" s="19" t="s">
        <v>98</v>
      </c>
      <c r="D635" s="19" t="s">
        <v>147</v>
      </c>
      <c r="E635" s="19" t="s">
        <v>148</v>
      </c>
      <c r="F635" s="19" t="s">
        <v>109</v>
      </c>
      <c r="G635" s="19" t="s">
        <v>110</v>
      </c>
      <c r="H635" s="25">
        <v>0.17141097585759141</v>
      </c>
    </row>
    <row r="636" spans="1:8" x14ac:dyDescent="0.25">
      <c r="A636" s="19" t="s">
        <v>96</v>
      </c>
      <c r="B636" s="19" t="s">
        <v>97</v>
      </c>
      <c r="C636" s="19" t="s">
        <v>98</v>
      </c>
      <c r="D636" s="19" t="s">
        <v>147</v>
      </c>
      <c r="E636" s="19" t="s">
        <v>148</v>
      </c>
      <c r="F636" s="19" t="s">
        <v>111</v>
      </c>
      <c r="G636" s="19" t="s">
        <v>112</v>
      </c>
      <c r="H636" s="25">
        <v>4.6589060860732258E-3</v>
      </c>
    </row>
    <row r="637" spans="1:8" x14ac:dyDescent="0.25">
      <c r="A637" s="19" t="s">
        <v>96</v>
      </c>
      <c r="B637" s="19" t="s">
        <v>97</v>
      </c>
      <c r="C637" s="19" t="s">
        <v>98</v>
      </c>
      <c r="D637" s="19" t="s">
        <v>147</v>
      </c>
      <c r="E637" s="19" t="s">
        <v>148</v>
      </c>
      <c r="F637" s="19" t="s">
        <v>113</v>
      </c>
      <c r="G637" s="19" t="s">
        <v>114</v>
      </c>
      <c r="H637" s="25">
        <v>9.124559150982238E-3</v>
      </c>
    </row>
    <row r="638" spans="1:8" x14ac:dyDescent="0.25">
      <c r="A638" s="19" t="s">
        <v>96</v>
      </c>
      <c r="B638" s="19" t="s">
        <v>97</v>
      </c>
      <c r="C638" s="19" t="s">
        <v>98</v>
      </c>
      <c r="D638" s="19" t="s">
        <v>147</v>
      </c>
      <c r="E638" s="19" t="s">
        <v>148</v>
      </c>
      <c r="F638" s="19" t="s">
        <v>115</v>
      </c>
      <c r="G638" s="19" t="s">
        <v>116</v>
      </c>
      <c r="H638" s="25">
        <v>1.2356788698388884E-2</v>
      </c>
    </row>
    <row r="639" spans="1:8" x14ac:dyDescent="0.25">
      <c r="A639" s="19" t="s">
        <v>96</v>
      </c>
      <c r="B639" s="19" t="s">
        <v>97</v>
      </c>
      <c r="C639" s="19" t="s">
        <v>98</v>
      </c>
      <c r="D639" s="19" t="s">
        <v>147</v>
      </c>
      <c r="E639" s="19" t="s">
        <v>148</v>
      </c>
      <c r="F639" s="19" t="s">
        <v>129</v>
      </c>
      <c r="G639" s="19" t="s">
        <v>130</v>
      </c>
      <c r="H639" s="25">
        <v>2.9064489764349385E-5</v>
      </c>
    </row>
    <row r="640" spans="1:8" x14ac:dyDescent="0.25">
      <c r="A640" s="19" t="s">
        <v>96</v>
      </c>
      <c r="B640" s="19" t="s">
        <v>97</v>
      </c>
      <c r="C640" s="19" t="s">
        <v>98</v>
      </c>
      <c r="D640" s="19" t="s">
        <v>147</v>
      </c>
      <c r="E640" s="19" t="s">
        <v>148</v>
      </c>
      <c r="F640" s="19" t="s">
        <v>117</v>
      </c>
      <c r="G640" s="19" t="s">
        <v>118</v>
      </c>
      <c r="H640" s="25">
        <v>1.4237349151294397E-3</v>
      </c>
    </row>
    <row r="641" spans="1:8" x14ac:dyDescent="0.25">
      <c r="A641" s="19" t="s">
        <v>96</v>
      </c>
      <c r="B641" s="19" t="s">
        <v>97</v>
      </c>
      <c r="C641" s="19" t="s">
        <v>98</v>
      </c>
      <c r="D641" s="19" t="s">
        <v>147</v>
      </c>
      <c r="E641" s="19" t="s">
        <v>148</v>
      </c>
      <c r="F641" s="19" t="s">
        <v>119</v>
      </c>
      <c r="G641" s="19" t="s">
        <v>120</v>
      </c>
      <c r="H641" s="25">
        <v>8.7889497931217559E-4</v>
      </c>
    </row>
    <row r="642" spans="1:8" x14ac:dyDescent="0.25">
      <c r="A642" s="19" t="s">
        <v>96</v>
      </c>
      <c r="B642" s="19" t="s">
        <v>97</v>
      </c>
      <c r="C642" s="19" t="s">
        <v>98</v>
      </c>
      <c r="D642" s="19" t="s">
        <v>147</v>
      </c>
      <c r="E642" s="19" t="s">
        <v>148</v>
      </c>
      <c r="F642" s="19" t="s">
        <v>121</v>
      </c>
      <c r="G642" s="19" t="s">
        <v>122</v>
      </c>
      <c r="H642" s="25">
        <v>1.8675419355454595E-2</v>
      </c>
    </row>
    <row r="643" spans="1:8" x14ac:dyDescent="0.25">
      <c r="A643" s="19" t="s">
        <v>96</v>
      </c>
      <c r="B643" s="19" t="s">
        <v>97</v>
      </c>
      <c r="C643" s="19" t="s">
        <v>98</v>
      </c>
      <c r="D643" s="19" t="s">
        <v>149</v>
      </c>
      <c r="E643" s="19" t="s">
        <v>150</v>
      </c>
      <c r="F643" s="19" t="s">
        <v>109</v>
      </c>
      <c r="G643" s="19" t="s">
        <v>110</v>
      </c>
      <c r="H643" s="25">
        <v>9.1055759493411641E-3</v>
      </c>
    </row>
    <row r="644" spans="1:8" x14ac:dyDescent="0.25">
      <c r="A644" s="19" t="s">
        <v>96</v>
      </c>
      <c r="B644" s="19" t="s">
        <v>97</v>
      </c>
      <c r="C644" s="19" t="s">
        <v>98</v>
      </c>
      <c r="D644" s="19" t="s">
        <v>149</v>
      </c>
      <c r="E644" s="19" t="s">
        <v>150</v>
      </c>
      <c r="F644" s="19" t="s">
        <v>111</v>
      </c>
      <c r="G644" s="19" t="s">
        <v>112</v>
      </c>
      <c r="H644" s="25">
        <v>1.4320135672745129E-4</v>
      </c>
    </row>
    <row r="645" spans="1:8" x14ac:dyDescent="0.25">
      <c r="A645" s="19" t="s">
        <v>96</v>
      </c>
      <c r="B645" s="19" t="s">
        <v>97</v>
      </c>
      <c r="C645" s="19" t="s">
        <v>98</v>
      </c>
      <c r="D645" s="19" t="s">
        <v>149</v>
      </c>
      <c r="E645" s="19" t="s">
        <v>150</v>
      </c>
      <c r="F645" s="19" t="s">
        <v>129</v>
      </c>
      <c r="G645" s="19" t="s">
        <v>130</v>
      </c>
      <c r="H645" s="25">
        <v>1.2768273091947982E-6</v>
      </c>
    </row>
    <row r="646" spans="1:8" x14ac:dyDescent="0.25">
      <c r="A646" s="19" t="s">
        <v>96</v>
      </c>
      <c r="B646" s="19" t="s">
        <v>97</v>
      </c>
      <c r="C646" s="19" t="s">
        <v>98</v>
      </c>
      <c r="D646" s="19" t="s">
        <v>149</v>
      </c>
      <c r="E646" s="19" t="s">
        <v>150</v>
      </c>
      <c r="F646" s="19" t="s">
        <v>117</v>
      </c>
      <c r="G646" s="19" t="s">
        <v>118</v>
      </c>
      <c r="H646" s="25">
        <v>3.8502784449094242E-5</v>
      </c>
    </row>
    <row r="647" spans="1:8" x14ac:dyDescent="0.25">
      <c r="A647" s="19" t="s">
        <v>96</v>
      </c>
      <c r="B647" s="19" t="s">
        <v>97</v>
      </c>
      <c r="C647" s="19" t="s">
        <v>98</v>
      </c>
      <c r="D647" s="19" t="s">
        <v>149</v>
      </c>
      <c r="E647" s="19" t="s">
        <v>150</v>
      </c>
      <c r="F647" s="19" t="s">
        <v>119</v>
      </c>
      <c r="G647" s="19" t="s">
        <v>120</v>
      </c>
      <c r="H647" s="25">
        <v>3.7924036622723779E-5</v>
      </c>
    </row>
    <row r="648" spans="1:8" x14ac:dyDescent="0.25">
      <c r="A648" s="19" t="s">
        <v>96</v>
      </c>
      <c r="B648" s="19" t="s">
        <v>97</v>
      </c>
      <c r="C648" s="19" t="s">
        <v>98</v>
      </c>
      <c r="D648" s="19" t="s">
        <v>151</v>
      </c>
      <c r="E648" s="19" t="s">
        <v>152</v>
      </c>
      <c r="F648" s="19" t="s">
        <v>109</v>
      </c>
      <c r="G648" s="19" t="s">
        <v>110</v>
      </c>
      <c r="H648" s="25">
        <v>1.6859294726433844</v>
      </c>
    </row>
    <row r="649" spans="1:8" x14ac:dyDescent="0.25">
      <c r="A649" s="19" t="s">
        <v>96</v>
      </c>
      <c r="B649" s="19" t="s">
        <v>97</v>
      </c>
      <c r="C649" s="19" t="s">
        <v>98</v>
      </c>
      <c r="D649" s="19" t="s">
        <v>151</v>
      </c>
      <c r="E649" s="19" t="s">
        <v>152</v>
      </c>
      <c r="F649" s="19" t="s">
        <v>111</v>
      </c>
      <c r="G649" s="19" t="s">
        <v>112</v>
      </c>
      <c r="H649" s="25">
        <v>2.1052664518067785E-2</v>
      </c>
    </row>
    <row r="650" spans="1:8" x14ac:dyDescent="0.25">
      <c r="A650" s="19" t="s">
        <v>96</v>
      </c>
      <c r="B650" s="19" t="s">
        <v>97</v>
      </c>
      <c r="C650" s="19" t="s">
        <v>98</v>
      </c>
      <c r="D650" s="19" t="s">
        <v>151</v>
      </c>
      <c r="E650" s="19" t="s">
        <v>152</v>
      </c>
      <c r="F650" s="19" t="s">
        <v>113</v>
      </c>
      <c r="G650" s="19" t="s">
        <v>114</v>
      </c>
      <c r="H650" s="25">
        <v>5.9463133764605415E-2</v>
      </c>
    </row>
    <row r="651" spans="1:8" x14ac:dyDescent="0.25">
      <c r="A651" s="19" t="s">
        <v>96</v>
      </c>
      <c r="B651" s="19" t="s">
        <v>97</v>
      </c>
      <c r="C651" s="19" t="s">
        <v>98</v>
      </c>
      <c r="D651" s="19" t="s">
        <v>151</v>
      </c>
      <c r="E651" s="19" t="s">
        <v>152</v>
      </c>
      <c r="F651" s="19" t="s">
        <v>129</v>
      </c>
      <c r="G651" s="19" t="s">
        <v>130</v>
      </c>
      <c r="H651" s="25">
        <v>1.9111121375277191E-4</v>
      </c>
    </row>
    <row r="652" spans="1:8" x14ac:dyDescent="0.25">
      <c r="A652" s="19" t="s">
        <v>96</v>
      </c>
      <c r="B652" s="19" t="s">
        <v>97</v>
      </c>
      <c r="C652" s="19" t="s">
        <v>98</v>
      </c>
      <c r="D652" s="19" t="s">
        <v>151</v>
      </c>
      <c r="E652" s="19" t="s">
        <v>152</v>
      </c>
      <c r="F652" s="19" t="s">
        <v>117</v>
      </c>
      <c r="G652" s="19" t="s">
        <v>118</v>
      </c>
      <c r="H652" s="25">
        <v>6.6658551809067297E-3</v>
      </c>
    </row>
    <row r="653" spans="1:8" x14ac:dyDescent="0.25">
      <c r="A653" s="19" t="s">
        <v>96</v>
      </c>
      <c r="B653" s="19" t="s">
        <v>97</v>
      </c>
      <c r="C653" s="19" t="s">
        <v>98</v>
      </c>
      <c r="D653" s="19" t="s">
        <v>151</v>
      </c>
      <c r="E653" s="19" t="s">
        <v>152</v>
      </c>
      <c r="F653" s="19" t="s">
        <v>119</v>
      </c>
      <c r="G653" s="19" t="s">
        <v>120</v>
      </c>
      <c r="H653" s="25">
        <v>3.6410896988772049E-3</v>
      </c>
    </row>
    <row r="654" spans="1:8" x14ac:dyDescent="0.25">
      <c r="A654" s="19" t="s">
        <v>96</v>
      </c>
      <c r="B654" s="19" t="s">
        <v>97</v>
      </c>
      <c r="C654" s="19" t="s">
        <v>98</v>
      </c>
      <c r="D654" s="19" t="s">
        <v>153</v>
      </c>
      <c r="E654" s="19" t="s">
        <v>154</v>
      </c>
      <c r="F654" s="19" t="s">
        <v>109</v>
      </c>
      <c r="G654" s="19" t="s">
        <v>110</v>
      </c>
      <c r="H654" s="25">
        <v>2.4079924673029326E-2</v>
      </c>
    </row>
    <row r="655" spans="1:8" x14ac:dyDescent="0.25">
      <c r="A655" s="19" t="s">
        <v>96</v>
      </c>
      <c r="B655" s="19" t="s">
        <v>97</v>
      </c>
      <c r="C655" s="19" t="s">
        <v>98</v>
      </c>
      <c r="D655" s="19" t="s">
        <v>153</v>
      </c>
      <c r="E655" s="19" t="s">
        <v>154</v>
      </c>
      <c r="F655" s="19" t="s">
        <v>115</v>
      </c>
      <c r="G655" s="19" t="s">
        <v>116</v>
      </c>
      <c r="H655" s="25">
        <v>8.6881403708930123E-4</v>
      </c>
    </row>
    <row r="656" spans="1:8" x14ac:dyDescent="0.25">
      <c r="A656" s="19" t="s">
        <v>96</v>
      </c>
      <c r="B656" s="19" t="s">
        <v>97</v>
      </c>
      <c r="C656" s="19" t="s">
        <v>98</v>
      </c>
      <c r="D656" s="19" t="s">
        <v>153</v>
      </c>
      <c r="E656" s="19" t="s">
        <v>154</v>
      </c>
      <c r="F656" s="19" t="s">
        <v>119</v>
      </c>
      <c r="G656" s="19" t="s">
        <v>120</v>
      </c>
      <c r="H656" s="25">
        <v>1.1400816668699218E-4</v>
      </c>
    </row>
    <row r="657" spans="1:8" x14ac:dyDescent="0.25">
      <c r="A657" s="19" t="s">
        <v>96</v>
      </c>
      <c r="B657" s="19" t="s">
        <v>97</v>
      </c>
      <c r="C657" s="19" t="s">
        <v>98</v>
      </c>
      <c r="D657" s="19" t="s">
        <v>155</v>
      </c>
      <c r="E657" s="19" t="s">
        <v>156</v>
      </c>
      <c r="F657" s="19" t="s">
        <v>109</v>
      </c>
      <c r="G657" s="19" t="s">
        <v>110</v>
      </c>
      <c r="H657" s="25">
        <v>0.66069271333324109</v>
      </c>
    </row>
    <row r="658" spans="1:8" x14ac:dyDescent="0.25">
      <c r="A658" s="19" t="s">
        <v>96</v>
      </c>
      <c r="B658" s="19" t="s">
        <v>97</v>
      </c>
      <c r="C658" s="19" t="s">
        <v>98</v>
      </c>
      <c r="D658" s="19" t="s">
        <v>155</v>
      </c>
      <c r="E658" s="19" t="s">
        <v>156</v>
      </c>
      <c r="F658" s="19" t="s">
        <v>111</v>
      </c>
      <c r="G658" s="19" t="s">
        <v>112</v>
      </c>
      <c r="H658" s="25">
        <v>8.9384752699984363E-3</v>
      </c>
    </row>
    <row r="659" spans="1:8" x14ac:dyDescent="0.25">
      <c r="A659" s="19" t="s">
        <v>96</v>
      </c>
      <c r="B659" s="19" t="s">
        <v>97</v>
      </c>
      <c r="C659" s="19" t="s">
        <v>98</v>
      </c>
      <c r="D659" s="19" t="s">
        <v>155</v>
      </c>
      <c r="E659" s="19" t="s">
        <v>156</v>
      </c>
      <c r="F659" s="19" t="s">
        <v>113</v>
      </c>
      <c r="G659" s="19" t="s">
        <v>114</v>
      </c>
      <c r="H659" s="25">
        <v>2.5678534222590206E-2</v>
      </c>
    </row>
    <row r="660" spans="1:8" x14ac:dyDescent="0.25">
      <c r="A660" s="19" t="s">
        <v>96</v>
      </c>
      <c r="B660" s="19" t="s">
        <v>97</v>
      </c>
      <c r="C660" s="19" t="s">
        <v>98</v>
      </c>
      <c r="D660" s="19" t="s">
        <v>155</v>
      </c>
      <c r="E660" s="19" t="s">
        <v>156</v>
      </c>
      <c r="F660" s="19" t="s">
        <v>117</v>
      </c>
      <c r="G660" s="19" t="s">
        <v>118</v>
      </c>
      <c r="H660" s="25">
        <v>2.3387529635014929E-3</v>
      </c>
    </row>
    <row r="661" spans="1:8" x14ac:dyDescent="0.25">
      <c r="A661" s="19" t="s">
        <v>96</v>
      </c>
      <c r="B661" s="19" t="s">
        <v>97</v>
      </c>
      <c r="C661" s="19" t="s">
        <v>98</v>
      </c>
      <c r="D661" s="19" t="s">
        <v>155</v>
      </c>
      <c r="E661" s="19" t="s">
        <v>156</v>
      </c>
      <c r="F661" s="19" t="s">
        <v>119</v>
      </c>
      <c r="G661" s="19" t="s">
        <v>120</v>
      </c>
      <c r="H661" s="25">
        <v>2.2704764206908108E-3</v>
      </c>
    </row>
    <row r="662" spans="1:8" x14ac:dyDescent="0.25">
      <c r="A662" s="19" t="s">
        <v>96</v>
      </c>
      <c r="B662" s="19" t="s">
        <v>97</v>
      </c>
      <c r="C662" s="19" t="s">
        <v>98</v>
      </c>
      <c r="D662" s="19" t="s">
        <v>157</v>
      </c>
      <c r="E662" s="19" t="s">
        <v>158</v>
      </c>
      <c r="F662" s="19" t="s">
        <v>109</v>
      </c>
      <c r="G662" s="19" t="s">
        <v>110</v>
      </c>
      <c r="H662" s="25">
        <v>0.10516534270552479</v>
      </c>
    </row>
    <row r="663" spans="1:8" x14ac:dyDescent="0.25">
      <c r="A663" s="19" t="s">
        <v>96</v>
      </c>
      <c r="B663" s="19" t="s">
        <v>97</v>
      </c>
      <c r="C663" s="19" t="s">
        <v>98</v>
      </c>
      <c r="D663" s="19" t="s">
        <v>157</v>
      </c>
      <c r="E663" s="19" t="s">
        <v>158</v>
      </c>
      <c r="F663" s="19" t="s">
        <v>111</v>
      </c>
      <c r="G663" s="19" t="s">
        <v>112</v>
      </c>
      <c r="H663" s="25">
        <v>2.6882408755041622E-4</v>
      </c>
    </row>
    <row r="664" spans="1:8" x14ac:dyDescent="0.25">
      <c r="A664" s="19" t="s">
        <v>96</v>
      </c>
      <c r="B664" s="19" t="s">
        <v>97</v>
      </c>
      <c r="C664" s="19" t="s">
        <v>98</v>
      </c>
      <c r="D664" s="19" t="s">
        <v>157</v>
      </c>
      <c r="E664" s="19" t="s">
        <v>158</v>
      </c>
      <c r="F664" s="19" t="s">
        <v>113</v>
      </c>
      <c r="G664" s="19" t="s">
        <v>114</v>
      </c>
      <c r="H664" s="25">
        <v>7.9149360901660493E-4</v>
      </c>
    </row>
    <row r="665" spans="1:8" x14ac:dyDescent="0.25">
      <c r="A665" s="19" t="s">
        <v>96</v>
      </c>
      <c r="B665" s="19" t="s">
        <v>97</v>
      </c>
      <c r="C665" s="19" t="s">
        <v>98</v>
      </c>
      <c r="D665" s="19" t="s">
        <v>157</v>
      </c>
      <c r="E665" s="19" t="s">
        <v>158</v>
      </c>
      <c r="F665" s="19" t="s">
        <v>115</v>
      </c>
      <c r="G665" s="19" t="s">
        <v>116</v>
      </c>
      <c r="H665" s="25">
        <v>6.3923528356876996E-4</v>
      </c>
    </row>
    <row r="666" spans="1:8" x14ac:dyDescent="0.25">
      <c r="A666" s="19" t="s">
        <v>96</v>
      </c>
      <c r="B666" s="19" t="s">
        <v>97</v>
      </c>
      <c r="C666" s="19" t="s">
        <v>98</v>
      </c>
      <c r="D666" s="19" t="s">
        <v>157</v>
      </c>
      <c r="E666" s="19" t="s">
        <v>158</v>
      </c>
      <c r="F666" s="19" t="s">
        <v>117</v>
      </c>
      <c r="G666" s="19" t="s">
        <v>118</v>
      </c>
      <c r="H666" s="25">
        <v>7.205594420029972E-5</v>
      </c>
    </row>
    <row r="667" spans="1:8" x14ac:dyDescent="0.25">
      <c r="A667" s="19" t="s">
        <v>96</v>
      </c>
      <c r="B667" s="19" t="s">
        <v>97</v>
      </c>
      <c r="C667" s="19" t="s">
        <v>98</v>
      </c>
      <c r="D667" s="19" t="s">
        <v>157</v>
      </c>
      <c r="E667" s="19" t="s">
        <v>158</v>
      </c>
      <c r="F667" s="19" t="s">
        <v>119</v>
      </c>
      <c r="G667" s="19" t="s">
        <v>120</v>
      </c>
      <c r="H667" s="25">
        <v>5.2674048049272925E-5</v>
      </c>
    </row>
    <row r="668" spans="1:8" x14ac:dyDescent="0.25">
      <c r="A668" s="19" t="s">
        <v>96</v>
      </c>
      <c r="B668" s="19" t="s">
        <v>97</v>
      </c>
      <c r="C668" s="19" t="s">
        <v>98</v>
      </c>
      <c r="D668" s="19" t="s">
        <v>157</v>
      </c>
      <c r="E668" s="19" t="s">
        <v>158</v>
      </c>
      <c r="F668" s="19" t="s">
        <v>123</v>
      </c>
      <c r="G668" s="19" t="s">
        <v>124</v>
      </c>
      <c r="H668" s="25">
        <v>4.6240080648312753E-5</v>
      </c>
    </row>
    <row r="669" spans="1:8" x14ac:dyDescent="0.25">
      <c r="A669" s="19" t="s">
        <v>96</v>
      </c>
      <c r="B669" s="19" t="s">
        <v>97</v>
      </c>
      <c r="C669" s="19" t="s">
        <v>98</v>
      </c>
      <c r="D669" s="19" t="s">
        <v>159</v>
      </c>
      <c r="E669" s="19" t="s">
        <v>160</v>
      </c>
      <c r="F669" s="19" t="s">
        <v>109</v>
      </c>
      <c r="G669" s="19" t="s">
        <v>110</v>
      </c>
      <c r="H669" s="25">
        <v>0.17025069586146155</v>
      </c>
    </row>
    <row r="670" spans="1:8" x14ac:dyDescent="0.25">
      <c r="A670" s="19" t="s">
        <v>96</v>
      </c>
      <c r="B670" s="19" t="s">
        <v>97</v>
      </c>
      <c r="C670" s="19" t="s">
        <v>98</v>
      </c>
      <c r="D670" s="19" t="s">
        <v>159</v>
      </c>
      <c r="E670" s="19" t="s">
        <v>160</v>
      </c>
      <c r="F670" s="19" t="s">
        <v>111</v>
      </c>
      <c r="G670" s="19" t="s">
        <v>112</v>
      </c>
      <c r="H670" s="25">
        <v>3.6325855972408992E-4</v>
      </c>
    </row>
    <row r="671" spans="1:8" x14ac:dyDescent="0.25">
      <c r="A671" s="19" t="s">
        <v>96</v>
      </c>
      <c r="B671" s="19" t="s">
        <v>97</v>
      </c>
      <c r="C671" s="19" t="s">
        <v>98</v>
      </c>
      <c r="D671" s="19" t="s">
        <v>159</v>
      </c>
      <c r="E671" s="19" t="s">
        <v>160</v>
      </c>
      <c r="F671" s="19" t="s">
        <v>117</v>
      </c>
      <c r="G671" s="19" t="s">
        <v>118</v>
      </c>
      <c r="H671" s="25">
        <v>1.381225195204184E-4</v>
      </c>
    </row>
    <row r="672" spans="1:8" x14ac:dyDescent="0.25">
      <c r="A672" s="19" t="s">
        <v>96</v>
      </c>
      <c r="B672" s="19" t="s">
        <v>97</v>
      </c>
      <c r="C672" s="19" t="s">
        <v>98</v>
      </c>
      <c r="D672" s="19" t="s">
        <v>159</v>
      </c>
      <c r="E672" s="19" t="s">
        <v>160</v>
      </c>
      <c r="F672" s="19" t="s">
        <v>119</v>
      </c>
      <c r="G672" s="19" t="s">
        <v>120</v>
      </c>
      <c r="H672" s="25">
        <v>6.2377628639938149E-5</v>
      </c>
    </row>
    <row r="673" spans="1:8" x14ac:dyDescent="0.25">
      <c r="A673" s="19" t="s">
        <v>96</v>
      </c>
      <c r="B673" s="19" t="s">
        <v>97</v>
      </c>
      <c r="C673" s="19" t="s">
        <v>98</v>
      </c>
      <c r="D673" s="19" t="s">
        <v>161</v>
      </c>
      <c r="E673" s="19" t="s">
        <v>162</v>
      </c>
      <c r="F673" s="19" t="s">
        <v>109</v>
      </c>
      <c r="G673" s="19" t="s">
        <v>110</v>
      </c>
      <c r="H673" s="25">
        <v>0.35883600954351474</v>
      </c>
    </row>
    <row r="674" spans="1:8" x14ac:dyDescent="0.25">
      <c r="A674" s="19" t="s">
        <v>96</v>
      </c>
      <c r="B674" s="19" t="s">
        <v>97</v>
      </c>
      <c r="C674" s="19" t="s">
        <v>98</v>
      </c>
      <c r="D674" s="19" t="s">
        <v>161</v>
      </c>
      <c r="E674" s="19" t="s">
        <v>162</v>
      </c>
      <c r="F674" s="19" t="s">
        <v>129</v>
      </c>
      <c r="G674" s="19" t="s">
        <v>130</v>
      </c>
      <c r="H674" s="25">
        <v>1.0952301280336099E-5</v>
      </c>
    </row>
    <row r="675" spans="1:8" x14ac:dyDescent="0.25">
      <c r="A675" s="19" t="s">
        <v>96</v>
      </c>
      <c r="B675" s="19" t="s">
        <v>97</v>
      </c>
      <c r="C675" s="19" t="s">
        <v>98</v>
      </c>
      <c r="D675" s="19" t="s">
        <v>161</v>
      </c>
      <c r="E675" s="19" t="s">
        <v>162</v>
      </c>
      <c r="F675" s="19" t="s">
        <v>119</v>
      </c>
      <c r="G675" s="19" t="s">
        <v>120</v>
      </c>
      <c r="H675" s="25">
        <v>1.9138219248400774E-4</v>
      </c>
    </row>
    <row r="676" spans="1:8" x14ac:dyDescent="0.25">
      <c r="A676" s="19" t="s">
        <v>96</v>
      </c>
      <c r="B676" s="19" t="s">
        <v>97</v>
      </c>
      <c r="C676" s="19" t="s">
        <v>98</v>
      </c>
      <c r="D676" s="19" t="s">
        <v>163</v>
      </c>
      <c r="E676" s="19" t="s">
        <v>164</v>
      </c>
      <c r="F676" s="19" t="s">
        <v>109</v>
      </c>
      <c r="G676" s="19" t="s">
        <v>110</v>
      </c>
      <c r="H676" s="25">
        <v>4.3060862771761563E-2</v>
      </c>
    </row>
    <row r="677" spans="1:8" x14ac:dyDescent="0.25">
      <c r="A677" s="19" t="s">
        <v>96</v>
      </c>
      <c r="B677" s="19" t="s">
        <v>97</v>
      </c>
      <c r="C677" s="19" t="s">
        <v>98</v>
      </c>
      <c r="D677" s="19" t="s">
        <v>163</v>
      </c>
      <c r="E677" s="19" t="s">
        <v>164</v>
      </c>
      <c r="F677" s="19" t="s">
        <v>111</v>
      </c>
      <c r="G677" s="19" t="s">
        <v>112</v>
      </c>
      <c r="H677" s="25">
        <v>1.8822077408545048E-4</v>
      </c>
    </row>
    <row r="678" spans="1:8" x14ac:dyDescent="0.25">
      <c r="A678" s="19" t="s">
        <v>96</v>
      </c>
      <c r="B678" s="19" t="s">
        <v>97</v>
      </c>
      <c r="C678" s="19" t="s">
        <v>98</v>
      </c>
      <c r="D678" s="19" t="s">
        <v>163</v>
      </c>
      <c r="E678" s="19" t="s">
        <v>164</v>
      </c>
      <c r="F678" s="19" t="s">
        <v>113</v>
      </c>
      <c r="G678" s="19" t="s">
        <v>114</v>
      </c>
      <c r="H678" s="25">
        <v>7.6345664101660365E-4</v>
      </c>
    </row>
    <row r="679" spans="1:8" x14ac:dyDescent="0.25">
      <c r="A679" s="19" t="s">
        <v>96</v>
      </c>
      <c r="B679" s="19" t="s">
        <v>97</v>
      </c>
      <c r="C679" s="19" t="s">
        <v>98</v>
      </c>
      <c r="D679" s="19" t="s">
        <v>163</v>
      </c>
      <c r="E679" s="19" t="s">
        <v>164</v>
      </c>
      <c r="F679" s="19" t="s">
        <v>129</v>
      </c>
      <c r="G679" s="19" t="s">
        <v>130</v>
      </c>
      <c r="H679" s="25">
        <v>3.2966857346418611E-6</v>
      </c>
    </row>
    <row r="680" spans="1:8" x14ac:dyDescent="0.25">
      <c r="A680" s="19" t="s">
        <v>96</v>
      </c>
      <c r="B680" s="19" t="s">
        <v>97</v>
      </c>
      <c r="C680" s="19" t="s">
        <v>98</v>
      </c>
      <c r="D680" s="19" t="s">
        <v>163</v>
      </c>
      <c r="E680" s="19" t="s">
        <v>164</v>
      </c>
      <c r="F680" s="19" t="s">
        <v>117</v>
      </c>
      <c r="G680" s="19" t="s">
        <v>118</v>
      </c>
      <c r="H680" s="25">
        <v>5.5941437938585297E-5</v>
      </c>
    </row>
    <row r="681" spans="1:8" x14ac:dyDescent="0.25">
      <c r="A681" s="19" t="s">
        <v>96</v>
      </c>
      <c r="B681" s="19" t="s">
        <v>97</v>
      </c>
      <c r="C681" s="19" t="s">
        <v>98</v>
      </c>
      <c r="D681" s="19" t="s">
        <v>163</v>
      </c>
      <c r="E681" s="19" t="s">
        <v>164</v>
      </c>
      <c r="F681" s="19" t="s">
        <v>119</v>
      </c>
      <c r="G681" s="19" t="s">
        <v>120</v>
      </c>
      <c r="H681" s="25">
        <v>9.5995702006098832E-5</v>
      </c>
    </row>
    <row r="682" spans="1:8" x14ac:dyDescent="0.25">
      <c r="A682" s="19" t="s">
        <v>96</v>
      </c>
      <c r="B682" s="19" t="s">
        <v>97</v>
      </c>
      <c r="C682" s="19" t="s">
        <v>98</v>
      </c>
      <c r="D682" s="19" t="s">
        <v>163</v>
      </c>
      <c r="E682" s="19" t="s">
        <v>164</v>
      </c>
      <c r="F682" s="19" t="s">
        <v>123</v>
      </c>
      <c r="G682" s="19" t="s">
        <v>124</v>
      </c>
      <c r="H682" s="25">
        <v>2.9504042326916617E-5</v>
      </c>
    </row>
    <row r="683" spans="1:8" x14ac:dyDescent="0.25">
      <c r="A683" s="19" t="s">
        <v>96</v>
      </c>
      <c r="B683" s="19" t="s">
        <v>97</v>
      </c>
      <c r="C683" s="19" t="s">
        <v>98</v>
      </c>
      <c r="D683" s="19" t="s">
        <v>165</v>
      </c>
      <c r="E683" s="19" t="s">
        <v>166</v>
      </c>
      <c r="F683" s="19" t="s">
        <v>109</v>
      </c>
      <c r="G683" s="19" t="s">
        <v>110</v>
      </c>
      <c r="H683" s="25">
        <v>1.567187408404205E-4</v>
      </c>
    </row>
    <row r="684" spans="1:8" x14ac:dyDescent="0.25">
      <c r="A684" s="19" t="s">
        <v>96</v>
      </c>
      <c r="B684" s="19" t="s">
        <v>97</v>
      </c>
      <c r="C684" s="19" t="s">
        <v>98</v>
      </c>
      <c r="D684" s="19" t="s">
        <v>165</v>
      </c>
      <c r="E684" s="19" t="s">
        <v>166</v>
      </c>
      <c r="F684" s="19" t="s">
        <v>167</v>
      </c>
      <c r="G684" s="19" t="s">
        <v>168</v>
      </c>
      <c r="H684" s="25">
        <v>1.144849784924275E-5</v>
      </c>
    </row>
    <row r="685" spans="1:8" x14ac:dyDescent="0.25">
      <c r="A685" s="19" t="s">
        <v>96</v>
      </c>
      <c r="B685" s="19" t="s">
        <v>97</v>
      </c>
      <c r="C685" s="19" t="s">
        <v>98</v>
      </c>
      <c r="D685" s="19" t="s">
        <v>165</v>
      </c>
      <c r="E685" s="19" t="s">
        <v>166</v>
      </c>
      <c r="F685" s="19" t="s">
        <v>113</v>
      </c>
      <c r="G685" s="19" t="s">
        <v>114</v>
      </c>
      <c r="H685" s="25">
        <v>9.8488784891428208E-6</v>
      </c>
    </row>
    <row r="686" spans="1:8" x14ac:dyDescent="0.25">
      <c r="A686" s="19" t="s">
        <v>96</v>
      </c>
      <c r="B686" s="19" t="s">
        <v>97</v>
      </c>
      <c r="C686" s="19" t="s">
        <v>98</v>
      </c>
      <c r="D686" s="19" t="s">
        <v>165</v>
      </c>
      <c r="E686" s="19" t="s">
        <v>166</v>
      </c>
      <c r="F686" s="19" t="s">
        <v>129</v>
      </c>
      <c r="G686" s="19" t="s">
        <v>130</v>
      </c>
      <c r="H686" s="25">
        <v>3.612495847939005E-8</v>
      </c>
    </row>
    <row r="687" spans="1:8" x14ac:dyDescent="0.25">
      <c r="A687" s="19" t="s">
        <v>96</v>
      </c>
      <c r="B687" s="19" t="s">
        <v>97</v>
      </c>
      <c r="C687" s="19" t="s">
        <v>98</v>
      </c>
      <c r="D687" s="19" t="s">
        <v>165</v>
      </c>
      <c r="E687" s="19" t="s">
        <v>166</v>
      </c>
      <c r="F687" s="19" t="s">
        <v>119</v>
      </c>
      <c r="G687" s="19" t="s">
        <v>120</v>
      </c>
      <c r="H687" s="25">
        <v>6.1163597590860817E-7</v>
      </c>
    </row>
    <row r="688" spans="1:8" x14ac:dyDescent="0.25">
      <c r="A688" s="19" t="s">
        <v>96</v>
      </c>
      <c r="B688" s="19" t="s">
        <v>97</v>
      </c>
      <c r="C688" s="19" t="s">
        <v>98</v>
      </c>
      <c r="D688" s="19" t="s">
        <v>165</v>
      </c>
      <c r="E688" s="19" t="s">
        <v>166</v>
      </c>
      <c r="F688" s="19" t="s">
        <v>123</v>
      </c>
      <c r="G688" s="19" t="s">
        <v>124</v>
      </c>
      <c r="H688" s="25">
        <v>4.5315049211149462E-7</v>
      </c>
    </row>
    <row r="689" spans="1:8" x14ac:dyDescent="0.25">
      <c r="A689" s="19" t="s">
        <v>96</v>
      </c>
      <c r="B689" s="19" t="s">
        <v>97</v>
      </c>
      <c r="C689" s="19" t="s">
        <v>98</v>
      </c>
      <c r="D689" s="19" t="s">
        <v>169</v>
      </c>
      <c r="E689" s="19" t="s">
        <v>170</v>
      </c>
      <c r="F689" s="19" t="s">
        <v>109</v>
      </c>
      <c r="G689" s="19" t="s">
        <v>110</v>
      </c>
      <c r="H689" s="25">
        <v>6.2394045234918337E-2</v>
      </c>
    </row>
    <row r="690" spans="1:8" x14ac:dyDescent="0.25">
      <c r="A690" s="19" t="s">
        <v>96</v>
      </c>
      <c r="B690" s="19" t="s">
        <v>97</v>
      </c>
      <c r="C690" s="19" t="s">
        <v>98</v>
      </c>
      <c r="D690" s="19" t="s">
        <v>169</v>
      </c>
      <c r="E690" s="19" t="s">
        <v>170</v>
      </c>
      <c r="F690" s="19" t="s">
        <v>111</v>
      </c>
      <c r="G690" s="19" t="s">
        <v>112</v>
      </c>
      <c r="H690" s="25">
        <v>5.3645243895370908E-4</v>
      </c>
    </row>
    <row r="691" spans="1:8" x14ac:dyDescent="0.25">
      <c r="A691" s="19" t="s">
        <v>96</v>
      </c>
      <c r="B691" s="19" t="s">
        <v>97</v>
      </c>
      <c r="C691" s="19" t="s">
        <v>98</v>
      </c>
      <c r="D691" s="19" t="s">
        <v>169</v>
      </c>
      <c r="E691" s="19" t="s">
        <v>170</v>
      </c>
      <c r="F691" s="19" t="s">
        <v>129</v>
      </c>
      <c r="G691" s="19" t="s">
        <v>130</v>
      </c>
      <c r="H691" s="25">
        <v>4.6768545488808286E-6</v>
      </c>
    </row>
    <row r="692" spans="1:8" x14ac:dyDescent="0.25">
      <c r="A692" s="19" t="s">
        <v>96</v>
      </c>
      <c r="B692" s="19" t="s">
        <v>97</v>
      </c>
      <c r="C692" s="19" t="s">
        <v>98</v>
      </c>
      <c r="D692" s="19" t="s">
        <v>169</v>
      </c>
      <c r="E692" s="19" t="s">
        <v>170</v>
      </c>
      <c r="F692" s="19" t="s">
        <v>117</v>
      </c>
      <c r="G692" s="19" t="s">
        <v>118</v>
      </c>
      <c r="H692" s="25">
        <v>1.5456854806550775E-4</v>
      </c>
    </row>
    <row r="693" spans="1:8" x14ac:dyDescent="0.25">
      <c r="A693" s="19" t="s">
        <v>96</v>
      </c>
      <c r="B693" s="19" t="s">
        <v>97</v>
      </c>
      <c r="C693" s="19" t="s">
        <v>98</v>
      </c>
      <c r="D693" s="19" t="s">
        <v>169</v>
      </c>
      <c r="E693" s="19" t="s">
        <v>170</v>
      </c>
      <c r="F693" s="19" t="s">
        <v>119</v>
      </c>
      <c r="G693" s="19" t="s">
        <v>120</v>
      </c>
      <c r="H693" s="25">
        <v>1.0083513066562683E-4</v>
      </c>
    </row>
    <row r="694" spans="1:8" x14ac:dyDescent="0.25">
      <c r="A694" s="19" t="s">
        <v>96</v>
      </c>
      <c r="B694" s="19" t="s">
        <v>97</v>
      </c>
      <c r="C694" s="19" t="s">
        <v>98</v>
      </c>
      <c r="D694" s="19" t="s">
        <v>169</v>
      </c>
      <c r="E694" s="19" t="s">
        <v>170</v>
      </c>
      <c r="F694" s="19" t="s">
        <v>123</v>
      </c>
      <c r="G694" s="19" t="s">
        <v>124</v>
      </c>
      <c r="H694" s="25">
        <v>8.2583582101529215E-5</v>
      </c>
    </row>
    <row r="695" spans="1:8" x14ac:dyDescent="0.25">
      <c r="A695" s="19" t="s">
        <v>96</v>
      </c>
      <c r="B695" s="19" t="s">
        <v>97</v>
      </c>
      <c r="C695" s="19" t="s">
        <v>98</v>
      </c>
      <c r="D695" s="19" t="s">
        <v>171</v>
      </c>
      <c r="E695" s="19" t="s">
        <v>172</v>
      </c>
      <c r="F695" s="19" t="s">
        <v>109</v>
      </c>
      <c r="G695" s="19" t="s">
        <v>110</v>
      </c>
      <c r="H695" s="25">
        <v>6.0096994994301135E-2</v>
      </c>
    </row>
    <row r="696" spans="1:8" x14ac:dyDescent="0.25">
      <c r="A696" s="19" t="s">
        <v>96</v>
      </c>
      <c r="B696" s="19" t="s">
        <v>97</v>
      </c>
      <c r="C696" s="19" t="s">
        <v>98</v>
      </c>
      <c r="D696" s="19" t="s">
        <v>171</v>
      </c>
      <c r="E696" s="19" t="s">
        <v>172</v>
      </c>
      <c r="F696" s="19" t="s">
        <v>119</v>
      </c>
      <c r="G696" s="19" t="s">
        <v>120</v>
      </c>
      <c r="H696" s="25">
        <v>3.1238439377273081E-4</v>
      </c>
    </row>
    <row r="697" spans="1:8" x14ac:dyDescent="0.25">
      <c r="A697" s="19" t="s">
        <v>96</v>
      </c>
      <c r="B697" s="19" t="s">
        <v>97</v>
      </c>
      <c r="C697" s="19" t="s">
        <v>98</v>
      </c>
      <c r="D697" s="19" t="s">
        <v>173</v>
      </c>
      <c r="E697" s="19" t="s">
        <v>174</v>
      </c>
      <c r="F697" s="19" t="s">
        <v>109</v>
      </c>
      <c r="G697" s="19" t="s">
        <v>110</v>
      </c>
      <c r="H697" s="25">
        <v>6.7457555515022805E-2</v>
      </c>
    </row>
    <row r="698" spans="1:8" x14ac:dyDescent="0.25">
      <c r="A698" s="19" t="s">
        <v>96</v>
      </c>
      <c r="B698" s="19" t="s">
        <v>97</v>
      </c>
      <c r="C698" s="19" t="s">
        <v>98</v>
      </c>
      <c r="D698" s="19" t="s">
        <v>173</v>
      </c>
      <c r="E698" s="19" t="s">
        <v>174</v>
      </c>
      <c r="F698" s="19" t="s">
        <v>119</v>
      </c>
      <c r="G698" s="19" t="s">
        <v>120</v>
      </c>
      <c r="H698" s="25">
        <v>1.05053717492571E-4</v>
      </c>
    </row>
    <row r="699" spans="1:8" x14ac:dyDescent="0.25">
      <c r="A699" s="19" t="s">
        <v>96</v>
      </c>
      <c r="B699" s="19" t="s">
        <v>97</v>
      </c>
      <c r="C699" s="19" t="s">
        <v>98</v>
      </c>
      <c r="D699" s="19" t="s">
        <v>175</v>
      </c>
      <c r="E699" s="19" t="s">
        <v>176</v>
      </c>
      <c r="F699" s="19" t="s">
        <v>119</v>
      </c>
      <c r="G699" s="19" t="s">
        <v>120</v>
      </c>
      <c r="H699" s="25">
        <v>1.1368435165522062E-3</v>
      </c>
    </row>
    <row r="700" spans="1:8" x14ac:dyDescent="0.25">
      <c r="A700" s="19" t="s">
        <v>96</v>
      </c>
      <c r="B700" s="19" t="s">
        <v>97</v>
      </c>
      <c r="C700" s="19" t="s">
        <v>98</v>
      </c>
      <c r="D700" s="19" t="s">
        <v>175</v>
      </c>
      <c r="E700" s="19" t="s">
        <v>176</v>
      </c>
      <c r="F700" s="19" t="s">
        <v>121</v>
      </c>
      <c r="G700" s="19" t="s">
        <v>122</v>
      </c>
      <c r="H700" s="25">
        <v>2.8624431870093895E-2</v>
      </c>
    </row>
    <row r="701" spans="1:8" x14ac:dyDescent="0.25">
      <c r="A701" s="19" t="s">
        <v>96</v>
      </c>
      <c r="B701" s="19" t="s">
        <v>97</v>
      </c>
      <c r="C701" s="19" t="s">
        <v>98</v>
      </c>
      <c r="D701" s="19" t="s">
        <v>197</v>
      </c>
      <c r="E701" s="19" t="s">
        <v>198</v>
      </c>
      <c r="F701" s="19" t="s">
        <v>119</v>
      </c>
      <c r="G701" s="19" t="s">
        <v>120</v>
      </c>
      <c r="H701" s="25">
        <v>2.8001503160951461E-3</v>
      </c>
    </row>
    <row r="702" spans="1:8" x14ac:dyDescent="0.25">
      <c r="A702" s="19" t="s">
        <v>96</v>
      </c>
      <c r="B702" s="19" t="s">
        <v>97</v>
      </c>
      <c r="C702" s="19" t="s">
        <v>98</v>
      </c>
      <c r="D702" s="19" t="s">
        <v>177</v>
      </c>
      <c r="E702" s="19" t="s">
        <v>178</v>
      </c>
      <c r="F702" s="19" t="s">
        <v>111</v>
      </c>
      <c r="G702" s="19" t="s">
        <v>112</v>
      </c>
      <c r="H702" s="25">
        <v>4.8656257866858373E-3</v>
      </c>
    </row>
    <row r="703" spans="1:8" x14ac:dyDescent="0.25">
      <c r="A703" s="19" t="s">
        <v>96</v>
      </c>
      <c r="B703" s="19" t="s">
        <v>97</v>
      </c>
      <c r="C703" s="19" t="s">
        <v>98</v>
      </c>
      <c r="D703" s="19" t="s">
        <v>177</v>
      </c>
      <c r="E703" s="19" t="s">
        <v>178</v>
      </c>
      <c r="F703" s="19" t="s">
        <v>119</v>
      </c>
      <c r="G703" s="19" t="s">
        <v>120</v>
      </c>
      <c r="H703" s="25">
        <v>5.1436204295721394E-4</v>
      </c>
    </row>
    <row r="704" spans="1:8" x14ac:dyDescent="0.25">
      <c r="A704" s="19" t="s">
        <v>96</v>
      </c>
      <c r="B704" s="19" t="s">
        <v>97</v>
      </c>
      <c r="C704" s="19" t="s">
        <v>98</v>
      </c>
      <c r="D704" s="19" t="s">
        <v>179</v>
      </c>
      <c r="E704" s="19" t="s">
        <v>180</v>
      </c>
      <c r="F704" s="19" t="s">
        <v>109</v>
      </c>
      <c r="G704" s="19" t="s">
        <v>110</v>
      </c>
      <c r="H704" s="25">
        <v>1.7606525010886511</v>
      </c>
    </row>
    <row r="705" spans="1:8" x14ac:dyDescent="0.25">
      <c r="A705" s="19" t="s">
        <v>96</v>
      </c>
      <c r="B705" s="19" t="s">
        <v>97</v>
      </c>
      <c r="C705" s="19" t="s">
        <v>98</v>
      </c>
      <c r="D705" s="19" t="s">
        <v>179</v>
      </c>
      <c r="E705" s="19" t="s">
        <v>180</v>
      </c>
      <c r="F705" s="19" t="s">
        <v>119</v>
      </c>
      <c r="G705" s="19" t="s">
        <v>120</v>
      </c>
      <c r="H705" s="25">
        <v>3.9411049867835359E-3</v>
      </c>
    </row>
    <row r="706" spans="1:8" x14ac:dyDescent="0.25">
      <c r="A706" s="19" t="s">
        <v>96</v>
      </c>
      <c r="B706" s="19" t="s">
        <v>97</v>
      </c>
      <c r="C706" s="19" t="s">
        <v>98</v>
      </c>
      <c r="D706" s="19" t="s">
        <v>179</v>
      </c>
      <c r="E706" s="19" t="s">
        <v>180</v>
      </c>
      <c r="F706" s="19" t="s">
        <v>181</v>
      </c>
      <c r="G706" s="19" t="s">
        <v>182</v>
      </c>
      <c r="H706" s="25">
        <v>1.1048839695812227E-2</v>
      </c>
    </row>
    <row r="707" spans="1:8" x14ac:dyDescent="0.25">
      <c r="A707" s="19" t="s">
        <v>96</v>
      </c>
      <c r="B707" s="19" t="s">
        <v>97</v>
      </c>
      <c r="C707" s="19" t="s">
        <v>98</v>
      </c>
      <c r="D707" s="19" t="s">
        <v>183</v>
      </c>
      <c r="E707" s="19" t="s">
        <v>184</v>
      </c>
      <c r="F707" s="19" t="s">
        <v>109</v>
      </c>
      <c r="G707" s="19" t="s">
        <v>110</v>
      </c>
      <c r="H707" s="25">
        <v>5.4031508005135267</v>
      </c>
    </row>
    <row r="708" spans="1:8" x14ac:dyDescent="0.25">
      <c r="A708" s="19" t="s">
        <v>96</v>
      </c>
      <c r="B708" s="19" t="s">
        <v>97</v>
      </c>
      <c r="C708" s="19" t="s">
        <v>98</v>
      </c>
      <c r="D708" s="19" t="s">
        <v>183</v>
      </c>
      <c r="E708" s="19" t="s">
        <v>184</v>
      </c>
      <c r="F708" s="19" t="s">
        <v>119</v>
      </c>
      <c r="G708" s="19" t="s">
        <v>120</v>
      </c>
      <c r="H708" s="25">
        <v>1.1784199298788592E-2</v>
      </c>
    </row>
    <row r="709" spans="1:8" x14ac:dyDescent="0.25">
      <c r="A709" s="19" t="s">
        <v>96</v>
      </c>
      <c r="B709" s="19" t="s">
        <v>97</v>
      </c>
      <c r="C709" s="19" t="s">
        <v>98</v>
      </c>
      <c r="D709" s="19" t="s">
        <v>183</v>
      </c>
      <c r="E709" s="19" t="s">
        <v>184</v>
      </c>
      <c r="F709" s="19" t="s">
        <v>181</v>
      </c>
      <c r="G709" s="19" t="s">
        <v>182</v>
      </c>
      <c r="H709" s="25">
        <v>3.2126079573004285E-2</v>
      </c>
    </row>
    <row r="710" spans="1:8" x14ac:dyDescent="0.25">
      <c r="A710" s="19" t="s">
        <v>96</v>
      </c>
      <c r="B710" s="19" t="s">
        <v>97</v>
      </c>
      <c r="C710" s="19" t="s">
        <v>98</v>
      </c>
      <c r="D710" s="19" t="s">
        <v>199</v>
      </c>
      <c r="E710" s="19" t="s">
        <v>200</v>
      </c>
      <c r="F710" s="19" t="s">
        <v>109</v>
      </c>
      <c r="G710" s="19" t="s">
        <v>110</v>
      </c>
      <c r="H710" s="25">
        <v>2.7280151648577403E-2</v>
      </c>
    </row>
    <row r="711" spans="1:8" x14ac:dyDescent="0.25">
      <c r="A711" s="19" t="s">
        <v>96</v>
      </c>
      <c r="B711" s="19" t="s">
        <v>97</v>
      </c>
      <c r="C711" s="19" t="s">
        <v>98</v>
      </c>
      <c r="D711" s="19" t="s">
        <v>185</v>
      </c>
      <c r="E711" s="19" t="s">
        <v>186</v>
      </c>
      <c r="F711" s="19" t="s">
        <v>109</v>
      </c>
      <c r="G711" s="19" t="s">
        <v>110</v>
      </c>
      <c r="H711" s="25">
        <v>4.3914369630175178E-2</v>
      </c>
    </row>
    <row r="712" spans="1:8" x14ac:dyDescent="0.25">
      <c r="A712" s="19" t="s">
        <v>96</v>
      </c>
      <c r="B712" s="19" t="s">
        <v>97</v>
      </c>
      <c r="C712" s="19" t="s">
        <v>98</v>
      </c>
      <c r="D712" s="19" t="s">
        <v>185</v>
      </c>
      <c r="E712" s="19" t="s">
        <v>186</v>
      </c>
      <c r="F712" s="19" t="s">
        <v>187</v>
      </c>
      <c r="G712" s="19" t="s">
        <v>188</v>
      </c>
      <c r="H712" s="25">
        <v>0.2195718481508758</v>
      </c>
    </row>
    <row r="713" spans="1:8" x14ac:dyDescent="0.25">
      <c r="A713" s="19" t="s">
        <v>96</v>
      </c>
      <c r="B713" s="19" t="s">
        <v>97</v>
      </c>
      <c r="C713" s="19" t="s">
        <v>98</v>
      </c>
      <c r="D713" s="19" t="s">
        <v>185</v>
      </c>
      <c r="E713" s="19" t="s">
        <v>186</v>
      </c>
      <c r="F713" s="19" t="s">
        <v>189</v>
      </c>
      <c r="G713" s="19" t="s">
        <v>190</v>
      </c>
      <c r="H713" s="25">
        <v>4.3914369630175185E-2</v>
      </c>
    </row>
    <row r="714" spans="1:8" x14ac:dyDescent="0.25">
      <c r="A714" s="19" t="s">
        <v>96</v>
      </c>
      <c r="B714" s="19" t="s">
        <v>97</v>
      </c>
      <c r="C714" s="19" t="s">
        <v>98</v>
      </c>
      <c r="D714" s="19" t="s">
        <v>185</v>
      </c>
      <c r="E714" s="19" t="s">
        <v>186</v>
      </c>
      <c r="F714" s="19" t="s">
        <v>121</v>
      </c>
      <c r="G714" s="19" t="s">
        <v>122</v>
      </c>
      <c r="H714" s="25">
        <v>3.3954409507867413E-2</v>
      </c>
    </row>
    <row r="715" spans="1:8" x14ac:dyDescent="0.25">
      <c r="A715" s="19" t="s">
        <v>96</v>
      </c>
      <c r="B715" s="19" t="s">
        <v>97</v>
      </c>
      <c r="C715" s="19" t="s">
        <v>98</v>
      </c>
      <c r="D715" s="19" t="s">
        <v>185</v>
      </c>
      <c r="E715" s="19" t="s">
        <v>186</v>
      </c>
      <c r="F715" s="19" t="s">
        <v>191</v>
      </c>
      <c r="G715" s="19" t="s">
        <v>192</v>
      </c>
      <c r="H715" s="25">
        <v>0.1097859240754379</v>
      </c>
    </row>
    <row r="716" spans="1:8" x14ac:dyDescent="0.25">
      <c r="A716" s="19" t="s">
        <v>99</v>
      </c>
      <c r="B716" s="19" t="s">
        <v>100</v>
      </c>
      <c r="C716" s="19" t="s">
        <v>91</v>
      </c>
      <c r="D716" s="19" t="s">
        <v>107</v>
      </c>
      <c r="E716" s="19" t="s">
        <v>108</v>
      </c>
      <c r="F716" s="19" t="s">
        <v>109</v>
      </c>
      <c r="G716" s="19" t="s">
        <v>110</v>
      </c>
      <c r="H716" s="25">
        <v>46.515774619766191</v>
      </c>
    </row>
    <row r="717" spans="1:8" x14ac:dyDescent="0.25">
      <c r="A717" s="19" t="s">
        <v>99</v>
      </c>
      <c r="B717" s="19" t="s">
        <v>100</v>
      </c>
      <c r="C717" s="19" t="s">
        <v>91</v>
      </c>
      <c r="D717" s="19" t="s">
        <v>107</v>
      </c>
      <c r="E717" s="19" t="s">
        <v>108</v>
      </c>
      <c r="F717" s="19" t="s">
        <v>111</v>
      </c>
      <c r="G717" s="19" t="s">
        <v>112</v>
      </c>
      <c r="H717" s="25">
        <v>0.52627920981456233</v>
      </c>
    </row>
    <row r="718" spans="1:8" x14ac:dyDescent="0.25">
      <c r="A718" s="19" t="s">
        <v>99</v>
      </c>
      <c r="B718" s="19" t="s">
        <v>100</v>
      </c>
      <c r="C718" s="19" t="s">
        <v>91</v>
      </c>
      <c r="D718" s="19" t="s">
        <v>107</v>
      </c>
      <c r="E718" s="19" t="s">
        <v>108</v>
      </c>
      <c r="F718" s="19" t="s">
        <v>113</v>
      </c>
      <c r="G718" s="19" t="s">
        <v>114</v>
      </c>
      <c r="H718" s="25">
        <v>1.3564854439600105</v>
      </c>
    </row>
    <row r="719" spans="1:8" x14ac:dyDescent="0.25">
      <c r="A719" s="19" t="s">
        <v>99</v>
      </c>
      <c r="B719" s="19" t="s">
        <v>100</v>
      </c>
      <c r="C719" s="19" t="s">
        <v>91</v>
      </c>
      <c r="D719" s="19" t="s">
        <v>107</v>
      </c>
      <c r="E719" s="19" t="s">
        <v>108</v>
      </c>
      <c r="F719" s="19" t="s">
        <v>115</v>
      </c>
      <c r="G719" s="19" t="s">
        <v>116</v>
      </c>
      <c r="H719" s="25">
        <v>1.3576272200383948</v>
      </c>
    </row>
    <row r="720" spans="1:8" x14ac:dyDescent="0.25">
      <c r="A720" s="19" t="s">
        <v>99</v>
      </c>
      <c r="B720" s="19" t="s">
        <v>100</v>
      </c>
      <c r="C720" s="19" t="s">
        <v>91</v>
      </c>
      <c r="D720" s="19" t="s">
        <v>107</v>
      </c>
      <c r="E720" s="19" t="s">
        <v>108</v>
      </c>
      <c r="F720" s="19" t="s">
        <v>117</v>
      </c>
      <c r="G720" s="19" t="s">
        <v>118</v>
      </c>
      <c r="H720" s="25">
        <v>2.6846413006623687E-2</v>
      </c>
    </row>
    <row r="721" spans="1:8" x14ac:dyDescent="0.25">
      <c r="A721" s="19" t="s">
        <v>99</v>
      </c>
      <c r="B721" s="19" t="s">
        <v>100</v>
      </c>
      <c r="C721" s="19" t="s">
        <v>91</v>
      </c>
      <c r="D721" s="19" t="s">
        <v>107</v>
      </c>
      <c r="E721" s="19" t="s">
        <v>108</v>
      </c>
      <c r="F721" s="19" t="s">
        <v>119</v>
      </c>
      <c r="G721" s="19" t="s">
        <v>120</v>
      </c>
      <c r="H721" s="25">
        <v>7.0060908279947721E-3</v>
      </c>
    </row>
    <row r="722" spans="1:8" x14ac:dyDescent="0.25">
      <c r="A722" s="19" t="s">
        <v>99</v>
      </c>
      <c r="B722" s="19" t="s">
        <v>100</v>
      </c>
      <c r="C722" s="19" t="s">
        <v>91</v>
      </c>
      <c r="D722" s="19" t="s">
        <v>107</v>
      </c>
      <c r="E722" s="19" t="s">
        <v>108</v>
      </c>
      <c r="F722" s="19" t="s">
        <v>121</v>
      </c>
      <c r="G722" s="19" t="s">
        <v>122</v>
      </c>
      <c r="H722" s="25">
        <v>3.086154221301125</v>
      </c>
    </row>
    <row r="723" spans="1:8" x14ac:dyDescent="0.25">
      <c r="A723" s="19" t="s">
        <v>99</v>
      </c>
      <c r="B723" s="19" t="s">
        <v>100</v>
      </c>
      <c r="C723" s="19" t="s">
        <v>91</v>
      </c>
      <c r="D723" s="19" t="s">
        <v>107</v>
      </c>
      <c r="E723" s="19" t="s">
        <v>108</v>
      </c>
      <c r="F723" s="19" t="s">
        <v>123</v>
      </c>
      <c r="G723" s="19" t="s">
        <v>124</v>
      </c>
      <c r="H723" s="25">
        <v>0.24770358137321596</v>
      </c>
    </row>
    <row r="724" spans="1:8" x14ac:dyDescent="0.25">
      <c r="A724" s="19" t="s">
        <v>99</v>
      </c>
      <c r="B724" s="19" t="s">
        <v>100</v>
      </c>
      <c r="C724" s="19" t="s">
        <v>91</v>
      </c>
      <c r="D724" s="19" t="s">
        <v>125</v>
      </c>
      <c r="E724" s="19" t="s">
        <v>126</v>
      </c>
      <c r="F724" s="19" t="s">
        <v>109</v>
      </c>
      <c r="G724" s="19" t="s">
        <v>110</v>
      </c>
      <c r="H724" s="25">
        <v>3.0874762070160799</v>
      </c>
    </row>
    <row r="725" spans="1:8" x14ac:dyDescent="0.25">
      <c r="A725" s="19" t="s">
        <v>99</v>
      </c>
      <c r="B725" s="19" t="s">
        <v>100</v>
      </c>
      <c r="C725" s="19" t="s">
        <v>91</v>
      </c>
      <c r="D725" s="19" t="s">
        <v>125</v>
      </c>
      <c r="E725" s="19" t="s">
        <v>126</v>
      </c>
      <c r="F725" s="19" t="s">
        <v>111</v>
      </c>
      <c r="G725" s="19" t="s">
        <v>112</v>
      </c>
      <c r="H725" s="25">
        <v>4.3798428262868824E-2</v>
      </c>
    </row>
    <row r="726" spans="1:8" x14ac:dyDescent="0.25">
      <c r="A726" s="19" t="s">
        <v>99</v>
      </c>
      <c r="B726" s="19" t="s">
        <v>100</v>
      </c>
      <c r="C726" s="19" t="s">
        <v>91</v>
      </c>
      <c r="D726" s="19" t="s">
        <v>125</v>
      </c>
      <c r="E726" s="19" t="s">
        <v>126</v>
      </c>
      <c r="F726" s="19" t="s">
        <v>115</v>
      </c>
      <c r="G726" s="19" t="s">
        <v>116</v>
      </c>
      <c r="H726" s="25">
        <v>0.11359232432204303</v>
      </c>
    </row>
    <row r="727" spans="1:8" x14ac:dyDescent="0.25">
      <c r="A727" s="19" t="s">
        <v>99</v>
      </c>
      <c r="B727" s="19" t="s">
        <v>100</v>
      </c>
      <c r="C727" s="19" t="s">
        <v>91</v>
      </c>
      <c r="D727" s="19" t="s">
        <v>125</v>
      </c>
      <c r="E727" s="19" t="s">
        <v>126</v>
      </c>
      <c r="F727" s="19" t="s">
        <v>117</v>
      </c>
      <c r="G727" s="19" t="s">
        <v>118</v>
      </c>
      <c r="H727" s="25">
        <v>1.5853532616270415E-3</v>
      </c>
    </row>
    <row r="728" spans="1:8" x14ac:dyDescent="0.25">
      <c r="A728" s="19" t="s">
        <v>99</v>
      </c>
      <c r="B728" s="19" t="s">
        <v>100</v>
      </c>
      <c r="C728" s="19" t="s">
        <v>91</v>
      </c>
      <c r="D728" s="19" t="s">
        <v>125</v>
      </c>
      <c r="E728" s="19" t="s">
        <v>126</v>
      </c>
      <c r="F728" s="19" t="s">
        <v>119</v>
      </c>
      <c r="G728" s="19" t="s">
        <v>120</v>
      </c>
      <c r="H728" s="25">
        <v>4.1713063389825251E-4</v>
      </c>
    </row>
    <row r="729" spans="1:8" x14ac:dyDescent="0.25">
      <c r="A729" s="19" t="s">
        <v>99</v>
      </c>
      <c r="B729" s="19" t="s">
        <v>100</v>
      </c>
      <c r="C729" s="19" t="s">
        <v>91</v>
      </c>
      <c r="D729" s="19" t="s">
        <v>125</v>
      </c>
      <c r="E729" s="19" t="s">
        <v>126</v>
      </c>
      <c r="F729" s="19" t="s">
        <v>121</v>
      </c>
      <c r="G729" s="19" t="s">
        <v>122</v>
      </c>
      <c r="H729" s="25">
        <v>0.30127276913837681</v>
      </c>
    </row>
    <row r="730" spans="1:8" x14ac:dyDescent="0.25">
      <c r="A730" s="19" t="s">
        <v>99</v>
      </c>
      <c r="B730" s="19" t="s">
        <v>100</v>
      </c>
      <c r="C730" s="19" t="s">
        <v>91</v>
      </c>
      <c r="D730" s="19" t="s">
        <v>125</v>
      </c>
      <c r="E730" s="19" t="s">
        <v>126</v>
      </c>
      <c r="F730" s="19" t="s">
        <v>123</v>
      </c>
      <c r="G730" s="19" t="s">
        <v>124</v>
      </c>
      <c r="H730" s="25">
        <v>2.1989357665492575E-2</v>
      </c>
    </row>
    <row r="731" spans="1:8" x14ac:dyDescent="0.25">
      <c r="A731" s="19" t="s">
        <v>99</v>
      </c>
      <c r="B731" s="19" t="s">
        <v>100</v>
      </c>
      <c r="C731" s="19" t="s">
        <v>91</v>
      </c>
      <c r="D731" s="19" t="s">
        <v>127</v>
      </c>
      <c r="E731" s="19" t="s">
        <v>128</v>
      </c>
      <c r="F731" s="19" t="s">
        <v>109</v>
      </c>
      <c r="G731" s="19" t="s">
        <v>110</v>
      </c>
      <c r="H731" s="25">
        <v>7.4926671895749042</v>
      </c>
    </row>
    <row r="732" spans="1:8" x14ac:dyDescent="0.25">
      <c r="A732" s="19" t="s">
        <v>99</v>
      </c>
      <c r="B732" s="19" t="s">
        <v>100</v>
      </c>
      <c r="C732" s="19" t="s">
        <v>91</v>
      </c>
      <c r="D732" s="19" t="s">
        <v>127</v>
      </c>
      <c r="E732" s="19" t="s">
        <v>128</v>
      </c>
      <c r="F732" s="19" t="s">
        <v>111</v>
      </c>
      <c r="G732" s="19" t="s">
        <v>112</v>
      </c>
      <c r="H732" s="25">
        <v>8.0384202629612378E-2</v>
      </c>
    </row>
    <row r="733" spans="1:8" x14ac:dyDescent="0.25">
      <c r="A733" s="19" t="s">
        <v>99</v>
      </c>
      <c r="B733" s="19" t="s">
        <v>100</v>
      </c>
      <c r="C733" s="19" t="s">
        <v>91</v>
      </c>
      <c r="D733" s="19" t="s">
        <v>127</v>
      </c>
      <c r="E733" s="19" t="s">
        <v>128</v>
      </c>
      <c r="F733" s="19" t="s">
        <v>115</v>
      </c>
      <c r="G733" s="19" t="s">
        <v>116</v>
      </c>
      <c r="H733" s="25">
        <v>0.20890986566772329</v>
      </c>
    </row>
    <row r="734" spans="1:8" x14ac:dyDescent="0.25">
      <c r="A734" s="19" t="s">
        <v>99</v>
      </c>
      <c r="B734" s="19" t="s">
        <v>100</v>
      </c>
      <c r="C734" s="19" t="s">
        <v>91</v>
      </c>
      <c r="D734" s="19" t="s">
        <v>127</v>
      </c>
      <c r="E734" s="19" t="s">
        <v>128</v>
      </c>
      <c r="F734" s="19" t="s">
        <v>129</v>
      </c>
      <c r="G734" s="19" t="s">
        <v>130</v>
      </c>
      <c r="H734" s="25">
        <v>4.8627288217519878E-3</v>
      </c>
    </row>
    <row r="735" spans="1:8" x14ac:dyDescent="0.25">
      <c r="A735" s="19" t="s">
        <v>99</v>
      </c>
      <c r="B735" s="19" t="s">
        <v>100</v>
      </c>
      <c r="C735" s="19" t="s">
        <v>91</v>
      </c>
      <c r="D735" s="19" t="s">
        <v>127</v>
      </c>
      <c r="E735" s="19" t="s">
        <v>128</v>
      </c>
      <c r="F735" s="19" t="s">
        <v>117</v>
      </c>
      <c r="G735" s="19" t="s">
        <v>118</v>
      </c>
      <c r="H735" s="25">
        <v>2.2255351002507487E-2</v>
      </c>
    </row>
    <row r="736" spans="1:8" x14ac:dyDescent="0.25">
      <c r="A736" s="19" t="s">
        <v>99</v>
      </c>
      <c r="B736" s="19" t="s">
        <v>100</v>
      </c>
      <c r="C736" s="19" t="s">
        <v>91</v>
      </c>
      <c r="D736" s="19" t="s">
        <v>127</v>
      </c>
      <c r="E736" s="19" t="s">
        <v>128</v>
      </c>
      <c r="F736" s="19" t="s">
        <v>119</v>
      </c>
      <c r="G736" s="19" t="s">
        <v>120</v>
      </c>
      <c r="H736" s="25">
        <v>1.2539730549286468E-2</v>
      </c>
    </row>
    <row r="737" spans="1:8" x14ac:dyDescent="0.25">
      <c r="A737" s="19" t="s">
        <v>99</v>
      </c>
      <c r="B737" s="19" t="s">
        <v>100</v>
      </c>
      <c r="C737" s="19" t="s">
        <v>91</v>
      </c>
      <c r="D737" s="19" t="s">
        <v>131</v>
      </c>
      <c r="E737" s="19" t="s">
        <v>132</v>
      </c>
      <c r="F737" s="19" t="s">
        <v>109</v>
      </c>
      <c r="G737" s="19" t="s">
        <v>110</v>
      </c>
      <c r="H737" s="25">
        <v>2.4673703532210527</v>
      </c>
    </row>
    <row r="738" spans="1:8" x14ac:dyDescent="0.25">
      <c r="A738" s="19" t="s">
        <v>99</v>
      </c>
      <c r="B738" s="19" t="s">
        <v>100</v>
      </c>
      <c r="C738" s="19" t="s">
        <v>91</v>
      </c>
      <c r="D738" s="19" t="s">
        <v>131</v>
      </c>
      <c r="E738" s="19" t="s">
        <v>132</v>
      </c>
      <c r="F738" s="19" t="s">
        <v>111</v>
      </c>
      <c r="G738" s="19" t="s">
        <v>112</v>
      </c>
      <c r="H738" s="25">
        <v>1.2898236644106333E-2</v>
      </c>
    </row>
    <row r="739" spans="1:8" x14ac:dyDescent="0.25">
      <c r="A739" s="19" t="s">
        <v>99</v>
      </c>
      <c r="B739" s="19" t="s">
        <v>100</v>
      </c>
      <c r="C739" s="19" t="s">
        <v>91</v>
      </c>
      <c r="D739" s="19" t="s">
        <v>131</v>
      </c>
      <c r="E739" s="19" t="s">
        <v>132</v>
      </c>
      <c r="F739" s="19" t="s">
        <v>115</v>
      </c>
      <c r="G739" s="19" t="s">
        <v>116</v>
      </c>
      <c r="H739" s="25">
        <v>3.3207144997925438E-2</v>
      </c>
    </row>
    <row r="740" spans="1:8" x14ac:dyDescent="0.25">
      <c r="A740" s="19" t="s">
        <v>99</v>
      </c>
      <c r="B740" s="19" t="s">
        <v>100</v>
      </c>
      <c r="C740" s="19" t="s">
        <v>91</v>
      </c>
      <c r="D740" s="19" t="s">
        <v>131</v>
      </c>
      <c r="E740" s="19" t="s">
        <v>132</v>
      </c>
      <c r="F740" s="19" t="s">
        <v>129</v>
      </c>
      <c r="G740" s="19" t="s">
        <v>130</v>
      </c>
      <c r="H740" s="25">
        <v>9.9816421084232099E-4</v>
      </c>
    </row>
    <row r="741" spans="1:8" x14ac:dyDescent="0.25">
      <c r="A741" s="19" t="s">
        <v>99</v>
      </c>
      <c r="B741" s="19" t="s">
        <v>100</v>
      </c>
      <c r="C741" s="19" t="s">
        <v>91</v>
      </c>
      <c r="D741" s="19" t="s">
        <v>131</v>
      </c>
      <c r="E741" s="19" t="s">
        <v>132</v>
      </c>
      <c r="F741" s="19" t="s">
        <v>117</v>
      </c>
      <c r="G741" s="19" t="s">
        <v>118</v>
      </c>
      <c r="H741" s="25">
        <v>4.1292734022491178E-3</v>
      </c>
    </row>
    <row r="742" spans="1:8" x14ac:dyDescent="0.25">
      <c r="A742" s="19" t="s">
        <v>99</v>
      </c>
      <c r="B742" s="19" t="s">
        <v>100</v>
      </c>
      <c r="C742" s="19" t="s">
        <v>91</v>
      </c>
      <c r="D742" s="19" t="s">
        <v>131</v>
      </c>
      <c r="E742" s="19" t="s">
        <v>132</v>
      </c>
      <c r="F742" s="19" t="s">
        <v>119</v>
      </c>
      <c r="G742" s="19" t="s">
        <v>120</v>
      </c>
      <c r="H742" s="25">
        <v>3.3245977685313149E-3</v>
      </c>
    </row>
    <row r="743" spans="1:8" x14ac:dyDescent="0.25">
      <c r="A743" s="19" t="s">
        <v>99</v>
      </c>
      <c r="B743" s="19" t="s">
        <v>100</v>
      </c>
      <c r="C743" s="19" t="s">
        <v>91</v>
      </c>
      <c r="D743" s="19" t="s">
        <v>193</v>
      </c>
      <c r="E743" s="19" t="s">
        <v>194</v>
      </c>
      <c r="F743" s="19" t="s">
        <v>109</v>
      </c>
      <c r="G743" s="19" t="s">
        <v>110</v>
      </c>
      <c r="H743" s="25">
        <v>7.525922166705884E-2</v>
      </c>
    </row>
    <row r="744" spans="1:8" x14ac:dyDescent="0.25">
      <c r="A744" s="19" t="s">
        <v>99</v>
      </c>
      <c r="B744" s="19" t="s">
        <v>100</v>
      </c>
      <c r="C744" s="19" t="s">
        <v>91</v>
      </c>
      <c r="D744" s="19" t="s">
        <v>193</v>
      </c>
      <c r="E744" s="19" t="s">
        <v>194</v>
      </c>
      <c r="F744" s="19" t="s">
        <v>111</v>
      </c>
      <c r="G744" s="19" t="s">
        <v>112</v>
      </c>
      <c r="H744" s="25">
        <v>1.0077042588338724E-3</v>
      </c>
    </row>
    <row r="745" spans="1:8" x14ac:dyDescent="0.25">
      <c r="A745" s="19" t="s">
        <v>99</v>
      </c>
      <c r="B745" s="19" t="s">
        <v>100</v>
      </c>
      <c r="C745" s="19" t="s">
        <v>91</v>
      </c>
      <c r="D745" s="19" t="s">
        <v>193</v>
      </c>
      <c r="E745" s="19" t="s">
        <v>194</v>
      </c>
      <c r="F745" s="19" t="s">
        <v>113</v>
      </c>
      <c r="G745" s="19" t="s">
        <v>114</v>
      </c>
      <c r="H745" s="25">
        <v>2.7819693117995016E-3</v>
      </c>
    </row>
    <row r="746" spans="1:8" x14ac:dyDescent="0.25">
      <c r="A746" s="19" t="s">
        <v>99</v>
      </c>
      <c r="B746" s="19" t="s">
        <v>100</v>
      </c>
      <c r="C746" s="19" t="s">
        <v>91</v>
      </c>
      <c r="D746" s="19" t="s">
        <v>193</v>
      </c>
      <c r="E746" s="19" t="s">
        <v>194</v>
      </c>
      <c r="F746" s="19" t="s">
        <v>115</v>
      </c>
      <c r="G746" s="19" t="s">
        <v>116</v>
      </c>
      <c r="H746" s="25">
        <v>3.9694233429664848E-3</v>
      </c>
    </row>
    <row r="747" spans="1:8" x14ac:dyDescent="0.25">
      <c r="A747" s="19" t="s">
        <v>99</v>
      </c>
      <c r="B747" s="19" t="s">
        <v>100</v>
      </c>
      <c r="C747" s="19" t="s">
        <v>91</v>
      </c>
      <c r="D747" s="19" t="s">
        <v>193</v>
      </c>
      <c r="E747" s="19" t="s">
        <v>194</v>
      </c>
      <c r="F747" s="19" t="s">
        <v>129</v>
      </c>
      <c r="G747" s="19" t="s">
        <v>130</v>
      </c>
      <c r="H747" s="25">
        <v>7.5491839024648812E-6</v>
      </c>
    </row>
    <row r="748" spans="1:8" x14ac:dyDescent="0.25">
      <c r="A748" s="19" t="s">
        <v>99</v>
      </c>
      <c r="B748" s="19" t="s">
        <v>100</v>
      </c>
      <c r="C748" s="19" t="s">
        <v>91</v>
      </c>
      <c r="D748" s="19" t="s">
        <v>193</v>
      </c>
      <c r="E748" s="19" t="s">
        <v>194</v>
      </c>
      <c r="F748" s="19" t="s">
        <v>117</v>
      </c>
      <c r="G748" s="19" t="s">
        <v>118</v>
      </c>
      <c r="H748" s="25">
        <v>2.8186510154268671E-4</v>
      </c>
    </row>
    <row r="749" spans="1:8" x14ac:dyDescent="0.25">
      <c r="A749" s="19" t="s">
        <v>99</v>
      </c>
      <c r="B749" s="19" t="s">
        <v>100</v>
      </c>
      <c r="C749" s="19" t="s">
        <v>91</v>
      </c>
      <c r="D749" s="19" t="s">
        <v>193</v>
      </c>
      <c r="E749" s="19" t="s">
        <v>194</v>
      </c>
      <c r="F749" s="19" t="s">
        <v>119</v>
      </c>
      <c r="G749" s="19" t="s">
        <v>120</v>
      </c>
      <c r="H749" s="25">
        <v>2.1220877307284329E-4</v>
      </c>
    </row>
    <row r="750" spans="1:8" x14ac:dyDescent="0.25">
      <c r="A750" s="19" t="s">
        <v>99</v>
      </c>
      <c r="B750" s="19" t="s">
        <v>100</v>
      </c>
      <c r="C750" s="19" t="s">
        <v>91</v>
      </c>
      <c r="D750" s="19" t="s">
        <v>133</v>
      </c>
      <c r="E750" s="19" t="s">
        <v>134</v>
      </c>
      <c r="F750" s="19" t="s">
        <v>109</v>
      </c>
      <c r="G750" s="19" t="s">
        <v>110</v>
      </c>
      <c r="H750" s="25">
        <v>2.8965677984643623</v>
      </c>
    </row>
    <row r="751" spans="1:8" x14ac:dyDescent="0.25">
      <c r="A751" s="19" t="s">
        <v>99</v>
      </c>
      <c r="B751" s="19" t="s">
        <v>100</v>
      </c>
      <c r="C751" s="19" t="s">
        <v>91</v>
      </c>
      <c r="D751" s="19" t="s">
        <v>133</v>
      </c>
      <c r="E751" s="19" t="s">
        <v>134</v>
      </c>
      <c r="F751" s="19" t="s">
        <v>111</v>
      </c>
      <c r="G751" s="19" t="s">
        <v>112</v>
      </c>
      <c r="H751" s="25">
        <v>3.3011335027259787E-2</v>
      </c>
    </row>
    <row r="752" spans="1:8" x14ac:dyDescent="0.25">
      <c r="A752" s="19" t="s">
        <v>99</v>
      </c>
      <c r="B752" s="19" t="s">
        <v>100</v>
      </c>
      <c r="C752" s="19" t="s">
        <v>91</v>
      </c>
      <c r="D752" s="19" t="s">
        <v>133</v>
      </c>
      <c r="E752" s="19" t="s">
        <v>134</v>
      </c>
      <c r="F752" s="19" t="s">
        <v>113</v>
      </c>
      <c r="G752" s="19" t="s">
        <v>114</v>
      </c>
      <c r="H752" s="25">
        <v>8.2146226799375555E-2</v>
      </c>
    </row>
    <row r="753" spans="1:8" x14ac:dyDescent="0.25">
      <c r="A753" s="19" t="s">
        <v>99</v>
      </c>
      <c r="B753" s="19" t="s">
        <v>100</v>
      </c>
      <c r="C753" s="19" t="s">
        <v>91</v>
      </c>
      <c r="D753" s="19" t="s">
        <v>133</v>
      </c>
      <c r="E753" s="19" t="s">
        <v>134</v>
      </c>
      <c r="F753" s="19" t="s">
        <v>115</v>
      </c>
      <c r="G753" s="19" t="s">
        <v>116</v>
      </c>
      <c r="H753" s="25">
        <v>6.5668974767737351E-2</v>
      </c>
    </row>
    <row r="754" spans="1:8" x14ac:dyDescent="0.25">
      <c r="A754" s="19" t="s">
        <v>99</v>
      </c>
      <c r="B754" s="19" t="s">
        <v>100</v>
      </c>
      <c r="C754" s="19" t="s">
        <v>91</v>
      </c>
      <c r="D754" s="19" t="s">
        <v>133</v>
      </c>
      <c r="E754" s="19" t="s">
        <v>134</v>
      </c>
      <c r="F754" s="19" t="s">
        <v>129</v>
      </c>
      <c r="G754" s="19" t="s">
        <v>130</v>
      </c>
      <c r="H754" s="25">
        <v>2.5841169647737453E-4</v>
      </c>
    </row>
    <row r="755" spans="1:8" x14ac:dyDescent="0.25">
      <c r="A755" s="19" t="s">
        <v>99</v>
      </c>
      <c r="B755" s="19" t="s">
        <v>100</v>
      </c>
      <c r="C755" s="19" t="s">
        <v>91</v>
      </c>
      <c r="D755" s="19" t="s">
        <v>133</v>
      </c>
      <c r="E755" s="19" t="s">
        <v>134</v>
      </c>
      <c r="F755" s="19" t="s">
        <v>117</v>
      </c>
      <c r="G755" s="19" t="s">
        <v>118</v>
      </c>
      <c r="H755" s="25">
        <v>6.3170093543017001E-3</v>
      </c>
    </row>
    <row r="756" spans="1:8" x14ac:dyDescent="0.25">
      <c r="A756" s="19" t="s">
        <v>99</v>
      </c>
      <c r="B756" s="19" t="s">
        <v>100</v>
      </c>
      <c r="C756" s="19" t="s">
        <v>91</v>
      </c>
      <c r="D756" s="19" t="s">
        <v>133</v>
      </c>
      <c r="E756" s="19" t="s">
        <v>134</v>
      </c>
      <c r="F756" s="19" t="s">
        <v>119</v>
      </c>
      <c r="G756" s="19" t="s">
        <v>120</v>
      </c>
      <c r="H756" s="25">
        <v>8.8658475049476475E-3</v>
      </c>
    </row>
    <row r="757" spans="1:8" x14ac:dyDescent="0.25">
      <c r="A757" s="19" t="s">
        <v>99</v>
      </c>
      <c r="B757" s="19" t="s">
        <v>100</v>
      </c>
      <c r="C757" s="19" t="s">
        <v>91</v>
      </c>
      <c r="D757" s="19" t="s">
        <v>135</v>
      </c>
      <c r="E757" s="19" t="s">
        <v>136</v>
      </c>
      <c r="F757" s="19" t="s">
        <v>109</v>
      </c>
      <c r="G757" s="19" t="s">
        <v>110</v>
      </c>
      <c r="H757" s="25">
        <v>0.32307122742134348</v>
      </c>
    </row>
    <row r="758" spans="1:8" x14ac:dyDescent="0.25">
      <c r="A758" s="19" t="s">
        <v>99</v>
      </c>
      <c r="B758" s="19" t="s">
        <v>100</v>
      </c>
      <c r="C758" s="19" t="s">
        <v>91</v>
      </c>
      <c r="D758" s="19" t="s">
        <v>135</v>
      </c>
      <c r="E758" s="19" t="s">
        <v>136</v>
      </c>
      <c r="F758" s="19" t="s">
        <v>113</v>
      </c>
      <c r="G758" s="19" t="s">
        <v>114</v>
      </c>
      <c r="H758" s="25">
        <v>6.827083574693393E-3</v>
      </c>
    </row>
    <row r="759" spans="1:8" x14ac:dyDescent="0.25">
      <c r="A759" s="19" t="s">
        <v>99</v>
      </c>
      <c r="B759" s="19" t="s">
        <v>100</v>
      </c>
      <c r="C759" s="19" t="s">
        <v>91</v>
      </c>
      <c r="D759" s="19" t="s">
        <v>135</v>
      </c>
      <c r="E759" s="19" t="s">
        <v>136</v>
      </c>
      <c r="F759" s="19" t="s">
        <v>115</v>
      </c>
      <c r="G759" s="19" t="s">
        <v>116</v>
      </c>
      <c r="H759" s="25">
        <v>9.7739958655260611E-3</v>
      </c>
    </row>
    <row r="760" spans="1:8" x14ac:dyDescent="0.25">
      <c r="A760" s="19" t="s">
        <v>99</v>
      </c>
      <c r="B760" s="19" t="s">
        <v>100</v>
      </c>
      <c r="C760" s="19" t="s">
        <v>91</v>
      </c>
      <c r="D760" s="19" t="s">
        <v>135</v>
      </c>
      <c r="E760" s="19" t="s">
        <v>136</v>
      </c>
      <c r="F760" s="19" t="s">
        <v>129</v>
      </c>
      <c r="G760" s="19" t="s">
        <v>130</v>
      </c>
      <c r="H760" s="25">
        <v>1.6072351231787114E-4</v>
      </c>
    </row>
    <row r="761" spans="1:8" x14ac:dyDescent="0.25">
      <c r="A761" s="19" t="s">
        <v>99</v>
      </c>
      <c r="B761" s="19" t="s">
        <v>100</v>
      </c>
      <c r="C761" s="19" t="s">
        <v>91</v>
      </c>
      <c r="D761" s="19" t="s">
        <v>135</v>
      </c>
      <c r="E761" s="19" t="s">
        <v>136</v>
      </c>
      <c r="F761" s="19" t="s">
        <v>119</v>
      </c>
      <c r="G761" s="19" t="s">
        <v>120</v>
      </c>
      <c r="H761" s="25">
        <v>3.6431370182428543E-4</v>
      </c>
    </row>
    <row r="762" spans="1:8" x14ac:dyDescent="0.25">
      <c r="A762" s="19" t="s">
        <v>99</v>
      </c>
      <c r="B762" s="19" t="s">
        <v>100</v>
      </c>
      <c r="C762" s="19" t="s">
        <v>91</v>
      </c>
      <c r="D762" s="19" t="s">
        <v>137</v>
      </c>
      <c r="E762" s="19" t="s">
        <v>138</v>
      </c>
      <c r="F762" s="19" t="s">
        <v>109</v>
      </c>
      <c r="G762" s="19" t="s">
        <v>110</v>
      </c>
      <c r="H762" s="25">
        <v>0.78244851540717686</v>
      </c>
    </row>
    <row r="763" spans="1:8" x14ac:dyDescent="0.25">
      <c r="A763" s="19" t="s">
        <v>99</v>
      </c>
      <c r="B763" s="19" t="s">
        <v>100</v>
      </c>
      <c r="C763" s="19" t="s">
        <v>91</v>
      </c>
      <c r="D763" s="19" t="s">
        <v>137</v>
      </c>
      <c r="E763" s="19" t="s">
        <v>138</v>
      </c>
      <c r="F763" s="19" t="s">
        <v>113</v>
      </c>
      <c r="G763" s="19" t="s">
        <v>114</v>
      </c>
      <c r="H763" s="25">
        <v>2.9652240604805345E-2</v>
      </c>
    </row>
    <row r="764" spans="1:8" x14ac:dyDescent="0.25">
      <c r="A764" s="19" t="s">
        <v>99</v>
      </c>
      <c r="B764" s="19" t="s">
        <v>100</v>
      </c>
      <c r="C764" s="19" t="s">
        <v>91</v>
      </c>
      <c r="D764" s="19" t="s">
        <v>137</v>
      </c>
      <c r="E764" s="19" t="s">
        <v>138</v>
      </c>
      <c r="F764" s="19" t="s">
        <v>115</v>
      </c>
      <c r="G764" s="19" t="s">
        <v>116</v>
      </c>
      <c r="H764" s="25">
        <v>2.7271235054911289E-2</v>
      </c>
    </row>
    <row r="765" spans="1:8" x14ac:dyDescent="0.25">
      <c r="A765" s="19" t="s">
        <v>99</v>
      </c>
      <c r="B765" s="19" t="s">
        <v>100</v>
      </c>
      <c r="C765" s="19" t="s">
        <v>91</v>
      </c>
      <c r="D765" s="19" t="s">
        <v>137</v>
      </c>
      <c r="E765" s="19" t="s">
        <v>138</v>
      </c>
      <c r="F765" s="19" t="s">
        <v>129</v>
      </c>
      <c r="G765" s="19" t="s">
        <v>130</v>
      </c>
      <c r="H765" s="25">
        <v>1.6649866828473268E-4</v>
      </c>
    </row>
    <row r="766" spans="1:8" x14ac:dyDescent="0.25">
      <c r="A766" s="19" t="s">
        <v>99</v>
      </c>
      <c r="B766" s="19" t="s">
        <v>100</v>
      </c>
      <c r="C766" s="19" t="s">
        <v>91</v>
      </c>
      <c r="D766" s="19" t="s">
        <v>137</v>
      </c>
      <c r="E766" s="19" t="s">
        <v>138</v>
      </c>
      <c r="F766" s="19" t="s">
        <v>117</v>
      </c>
      <c r="G766" s="19" t="s">
        <v>118</v>
      </c>
      <c r="H766" s="25">
        <v>3.4501292403364844E-3</v>
      </c>
    </row>
    <row r="767" spans="1:8" x14ac:dyDescent="0.25">
      <c r="A767" s="19" t="s">
        <v>99</v>
      </c>
      <c r="B767" s="19" t="s">
        <v>100</v>
      </c>
      <c r="C767" s="19" t="s">
        <v>91</v>
      </c>
      <c r="D767" s="19" t="s">
        <v>137</v>
      </c>
      <c r="E767" s="19" t="s">
        <v>138</v>
      </c>
      <c r="F767" s="19" t="s">
        <v>119</v>
      </c>
      <c r="G767" s="19" t="s">
        <v>120</v>
      </c>
      <c r="H767" s="25">
        <v>1.5686455331258941E-3</v>
      </c>
    </row>
    <row r="768" spans="1:8" x14ac:dyDescent="0.25">
      <c r="A768" s="19" t="s">
        <v>99</v>
      </c>
      <c r="B768" s="19" t="s">
        <v>100</v>
      </c>
      <c r="C768" s="19" t="s">
        <v>91</v>
      </c>
      <c r="D768" s="19" t="s">
        <v>139</v>
      </c>
      <c r="E768" s="19" t="s">
        <v>140</v>
      </c>
      <c r="F768" s="19" t="s">
        <v>109</v>
      </c>
      <c r="G768" s="19" t="s">
        <v>110</v>
      </c>
      <c r="H768" s="25">
        <v>0.97607180549368067</v>
      </c>
    </row>
    <row r="769" spans="1:8" x14ac:dyDescent="0.25">
      <c r="A769" s="19" t="s">
        <v>99</v>
      </c>
      <c r="B769" s="19" t="s">
        <v>100</v>
      </c>
      <c r="C769" s="19" t="s">
        <v>91</v>
      </c>
      <c r="D769" s="19" t="s">
        <v>139</v>
      </c>
      <c r="E769" s="19" t="s">
        <v>140</v>
      </c>
      <c r="F769" s="19" t="s">
        <v>111</v>
      </c>
      <c r="G769" s="19" t="s">
        <v>112</v>
      </c>
      <c r="H769" s="25">
        <v>3.1121306859590442E-2</v>
      </c>
    </row>
    <row r="770" spans="1:8" x14ac:dyDescent="0.25">
      <c r="A770" s="19" t="s">
        <v>99</v>
      </c>
      <c r="B770" s="19" t="s">
        <v>100</v>
      </c>
      <c r="C770" s="19" t="s">
        <v>91</v>
      </c>
      <c r="D770" s="19" t="s">
        <v>139</v>
      </c>
      <c r="E770" s="19" t="s">
        <v>140</v>
      </c>
      <c r="F770" s="19" t="s">
        <v>115</v>
      </c>
      <c r="G770" s="19" t="s">
        <v>116</v>
      </c>
      <c r="H770" s="25">
        <v>3.7663242538111763E-2</v>
      </c>
    </row>
    <row r="771" spans="1:8" x14ac:dyDescent="0.25">
      <c r="A771" s="19" t="s">
        <v>99</v>
      </c>
      <c r="B771" s="19" t="s">
        <v>100</v>
      </c>
      <c r="C771" s="19" t="s">
        <v>91</v>
      </c>
      <c r="D771" s="19" t="s">
        <v>139</v>
      </c>
      <c r="E771" s="19" t="s">
        <v>140</v>
      </c>
      <c r="F771" s="19" t="s">
        <v>117</v>
      </c>
      <c r="G771" s="19" t="s">
        <v>118</v>
      </c>
      <c r="H771" s="25">
        <v>4.1185361932073936E-3</v>
      </c>
    </row>
    <row r="772" spans="1:8" x14ac:dyDescent="0.25">
      <c r="A772" s="19" t="s">
        <v>99</v>
      </c>
      <c r="B772" s="19" t="s">
        <v>100</v>
      </c>
      <c r="C772" s="19" t="s">
        <v>91</v>
      </c>
      <c r="D772" s="19" t="s">
        <v>139</v>
      </c>
      <c r="E772" s="19" t="s">
        <v>140</v>
      </c>
      <c r="F772" s="19" t="s">
        <v>119</v>
      </c>
      <c r="G772" s="19" t="s">
        <v>120</v>
      </c>
      <c r="H772" s="25">
        <v>2.2572793226298656E-3</v>
      </c>
    </row>
    <row r="773" spans="1:8" x14ac:dyDescent="0.25">
      <c r="A773" s="19" t="s">
        <v>99</v>
      </c>
      <c r="B773" s="19" t="s">
        <v>100</v>
      </c>
      <c r="C773" s="19" t="s">
        <v>91</v>
      </c>
      <c r="D773" s="19" t="s">
        <v>141</v>
      </c>
      <c r="E773" s="19" t="s">
        <v>142</v>
      </c>
      <c r="F773" s="19" t="s">
        <v>109</v>
      </c>
      <c r="G773" s="19" t="s">
        <v>110</v>
      </c>
      <c r="H773" s="25">
        <v>3.5263649379227315</v>
      </c>
    </row>
    <row r="774" spans="1:8" x14ac:dyDescent="0.25">
      <c r="A774" s="19" t="s">
        <v>99</v>
      </c>
      <c r="B774" s="19" t="s">
        <v>100</v>
      </c>
      <c r="C774" s="19" t="s">
        <v>91</v>
      </c>
      <c r="D774" s="19" t="s">
        <v>141</v>
      </c>
      <c r="E774" s="19" t="s">
        <v>142</v>
      </c>
      <c r="F774" s="19" t="s">
        <v>129</v>
      </c>
      <c r="G774" s="19" t="s">
        <v>130</v>
      </c>
      <c r="H774" s="25">
        <v>6.5082935079072135E-4</v>
      </c>
    </row>
    <row r="775" spans="1:8" x14ac:dyDescent="0.25">
      <c r="A775" s="19" t="s">
        <v>99</v>
      </c>
      <c r="B775" s="19" t="s">
        <v>100</v>
      </c>
      <c r="C775" s="19" t="s">
        <v>91</v>
      </c>
      <c r="D775" s="19" t="s">
        <v>141</v>
      </c>
      <c r="E775" s="19" t="s">
        <v>142</v>
      </c>
      <c r="F775" s="19" t="s">
        <v>119</v>
      </c>
      <c r="G775" s="19" t="s">
        <v>120</v>
      </c>
      <c r="H775" s="25">
        <v>1.2853242520307078E-2</v>
      </c>
    </row>
    <row r="776" spans="1:8" x14ac:dyDescent="0.25">
      <c r="A776" s="19" t="s">
        <v>99</v>
      </c>
      <c r="B776" s="19" t="s">
        <v>100</v>
      </c>
      <c r="C776" s="19" t="s">
        <v>91</v>
      </c>
      <c r="D776" s="19" t="s">
        <v>143</v>
      </c>
      <c r="E776" s="19" t="s">
        <v>144</v>
      </c>
      <c r="F776" s="19" t="s">
        <v>109</v>
      </c>
      <c r="G776" s="19" t="s">
        <v>110</v>
      </c>
      <c r="H776" s="25">
        <v>0.40771626276295286</v>
      </c>
    </row>
    <row r="777" spans="1:8" x14ac:dyDescent="0.25">
      <c r="A777" s="19" t="s">
        <v>99</v>
      </c>
      <c r="B777" s="19" t="s">
        <v>100</v>
      </c>
      <c r="C777" s="19" t="s">
        <v>91</v>
      </c>
      <c r="D777" s="19" t="s">
        <v>143</v>
      </c>
      <c r="E777" s="19" t="s">
        <v>144</v>
      </c>
      <c r="F777" s="19" t="s">
        <v>111</v>
      </c>
      <c r="G777" s="19" t="s">
        <v>112</v>
      </c>
      <c r="H777" s="25">
        <v>8.7360995378507732E-3</v>
      </c>
    </row>
    <row r="778" spans="1:8" x14ac:dyDescent="0.25">
      <c r="A778" s="19" t="s">
        <v>99</v>
      </c>
      <c r="B778" s="19" t="s">
        <v>100</v>
      </c>
      <c r="C778" s="19" t="s">
        <v>91</v>
      </c>
      <c r="D778" s="19" t="s">
        <v>143</v>
      </c>
      <c r="E778" s="19" t="s">
        <v>144</v>
      </c>
      <c r="F778" s="19" t="s">
        <v>115</v>
      </c>
      <c r="G778" s="19" t="s">
        <v>116</v>
      </c>
      <c r="H778" s="25">
        <v>2.2892579656994694E-2</v>
      </c>
    </row>
    <row r="779" spans="1:8" x14ac:dyDescent="0.25">
      <c r="A779" s="19" t="s">
        <v>99</v>
      </c>
      <c r="B779" s="19" t="s">
        <v>100</v>
      </c>
      <c r="C779" s="19" t="s">
        <v>91</v>
      </c>
      <c r="D779" s="19" t="s">
        <v>143</v>
      </c>
      <c r="E779" s="19" t="s">
        <v>144</v>
      </c>
      <c r="F779" s="19" t="s">
        <v>119</v>
      </c>
      <c r="G779" s="19" t="s">
        <v>120</v>
      </c>
      <c r="H779" s="25">
        <v>1.2926458168988097E-3</v>
      </c>
    </row>
    <row r="780" spans="1:8" x14ac:dyDescent="0.25">
      <c r="A780" s="19" t="s">
        <v>99</v>
      </c>
      <c r="B780" s="19" t="s">
        <v>100</v>
      </c>
      <c r="C780" s="19" t="s">
        <v>91</v>
      </c>
      <c r="D780" s="19" t="s">
        <v>145</v>
      </c>
      <c r="E780" s="19" t="s">
        <v>146</v>
      </c>
      <c r="F780" s="19" t="s">
        <v>109</v>
      </c>
      <c r="G780" s="19" t="s">
        <v>110</v>
      </c>
      <c r="H780" s="25">
        <v>4.065719587173426</v>
      </c>
    </row>
    <row r="781" spans="1:8" x14ac:dyDescent="0.25">
      <c r="A781" s="19" t="s">
        <v>99</v>
      </c>
      <c r="B781" s="19" t="s">
        <v>100</v>
      </c>
      <c r="C781" s="19" t="s">
        <v>91</v>
      </c>
      <c r="D781" s="19" t="s">
        <v>145</v>
      </c>
      <c r="E781" s="19" t="s">
        <v>146</v>
      </c>
      <c r="F781" s="19" t="s">
        <v>111</v>
      </c>
      <c r="G781" s="19" t="s">
        <v>112</v>
      </c>
      <c r="H781" s="25">
        <v>6.2600620204541366E-2</v>
      </c>
    </row>
    <row r="782" spans="1:8" x14ac:dyDescent="0.25">
      <c r="A782" s="19" t="s">
        <v>99</v>
      </c>
      <c r="B782" s="19" t="s">
        <v>100</v>
      </c>
      <c r="C782" s="19" t="s">
        <v>91</v>
      </c>
      <c r="D782" s="19" t="s">
        <v>145</v>
      </c>
      <c r="E782" s="19" t="s">
        <v>146</v>
      </c>
      <c r="F782" s="19" t="s">
        <v>113</v>
      </c>
      <c r="G782" s="19" t="s">
        <v>114</v>
      </c>
      <c r="H782" s="25">
        <v>0.1716173544080436</v>
      </c>
    </row>
    <row r="783" spans="1:8" x14ac:dyDescent="0.25">
      <c r="A783" s="19" t="s">
        <v>99</v>
      </c>
      <c r="B783" s="19" t="s">
        <v>100</v>
      </c>
      <c r="C783" s="19" t="s">
        <v>91</v>
      </c>
      <c r="D783" s="19" t="s">
        <v>145</v>
      </c>
      <c r="E783" s="19" t="s">
        <v>146</v>
      </c>
      <c r="F783" s="19" t="s">
        <v>115</v>
      </c>
      <c r="G783" s="19" t="s">
        <v>116</v>
      </c>
      <c r="H783" s="25">
        <v>0.16307623853952083</v>
      </c>
    </row>
    <row r="784" spans="1:8" x14ac:dyDescent="0.25">
      <c r="A784" s="19" t="s">
        <v>99</v>
      </c>
      <c r="B784" s="19" t="s">
        <v>100</v>
      </c>
      <c r="C784" s="19" t="s">
        <v>91</v>
      </c>
      <c r="D784" s="19" t="s">
        <v>145</v>
      </c>
      <c r="E784" s="19" t="s">
        <v>146</v>
      </c>
      <c r="F784" s="19" t="s">
        <v>129</v>
      </c>
      <c r="G784" s="19" t="s">
        <v>130</v>
      </c>
      <c r="H784" s="25">
        <v>5.2666854984286633E-4</v>
      </c>
    </row>
    <row r="785" spans="1:8" x14ac:dyDescent="0.25">
      <c r="A785" s="19" t="s">
        <v>99</v>
      </c>
      <c r="B785" s="19" t="s">
        <v>100</v>
      </c>
      <c r="C785" s="19" t="s">
        <v>91</v>
      </c>
      <c r="D785" s="19" t="s">
        <v>145</v>
      </c>
      <c r="E785" s="19" t="s">
        <v>146</v>
      </c>
      <c r="F785" s="19" t="s">
        <v>117</v>
      </c>
      <c r="G785" s="19" t="s">
        <v>118</v>
      </c>
      <c r="H785" s="25">
        <v>1.6756135681209702E-2</v>
      </c>
    </row>
    <row r="786" spans="1:8" x14ac:dyDescent="0.25">
      <c r="A786" s="19" t="s">
        <v>99</v>
      </c>
      <c r="B786" s="19" t="s">
        <v>100</v>
      </c>
      <c r="C786" s="19" t="s">
        <v>91</v>
      </c>
      <c r="D786" s="19" t="s">
        <v>145</v>
      </c>
      <c r="E786" s="19" t="s">
        <v>146</v>
      </c>
      <c r="F786" s="19" t="s">
        <v>119</v>
      </c>
      <c r="G786" s="19" t="s">
        <v>120</v>
      </c>
      <c r="H786" s="25">
        <v>1.372190296170853E-2</v>
      </c>
    </row>
    <row r="787" spans="1:8" x14ac:dyDescent="0.25">
      <c r="A787" s="19" t="s">
        <v>99</v>
      </c>
      <c r="B787" s="19" t="s">
        <v>100</v>
      </c>
      <c r="C787" s="19" t="s">
        <v>91</v>
      </c>
      <c r="D787" s="19" t="s">
        <v>145</v>
      </c>
      <c r="E787" s="19" t="s">
        <v>146</v>
      </c>
      <c r="F787" s="19" t="s">
        <v>123</v>
      </c>
      <c r="G787" s="19" t="s">
        <v>124</v>
      </c>
      <c r="H787" s="25">
        <v>8.9618888260362909E-3</v>
      </c>
    </row>
    <row r="788" spans="1:8" x14ac:dyDescent="0.25">
      <c r="A788" s="19" t="s">
        <v>99</v>
      </c>
      <c r="B788" s="19" t="s">
        <v>100</v>
      </c>
      <c r="C788" s="19" t="s">
        <v>91</v>
      </c>
      <c r="D788" s="19" t="s">
        <v>147</v>
      </c>
      <c r="E788" s="19" t="s">
        <v>148</v>
      </c>
      <c r="F788" s="19" t="s">
        <v>109</v>
      </c>
      <c r="G788" s="19" t="s">
        <v>110</v>
      </c>
      <c r="H788" s="25">
        <v>4.6373692054414918E-2</v>
      </c>
    </row>
    <row r="789" spans="1:8" x14ac:dyDescent="0.25">
      <c r="A789" s="19" t="s">
        <v>99</v>
      </c>
      <c r="B789" s="19" t="s">
        <v>100</v>
      </c>
      <c r="C789" s="19" t="s">
        <v>91</v>
      </c>
      <c r="D789" s="19" t="s">
        <v>147</v>
      </c>
      <c r="E789" s="19" t="s">
        <v>148</v>
      </c>
      <c r="F789" s="19" t="s">
        <v>111</v>
      </c>
      <c r="G789" s="19" t="s">
        <v>112</v>
      </c>
      <c r="H789" s="25">
        <v>1.2660630199826592E-3</v>
      </c>
    </row>
    <row r="790" spans="1:8" x14ac:dyDescent="0.25">
      <c r="A790" s="19" t="s">
        <v>99</v>
      </c>
      <c r="B790" s="19" t="s">
        <v>100</v>
      </c>
      <c r="C790" s="19" t="s">
        <v>91</v>
      </c>
      <c r="D790" s="19" t="s">
        <v>147</v>
      </c>
      <c r="E790" s="19" t="s">
        <v>148</v>
      </c>
      <c r="F790" s="19" t="s">
        <v>113</v>
      </c>
      <c r="G790" s="19" t="s">
        <v>114</v>
      </c>
      <c r="H790" s="25">
        <v>2.4770363084149621E-3</v>
      </c>
    </row>
    <row r="791" spans="1:8" x14ac:dyDescent="0.25">
      <c r="A791" s="19" t="s">
        <v>99</v>
      </c>
      <c r="B791" s="19" t="s">
        <v>100</v>
      </c>
      <c r="C791" s="19" t="s">
        <v>91</v>
      </c>
      <c r="D791" s="19" t="s">
        <v>147</v>
      </c>
      <c r="E791" s="19" t="s">
        <v>148</v>
      </c>
      <c r="F791" s="19" t="s">
        <v>115</v>
      </c>
      <c r="G791" s="19" t="s">
        <v>116</v>
      </c>
      <c r="H791" s="25">
        <v>3.3581131658567886E-3</v>
      </c>
    </row>
    <row r="792" spans="1:8" x14ac:dyDescent="0.25">
      <c r="A792" s="19" t="s">
        <v>99</v>
      </c>
      <c r="B792" s="19" t="s">
        <v>100</v>
      </c>
      <c r="C792" s="19" t="s">
        <v>91</v>
      </c>
      <c r="D792" s="19" t="s">
        <v>147</v>
      </c>
      <c r="E792" s="19" t="s">
        <v>148</v>
      </c>
      <c r="F792" s="19" t="s">
        <v>129</v>
      </c>
      <c r="G792" s="19" t="s">
        <v>130</v>
      </c>
      <c r="H792" s="25">
        <v>7.8973137834939095E-6</v>
      </c>
    </row>
    <row r="793" spans="1:8" x14ac:dyDescent="0.25">
      <c r="A793" s="19" t="s">
        <v>99</v>
      </c>
      <c r="B793" s="19" t="s">
        <v>100</v>
      </c>
      <c r="C793" s="19" t="s">
        <v>91</v>
      </c>
      <c r="D793" s="19" t="s">
        <v>147</v>
      </c>
      <c r="E793" s="19" t="s">
        <v>148</v>
      </c>
      <c r="F793" s="19" t="s">
        <v>117</v>
      </c>
      <c r="G793" s="19" t="s">
        <v>118</v>
      </c>
      <c r="H793" s="25">
        <v>3.8628910559783197E-4</v>
      </c>
    </row>
    <row r="794" spans="1:8" x14ac:dyDescent="0.25">
      <c r="A794" s="19" t="s">
        <v>99</v>
      </c>
      <c r="B794" s="19" t="s">
        <v>100</v>
      </c>
      <c r="C794" s="19" t="s">
        <v>91</v>
      </c>
      <c r="D794" s="19" t="s">
        <v>147</v>
      </c>
      <c r="E794" s="19" t="s">
        <v>148</v>
      </c>
      <c r="F794" s="19" t="s">
        <v>119</v>
      </c>
      <c r="G794" s="19" t="s">
        <v>120</v>
      </c>
      <c r="H794" s="25">
        <v>2.3793118848238249E-4</v>
      </c>
    </row>
    <row r="795" spans="1:8" x14ac:dyDescent="0.25">
      <c r="A795" s="19" t="s">
        <v>99</v>
      </c>
      <c r="B795" s="19" t="s">
        <v>100</v>
      </c>
      <c r="C795" s="19" t="s">
        <v>91</v>
      </c>
      <c r="D795" s="19" t="s">
        <v>147</v>
      </c>
      <c r="E795" s="19" t="s">
        <v>148</v>
      </c>
      <c r="F795" s="19" t="s">
        <v>121</v>
      </c>
      <c r="G795" s="19" t="s">
        <v>122</v>
      </c>
      <c r="H795" s="25">
        <v>5.0666679593177923E-3</v>
      </c>
    </row>
    <row r="796" spans="1:8" x14ac:dyDescent="0.25">
      <c r="A796" s="19" t="s">
        <v>99</v>
      </c>
      <c r="B796" s="19" t="s">
        <v>100</v>
      </c>
      <c r="C796" s="19" t="s">
        <v>91</v>
      </c>
      <c r="D796" s="19" t="s">
        <v>151</v>
      </c>
      <c r="E796" s="19" t="s">
        <v>152</v>
      </c>
      <c r="F796" s="19" t="s">
        <v>109</v>
      </c>
      <c r="G796" s="19" t="s">
        <v>110</v>
      </c>
      <c r="H796" s="25">
        <v>0.76606308792415423</v>
      </c>
    </row>
    <row r="797" spans="1:8" x14ac:dyDescent="0.25">
      <c r="A797" s="19" t="s">
        <v>99</v>
      </c>
      <c r="B797" s="19" t="s">
        <v>100</v>
      </c>
      <c r="C797" s="19" t="s">
        <v>91</v>
      </c>
      <c r="D797" s="19" t="s">
        <v>151</v>
      </c>
      <c r="E797" s="19" t="s">
        <v>152</v>
      </c>
      <c r="F797" s="19" t="s">
        <v>111</v>
      </c>
      <c r="G797" s="19" t="s">
        <v>112</v>
      </c>
      <c r="H797" s="25">
        <v>9.5748277317080667E-3</v>
      </c>
    </row>
    <row r="798" spans="1:8" x14ac:dyDescent="0.25">
      <c r="A798" s="19" t="s">
        <v>99</v>
      </c>
      <c r="B798" s="19" t="s">
        <v>100</v>
      </c>
      <c r="C798" s="19" t="s">
        <v>91</v>
      </c>
      <c r="D798" s="19" t="s">
        <v>151</v>
      </c>
      <c r="E798" s="19" t="s">
        <v>152</v>
      </c>
      <c r="F798" s="19" t="s">
        <v>113</v>
      </c>
      <c r="G798" s="19" t="s">
        <v>114</v>
      </c>
      <c r="H798" s="25">
        <v>2.7021709415655643E-2</v>
      </c>
    </row>
    <row r="799" spans="1:8" x14ac:dyDescent="0.25">
      <c r="A799" s="19" t="s">
        <v>99</v>
      </c>
      <c r="B799" s="19" t="s">
        <v>100</v>
      </c>
      <c r="C799" s="19" t="s">
        <v>91</v>
      </c>
      <c r="D799" s="19" t="s">
        <v>151</v>
      </c>
      <c r="E799" s="19" t="s">
        <v>152</v>
      </c>
      <c r="F799" s="19" t="s">
        <v>129</v>
      </c>
      <c r="G799" s="19" t="s">
        <v>130</v>
      </c>
      <c r="H799" s="25">
        <v>8.6734685195163263E-5</v>
      </c>
    </row>
    <row r="800" spans="1:8" x14ac:dyDescent="0.25">
      <c r="A800" s="19" t="s">
        <v>99</v>
      </c>
      <c r="B800" s="19" t="s">
        <v>100</v>
      </c>
      <c r="C800" s="19" t="s">
        <v>91</v>
      </c>
      <c r="D800" s="19" t="s">
        <v>151</v>
      </c>
      <c r="E800" s="19" t="s">
        <v>152</v>
      </c>
      <c r="F800" s="19" t="s">
        <v>117</v>
      </c>
      <c r="G800" s="19" t="s">
        <v>118</v>
      </c>
      <c r="H800" s="25">
        <v>3.0256212765055772E-3</v>
      </c>
    </row>
    <row r="801" spans="1:8" x14ac:dyDescent="0.25">
      <c r="A801" s="19" t="s">
        <v>99</v>
      </c>
      <c r="B801" s="19" t="s">
        <v>100</v>
      </c>
      <c r="C801" s="19" t="s">
        <v>91</v>
      </c>
      <c r="D801" s="19" t="s">
        <v>151</v>
      </c>
      <c r="E801" s="19" t="s">
        <v>152</v>
      </c>
      <c r="F801" s="19" t="s">
        <v>119</v>
      </c>
      <c r="G801" s="19" t="s">
        <v>120</v>
      </c>
      <c r="H801" s="25">
        <v>1.6540221614388504E-3</v>
      </c>
    </row>
    <row r="802" spans="1:8" x14ac:dyDescent="0.25">
      <c r="A802" s="19" t="s">
        <v>99</v>
      </c>
      <c r="B802" s="19" t="s">
        <v>100</v>
      </c>
      <c r="C802" s="19" t="s">
        <v>91</v>
      </c>
      <c r="D802" s="19" t="s">
        <v>153</v>
      </c>
      <c r="E802" s="19" t="s">
        <v>154</v>
      </c>
      <c r="F802" s="19" t="s">
        <v>109</v>
      </c>
      <c r="G802" s="19" t="s">
        <v>110</v>
      </c>
      <c r="H802" s="25">
        <v>0.17447075426041819</v>
      </c>
    </row>
    <row r="803" spans="1:8" x14ac:dyDescent="0.25">
      <c r="A803" s="19" t="s">
        <v>99</v>
      </c>
      <c r="B803" s="19" t="s">
        <v>100</v>
      </c>
      <c r="C803" s="19" t="s">
        <v>91</v>
      </c>
      <c r="D803" s="19" t="s">
        <v>153</v>
      </c>
      <c r="E803" s="19" t="s">
        <v>154</v>
      </c>
      <c r="F803" s="19" t="s">
        <v>115</v>
      </c>
      <c r="G803" s="19" t="s">
        <v>116</v>
      </c>
      <c r="H803" s="25">
        <v>6.3286977251906171E-3</v>
      </c>
    </row>
    <row r="804" spans="1:8" x14ac:dyDescent="0.25">
      <c r="A804" s="19" t="s">
        <v>99</v>
      </c>
      <c r="B804" s="19" t="s">
        <v>100</v>
      </c>
      <c r="C804" s="19" t="s">
        <v>91</v>
      </c>
      <c r="D804" s="19" t="s">
        <v>153</v>
      </c>
      <c r="E804" s="19" t="s">
        <v>154</v>
      </c>
      <c r="F804" s="19" t="s">
        <v>119</v>
      </c>
      <c r="G804" s="19" t="s">
        <v>120</v>
      </c>
      <c r="H804" s="25">
        <v>8.4148483638537283E-4</v>
      </c>
    </row>
    <row r="805" spans="1:8" x14ac:dyDescent="0.25">
      <c r="A805" s="19" t="s">
        <v>99</v>
      </c>
      <c r="B805" s="19" t="s">
        <v>100</v>
      </c>
      <c r="C805" s="19" t="s">
        <v>91</v>
      </c>
      <c r="D805" s="19" t="s">
        <v>155</v>
      </c>
      <c r="E805" s="19" t="s">
        <v>156</v>
      </c>
      <c r="F805" s="19" t="s">
        <v>109</v>
      </c>
      <c r="G805" s="19" t="s">
        <v>110</v>
      </c>
      <c r="H805" s="25">
        <v>1.3104195498823763</v>
      </c>
    </row>
    <row r="806" spans="1:8" x14ac:dyDescent="0.25">
      <c r="A806" s="19" t="s">
        <v>99</v>
      </c>
      <c r="B806" s="19" t="s">
        <v>100</v>
      </c>
      <c r="C806" s="19" t="s">
        <v>91</v>
      </c>
      <c r="D806" s="19" t="s">
        <v>155</v>
      </c>
      <c r="E806" s="19" t="s">
        <v>156</v>
      </c>
      <c r="F806" s="19" t="s">
        <v>111</v>
      </c>
      <c r="G806" s="19" t="s">
        <v>112</v>
      </c>
      <c r="H806" s="25">
        <v>1.7529453090165417E-2</v>
      </c>
    </row>
    <row r="807" spans="1:8" x14ac:dyDescent="0.25">
      <c r="A807" s="19" t="s">
        <v>99</v>
      </c>
      <c r="B807" s="19" t="s">
        <v>100</v>
      </c>
      <c r="C807" s="19" t="s">
        <v>91</v>
      </c>
      <c r="D807" s="19" t="s">
        <v>155</v>
      </c>
      <c r="E807" s="19" t="s">
        <v>156</v>
      </c>
      <c r="F807" s="19" t="s">
        <v>113</v>
      </c>
      <c r="G807" s="19" t="s">
        <v>114</v>
      </c>
      <c r="H807" s="25">
        <v>5.0291976755626216E-2</v>
      </c>
    </row>
    <row r="808" spans="1:8" x14ac:dyDescent="0.25">
      <c r="A808" s="19" t="s">
        <v>99</v>
      </c>
      <c r="B808" s="19" t="s">
        <v>100</v>
      </c>
      <c r="C808" s="19" t="s">
        <v>91</v>
      </c>
      <c r="D808" s="19" t="s">
        <v>155</v>
      </c>
      <c r="E808" s="19" t="s">
        <v>156</v>
      </c>
      <c r="F808" s="19" t="s">
        <v>117</v>
      </c>
      <c r="G808" s="19" t="s">
        <v>118</v>
      </c>
      <c r="H808" s="25">
        <v>4.5937038476697176E-3</v>
      </c>
    </row>
    <row r="809" spans="1:8" x14ac:dyDescent="0.25">
      <c r="A809" s="19" t="s">
        <v>99</v>
      </c>
      <c r="B809" s="19" t="s">
        <v>100</v>
      </c>
      <c r="C809" s="19" t="s">
        <v>91</v>
      </c>
      <c r="D809" s="19" t="s">
        <v>155</v>
      </c>
      <c r="E809" s="19" t="s">
        <v>156</v>
      </c>
      <c r="F809" s="19" t="s">
        <v>119</v>
      </c>
      <c r="G809" s="19" t="s">
        <v>120</v>
      </c>
      <c r="H809" s="25">
        <v>4.4834869482188316E-3</v>
      </c>
    </row>
    <row r="810" spans="1:8" x14ac:dyDescent="0.25">
      <c r="A810" s="19" t="s">
        <v>99</v>
      </c>
      <c r="B810" s="19" t="s">
        <v>100</v>
      </c>
      <c r="C810" s="19" t="s">
        <v>91</v>
      </c>
      <c r="D810" s="19" t="s">
        <v>157</v>
      </c>
      <c r="E810" s="19" t="s">
        <v>158</v>
      </c>
      <c r="F810" s="19" t="s">
        <v>109</v>
      </c>
      <c r="G810" s="19" t="s">
        <v>110</v>
      </c>
      <c r="H810" s="25">
        <v>1.0342043993393615</v>
      </c>
    </row>
    <row r="811" spans="1:8" x14ac:dyDescent="0.25">
      <c r="A811" s="19" t="s">
        <v>99</v>
      </c>
      <c r="B811" s="19" t="s">
        <v>100</v>
      </c>
      <c r="C811" s="19" t="s">
        <v>91</v>
      </c>
      <c r="D811" s="19" t="s">
        <v>157</v>
      </c>
      <c r="E811" s="19" t="s">
        <v>158</v>
      </c>
      <c r="F811" s="19" t="s">
        <v>111</v>
      </c>
      <c r="G811" s="19" t="s">
        <v>112</v>
      </c>
      <c r="H811" s="25">
        <v>2.6512035134058148E-3</v>
      </c>
    </row>
    <row r="812" spans="1:8" x14ac:dyDescent="0.25">
      <c r="A812" s="19" t="s">
        <v>99</v>
      </c>
      <c r="B812" s="19" t="s">
        <v>100</v>
      </c>
      <c r="C812" s="19" t="s">
        <v>91</v>
      </c>
      <c r="D812" s="19" t="s">
        <v>157</v>
      </c>
      <c r="E812" s="19" t="s">
        <v>158</v>
      </c>
      <c r="F812" s="19" t="s">
        <v>113</v>
      </c>
      <c r="G812" s="19" t="s">
        <v>114</v>
      </c>
      <c r="H812" s="25">
        <v>7.8334691550999355E-3</v>
      </c>
    </row>
    <row r="813" spans="1:8" x14ac:dyDescent="0.25">
      <c r="A813" s="19" t="s">
        <v>99</v>
      </c>
      <c r="B813" s="19" t="s">
        <v>100</v>
      </c>
      <c r="C813" s="19" t="s">
        <v>91</v>
      </c>
      <c r="D813" s="19" t="s">
        <v>157</v>
      </c>
      <c r="E813" s="19" t="s">
        <v>158</v>
      </c>
      <c r="F813" s="19" t="s">
        <v>115</v>
      </c>
      <c r="G813" s="19" t="s">
        <v>116</v>
      </c>
      <c r="H813" s="25">
        <v>6.3041301606180655E-3</v>
      </c>
    </row>
    <row r="814" spans="1:8" x14ac:dyDescent="0.25">
      <c r="A814" s="19" t="s">
        <v>99</v>
      </c>
      <c r="B814" s="19" t="s">
        <v>100</v>
      </c>
      <c r="C814" s="19" t="s">
        <v>91</v>
      </c>
      <c r="D814" s="19" t="s">
        <v>157</v>
      </c>
      <c r="E814" s="19" t="s">
        <v>158</v>
      </c>
      <c r="F814" s="19" t="s">
        <v>117</v>
      </c>
      <c r="G814" s="19" t="s">
        <v>118</v>
      </c>
      <c r="H814" s="25">
        <v>7.1256344524174055E-4</v>
      </c>
    </row>
    <row r="815" spans="1:8" x14ac:dyDescent="0.25">
      <c r="A815" s="19" t="s">
        <v>99</v>
      </c>
      <c r="B815" s="19" t="s">
        <v>100</v>
      </c>
      <c r="C815" s="19" t="s">
        <v>91</v>
      </c>
      <c r="D815" s="19" t="s">
        <v>157</v>
      </c>
      <c r="E815" s="19" t="s">
        <v>158</v>
      </c>
      <c r="F815" s="19" t="s">
        <v>119</v>
      </c>
      <c r="G815" s="19" t="s">
        <v>120</v>
      </c>
      <c r="H815" s="25">
        <v>5.1829257950873793E-4</v>
      </c>
    </row>
    <row r="816" spans="1:8" x14ac:dyDescent="0.25">
      <c r="A816" s="19" t="s">
        <v>99</v>
      </c>
      <c r="B816" s="19" t="s">
        <v>100</v>
      </c>
      <c r="C816" s="19" t="s">
        <v>91</v>
      </c>
      <c r="D816" s="19" t="s">
        <v>157</v>
      </c>
      <c r="E816" s="19" t="s">
        <v>158</v>
      </c>
      <c r="F816" s="19" t="s">
        <v>123</v>
      </c>
      <c r="G816" s="19" t="s">
        <v>124</v>
      </c>
      <c r="H816" s="25">
        <v>4.5934706616236457E-4</v>
      </c>
    </row>
    <row r="817" spans="1:8" x14ac:dyDescent="0.25">
      <c r="A817" s="19" t="s">
        <v>99</v>
      </c>
      <c r="B817" s="19" t="s">
        <v>100</v>
      </c>
      <c r="C817" s="19" t="s">
        <v>91</v>
      </c>
      <c r="D817" s="19" t="s">
        <v>159</v>
      </c>
      <c r="E817" s="19" t="s">
        <v>160</v>
      </c>
      <c r="F817" s="19" t="s">
        <v>109</v>
      </c>
      <c r="G817" s="19" t="s">
        <v>110</v>
      </c>
      <c r="H817" s="25">
        <v>2.1517091014737173</v>
      </c>
    </row>
    <row r="818" spans="1:8" x14ac:dyDescent="0.25">
      <c r="A818" s="19" t="s">
        <v>99</v>
      </c>
      <c r="B818" s="19" t="s">
        <v>100</v>
      </c>
      <c r="C818" s="19" t="s">
        <v>91</v>
      </c>
      <c r="D818" s="19" t="s">
        <v>159</v>
      </c>
      <c r="E818" s="19" t="s">
        <v>160</v>
      </c>
      <c r="F818" s="19" t="s">
        <v>111</v>
      </c>
      <c r="G818" s="19" t="s">
        <v>112</v>
      </c>
      <c r="H818" s="25">
        <v>4.5770927054175565E-3</v>
      </c>
    </row>
    <row r="819" spans="1:8" x14ac:dyDescent="0.25">
      <c r="A819" s="19" t="s">
        <v>99</v>
      </c>
      <c r="B819" s="19" t="s">
        <v>100</v>
      </c>
      <c r="C819" s="19" t="s">
        <v>91</v>
      </c>
      <c r="D819" s="19" t="s">
        <v>159</v>
      </c>
      <c r="E819" s="19" t="s">
        <v>160</v>
      </c>
      <c r="F819" s="19" t="s">
        <v>117</v>
      </c>
      <c r="G819" s="19" t="s">
        <v>118</v>
      </c>
      <c r="H819" s="25">
        <v>1.7356150014832092E-3</v>
      </c>
    </row>
    <row r="820" spans="1:8" x14ac:dyDescent="0.25">
      <c r="A820" s="19" t="s">
        <v>99</v>
      </c>
      <c r="B820" s="19" t="s">
        <v>100</v>
      </c>
      <c r="C820" s="19" t="s">
        <v>91</v>
      </c>
      <c r="D820" s="19" t="s">
        <v>159</v>
      </c>
      <c r="E820" s="19" t="s">
        <v>160</v>
      </c>
      <c r="F820" s="19" t="s">
        <v>119</v>
      </c>
      <c r="G820" s="19" t="s">
        <v>120</v>
      </c>
      <c r="H820" s="25">
        <v>7.865471878153985E-4</v>
      </c>
    </row>
    <row r="821" spans="1:8" x14ac:dyDescent="0.25">
      <c r="A821" s="19" t="s">
        <v>99</v>
      </c>
      <c r="B821" s="19" t="s">
        <v>100</v>
      </c>
      <c r="C821" s="19" t="s">
        <v>91</v>
      </c>
      <c r="D821" s="19" t="s">
        <v>161</v>
      </c>
      <c r="E821" s="19" t="s">
        <v>162</v>
      </c>
      <c r="F821" s="19" t="s">
        <v>109</v>
      </c>
      <c r="G821" s="19" t="s">
        <v>110</v>
      </c>
      <c r="H821" s="25">
        <v>6.8114344400412072E-2</v>
      </c>
    </row>
    <row r="822" spans="1:8" x14ac:dyDescent="0.25">
      <c r="A822" s="19" t="s">
        <v>99</v>
      </c>
      <c r="B822" s="19" t="s">
        <v>100</v>
      </c>
      <c r="C822" s="19" t="s">
        <v>91</v>
      </c>
      <c r="D822" s="19" t="s">
        <v>161</v>
      </c>
      <c r="E822" s="19" t="s">
        <v>162</v>
      </c>
      <c r="F822" s="19" t="s">
        <v>129</v>
      </c>
      <c r="G822" s="19" t="s">
        <v>130</v>
      </c>
      <c r="H822" s="25">
        <v>2.067489258289019E-6</v>
      </c>
    </row>
    <row r="823" spans="1:8" x14ac:dyDescent="0.25">
      <c r="A823" s="19" t="s">
        <v>99</v>
      </c>
      <c r="B823" s="19" t="s">
        <v>100</v>
      </c>
      <c r="C823" s="19" t="s">
        <v>91</v>
      </c>
      <c r="D823" s="19" t="s">
        <v>161</v>
      </c>
      <c r="E823" s="19" t="s">
        <v>162</v>
      </c>
      <c r="F823" s="19" t="s">
        <v>119</v>
      </c>
      <c r="G823" s="19" t="s">
        <v>120</v>
      </c>
      <c r="H823" s="25">
        <v>3.4976062925379519E-5</v>
      </c>
    </row>
    <row r="824" spans="1:8" x14ac:dyDescent="0.25">
      <c r="A824" s="19" t="s">
        <v>99</v>
      </c>
      <c r="B824" s="19" t="s">
        <v>100</v>
      </c>
      <c r="C824" s="19" t="s">
        <v>91</v>
      </c>
      <c r="D824" s="19" t="s">
        <v>163</v>
      </c>
      <c r="E824" s="19" t="s">
        <v>164</v>
      </c>
      <c r="F824" s="19" t="s">
        <v>109</v>
      </c>
      <c r="G824" s="19" t="s">
        <v>110</v>
      </c>
      <c r="H824" s="25">
        <v>0.30879999666578267</v>
      </c>
    </row>
    <row r="825" spans="1:8" x14ac:dyDescent="0.25">
      <c r="A825" s="19" t="s">
        <v>99</v>
      </c>
      <c r="B825" s="19" t="s">
        <v>100</v>
      </c>
      <c r="C825" s="19" t="s">
        <v>91</v>
      </c>
      <c r="D825" s="19" t="s">
        <v>163</v>
      </c>
      <c r="E825" s="19" t="s">
        <v>164</v>
      </c>
      <c r="F825" s="19" t="s">
        <v>111</v>
      </c>
      <c r="G825" s="19" t="s">
        <v>112</v>
      </c>
      <c r="H825" s="25">
        <v>1.3272746716153144E-3</v>
      </c>
    </row>
    <row r="826" spans="1:8" x14ac:dyDescent="0.25">
      <c r="A826" s="19" t="s">
        <v>99</v>
      </c>
      <c r="B826" s="19" t="s">
        <v>100</v>
      </c>
      <c r="C826" s="19" t="s">
        <v>91</v>
      </c>
      <c r="D826" s="19" t="s">
        <v>163</v>
      </c>
      <c r="E826" s="19" t="s">
        <v>164</v>
      </c>
      <c r="F826" s="19" t="s">
        <v>113</v>
      </c>
      <c r="G826" s="19" t="s">
        <v>114</v>
      </c>
      <c r="H826" s="25">
        <v>5.3680115213267645E-3</v>
      </c>
    </row>
    <row r="827" spans="1:8" x14ac:dyDescent="0.25">
      <c r="A827" s="19" t="s">
        <v>99</v>
      </c>
      <c r="B827" s="19" t="s">
        <v>100</v>
      </c>
      <c r="C827" s="19" t="s">
        <v>91</v>
      </c>
      <c r="D827" s="19" t="s">
        <v>163</v>
      </c>
      <c r="E827" s="19" t="s">
        <v>164</v>
      </c>
      <c r="F827" s="19" t="s">
        <v>129</v>
      </c>
      <c r="G827" s="19" t="s">
        <v>130</v>
      </c>
      <c r="H827" s="25">
        <v>2.3641186298272036E-5</v>
      </c>
    </row>
    <row r="828" spans="1:8" x14ac:dyDescent="0.25">
      <c r="A828" s="19" t="s">
        <v>99</v>
      </c>
      <c r="B828" s="19" t="s">
        <v>100</v>
      </c>
      <c r="C828" s="19" t="s">
        <v>91</v>
      </c>
      <c r="D828" s="19" t="s">
        <v>163</v>
      </c>
      <c r="E828" s="19" t="s">
        <v>164</v>
      </c>
      <c r="F828" s="19" t="s">
        <v>117</v>
      </c>
      <c r="G828" s="19" t="s">
        <v>118</v>
      </c>
      <c r="H828" s="25">
        <v>3.9375864008898075E-4</v>
      </c>
    </row>
    <row r="829" spans="1:8" x14ac:dyDescent="0.25">
      <c r="A829" s="19" t="s">
        <v>99</v>
      </c>
      <c r="B829" s="19" t="s">
        <v>100</v>
      </c>
      <c r="C829" s="19" t="s">
        <v>91</v>
      </c>
      <c r="D829" s="19" t="s">
        <v>163</v>
      </c>
      <c r="E829" s="19" t="s">
        <v>164</v>
      </c>
      <c r="F829" s="19" t="s">
        <v>119</v>
      </c>
      <c r="G829" s="19" t="s">
        <v>120</v>
      </c>
      <c r="H829" s="25">
        <v>6.7562829607434446E-4</v>
      </c>
    </row>
    <row r="830" spans="1:8" x14ac:dyDescent="0.25">
      <c r="A830" s="19" t="s">
        <v>99</v>
      </c>
      <c r="B830" s="19" t="s">
        <v>100</v>
      </c>
      <c r="C830" s="19" t="s">
        <v>91</v>
      </c>
      <c r="D830" s="19" t="s">
        <v>163</v>
      </c>
      <c r="E830" s="19" t="s">
        <v>164</v>
      </c>
      <c r="F830" s="19" t="s">
        <v>123</v>
      </c>
      <c r="G830" s="19" t="s">
        <v>124</v>
      </c>
      <c r="H830" s="25">
        <v>2.0763305237039313E-4</v>
      </c>
    </row>
    <row r="831" spans="1:8" x14ac:dyDescent="0.25">
      <c r="A831" s="19" t="s">
        <v>99</v>
      </c>
      <c r="B831" s="19" t="s">
        <v>100</v>
      </c>
      <c r="C831" s="19" t="s">
        <v>91</v>
      </c>
      <c r="D831" s="19" t="s">
        <v>165</v>
      </c>
      <c r="E831" s="19" t="s">
        <v>166</v>
      </c>
      <c r="F831" s="19" t="s">
        <v>109</v>
      </c>
      <c r="G831" s="19" t="s">
        <v>110</v>
      </c>
      <c r="H831" s="25">
        <v>0.11870922495421647</v>
      </c>
    </row>
    <row r="832" spans="1:8" x14ac:dyDescent="0.25">
      <c r="A832" s="19" t="s">
        <v>99</v>
      </c>
      <c r="B832" s="19" t="s">
        <v>100</v>
      </c>
      <c r="C832" s="19" t="s">
        <v>91</v>
      </c>
      <c r="D832" s="19" t="s">
        <v>165</v>
      </c>
      <c r="E832" s="19" t="s">
        <v>166</v>
      </c>
      <c r="F832" s="19" t="s">
        <v>167</v>
      </c>
      <c r="G832" s="19" t="s">
        <v>168</v>
      </c>
      <c r="H832" s="25">
        <v>8.1954039878379299E-3</v>
      </c>
    </row>
    <row r="833" spans="1:8" x14ac:dyDescent="0.25">
      <c r="A833" s="19" t="s">
        <v>99</v>
      </c>
      <c r="B833" s="19" t="s">
        <v>100</v>
      </c>
      <c r="C833" s="19" t="s">
        <v>91</v>
      </c>
      <c r="D833" s="19" t="s">
        <v>165</v>
      </c>
      <c r="E833" s="19" t="s">
        <v>166</v>
      </c>
      <c r="F833" s="19" t="s">
        <v>113</v>
      </c>
      <c r="G833" s="19" t="s">
        <v>114</v>
      </c>
      <c r="H833" s="25">
        <v>7.0123428109846765E-3</v>
      </c>
    </row>
    <row r="834" spans="1:8" x14ac:dyDescent="0.25">
      <c r="A834" s="19" t="s">
        <v>99</v>
      </c>
      <c r="B834" s="19" t="s">
        <v>100</v>
      </c>
      <c r="C834" s="19" t="s">
        <v>91</v>
      </c>
      <c r="D834" s="19" t="s">
        <v>165</v>
      </c>
      <c r="E834" s="19" t="s">
        <v>166</v>
      </c>
      <c r="F834" s="19" t="s">
        <v>129</v>
      </c>
      <c r="G834" s="19" t="s">
        <v>130</v>
      </c>
      <c r="H834" s="25">
        <v>2.5053331744978624E-5</v>
      </c>
    </row>
    <row r="835" spans="1:8" x14ac:dyDescent="0.25">
      <c r="A835" s="19" t="s">
        <v>99</v>
      </c>
      <c r="B835" s="19" t="s">
        <v>100</v>
      </c>
      <c r="C835" s="19" t="s">
        <v>91</v>
      </c>
      <c r="D835" s="19" t="s">
        <v>165</v>
      </c>
      <c r="E835" s="19" t="s">
        <v>166</v>
      </c>
      <c r="F835" s="19" t="s">
        <v>119</v>
      </c>
      <c r="G835" s="19" t="s">
        <v>120</v>
      </c>
      <c r="H835" s="25">
        <v>4.417304450479722E-4</v>
      </c>
    </row>
    <row r="836" spans="1:8" x14ac:dyDescent="0.25">
      <c r="A836" s="19" t="s">
        <v>99</v>
      </c>
      <c r="B836" s="19" t="s">
        <v>100</v>
      </c>
      <c r="C836" s="19" t="s">
        <v>91</v>
      </c>
      <c r="D836" s="19" t="s">
        <v>165</v>
      </c>
      <c r="E836" s="19" t="s">
        <v>166</v>
      </c>
      <c r="F836" s="19" t="s">
        <v>123</v>
      </c>
      <c r="G836" s="19" t="s">
        <v>124</v>
      </c>
      <c r="H836" s="25">
        <v>3.2583863654929749E-4</v>
      </c>
    </row>
    <row r="837" spans="1:8" x14ac:dyDescent="0.25">
      <c r="A837" s="19" t="s">
        <v>99</v>
      </c>
      <c r="B837" s="19" t="s">
        <v>100</v>
      </c>
      <c r="C837" s="19" t="s">
        <v>91</v>
      </c>
      <c r="D837" s="19" t="s">
        <v>169</v>
      </c>
      <c r="E837" s="19" t="s">
        <v>170</v>
      </c>
      <c r="F837" s="19" t="s">
        <v>109</v>
      </c>
      <c r="G837" s="19" t="s">
        <v>110</v>
      </c>
      <c r="H837" s="25">
        <v>2.5177639484588665</v>
      </c>
    </row>
    <row r="838" spans="1:8" x14ac:dyDescent="0.25">
      <c r="A838" s="19" t="s">
        <v>99</v>
      </c>
      <c r="B838" s="19" t="s">
        <v>100</v>
      </c>
      <c r="C838" s="19" t="s">
        <v>91</v>
      </c>
      <c r="D838" s="19" t="s">
        <v>169</v>
      </c>
      <c r="E838" s="19" t="s">
        <v>170</v>
      </c>
      <c r="F838" s="19" t="s">
        <v>111</v>
      </c>
      <c r="G838" s="19" t="s">
        <v>112</v>
      </c>
      <c r="H838" s="25">
        <v>2.1553917514846824E-2</v>
      </c>
    </row>
    <row r="839" spans="1:8" x14ac:dyDescent="0.25">
      <c r="A839" s="19" t="s">
        <v>99</v>
      </c>
      <c r="B839" s="19" t="s">
        <v>100</v>
      </c>
      <c r="C839" s="19" t="s">
        <v>91</v>
      </c>
      <c r="D839" s="19" t="s">
        <v>169</v>
      </c>
      <c r="E839" s="19" t="s">
        <v>170</v>
      </c>
      <c r="F839" s="19" t="s">
        <v>129</v>
      </c>
      <c r="G839" s="19" t="s">
        <v>130</v>
      </c>
      <c r="H839" s="25">
        <v>1.8782850987554052E-4</v>
      </c>
    </row>
    <row r="840" spans="1:8" x14ac:dyDescent="0.25">
      <c r="A840" s="19" t="s">
        <v>99</v>
      </c>
      <c r="B840" s="19" t="s">
        <v>100</v>
      </c>
      <c r="C840" s="19" t="s">
        <v>91</v>
      </c>
      <c r="D840" s="19" t="s">
        <v>169</v>
      </c>
      <c r="E840" s="19" t="s">
        <v>170</v>
      </c>
      <c r="F840" s="19" t="s">
        <v>117</v>
      </c>
      <c r="G840" s="19" t="s">
        <v>118</v>
      </c>
      <c r="H840" s="25">
        <v>6.2098206823091584E-3</v>
      </c>
    </row>
    <row r="841" spans="1:8" x14ac:dyDescent="0.25">
      <c r="A841" s="19" t="s">
        <v>99</v>
      </c>
      <c r="B841" s="19" t="s">
        <v>100</v>
      </c>
      <c r="C841" s="19" t="s">
        <v>91</v>
      </c>
      <c r="D841" s="19" t="s">
        <v>169</v>
      </c>
      <c r="E841" s="19" t="s">
        <v>170</v>
      </c>
      <c r="F841" s="19" t="s">
        <v>119</v>
      </c>
      <c r="G841" s="19" t="s">
        <v>120</v>
      </c>
      <c r="H841" s="25">
        <v>4.0786576802116286E-3</v>
      </c>
    </row>
    <row r="842" spans="1:8" x14ac:dyDescent="0.25">
      <c r="A842" s="19" t="s">
        <v>99</v>
      </c>
      <c r="B842" s="19" t="s">
        <v>100</v>
      </c>
      <c r="C842" s="19" t="s">
        <v>91</v>
      </c>
      <c r="D842" s="19" t="s">
        <v>169</v>
      </c>
      <c r="E842" s="19" t="s">
        <v>170</v>
      </c>
      <c r="F842" s="19" t="s">
        <v>123</v>
      </c>
      <c r="G842" s="19" t="s">
        <v>124</v>
      </c>
      <c r="H842" s="25">
        <v>3.3123644344676085E-3</v>
      </c>
    </row>
    <row r="843" spans="1:8" x14ac:dyDescent="0.25">
      <c r="A843" s="19" t="s">
        <v>99</v>
      </c>
      <c r="B843" s="19" t="s">
        <v>100</v>
      </c>
      <c r="C843" s="19" t="s">
        <v>91</v>
      </c>
      <c r="D843" s="19" t="s">
        <v>171</v>
      </c>
      <c r="E843" s="19" t="s">
        <v>172</v>
      </c>
      <c r="F843" s="19" t="s">
        <v>109</v>
      </c>
      <c r="G843" s="19" t="s">
        <v>110</v>
      </c>
      <c r="H843" s="25">
        <v>5.4155695573173783E-2</v>
      </c>
    </row>
    <row r="844" spans="1:8" x14ac:dyDescent="0.25">
      <c r="A844" s="19" t="s">
        <v>99</v>
      </c>
      <c r="B844" s="19" t="s">
        <v>100</v>
      </c>
      <c r="C844" s="19" t="s">
        <v>91</v>
      </c>
      <c r="D844" s="19" t="s">
        <v>171</v>
      </c>
      <c r="E844" s="19" t="s">
        <v>172</v>
      </c>
      <c r="F844" s="19" t="s">
        <v>119</v>
      </c>
      <c r="G844" s="19" t="s">
        <v>120</v>
      </c>
      <c r="H844" s="25">
        <v>2.8022849263908452E-4</v>
      </c>
    </row>
    <row r="845" spans="1:8" x14ac:dyDescent="0.25">
      <c r="A845" s="19" t="s">
        <v>99</v>
      </c>
      <c r="B845" s="19" t="s">
        <v>100</v>
      </c>
      <c r="C845" s="19" t="s">
        <v>91</v>
      </c>
      <c r="D845" s="19" t="s">
        <v>173</v>
      </c>
      <c r="E845" s="19" t="s">
        <v>174</v>
      </c>
      <c r="F845" s="19" t="s">
        <v>109</v>
      </c>
      <c r="G845" s="19" t="s">
        <v>110</v>
      </c>
      <c r="H845" s="25">
        <v>0.17001137368401223</v>
      </c>
    </row>
    <row r="846" spans="1:8" x14ac:dyDescent="0.25">
      <c r="A846" s="19" t="s">
        <v>99</v>
      </c>
      <c r="B846" s="19" t="s">
        <v>100</v>
      </c>
      <c r="C846" s="19" t="s">
        <v>91</v>
      </c>
      <c r="D846" s="19" t="s">
        <v>173</v>
      </c>
      <c r="E846" s="19" t="s">
        <v>174</v>
      </c>
      <c r="F846" s="19" t="s">
        <v>119</v>
      </c>
      <c r="G846" s="19" t="s">
        <v>120</v>
      </c>
      <c r="H846" s="25">
        <v>2.6175823582911455E-4</v>
      </c>
    </row>
    <row r="847" spans="1:8" x14ac:dyDescent="0.25">
      <c r="A847" s="19" t="s">
        <v>99</v>
      </c>
      <c r="B847" s="19" t="s">
        <v>100</v>
      </c>
      <c r="C847" s="19" t="s">
        <v>91</v>
      </c>
      <c r="D847" s="19" t="s">
        <v>175</v>
      </c>
      <c r="E847" s="19" t="s">
        <v>176</v>
      </c>
      <c r="F847" s="19" t="s">
        <v>119</v>
      </c>
      <c r="G847" s="19" t="s">
        <v>120</v>
      </c>
      <c r="H847" s="25">
        <v>5.8547520288470198E-3</v>
      </c>
    </row>
    <row r="848" spans="1:8" x14ac:dyDescent="0.25">
      <c r="A848" s="19" t="s">
        <v>99</v>
      </c>
      <c r="B848" s="19" t="s">
        <v>100</v>
      </c>
      <c r="C848" s="19" t="s">
        <v>91</v>
      </c>
      <c r="D848" s="19" t="s">
        <v>175</v>
      </c>
      <c r="E848" s="19" t="s">
        <v>176</v>
      </c>
      <c r="F848" s="19" t="s">
        <v>121</v>
      </c>
      <c r="G848" s="19" t="s">
        <v>122</v>
      </c>
      <c r="H848" s="25">
        <v>0.14372223023852349</v>
      </c>
    </row>
    <row r="849" spans="1:8" x14ac:dyDescent="0.25">
      <c r="A849" s="19" t="s">
        <v>99</v>
      </c>
      <c r="B849" s="19" t="s">
        <v>100</v>
      </c>
      <c r="C849" s="19" t="s">
        <v>91</v>
      </c>
      <c r="D849" s="19" t="s">
        <v>197</v>
      </c>
      <c r="E849" s="19" t="s">
        <v>198</v>
      </c>
      <c r="F849" s="19" t="s">
        <v>119</v>
      </c>
      <c r="G849" s="19" t="s">
        <v>120</v>
      </c>
      <c r="H849" s="25">
        <v>3.6501300864034839E-4</v>
      </c>
    </row>
    <row r="850" spans="1:8" x14ac:dyDescent="0.25">
      <c r="A850" s="19" t="s">
        <v>99</v>
      </c>
      <c r="B850" s="19" t="s">
        <v>100</v>
      </c>
      <c r="C850" s="19" t="s">
        <v>91</v>
      </c>
      <c r="D850" s="19" t="s">
        <v>177</v>
      </c>
      <c r="E850" s="19" t="s">
        <v>178</v>
      </c>
      <c r="F850" s="19" t="s">
        <v>111</v>
      </c>
      <c r="G850" s="19" t="s">
        <v>112</v>
      </c>
      <c r="H850" s="25">
        <v>5.0765098277156633E-3</v>
      </c>
    </row>
    <row r="851" spans="1:8" x14ac:dyDescent="0.25">
      <c r="A851" s="19" t="s">
        <v>99</v>
      </c>
      <c r="B851" s="19" t="s">
        <v>100</v>
      </c>
      <c r="C851" s="19" t="s">
        <v>91</v>
      </c>
      <c r="D851" s="19" t="s">
        <v>177</v>
      </c>
      <c r="E851" s="19" t="s">
        <v>178</v>
      </c>
      <c r="F851" s="19" t="s">
        <v>119</v>
      </c>
      <c r="G851" s="19" t="s">
        <v>120</v>
      </c>
      <c r="H851" s="25">
        <v>6.8926967053574938E-4</v>
      </c>
    </row>
    <row r="852" spans="1:8" x14ac:dyDescent="0.25">
      <c r="A852" s="19" t="s">
        <v>99</v>
      </c>
      <c r="B852" s="19" t="s">
        <v>100</v>
      </c>
      <c r="C852" s="19" t="s">
        <v>91</v>
      </c>
      <c r="D852" s="19" t="s">
        <v>183</v>
      </c>
      <c r="E852" s="19" t="s">
        <v>184</v>
      </c>
      <c r="F852" s="19" t="s">
        <v>109</v>
      </c>
      <c r="G852" s="19" t="s">
        <v>110</v>
      </c>
      <c r="H852" s="25">
        <v>8.4709511778083861</v>
      </c>
    </row>
    <row r="853" spans="1:8" x14ac:dyDescent="0.25">
      <c r="A853" s="19" t="s">
        <v>99</v>
      </c>
      <c r="B853" s="19" t="s">
        <v>100</v>
      </c>
      <c r="C853" s="19" t="s">
        <v>91</v>
      </c>
      <c r="D853" s="19" t="s">
        <v>183</v>
      </c>
      <c r="E853" s="19" t="s">
        <v>184</v>
      </c>
      <c r="F853" s="19" t="s">
        <v>119</v>
      </c>
      <c r="G853" s="19" t="s">
        <v>120</v>
      </c>
      <c r="H853" s="25">
        <v>1.8618381862781967E-2</v>
      </c>
    </row>
    <row r="854" spans="1:8" x14ac:dyDescent="0.25">
      <c r="A854" s="19" t="s">
        <v>99</v>
      </c>
      <c r="B854" s="19" t="s">
        <v>100</v>
      </c>
      <c r="C854" s="19" t="s">
        <v>91</v>
      </c>
      <c r="D854" s="19" t="s">
        <v>183</v>
      </c>
      <c r="E854" s="19" t="s">
        <v>184</v>
      </c>
      <c r="F854" s="19" t="s">
        <v>181</v>
      </c>
      <c r="G854" s="19" t="s">
        <v>182</v>
      </c>
      <c r="H854" s="25">
        <v>5.0755033248899989E-2</v>
      </c>
    </row>
    <row r="855" spans="1:8" x14ac:dyDescent="0.25">
      <c r="A855" s="19" t="s">
        <v>99</v>
      </c>
      <c r="B855" s="19" t="s">
        <v>100</v>
      </c>
      <c r="C855" s="19" t="s">
        <v>91</v>
      </c>
      <c r="D855" s="19" t="s">
        <v>199</v>
      </c>
      <c r="E855" s="19" t="s">
        <v>200</v>
      </c>
      <c r="F855" s="19" t="s">
        <v>109</v>
      </c>
      <c r="G855" s="19" t="s">
        <v>110</v>
      </c>
      <c r="H855" s="25">
        <v>7.6647172877417425E-3</v>
      </c>
    </row>
    <row r="856" spans="1:8" x14ac:dyDescent="0.25">
      <c r="A856" s="19" t="s">
        <v>99</v>
      </c>
      <c r="B856" s="19" t="s">
        <v>100</v>
      </c>
      <c r="C856" s="19" t="s">
        <v>91</v>
      </c>
      <c r="D856" s="19" t="s">
        <v>185</v>
      </c>
      <c r="E856" s="19" t="s">
        <v>186</v>
      </c>
      <c r="F856" s="19" t="s">
        <v>109</v>
      </c>
      <c r="G856" s="19" t="s">
        <v>110</v>
      </c>
      <c r="H856" s="25">
        <v>4.0726888819808925E-2</v>
      </c>
    </row>
    <row r="857" spans="1:8" x14ac:dyDescent="0.25">
      <c r="A857" s="19" t="s">
        <v>99</v>
      </c>
      <c r="B857" s="19" t="s">
        <v>100</v>
      </c>
      <c r="C857" s="19" t="s">
        <v>91</v>
      </c>
      <c r="D857" s="19" t="s">
        <v>185</v>
      </c>
      <c r="E857" s="19" t="s">
        <v>186</v>
      </c>
      <c r="F857" s="19" t="s">
        <v>187</v>
      </c>
      <c r="G857" s="19" t="s">
        <v>188</v>
      </c>
      <c r="H857" s="25">
        <v>0.20363444409904452</v>
      </c>
    </row>
    <row r="858" spans="1:8" x14ac:dyDescent="0.25">
      <c r="A858" s="19" t="s">
        <v>99</v>
      </c>
      <c r="B858" s="19" t="s">
        <v>100</v>
      </c>
      <c r="C858" s="19" t="s">
        <v>91</v>
      </c>
      <c r="D858" s="19" t="s">
        <v>185</v>
      </c>
      <c r="E858" s="19" t="s">
        <v>186</v>
      </c>
      <c r="F858" s="19" t="s">
        <v>189</v>
      </c>
      <c r="G858" s="19" t="s">
        <v>190</v>
      </c>
      <c r="H858" s="25">
        <v>4.0726888819808925E-2</v>
      </c>
    </row>
    <row r="859" spans="1:8" x14ac:dyDescent="0.25">
      <c r="A859" s="19" t="s">
        <v>99</v>
      </c>
      <c r="B859" s="19" t="s">
        <v>100</v>
      </c>
      <c r="C859" s="19" t="s">
        <v>91</v>
      </c>
      <c r="D859" s="19" t="s">
        <v>185</v>
      </c>
      <c r="E859" s="19" t="s">
        <v>186</v>
      </c>
      <c r="F859" s="19" t="s">
        <v>121</v>
      </c>
      <c r="G859" s="19" t="s">
        <v>122</v>
      </c>
      <c r="H859" s="25">
        <v>3.1489862489542962E-2</v>
      </c>
    </row>
    <row r="860" spans="1:8" x14ac:dyDescent="0.25">
      <c r="A860" s="19" t="s">
        <v>99</v>
      </c>
      <c r="B860" s="19" t="s">
        <v>100</v>
      </c>
      <c r="C860" s="19" t="s">
        <v>91</v>
      </c>
      <c r="D860" s="19" t="s">
        <v>185</v>
      </c>
      <c r="E860" s="19" t="s">
        <v>186</v>
      </c>
      <c r="F860" s="19" t="s">
        <v>191</v>
      </c>
      <c r="G860" s="19" t="s">
        <v>192</v>
      </c>
      <c r="H860" s="25">
        <v>0.10181722204952226</v>
      </c>
    </row>
    <row r="861" spans="1:8" x14ac:dyDescent="0.25">
      <c r="A861" s="19" t="s">
        <v>101</v>
      </c>
      <c r="B861" s="19" t="s">
        <v>102</v>
      </c>
      <c r="C861" s="19" t="s">
        <v>98</v>
      </c>
      <c r="D861" s="19" t="s">
        <v>107</v>
      </c>
      <c r="E861" s="19" t="s">
        <v>108</v>
      </c>
      <c r="F861" s="19" t="s">
        <v>109</v>
      </c>
      <c r="G861" s="19" t="s">
        <v>110</v>
      </c>
      <c r="H861" s="25">
        <v>25.077072500367095</v>
      </c>
    </row>
    <row r="862" spans="1:8" x14ac:dyDescent="0.25">
      <c r="A862" s="19" t="s">
        <v>101</v>
      </c>
      <c r="B862" s="19" t="s">
        <v>102</v>
      </c>
      <c r="C862" s="19" t="s">
        <v>98</v>
      </c>
      <c r="D862" s="19" t="s">
        <v>107</v>
      </c>
      <c r="E862" s="19" t="s">
        <v>108</v>
      </c>
      <c r="F862" s="19" t="s">
        <v>111</v>
      </c>
      <c r="G862" s="19" t="s">
        <v>112</v>
      </c>
      <c r="H862" s="25">
        <v>0.28285895215001733</v>
      </c>
    </row>
    <row r="863" spans="1:8" x14ac:dyDescent="0.25">
      <c r="A863" s="19" t="s">
        <v>101</v>
      </c>
      <c r="B863" s="19" t="s">
        <v>102</v>
      </c>
      <c r="C863" s="19" t="s">
        <v>98</v>
      </c>
      <c r="D863" s="19" t="s">
        <v>107</v>
      </c>
      <c r="E863" s="19" t="s">
        <v>108</v>
      </c>
      <c r="F863" s="19" t="s">
        <v>113</v>
      </c>
      <c r="G863" s="19" t="s">
        <v>114</v>
      </c>
      <c r="H863" s="25">
        <v>0.72932077406020568</v>
      </c>
    </row>
    <row r="864" spans="1:8" x14ac:dyDescent="0.25">
      <c r="A864" s="19" t="s">
        <v>101</v>
      </c>
      <c r="B864" s="19" t="s">
        <v>102</v>
      </c>
      <c r="C864" s="19" t="s">
        <v>98</v>
      </c>
      <c r="D864" s="19" t="s">
        <v>107</v>
      </c>
      <c r="E864" s="19" t="s">
        <v>108</v>
      </c>
      <c r="F864" s="19" t="s">
        <v>115</v>
      </c>
      <c r="G864" s="19" t="s">
        <v>116</v>
      </c>
      <c r="H864" s="25">
        <v>0.72995384458307599</v>
      </c>
    </row>
    <row r="865" spans="1:8" x14ac:dyDescent="0.25">
      <c r="A865" s="19" t="s">
        <v>101</v>
      </c>
      <c r="B865" s="19" t="s">
        <v>102</v>
      </c>
      <c r="C865" s="19" t="s">
        <v>98</v>
      </c>
      <c r="D865" s="19" t="s">
        <v>107</v>
      </c>
      <c r="E865" s="19" t="s">
        <v>108</v>
      </c>
      <c r="F865" s="19" t="s">
        <v>117</v>
      </c>
      <c r="G865" s="19" t="s">
        <v>118</v>
      </c>
      <c r="H865" s="25">
        <v>2.0150451984375463E-2</v>
      </c>
    </row>
    <row r="866" spans="1:8" x14ac:dyDescent="0.25">
      <c r="A866" s="19" t="s">
        <v>101</v>
      </c>
      <c r="B866" s="19" t="s">
        <v>102</v>
      </c>
      <c r="C866" s="19" t="s">
        <v>98</v>
      </c>
      <c r="D866" s="19" t="s">
        <v>107</v>
      </c>
      <c r="E866" s="19" t="s">
        <v>108</v>
      </c>
      <c r="F866" s="19" t="s">
        <v>119</v>
      </c>
      <c r="G866" s="19" t="s">
        <v>120</v>
      </c>
      <c r="H866" s="25">
        <v>6.5269859430248699E-3</v>
      </c>
    </row>
    <row r="867" spans="1:8" x14ac:dyDescent="0.25">
      <c r="A867" s="19" t="s">
        <v>101</v>
      </c>
      <c r="B867" s="19" t="s">
        <v>102</v>
      </c>
      <c r="C867" s="19" t="s">
        <v>98</v>
      </c>
      <c r="D867" s="19" t="s">
        <v>107</v>
      </c>
      <c r="E867" s="19" t="s">
        <v>108</v>
      </c>
      <c r="F867" s="19" t="s">
        <v>121</v>
      </c>
      <c r="G867" s="19" t="s">
        <v>122</v>
      </c>
      <c r="H867" s="25">
        <v>1.6582559172044897</v>
      </c>
    </row>
    <row r="868" spans="1:8" x14ac:dyDescent="0.25">
      <c r="A868" s="19" t="s">
        <v>101</v>
      </c>
      <c r="B868" s="19" t="s">
        <v>102</v>
      </c>
      <c r="C868" s="19" t="s">
        <v>98</v>
      </c>
      <c r="D868" s="19" t="s">
        <v>107</v>
      </c>
      <c r="E868" s="19" t="s">
        <v>108</v>
      </c>
      <c r="F868" s="19" t="s">
        <v>123</v>
      </c>
      <c r="G868" s="19" t="s">
        <v>124</v>
      </c>
      <c r="H868" s="25">
        <v>0.1328935834543318</v>
      </c>
    </row>
    <row r="869" spans="1:8" x14ac:dyDescent="0.25">
      <c r="A869" s="19" t="s">
        <v>101</v>
      </c>
      <c r="B869" s="19" t="s">
        <v>102</v>
      </c>
      <c r="C869" s="19" t="s">
        <v>98</v>
      </c>
      <c r="D869" s="19" t="s">
        <v>125</v>
      </c>
      <c r="E869" s="19" t="s">
        <v>126</v>
      </c>
      <c r="F869" s="19" t="s">
        <v>109</v>
      </c>
      <c r="G869" s="19" t="s">
        <v>110</v>
      </c>
      <c r="H869" s="25">
        <v>8.043128123322612</v>
      </c>
    </row>
    <row r="870" spans="1:8" x14ac:dyDescent="0.25">
      <c r="A870" s="19" t="s">
        <v>101</v>
      </c>
      <c r="B870" s="19" t="s">
        <v>102</v>
      </c>
      <c r="C870" s="19" t="s">
        <v>98</v>
      </c>
      <c r="D870" s="19" t="s">
        <v>125</v>
      </c>
      <c r="E870" s="19" t="s">
        <v>126</v>
      </c>
      <c r="F870" s="19" t="s">
        <v>111</v>
      </c>
      <c r="G870" s="19" t="s">
        <v>112</v>
      </c>
      <c r="H870" s="25">
        <v>0.11305682952874962</v>
      </c>
    </row>
    <row r="871" spans="1:8" x14ac:dyDescent="0.25">
      <c r="A871" s="19" t="s">
        <v>101</v>
      </c>
      <c r="B871" s="19" t="s">
        <v>102</v>
      </c>
      <c r="C871" s="19" t="s">
        <v>98</v>
      </c>
      <c r="D871" s="19" t="s">
        <v>125</v>
      </c>
      <c r="E871" s="19" t="s">
        <v>126</v>
      </c>
      <c r="F871" s="19" t="s">
        <v>115</v>
      </c>
      <c r="G871" s="19" t="s">
        <v>116</v>
      </c>
      <c r="H871" s="25">
        <v>0.29314766405931336</v>
      </c>
    </row>
    <row r="872" spans="1:8" x14ac:dyDescent="0.25">
      <c r="A872" s="19" t="s">
        <v>101</v>
      </c>
      <c r="B872" s="19" t="s">
        <v>102</v>
      </c>
      <c r="C872" s="19" t="s">
        <v>98</v>
      </c>
      <c r="D872" s="19" t="s">
        <v>125</v>
      </c>
      <c r="E872" s="19" t="s">
        <v>126</v>
      </c>
      <c r="F872" s="19" t="s">
        <v>117</v>
      </c>
      <c r="G872" s="19" t="s">
        <v>118</v>
      </c>
      <c r="H872" s="25">
        <v>3.8094982152792395E-3</v>
      </c>
    </row>
    <row r="873" spans="1:8" x14ac:dyDescent="0.25">
      <c r="A873" s="19" t="s">
        <v>101</v>
      </c>
      <c r="B873" s="19" t="s">
        <v>102</v>
      </c>
      <c r="C873" s="19" t="s">
        <v>98</v>
      </c>
      <c r="D873" s="19" t="s">
        <v>125</v>
      </c>
      <c r="E873" s="19" t="s">
        <v>126</v>
      </c>
      <c r="F873" s="19" t="s">
        <v>119</v>
      </c>
      <c r="G873" s="19" t="s">
        <v>120</v>
      </c>
      <c r="H873" s="25">
        <v>1.1696991965236977E-3</v>
      </c>
    </row>
    <row r="874" spans="1:8" x14ac:dyDescent="0.25">
      <c r="A874" s="19" t="s">
        <v>101</v>
      </c>
      <c r="B874" s="19" t="s">
        <v>102</v>
      </c>
      <c r="C874" s="19" t="s">
        <v>98</v>
      </c>
      <c r="D874" s="19" t="s">
        <v>125</v>
      </c>
      <c r="E874" s="19" t="s">
        <v>126</v>
      </c>
      <c r="F874" s="19" t="s">
        <v>121</v>
      </c>
      <c r="G874" s="19" t="s">
        <v>122</v>
      </c>
      <c r="H874" s="25">
        <v>0.77808872492130032</v>
      </c>
    </row>
    <row r="875" spans="1:8" x14ac:dyDescent="0.25">
      <c r="A875" s="19" t="s">
        <v>101</v>
      </c>
      <c r="B875" s="19" t="s">
        <v>102</v>
      </c>
      <c r="C875" s="19" t="s">
        <v>98</v>
      </c>
      <c r="D875" s="19" t="s">
        <v>125</v>
      </c>
      <c r="E875" s="19" t="s">
        <v>126</v>
      </c>
      <c r="F875" s="19" t="s">
        <v>123</v>
      </c>
      <c r="G875" s="19" t="s">
        <v>124</v>
      </c>
      <c r="H875" s="25">
        <v>5.6681210010175592E-2</v>
      </c>
    </row>
    <row r="876" spans="1:8" x14ac:dyDescent="0.25">
      <c r="A876" s="19" t="s">
        <v>101</v>
      </c>
      <c r="B876" s="19" t="s">
        <v>102</v>
      </c>
      <c r="C876" s="19" t="s">
        <v>98</v>
      </c>
      <c r="D876" s="19" t="s">
        <v>127</v>
      </c>
      <c r="E876" s="19" t="s">
        <v>128</v>
      </c>
      <c r="F876" s="19" t="s">
        <v>109</v>
      </c>
      <c r="G876" s="19" t="s">
        <v>110</v>
      </c>
      <c r="H876" s="25">
        <v>14.41776647781918</v>
      </c>
    </row>
    <row r="877" spans="1:8" x14ac:dyDescent="0.25">
      <c r="A877" s="19" t="s">
        <v>101</v>
      </c>
      <c r="B877" s="19" t="s">
        <v>102</v>
      </c>
      <c r="C877" s="19" t="s">
        <v>98</v>
      </c>
      <c r="D877" s="19" t="s">
        <v>127</v>
      </c>
      <c r="E877" s="19" t="s">
        <v>128</v>
      </c>
      <c r="F877" s="19" t="s">
        <v>111</v>
      </c>
      <c r="G877" s="19" t="s">
        <v>112</v>
      </c>
      <c r="H877" s="25">
        <v>0.15439802743886002</v>
      </c>
    </row>
    <row r="878" spans="1:8" x14ac:dyDescent="0.25">
      <c r="A878" s="19" t="s">
        <v>101</v>
      </c>
      <c r="B878" s="19" t="s">
        <v>102</v>
      </c>
      <c r="C878" s="19" t="s">
        <v>98</v>
      </c>
      <c r="D878" s="19" t="s">
        <v>127</v>
      </c>
      <c r="E878" s="19" t="s">
        <v>128</v>
      </c>
      <c r="F878" s="19" t="s">
        <v>115</v>
      </c>
      <c r="G878" s="19" t="s">
        <v>116</v>
      </c>
      <c r="H878" s="25">
        <v>0.40172670768215168</v>
      </c>
    </row>
    <row r="879" spans="1:8" x14ac:dyDescent="0.25">
      <c r="A879" s="19" t="s">
        <v>101</v>
      </c>
      <c r="B879" s="19" t="s">
        <v>102</v>
      </c>
      <c r="C879" s="19" t="s">
        <v>98</v>
      </c>
      <c r="D879" s="19" t="s">
        <v>127</v>
      </c>
      <c r="E879" s="19" t="s">
        <v>128</v>
      </c>
      <c r="F879" s="19" t="s">
        <v>129</v>
      </c>
      <c r="G879" s="19" t="s">
        <v>130</v>
      </c>
      <c r="H879" s="25">
        <v>9.3772154735806083E-3</v>
      </c>
    </row>
    <row r="880" spans="1:8" x14ac:dyDescent="0.25">
      <c r="A880" s="19" t="s">
        <v>101</v>
      </c>
      <c r="B880" s="19" t="s">
        <v>102</v>
      </c>
      <c r="C880" s="19" t="s">
        <v>98</v>
      </c>
      <c r="D880" s="19" t="s">
        <v>127</v>
      </c>
      <c r="E880" s="19" t="s">
        <v>128</v>
      </c>
      <c r="F880" s="19" t="s">
        <v>117</v>
      </c>
      <c r="G880" s="19" t="s">
        <v>118</v>
      </c>
      <c r="H880" s="25">
        <v>4.2816521770260338E-2</v>
      </c>
    </row>
    <row r="881" spans="1:8" x14ac:dyDescent="0.25">
      <c r="A881" s="19" t="s">
        <v>101</v>
      </c>
      <c r="B881" s="19" t="s">
        <v>102</v>
      </c>
      <c r="C881" s="19" t="s">
        <v>98</v>
      </c>
      <c r="D881" s="19" t="s">
        <v>127</v>
      </c>
      <c r="E881" s="19" t="s">
        <v>128</v>
      </c>
      <c r="F881" s="19" t="s">
        <v>119</v>
      </c>
      <c r="G881" s="19" t="s">
        <v>120</v>
      </c>
      <c r="H881" s="25">
        <v>2.3564053590099686E-2</v>
      </c>
    </row>
    <row r="882" spans="1:8" x14ac:dyDescent="0.25">
      <c r="A882" s="19" t="s">
        <v>101</v>
      </c>
      <c r="B882" s="19" t="s">
        <v>102</v>
      </c>
      <c r="C882" s="19" t="s">
        <v>98</v>
      </c>
      <c r="D882" s="19" t="s">
        <v>131</v>
      </c>
      <c r="E882" s="19" t="s">
        <v>132</v>
      </c>
      <c r="F882" s="19" t="s">
        <v>109</v>
      </c>
      <c r="G882" s="19" t="s">
        <v>110</v>
      </c>
      <c r="H882" s="25">
        <v>3.8640553394773334</v>
      </c>
    </row>
    <row r="883" spans="1:8" x14ac:dyDescent="0.25">
      <c r="A883" s="19" t="s">
        <v>101</v>
      </c>
      <c r="B883" s="19" t="s">
        <v>102</v>
      </c>
      <c r="C883" s="19" t="s">
        <v>98</v>
      </c>
      <c r="D883" s="19" t="s">
        <v>131</v>
      </c>
      <c r="E883" s="19" t="s">
        <v>132</v>
      </c>
      <c r="F883" s="19" t="s">
        <v>111</v>
      </c>
      <c r="G883" s="19" t="s">
        <v>112</v>
      </c>
      <c r="H883" s="25">
        <v>2.0088788613265848E-2</v>
      </c>
    </row>
    <row r="884" spans="1:8" x14ac:dyDescent="0.25">
      <c r="A884" s="19" t="s">
        <v>101</v>
      </c>
      <c r="B884" s="19" t="s">
        <v>102</v>
      </c>
      <c r="C884" s="19" t="s">
        <v>98</v>
      </c>
      <c r="D884" s="19" t="s">
        <v>131</v>
      </c>
      <c r="E884" s="19" t="s">
        <v>132</v>
      </c>
      <c r="F884" s="19" t="s">
        <v>115</v>
      </c>
      <c r="G884" s="19" t="s">
        <v>116</v>
      </c>
      <c r="H884" s="25">
        <v>5.1738305034893559E-2</v>
      </c>
    </row>
    <row r="885" spans="1:8" x14ac:dyDescent="0.25">
      <c r="A885" s="19" t="s">
        <v>101</v>
      </c>
      <c r="B885" s="19" t="s">
        <v>102</v>
      </c>
      <c r="C885" s="19" t="s">
        <v>98</v>
      </c>
      <c r="D885" s="19" t="s">
        <v>131</v>
      </c>
      <c r="E885" s="19" t="s">
        <v>132</v>
      </c>
      <c r="F885" s="19" t="s">
        <v>129</v>
      </c>
      <c r="G885" s="19" t="s">
        <v>130</v>
      </c>
      <c r="H885" s="25">
        <v>1.5606392159368751E-3</v>
      </c>
    </row>
    <row r="886" spans="1:8" x14ac:dyDescent="0.25">
      <c r="A886" s="19" t="s">
        <v>101</v>
      </c>
      <c r="B886" s="19" t="s">
        <v>102</v>
      </c>
      <c r="C886" s="19" t="s">
        <v>98</v>
      </c>
      <c r="D886" s="19" t="s">
        <v>131</v>
      </c>
      <c r="E886" s="19" t="s">
        <v>132</v>
      </c>
      <c r="F886" s="19" t="s">
        <v>117</v>
      </c>
      <c r="G886" s="19" t="s">
        <v>118</v>
      </c>
      <c r="H886" s="25">
        <v>6.4220573223813726E-3</v>
      </c>
    </row>
    <row r="887" spans="1:8" x14ac:dyDescent="0.25">
      <c r="A887" s="19" t="s">
        <v>101</v>
      </c>
      <c r="B887" s="19" t="s">
        <v>102</v>
      </c>
      <c r="C887" s="19" t="s">
        <v>98</v>
      </c>
      <c r="D887" s="19" t="s">
        <v>131</v>
      </c>
      <c r="E887" s="19" t="s">
        <v>132</v>
      </c>
      <c r="F887" s="19" t="s">
        <v>119</v>
      </c>
      <c r="G887" s="19" t="s">
        <v>120</v>
      </c>
      <c r="H887" s="25">
        <v>5.0183806273463019E-3</v>
      </c>
    </row>
    <row r="888" spans="1:8" x14ac:dyDescent="0.25">
      <c r="A888" s="19" t="s">
        <v>101</v>
      </c>
      <c r="B888" s="19" t="s">
        <v>102</v>
      </c>
      <c r="C888" s="19" t="s">
        <v>98</v>
      </c>
      <c r="D888" s="19" t="s">
        <v>193</v>
      </c>
      <c r="E888" s="19" t="s">
        <v>194</v>
      </c>
      <c r="F888" s="19" t="s">
        <v>109</v>
      </c>
      <c r="G888" s="19" t="s">
        <v>110</v>
      </c>
      <c r="H888" s="25">
        <v>0.49421110653088485</v>
      </c>
    </row>
    <row r="889" spans="1:8" x14ac:dyDescent="0.25">
      <c r="A889" s="19" t="s">
        <v>101</v>
      </c>
      <c r="B889" s="19" t="s">
        <v>102</v>
      </c>
      <c r="C889" s="19" t="s">
        <v>98</v>
      </c>
      <c r="D889" s="19" t="s">
        <v>193</v>
      </c>
      <c r="E889" s="19" t="s">
        <v>194</v>
      </c>
      <c r="F889" s="19" t="s">
        <v>111</v>
      </c>
      <c r="G889" s="19" t="s">
        <v>112</v>
      </c>
      <c r="H889" s="25">
        <v>6.4776063495259337E-3</v>
      </c>
    </row>
    <row r="890" spans="1:8" x14ac:dyDescent="0.25">
      <c r="A890" s="19" t="s">
        <v>101</v>
      </c>
      <c r="B890" s="19" t="s">
        <v>102</v>
      </c>
      <c r="C890" s="19" t="s">
        <v>98</v>
      </c>
      <c r="D890" s="19" t="s">
        <v>193</v>
      </c>
      <c r="E890" s="19" t="s">
        <v>194</v>
      </c>
      <c r="F890" s="19" t="s">
        <v>113</v>
      </c>
      <c r="G890" s="19" t="s">
        <v>114</v>
      </c>
      <c r="H890" s="25">
        <v>1.7926831723684283E-2</v>
      </c>
    </row>
    <row r="891" spans="1:8" x14ac:dyDescent="0.25">
      <c r="A891" s="19" t="s">
        <v>101</v>
      </c>
      <c r="B891" s="19" t="s">
        <v>102</v>
      </c>
      <c r="C891" s="19" t="s">
        <v>98</v>
      </c>
      <c r="D891" s="19" t="s">
        <v>193</v>
      </c>
      <c r="E891" s="19" t="s">
        <v>194</v>
      </c>
      <c r="F891" s="19" t="s">
        <v>115</v>
      </c>
      <c r="G891" s="19" t="s">
        <v>116</v>
      </c>
      <c r="H891" s="25">
        <v>2.5304495691791957E-2</v>
      </c>
    </row>
    <row r="892" spans="1:8" x14ac:dyDescent="0.25">
      <c r="A892" s="19" t="s">
        <v>101</v>
      </c>
      <c r="B892" s="19" t="s">
        <v>102</v>
      </c>
      <c r="C892" s="19" t="s">
        <v>98</v>
      </c>
      <c r="D892" s="19" t="s">
        <v>193</v>
      </c>
      <c r="E892" s="19" t="s">
        <v>194</v>
      </c>
      <c r="F892" s="19" t="s">
        <v>129</v>
      </c>
      <c r="G892" s="19" t="s">
        <v>130</v>
      </c>
      <c r="H892" s="25">
        <v>4.9099245927864463E-5</v>
      </c>
    </row>
    <row r="893" spans="1:8" x14ac:dyDescent="0.25">
      <c r="A893" s="19" t="s">
        <v>101</v>
      </c>
      <c r="B893" s="19" t="s">
        <v>102</v>
      </c>
      <c r="C893" s="19" t="s">
        <v>98</v>
      </c>
      <c r="D893" s="19" t="s">
        <v>193</v>
      </c>
      <c r="E893" s="19" t="s">
        <v>194</v>
      </c>
      <c r="F893" s="19" t="s">
        <v>117</v>
      </c>
      <c r="G893" s="19" t="s">
        <v>118</v>
      </c>
      <c r="H893" s="25">
        <v>1.8172625114490657E-3</v>
      </c>
    </row>
    <row r="894" spans="1:8" x14ac:dyDescent="0.25">
      <c r="A894" s="19" t="s">
        <v>101</v>
      </c>
      <c r="B894" s="19" t="s">
        <v>102</v>
      </c>
      <c r="C894" s="19" t="s">
        <v>98</v>
      </c>
      <c r="D894" s="19" t="s">
        <v>193</v>
      </c>
      <c r="E894" s="19" t="s">
        <v>194</v>
      </c>
      <c r="F894" s="19" t="s">
        <v>119</v>
      </c>
      <c r="G894" s="19" t="s">
        <v>120</v>
      </c>
      <c r="H894" s="25">
        <v>1.3684530009669116E-3</v>
      </c>
    </row>
    <row r="895" spans="1:8" x14ac:dyDescent="0.25">
      <c r="A895" s="19" t="s">
        <v>101</v>
      </c>
      <c r="B895" s="19" t="s">
        <v>102</v>
      </c>
      <c r="C895" s="19" t="s">
        <v>98</v>
      </c>
      <c r="D895" s="19" t="s">
        <v>133</v>
      </c>
      <c r="E895" s="19" t="s">
        <v>134</v>
      </c>
      <c r="F895" s="19" t="s">
        <v>109</v>
      </c>
      <c r="G895" s="19" t="s">
        <v>110</v>
      </c>
      <c r="H895" s="25">
        <v>2.0224745347170052</v>
      </c>
    </row>
    <row r="896" spans="1:8" x14ac:dyDescent="0.25">
      <c r="A896" s="19" t="s">
        <v>101</v>
      </c>
      <c r="B896" s="19" t="s">
        <v>102</v>
      </c>
      <c r="C896" s="19" t="s">
        <v>98</v>
      </c>
      <c r="D896" s="19" t="s">
        <v>133</v>
      </c>
      <c r="E896" s="19" t="s">
        <v>134</v>
      </c>
      <c r="F896" s="19" t="s">
        <v>111</v>
      </c>
      <c r="G896" s="19" t="s">
        <v>112</v>
      </c>
      <c r="H896" s="25">
        <v>2.3156873638220863E-2</v>
      </c>
    </row>
    <row r="897" spans="1:8" x14ac:dyDescent="0.25">
      <c r="A897" s="19" t="s">
        <v>101</v>
      </c>
      <c r="B897" s="19" t="s">
        <v>102</v>
      </c>
      <c r="C897" s="19" t="s">
        <v>98</v>
      </c>
      <c r="D897" s="19" t="s">
        <v>133</v>
      </c>
      <c r="E897" s="19" t="s">
        <v>134</v>
      </c>
      <c r="F897" s="19" t="s">
        <v>113</v>
      </c>
      <c r="G897" s="19" t="s">
        <v>114</v>
      </c>
      <c r="H897" s="25">
        <v>5.7521170814186603E-2</v>
      </c>
    </row>
    <row r="898" spans="1:8" x14ac:dyDescent="0.25">
      <c r="A898" s="19" t="s">
        <v>101</v>
      </c>
      <c r="B898" s="19" t="s">
        <v>102</v>
      </c>
      <c r="C898" s="19" t="s">
        <v>98</v>
      </c>
      <c r="D898" s="19" t="s">
        <v>133</v>
      </c>
      <c r="E898" s="19" t="s">
        <v>134</v>
      </c>
      <c r="F898" s="19" t="s">
        <v>115</v>
      </c>
      <c r="G898" s="19" t="s">
        <v>116</v>
      </c>
      <c r="H898" s="25">
        <v>4.6046831942382599E-2</v>
      </c>
    </row>
    <row r="899" spans="1:8" x14ac:dyDescent="0.25">
      <c r="A899" s="19" t="s">
        <v>101</v>
      </c>
      <c r="B899" s="19" t="s">
        <v>102</v>
      </c>
      <c r="C899" s="19" t="s">
        <v>98</v>
      </c>
      <c r="D899" s="19" t="s">
        <v>133</v>
      </c>
      <c r="E899" s="19" t="s">
        <v>134</v>
      </c>
      <c r="F899" s="19" t="s">
        <v>129</v>
      </c>
      <c r="G899" s="19" t="s">
        <v>130</v>
      </c>
      <c r="H899" s="25">
        <v>1.8092184366861317E-4</v>
      </c>
    </row>
    <row r="900" spans="1:8" x14ac:dyDescent="0.25">
      <c r="A900" s="19" t="s">
        <v>101</v>
      </c>
      <c r="B900" s="19" t="s">
        <v>102</v>
      </c>
      <c r="C900" s="19" t="s">
        <v>98</v>
      </c>
      <c r="D900" s="19" t="s">
        <v>133</v>
      </c>
      <c r="E900" s="19" t="s">
        <v>134</v>
      </c>
      <c r="F900" s="19" t="s">
        <v>117</v>
      </c>
      <c r="G900" s="19" t="s">
        <v>118</v>
      </c>
      <c r="H900" s="25">
        <v>3.2471990268441216E-3</v>
      </c>
    </row>
    <row r="901" spans="1:8" x14ac:dyDescent="0.25">
      <c r="A901" s="19" t="s">
        <v>101</v>
      </c>
      <c r="B901" s="19" t="s">
        <v>102</v>
      </c>
      <c r="C901" s="19" t="s">
        <v>98</v>
      </c>
      <c r="D901" s="19" t="s">
        <v>133</v>
      </c>
      <c r="E901" s="19" t="s">
        <v>134</v>
      </c>
      <c r="F901" s="19" t="s">
        <v>119</v>
      </c>
      <c r="G901" s="19" t="s">
        <v>120</v>
      </c>
      <c r="H901" s="25">
        <v>5.4041300820265557E-3</v>
      </c>
    </row>
    <row r="902" spans="1:8" x14ac:dyDescent="0.25">
      <c r="A902" s="19" t="s">
        <v>101</v>
      </c>
      <c r="B902" s="19" t="s">
        <v>102</v>
      </c>
      <c r="C902" s="19" t="s">
        <v>98</v>
      </c>
      <c r="D902" s="19" t="s">
        <v>135</v>
      </c>
      <c r="E902" s="19" t="s">
        <v>136</v>
      </c>
      <c r="F902" s="19" t="s">
        <v>109</v>
      </c>
      <c r="G902" s="19" t="s">
        <v>110</v>
      </c>
      <c r="H902" s="25">
        <v>0.14379422665653543</v>
      </c>
    </row>
    <row r="903" spans="1:8" x14ac:dyDescent="0.25">
      <c r="A903" s="19" t="s">
        <v>101</v>
      </c>
      <c r="B903" s="19" t="s">
        <v>102</v>
      </c>
      <c r="C903" s="19" t="s">
        <v>98</v>
      </c>
      <c r="D903" s="19" t="s">
        <v>135</v>
      </c>
      <c r="E903" s="19" t="s">
        <v>136</v>
      </c>
      <c r="F903" s="19" t="s">
        <v>113</v>
      </c>
      <c r="G903" s="19" t="s">
        <v>114</v>
      </c>
      <c r="H903" s="25">
        <v>3.0725945265694925E-3</v>
      </c>
    </row>
    <row r="904" spans="1:8" x14ac:dyDescent="0.25">
      <c r="A904" s="19" t="s">
        <v>101</v>
      </c>
      <c r="B904" s="19" t="s">
        <v>102</v>
      </c>
      <c r="C904" s="19" t="s">
        <v>98</v>
      </c>
      <c r="D904" s="19" t="s">
        <v>135</v>
      </c>
      <c r="E904" s="19" t="s">
        <v>136</v>
      </c>
      <c r="F904" s="19" t="s">
        <v>115</v>
      </c>
      <c r="G904" s="19" t="s">
        <v>116</v>
      </c>
      <c r="H904" s="25">
        <v>4.4112810170485591E-3</v>
      </c>
    </row>
    <row r="905" spans="1:8" x14ac:dyDescent="0.25">
      <c r="A905" s="19" t="s">
        <v>101</v>
      </c>
      <c r="B905" s="19" t="s">
        <v>102</v>
      </c>
      <c r="C905" s="19" t="s">
        <v>98</v>
      </c>
      <c r="D905" s="19" t="s">
        <v>135</v>
      </c>
      <c r="E905" s="19" t="s">
        <v>136</v>
      </c>
      <c r="F905" s="19" t="s">
        <v>129</v>
      </c>
      <c r="G905" s="19" t="s">
        <v>130</v>
      </c>
      <c r="H905" s="25">
        <v>7.3259147308577931E-5</v>
      </c>
    </row>
    <row r="906" spans="1:8" x14ac:dyDescent="0.25">
      <c r="A906" s="19" t="s">
        <v>101</v>
      </c>
      <c r="B906" s="19" t="s">
        <v>102</v>
      </c>
      <c r="C906" s="19" t="s">
        <v>98</v>
      </c>
      <c r="D906" s="19" t="s">
        <v>135</v>
      </c>
      <c r="E906" s="19" t="s">
        <v>136</v>
      </c>
      <c r="F906" s="19" t="s">
        <v>119</v>
      </c>
      <c r="G906" s="19" t="s">
        <v>120</v>
      </c>
      <c r="H906" s="25">
        <v>1.9402306930238987E-4</v>
      </c>
    </row>
    <row r="907" spans="1:8" x14ac:dyDescent="0.25">
      <c r="A907" s="19" t="s">
        <v>101</v>
      </c>
      <c r="B907" s="19" t="s">
        <v>102</v>
      </c>
      <c r="C907" s="19" t="s">
        <v>98</v>
      </c>
      <c r="D907" s="19" t="s">
        <v>137</v>
      </c>
      <c r="E907" s="19" t="s">
        <v>138</v>
      </c>
      <c r="F907" s="19" t="s">
        <v>109</v>
      </c>
      <c r="G907" s="19" t="s">
        <v>110</v>
      </c>
      <c r="H907" s="25">
        <v>0.79474058402493808</v>
      </c>
    </row>
    <row r="908" spans="1:8" x14ac:dyDescent="0.25">
      <c r="A908" s="19" t="s">
        <v>101</v>
      </c>
      <c r="B908" s="19" t="s">
        <v>102</v>
      </c>
      <c r="C908" s="19" t="s">
        <v>98</v>
      </c>
      <c r="D908" s="19" t="s">
        <v>137</v>
      </c>
      <c r="E908" s="19" t="s">
        <v>138</v>
      </c>
      <c r="F908" s="19" t="s">
        <v>113</v>
      </c>
      <c r="G908" s="19" t="s">
        <v>114</v>
      </c>
      <c r="H908" s="25">
        <v>3.0176425053392367E-2</v>
      </c>
    </row>
    <row r="909" spans="1:8" x14ac:dyDescent="0.25">
      <c r="A909" s="19" t="s">
        <v>101</v>
      </c>
      <c r="B909" s="19" t="s">
        <v>102</v>
      </c>
      <c r="C909" s="19" t="s">
        <v>98</v>
      </c>
      <c r="D909" s="19" t="s">
        <v>137</v>
      </c>
      <c r="E909" s="19" t="s">
        <v>138</v>
      </c>
      <c r="F909" s="19" t="s">
        <v>115</v>
      </c>
      <c r="G909" s="19" t="s">
        <v>116</v>
      </c>
      <c r="H909" s="25">
        <v>2.7732392716337248E-2</v>
      </c>
    </row>
    <row r="910" spans="1:8" x14ac:dyDescent="0.25">
      <c r="A910" s="19" t="s">
        <v>101</v>
      </c>
      <c r="B910" s="19" t="s">
        <v>102</v>
      </c>
      <c r="C910" s="19" t="s">
        <v>98</v>
      </c>
      <c r="D910" s="19" t="s">
        <v>137</v>
      </c>
      <c r="E910" s="19" t="s">
        <v>138</v>
      </c>
      <c r="F910" s="19" t="s">
        <v>129</v>
      </c>
      <c r="G910" s="19" t="s">
        <v>130</v>
      </c>
      <c r="H910" s="25">
        <v>1.7015151959533258E-4</v>
      </c>
    </row>
    <row r="911" spans="1:8" x14ac:dyDescent="0.25">
      <c r="A911" s="19" t="s">
        <v>101</v>
      </c>
      <c r="B911" s="19" t="s">
        <v>102</v>
      </c>
      <c r="C911" s="19" t="s">
        <v>98</v>
      </c>
      <c r="D911" s="19" t="s">
        <v>137</v>
      </c>
      <c r="E911" s="19" t="s">
        <v>138</v>
      </c>
      <c r="F911" s="19" t="s">
        <v>117</v>
      </c>
      <c r="G911" s="19" t="s">
        <v>118</v>
      </c>
      <c r="H911" s="25">
        <v>3.5063438551859575E-3</v>
      </c>
    </row>
    <row r="912" spans="1:8" x14ac:dyDescent="0.25">
      <c r="A912" s="19" t="s">
        <v>101</v>
      </c>
      <c r="B912" s="19" t="s">
        <v>102</v>
      </c>
      <c r="C912" s="19" t="s">
        <v>98</v>
      </c>
      <c r="D912" s="19" t="s">
        <v>137</v>
      </c>
      <c r="E912" s="19" t="s">
        <v>138</v>
      </c>
      <c r="F912" s="19" t="s">
        <v>119</v>
      </c>
      <c r="G912" s="19" t="s">
        <v>120</v>
      </c>
      <c r="H912" s="25">
        <v>1.5978937294870632E-3</v>
      </c>
    </row>
    <row r="913" spans="1:8" x14ac:dyDescent="0.25">
      <c r="A913" s="19" t="s">
        <v>101</v>
      </c>
      <c r="B913" s="19" t="s">
        <v>102</v>
      </c>
      <c r="C913" s="19" t="s">
        <v>98</v>
      </c>
      <c r="D913" s="19" t="s">
        <v>139</v>
      </c>
      <c r="E913" s="19" t="s">
        <v>140</v>
      </c>
      <c r="F913" s="19" t="s">
        <v>109</v>
      </c>
      <c r="G913" s="19" t="s">
        <v>110</v>
      </c>
      <c r="H913" s="25">
        <v>5.2065681086782947</v>
      </c>
    </row>
    <row r="914" spans="1:8" x14ac:dyDescent="0.25">
      <c r="A914" s="19" t="s">
        <v>101</v>
      </c>
      <c r="B914" s="19" t="s">
        <v>102</v>
      </c>
      <c r="C914" s="19" t="s">
        <v>98</v>
      </c>
      <c r="D914" s="19" t="s">
        <v>139</v>
      </c>
      <c r="E914" s="19" t="s">
        <v>140</v>
      </c>
      <c r="F914" s="19" t="s">
        <v>111</v>
      </c>
      <c r="G914" s="19" t="s">
        <v>112</v>
      </c>
      <c r="H914" s="25">
        <v>0.1649122512902651</v>
      </c>
    </row>
    <row r="915" spans="1:8" x14ac:dyDescent="0.25">
      <c r="A915" s="19" t="s">
        <v>101</v>
      </c>
      <c r="B915" s="19" t="s">
        <v>102</v>
      </c>
      <c r="C915" s="19" t="s">
        <v>98</v>
      </c>
      <c r="D915" s="19" t="s">
        <v>139</v>
      </c>
      <c r="E915" s="19" t="s">
        <v>140</v>
      </c>
      <c r="F915" s="19" t="s">
        <v>115</v>
      </c>
      <c r="G915" s="19" t="s">
        <v>116</v>
      </c>
      <c r="H915" s="25">
        <v>0.19957028528377346</v>
      </c>
    </row>
    <row r="916" spans="1:8" x14ac:dyDescent="0.25">
      <c r="A916" s="19" t="s">
        <v>101</v>
      </c>
      <c r="B916" s="19" t="s">
        <v>102</v>
      </c>
      <c r="C916" s="19" t="s">
        <v>98</v>
      </c>
      <c r="D916" s="19" t="s">
        <v>139</v>
      </c>
      <c r="E916" s="19" t="s">
        <v>140</v>
      </c>
      <c r="F916" s="19" t="s">
        <v>117</v>
      </c>
      <c r="G916" s="19" t="s">
        <v>118</v>
      </c>
      <c r="H916" s="25">
        <v>2.1816923110395747E-2</v>
      </c>
    </row>
    <row r="917" spans="1:8" x14ac:dyDescent="0.25">
      <c r="A917" s="19" t="s">
        <v>101</v>
      </c>
      <c r="B917" s="19" t="s">
        <v>102</v>
      </c>
      <c r="C917" s="19" t="s">
        <v>98</v>
      </c>
      <c r="D917" s="19" t="s">
        <v>139</v>
      </c>
      <c r="E917" s="19" t="s">
        <v>140</v>
      </c>
      <c r="F917" s="19" t="s">
        <v>119</v>
      </c>
      <c r="G917" s="19" t="s">
        <v>120</v>
      </c>
      <c r="H917" s="25">
        <v>1.1966643152390412E-2</v>
      </c>
    </row>
    <row r="918" spans="1:8" x14ac:dyDescent="0.25">
      <c r="A918" s="19" t="s">
        <v>101</v>
      </c>
      <c r="B918" s="19" t="s">
        <v>102</v>
      </c>
      <c r="C918" s="19" t="s">
        <v>98</v>
      </c>
      <c r="D918" s="19" t="s">
        <v>141</v>
      </c>
      <c r="E918" s="19" t="s">
        <v>142</v>
      </c>
      <c r="F918" s="19" t="s">
        <v>109</v>
      </c>
      <c r="G918" s="19" t="s">
        <v>110</v>
      </c>
      <c r="H918" s="25">
        <v>2.5541380934476452</v>
      </c>
    </row>
    <row r="919" spans="1:8" x14ac:dyDescent="0.25">
      <c r="A919" s="19" t="s">
        <v>101</v>
      </c>
      <c r="B919" s="19" t="s">
        <v>102</v>
      </c>
      <c r="C919" s="19" t="s">
        <v>98</v>
      </c>
      <c r="D919" s="19" t="s">
        <v>141</v>
      </c>
      <c r="E919" s="19" t="s">
        <v>142</v>
      </c>
      <c r="F919" s="19" t="s">
        <v>129</v>
      </c>
      <c r="G919" s="19" t="s">
        <v>130</v>
      </c>
      <c r="H919" s="25">
        <v>4.7063858527564826E-4</v>
      </c>
    </row>
    <row r="920" spans="1:8" x14ac:dyDescent="0.25">
      <c r="A920" s="19" t="s">
        <v>101</v>
      </c>
      <c r="B920" s="19" t="s">
        <v>102</v>
      </c>
      <c r="C920" s="19" t="s">
        <v>98</v>
      </c>
      <c r="D920" s="19" t="s">
        <v>141</v>
      </c>
      <c r="E920" s="19" t="s">
        <v>142</v>
      </c>
      <c r="F920" s="19" t="s">
        <v>119</v>
      </c>
      <c r="G920" s="19" t="s">
        <v>120</v>
      </c>
      <c r="H920" s="25">
        <v>9.264796841520713E-3</v>
      </c>
    </row>
    <row r="921" spans="1:8" x14ac:dyDescent="0.25">
      <c r="A921" s="19" t="s">
        <v>101</v>
      </c>
      <c r="B921" s="19" t="s">
        <v>102</v>
      </c>
      <c r="C921" s="19" t="s">
        <v>98</v>
      </c>
      <c r="D921" s="19" t="s">
        <v>143</v>
      </c>
      <c r="E921" s="19" t="s">
        <v>144</v>
      </c>
      <c r="F921" s="19" t="s">
        <v>109</v>
      </c>
      <c r="G921" s="19" t="s">
        <v>110</v>
      </c>
      <c r="H921" s="25">
        <v>1.132581618543987</v>
      </c>
    </row>
    <row r="922" spans="1:8" x14ac:dyDescent="0.25">
      <c r="A922" s="19" t="s">
        <v>101</v>
      </c>
      <c r="B922" s="19" t="s">
        <v>102</v>
      </c>
      <c r="C922" s="19" t="s">
        <v>98</v>
      </c>
      <c r="D922" s="19" t="s">
        <v>143</v>
      </c>
      <c r="E922" s="19" t="s">
        <v>144</v>
      </c>
      <c r="F922" s="19" t="s">
        <v>111</v>
      </c>
      <c r="G922" s="19" t="s">
        <v>112</v>
      </c>
      <c r="H922" s="25">
        <v>2.4250296072052615E-2</v>
      </c>
    </row>
    <row r="923" spans="1:8" x14ac:dyDescent="0.25">
      <c r="A923" s="19" t="s">
        <v>101</v>
      </c>
      <c r="B923" s="19" t="s">
        <v>102</v>
      </c>
      <c r="C923" s="19" t="s">
        <v>98</v>
      </c>
      <c r="D923" s="19" t="s">
        <v>143</v>
      </c>
      <c r="E923" s="19" t="s">
        <v>144</v>
      </c>
      <c r="F923" s="19" t="s">
        <v>115</v>
      </c>
      <c r="G923" s="19" t="s">
        <v>116</v>
      </c>
      <c r="H923" s="25">
        <v>6.3498981103211824E-2</v>
      </c>
    </row>
    <row r="924" spans="1:8" x14ac:dyDescent="0.25">
      <c r="A924" s="19" t="s">
        <v>101</v>
      </c>
      <c r="B924" s="19" t="s">
        <v>102</v>
      </c>
      <c r="C924" s="19" t="s">
        <v>98</v>
      </c>
      <c r="D924" s="19" t="s">
        <v>143</v>
      </c>
      <c r="E924" s="19" t="s">
        <v>144</v>
      </c>
      <c r="F924" s="19" t="s">
        <v>119</v>
      </c>
      <c r="G924" s="19" t="s">
        <v>120</v>
      </c>
      <c r="H924" s="25">
        <v>3.5901391818058629E-3</v>
      </c>
    </row>
    <row r="925" spans="1:8" x14ac:dyDescent="0.25">
      <c r="A925" s="19" t="s">
        <v>101</v>
      </c>
      <c r="B925" s="19" t="s">
        <v>102</v>
      </c>
      <c r="C925" s="19" t="s">
        <v>98</v>
      </c>
      <c r="D925" s="19" t="s">
        <v>145</v>
      </c>
      <c r="E925" s="19" t="s">
        <v>146</v>
      </c>
      <c r="F925" s="19" t="s">
        <v>109</v>
      </c>
      <c r="G925" s="19" t="s">
        <v>110</v>
      </c>
      <c r="H925" s="25">
        <v>3.3631967688433497</v>
      </c>
    </row>
    <row r="926" spans="1:8" x14ac:dyDescent="0.25">
      <c r="A926" s="19" t="s">
        <v>101</v>
      </c>
      <c r="B926" s="19" t="s">
        <v>102</v>
      </c>
      <c r="C926" s="19" t="s">
        <v>98</v>
      </c>
      <c r="D926" s="19" t="s">
        <v>145</v>
      </c>
      <c r="E926" s="19" t="s">
        <v>146</v>
      </c>
      <c r="F926" s="19" t="s">
        <v>111</v>
      </c>
      <c r="G926" s="19" t="s">
        <v>112</v>
      </c>
      <c r="H926" s="25">
        <v>5.1877176376940753E-2</v>
      </c>
    </row>
    <row r="927" spans="1:8" x14ac:dyDescent="0.25">
      <c r="A927" s="19" t="s">
        <v>101</v>
      </c>
      <c r="B927" s="19" t="s">
        <v>102</v>
      </c>
      <c r="C927" s="19" t="s">
        <v>98</v>
      </c>
      <c r="D927" s="19" t="s">
        <v>145</v>
      </c>
      <c r="E927" s="19" t="s">
        <v>146</v>
      </c>
      <c r="F927" s="19" t="s">
        <v>113</v>
      </c>
      <c r="G927" s="19" t="s">
        <v>114</v>
      </c>
      <c r="H927" s="25">
        <v>0.14208427536192558</v>
      </c>
    </row>
    <row r="928" spans="1:8" x14ac:dyDescent="0.25">
      <c r="A928" s="19" t="s">
        <v>101</v>
      </c>
      <c r="B928" s="19" t="s">
        <v>102</v>
      </c>
      <c r="C928" s="19" t="s">
        <v>98</v>
      </c>
      <c r="D928" s="19" t="s">
        <v>145</v>
      </c>
      <c r="E928" s="19" t="s">
        <v>146</v>
      </c>
      <c r="F928" s="19" t="s">
        <v>115</v>
      </c>
      <c r="G928" s="19" t="s">
        <v>116</v>
      </c>
      <c r="H928" s="25">
        <v>0.13513803492994578</v>
      </c>
    </row>
    <row r="929" spans="1:8" x14ac:dyDescent="0.25">
      <c r="A929" s="19" t="s">
        <v>101</v>
      </c>
      <c r="B929" s="19" t="s">
        <v>102</v>
      </c>
      <c r="C929" s="19" t="s">
        <v>98</v>
      </c>
      <c r="D929" s="19" t="s">
        <v>145</v>
      </c>
      <c r="E929" s="19" t="s">
        <v>146</v>
      </c>
      <c r="F929" s="19" t="s">
        <v>129</v>
      </c>
      <c r="G929" s="19" t="s">
        <v>130</v>
      </c>
      <c r="H929" s="25">
        <v>4.360134420509783E-4</v>
      </c>
    </row>
    <row r="930" spans="1:8" x14ac:dyDescent="0.25">
      <c r="A930" s="19" t="s">
        <v>101</v>
      </c>
      <c r="B930" s="19" t="s">
        <v>102</v>
      </c>
      <c r="C930" s="19" t="s">
        <v>98</v>
      </c>
      <c r="D930" s="19" t="s">
        <v>145</v>
      </c>
      <c r="E930" s="19" t="s">
        <v>146</v>
      </c>
      <c r="F930" s="19" t="s">
        <v>117</v>
      </c>
      <c r="G930" s="19" t="s">
        <v>118</v>
      </c>
      <c r="H930" s="25">
        <v>1.3885704162722683E-2</v>
      </c>
    </row>
    <row r="931" spans="1:8" x14ac:dyDescent="0.25">
      <c r="A931" s="19" t="s">
        <v>101</v>
      </c>
      <c r="B931" s="19" t="s">
        <v>102</v>
      </c>
      <c r="C931" s="19" t="s">
        <v>98</v>
      </c>
      <c r="D931" s="19" t="s">
        <v>145</v>
      </c>
      <c r="E931" s="19" t="s">
        <v>146</v>
      </c>
      <c r="F931" s="19" t="s">
        <v>119</v>
      </c>
      <c r="G931" s="19" t="s">
        <v>120</v>
      </c>
      <c r="H931" s="25">
        <v>1.0179037055985241E-2</v>
      </c>
    </row>
    <row r="932" spans="1:8" x14ac:dyDescent="0.25">
      <c r="A932" s="19" t="s">
        <v>101</v>
      </c>
      <c r="B932" s="19" t="s">
        <v>102</v>
      </c>
      <c r="C932" s="19" t="s">
        <v>98</v>
      </c>
      <c r="D932" s="19" t="s">
        <v>145</v>
      </c>
      <c r="E932" s="19" t="s">
        <v>146</v>
      </c>
      <c r="F932" s="19" t="s">
        <v>123</v>
      </c>
      <c r="G932" s="19" t="s">
        <v>124</v>
      </c>
      <c r="H932" s="25">
        <v>7.4271928998787791E-3</v>
      </c>
    </row>
    <row r="933" spans="1:8" x14ac:dyDescent="0.25">
      <c r="A933" s="19" t="s">
        <v>101</v>
      </c>
      <c r="B933" s="19" t="s">
        <v>102</v>
      </c>
      <c r="C933" s="19" t="s">
        <v>98</v>
      </c>
      <c r="D933" s="19" t="s">
        <v>147</v>
      </c>
      <c r="E933" s="19" t="s">
        <v>148</v>
      </c>
      <c r="F933" s="19" t="s">
        <v>109</v>
      </c>
      <c r="G933" s="19" t="s">
        <v>110</v>
      </c>
      <c r="H933" s="25">
        <v>0.10808148694049916</v>
      </c>
    </row>
    <row r="934" spans="1:8" x14ac:dyDescent="0.25">
      <c r="A934" s="19" t="s">
        <v>101</v>
      </c>
      <c r="B934" s="19" t="s">
        <v>102</v>
      </c>
      <c r="C934" s="19" t="s">
        <v>98</v>
      </c>
      <c r="D934" s="19" t="s">
        <v>147</v>
      </c>
      <c r="E934" s="19" t="s">
        <v>148</v>
      </c>
      <c r="F934" s="19" t="s">
        <v>111</v>
      </c>
      <c r="G934" s="19" t="s">
        <v>112</v>
      </c>
      <c r="H934" s="25">
        <v>2.9266697350356263E-3</v>
      </c>
    </row>
    <row r="935" spans="1:8" x14ac:dyDescent="0.25">
      <c r="A935" s="19" t="s">
        <v>101</v>
      </c>
      <c r="B935" s="19" t="s">
        <v>102</v>
      </c>
      <c r="C935" s="19" t="s">
        <v>98</v>
      </c>
      <c r="D935" s="19" t="s">
        <v>147</v>
      </c>
      <c r="E935" s="19" t="s">
        <v>148</v>
      </c>
      <c r="F935" s="19" t="s">
        <v>113</v>
      </c>
      <c r="G935" s="19" t="s">
        <v>114</v>
      </c>
      <c r="H935" s="25">
        <v>5.7400606563700581E-3</v>
      </c>
    </row>
    <row r="936" spans="1:8" x14ac:dyDescent="0.25">
      <c r="A936" s="19" t="s">
        <v>101</v>
      </c>
      <c r="B936" s="19" t="s">
        <v>102</v>
      </c>
      <c r="C936" s="19" t="s">
        <v>98</v>
      </c>
      <c r="D936" s="19" t="s">
        <v>147</v>
      </c>
      <c r="E936" s="19" t="s">
        <v>148</v>
      </c>
      <c r="F936" s="19" t="s">
        <v>115</v>
      </c>
      <c r="G936" s="19" t="s">
        <v>116</v>
      </c>
      <c r="H936" s="25">
        <v>7.7741313523379488E-3</v>
      </c>
    </row>
    <row r="937" spans="1:8" x14ac:dyDescent="0.25">
      <c r="A937" s="19" t="s">
        <v>101</v>
      </c>
      <c r="B937" s="19" t="s">
        <v>102</v>
      </c>
      <c r="C937" s="19" t="s">
        <v>98</v>
      </c>
      <c r="D937" s="19" t="s">
        <v>147</v>
      </c>
      <c r="E937" s="19" t="s">
        <v>148</v>
      </c>
      <c r="F937" s="19" t="s">
        <v>129</v>
      </c>
      <c r="G937" s="19" t="s">
        <v>130</v>
      </c>
      <c r="H937" s="25">
        <v>1.8312895002285449E-5</v>
      </c>
    </row>
    <row r="938" spans="1:8" x14ac:dyDescent="0.25">
      <c r="A938" s="19" t="s">
        <v>101</v>
      </c>
      <c r="B938" s="19" t="s">
        <v>102</v>
      </c>
      <c r="C938" s="19" t="s">
        <v>98</v>
      </c>
      <c r="D938" s="19" t="s">
        <v>147</v>
      </c>
      <c r="E938" s="19" t="s">
        <v>148</v>
      </c>
      <c r="F938" s="19" t="s">
        <v>117</v>
      </c>
      <c r="G938" s="19" t="s">
        <v>118</v>
      </c>
      <c r="H938" s="25">
        <v>8.9614529536765253E-4</v>
      </c>
    </row>
    <row r="939" spans="1:8" x14ac:dyDescent="0.25">
      <c r="A939" s="19" t="s">
        <v>101</v>
      </c>
      <c r="B939" s="19" t="s">
        <v>102</v>
      </c>
      <c r="C939" s="19" t="s">
        <v>98</v>
      </c>
      <c r="D939" s="19" t="s">
        <v>147</v>
      </c>
      <c r="E939" s="19" t="s">
        <v>148</v>
      </c>
      <c r="F939" s="19" t="s">
        <v>119</v>
      </c>
      <c r="G939" s="19" t="s">
        <v>120</v>
      </c>
      <c r="H939" s="25">
        <v>5.5105537632267848E-4</v>
      </c>
    </row>
    <row r="940" spans="1:8" x14ac:dyDescent="0.25">
      <c r="A940" s="19" t="s">
        <v>101</v>
      </c>
      <c r="B940" s="19" t="s">
        <v>102</v>
      </c>
      <c r="C940" s="19" t="s">
        <v>98</v>
      </c>
      <c r="D940" s="19" t="s">
        <v>147</v>
      </c>
      <c r="E940" s="19" t="s">
        <v>148</v>
      </c>
      <c r="F940" s="19" t="s">
        <v>121</v>
      </c>
      <c r="G940" s="19" t="s">
        <v>122</v>
      </c>
      <c r="H940" s="25">
        <v>1.1731718508473165E-2</v>
      </c>
    </row>
    <row r="941" spans="1:8" x14ac:dyDescent="0.25">
      <c r="A941" s="19" t="s">
        <v>101</v>
      </c>
      <c r="B941" s="19" t="s">
        <v>102</v>
      </c>
      <c r="C941" s="19" t="s">
        <v>98</v>
      </c>
      <c r="D941" s="19" t="s">
        <v>149</v>
      </c>
      <c r="E941" s="19" t="s">
        <v>150</v>
      </c>
      <c r="F941" s="19" t="s">
        <v>109</v>
      </c>
      <c r="G941" s="19" t="s">
        <v>110</v>
      </c>
      <c r="H941" s="25">
        <v>5.3248516345000144E-3</v>
      </c>
    </row>
    <row r="942" spans="1:8" x14ac:dyDescent="0.25">
      <c r="A942" s="19" t="s">
        <v>101</v>
      </c>
      <c r="B942" s="19" t="s">
        <v>102</v>
      </c>
      <c r="C942" s="19" t="s">
        <v>98</v>
      </c>
      <c r="D942" s="19" t="s">
        <v>149</v>
      </c>
      <c r="E942" s="19" t="s">
        <v>150</v>
      </c>
      <c r="F942" s="19" t="s">
        <v>111</v>
      </c>
      <c r="G942" s="19" t="s">
        <v>112</v>
      </c>
      <c r="H942" s="25">
        <v>8.363036379184086E-5</v>
      </c>
    </row>
    <row r="943" spans="1:8" x14ac:dyDescent="0.25">
      <c r="A943" s="19" t="s">
        <v>101</v>
      </c>
      <c r="B943" s="19" t="s">
        <v>102</v>
      </c>
      <c r="C943" s="19" t="s">
        <v>98</v>
      </c>
      <c r="D943" s="19" t="s">
        <v>149</v>
      </c>
      <c r="E943" s="19" t="s">
        <v>150</v>
      </c>
      <c r="F943" s="19" t="s">
        <v>129</v>
      </c>
      <c r="G943" s="19" t="s">
        <v>130</v>
      </c>
      <c r="H943" s="25">
        <v>7.3227095082882538E-7</v>
      </c>
    </row>
    <row r="944" spans="1:8" x14ac:dyDescent="0.25">
      <c r="A944" s="19" t="s">
        <v>101</v>
      </c>
      <c r="B944" s="19" t="s">
        <v>102</v>
      </c>
      <c r="C944" s="19" t="s">
        <v>98</v>
      </c>
      <c r="D944" s="19" t="s">
        <v>149</v>
      </c>
      <c r="E944" s="19" t="s">
        <v>150</v>
      </c>
      <c r="F944" s="19" t="s">
        <v>117</v>
      </c>
      <c r="G944" s="19" t="s">
        <v>118</v>
      </c>
      <c r="H944" s="25">
        <v>2.2479553695362115E-5</v>
      </c>
    </row>
    <row r="945" spans="1:8" x14ac:dyDescent="0.25">
      <c r="A945" s="19" t="s">
        <v>101</v>
      </c>
      <c r="B945" s="19" t="s">
        <v>102</v>
      </c>
      <c r="C945" s="19" t="s">
        <v>98</v>
      </c>
      <c r="D945" s="19" t="s">
        <v>149</v>
      </c>
      <c r="E945" s="19" t="s">
        <v>150</v>
      </c>
      <c r="F945" s="19" t="s">
        <v>119</v>
      </c>
      <c r="G945" s="19" t="s">
        <v>120</v>
      </c>
      <c r="H945" s="25">
        <v>2.1640479834224467E-5</v>
      </c>
    </row>
    <row r="946" spans="1:8" x14ac:dyDescent="0.25">
      <c r="A946" s="19" t="s">
        <v>101</v>
      </c>
      <c r="B946" s="19" t="s">
        <v>102</v>
      </c>
      <c r="C946" s="19" t="s">
        <v>98</v>
      </c>
      <c r="D946" s="19" t="s">
        <v>151</v>
      </c>
      <c r="E946" s="19" t="s">
        <v>152</v>
      </c>
      <c r="F946" s="19" t="s">
        <v>109</v>
      </c>
      <c r="G946" s="19" t="s">
        <v>110</v>
      </c>
      <c r="H946" s="25">
        <v>0.10652597965724273</v>
      </c>
    </row>
    <row r="947" spans="1:8" x14ac:dyDescent="0.25">
      <c r="A947" s="19" t="s">
        <v>101</v>
      </c>
      <c r="B947" s="19" t="s">
        <v>102</v>
      </c>
      <c r="C947" s="19" t="s">
        <v>98</v>
      </c>
      <c r="D947" s="19" t="s">
        <v>151</v>
      </c>
      <c r="E947" s="19" t="s">
        <v>152</v>
      </c>
      <c r="F947" s="19" t="s">
        <v>111</v>
      </c>
      <c r="G947" s="19" t="s">
        <v>112</v>
      </c>
      <c r="H947" s="25">
        <v>1.3346982829039356E-3</v>
      </c>
    </row>
    <row r="948" spans="1:8" x14ac:dyDescent="0.25">
      <c r="A948" s="19" t="s">
        <v>101</v>
      </c>
      <c r="B948" s="19" t="s">
        <v>102</v>
      </c>
      <c r="C948" s="19" t="s">
        <v>98</v>
      </c>
      <c r="D948" s="19" t="s">
        <v>151</v>
      </c>
      <c r="E948" s="19" t="s">
        <v>152</v>
      </c>
      <c r="F948" s="19" t="s">
        <v>113</v>
      </c>
      <c r="G948" s="19" t="s">
        <v>114</v>
      </c>
      <c r="H948" s="25">
        <v>3.7674671999487468E-3</v>
      </c>
    </row>
    <row r="949" spans="1:8" x14ac:dyDescent="0.25">
      <c r="A949" s="19" t="s">
        <v>101</v>
      </c>
      <c r="B949" s="19" t="s">
        <v>102</v>
      </c>
      <c r="C949" s="19" t="s">
        <v>98</v>
      </c>
      <c r="D949" s="19" t="s">
        <v>151</v>
      </c>
      <c r="E949" s="19" t="s">
        <v>152</v>
      </c>
      <c r="F949" s="19" t="s">
        <v>129</v>
      </c>
      <c r="G949" s="19" t="s">
        <v>130</v>
      </c>
      <c r="H949" s="25">
        <v>1.208305659143974E-5</v>
      </c>
    </row>
    <row r="950" spans="1:8" x14ac:dyDescent="0.25">
      <c r="A950" s="19" t="s">
        <v>101</v>
      </c>
      <c r="B950" s="19" t="s">
        <v>102</v>
      </c>
      <c r="C950" s="19" t="s">
        <v>98</v>
      </c>
      <c r="D950" s="19" t="s">
        <v>151</v>
      </c>
      <c r="E950" s="19" t="s">
        <v>152</v>
      </c>
      <c r="F950" s="19" t="s">
        <v>117</v>
      </c>
      <c r="G950" s="19" t="s">
        <v>118</v>
      </c>
      <c r="H950" s="25">
        <v>4.2127027404846357E-4</v>
      </c>
    </row>
    <row r="951" spans="1:8" x14ac:dyDescent="0.25">
      <c r="A951" s="19" t="s">
        <v>101</v>
      </c>
      <c r="B951" s="19" t="s">
        <v>102</v>
      </c>
      <c r="C951" s="19" t="s">
        <v>98</v>
      </c>
      <c r="D951" s="19" t="s">
        <v>151</v>
      </c>
      <c r="E951" s="19" t="s">
        <v>152</v>
      </c>
      <c r="F951" s="19" t="s">
        <v>119</v>
      </c>
      <c r="G951" s="19" t="s">
        <v>120</v>
      </c>
      <c r="H951" s="25">
        <v>2.3042909949603653E-4</v>
      </c>
    </row>
    <row r="952" spans="1:8" x14ac:dyDescent="0.25">
      <c r="A952" s="19" t="s">
        <v>101</v>
      </c>
      <c r="B952" s="19" t="s">
        <v>102</v>
      </c>
      <c r="C952" s="19" t="s">
        <v>98</v>
      </c>
      <c r="D952" s="19" t="s">
        <v>153</v>
      </c>
      <c r="E952" s="19" t="s">
        <v>154</v>
      </c>
      <c r="F952" s="19" t="s">
        <v>109</v>
      </c>
      <c r="G952" s="19" t="s">
        <v>110</v>
      </c>
      <c r="H952" s="25">
        <v>0.18113608587803132</v>
      </c>
    </row>
    <row r="953" spans="1:8" x14ac:dyDescent="0.25">
      <c r="A953" s="19" t="s">
        <v>101</v>
      </c>
      <c r="B953" s="19" t="s">
        <v>102</v>
      </c>
      <c r="C953" s="19" t="s">
        <v>98</v>
      </c>
      <c r="D953" s="19" t="s">
        <v>153</v>
      </c>
      <c r="E953" s="19" t="s">
        <v>154</v>
      </c>
      <c r="F953" s="19" t="s">
        <v>115</v>
      </c>
      <c r="G953" s="19" t="s">
        <v>116</v>
      </c>
      <c r="H953" s="25">
        <v>6.4968655358037565E-3</v>
      </c>
    </row>
    <row r="954" spans="1:8" x14ac:dyDescent="0.25">
      <c r="A954" s="19" t="s">
        <v>101</v>
      </c>
      <c r="B954" s="19" t="s">
        <v>102</v>
      </c>
      <c r="C954" s="19" t="s">
        <v>98</v>
      </c>
      <c r="D954" s="19" t="s">
        <v>153</v>
      </c>
      <c r="E954" s="19" t="s">
        <v>154</v>
      </c>
      <c r="F954" s="19" t="s">
        <v>119</v>
      </c>
      <c r="G954" s="19" t="s">
        <v>120</v>
      </c>
      <c r="H954" s="25">
        <v>8.5425832802768801E-4</v>
      </c>
    </row>
    <row r="955" spans="1:8" x14ac:dyDescent="0.25">
      <c r="A955" s="19" t="s">
        <v>101</v>
      </c>
      <c r="B955" s="19" t="s">
        <v>102</v>
      </c>
      <c r="C955" s="19" t="s">
        <v>98</v>
      </c>
      <c r="D955" s="19" t="s">
        <v>155</v>
      </c>
      <c r="E955" s="19" t="s">
        <v>156</v>
      </c>
      <c r="F955" s="19" t="s">
        <v>109</v>
      </c>
      <c r="G955" s="19" t="s">
        <v>110</v>
      </c>
      <c r="H955" s="25">
        <v>8.0430714921887206E-2</v>
      </c>
    </row>
    <row r="956" spans="1:8" x14ac:dyDescent="0.25">
      <c r="A956" s="19" t="s">
        <v>101</v>
      </c>
      <c r="B956" s="19" t="s">
        <v>102</v>
      </c>
      <c r="C956" s="19" t="s">
        <v>98</v>
      </c>
      <c r="D956" s="19" t="s">
        <v>155</v>
      </c>
      <c r="E956" s="19" t="s">
        <v>156</v>
      </c>
      <c r="F956" s="19" t="s">
        <v>111</v>
      </c>
      <c r="G956" s="19" t="s">
        <v>112</v>
      </c>
      <c r="H956" s="25">
        <v>1.0826255061048345E-3</v>
      </c>
    </row>
    <row r="957" spans="1:8" x14ac:dyDescent="0.25">
      <c r="A957" s="19" t="s">
        <v>101</v>
      </c>
      <c r="B957" s="19" t="s">
        <v>102</v>
      </c>
      <c r="C957" s="19" t="s">
        <v>98</v>
      </c>
      <c r="D957" s="19" t="s">
        <v>155</v>
      </c>
      <c r="E957" s="19" t="s">
        <v>156</v>
      </c>
      <c r="F957" s="19" t="s">
        <v>113</v>
      </c>
      <c r="G957" s="19" t="s">
        <v>114</v>
      </c>
      <c r="H957" s="25">
        <v>3.0954009109061013E-3</v>
      </c>
    </row>
    <row r="958" spans="1:8" x14ac:dyDescent="0.25">
      <c r="A958" s="19" t="s">
        <v>101</v>
      </c>
      <c r="B958" s="19" t="s">
        <v>102</v>
      </c>
      <c r="C958" s="19" t="s">
        <v>98</v>
      </c>
      <c r="D958" s="19" t="s">
        <v>155</v>
      </c>
      <c r="E958" s="19" t="s">
        <v>156</v>
      </c>
      <c r="F958" s="19" t="s">
        <v>117</v>
      </c>
      <c r="G958" s="19" t="s">
        <v>118</v>
      </c>
      <c r="H958" s="25">
        <v>2.8250817661060141E-4</v>
      </c>
    </row>
    <row r="959" spans="1:8" x14ac:dyDescent="0.25">
      <c r="A959" s="19" t="s">
        <v>101</v>
      </c>
      <c r="B959" s="19" t="s">
        <v>102</v>
      </c>
      <c r="C959" s="19" t="s">
        <v>98</v>
      </c>
      <c r="D959" s="19" t="s">
        <v>155</v>
      </c>
      <c r="E959" s="19" t="s">
        <v>156</v>
      </c>
      <c r="F959" s="19" t="s">
        <v>119</v>
      </c>
      <c r="G959" s="19" t="s">
        <v>120</v>
      </c>
      <c r="H959" s="25">
        <v>2.7468882151972777E-4</v>
      </c>
    </row>
    <row r="960" spans="1:8" x14ac:dyDescent="0.25">
      <c r="A960" s="19" t="s">
        <v>101</v>
      </c>
      <c r="B960" s="19" t="s">
        <v>102</v>
      </c>
      <c r="C960" s="19" t="s">
        <v>98</v>
      </c>
      <c r="D960" s="19" t="s">
        <v>157</v>
      </c>
      <c r="E960" s="19" t="s">
        <v>158</v>
      </c>
      <c r="F960" s="19" t="s">
        <v>109</v>
      </c>
      <c r="G960" s="19" t="s">
        <v>110</v>
      </c>
      <c r="H960" s="25">
        <v>8.4674751767121741</v>
      </c>
    </row>
    <row r="961" spans="1:8" x14ac:dyDescent="0.25">
      <c r="A961" s="19" t="s">
        <v>101</v>
      </c>
      <c r="B961" s="19" t="s">
        <v>102</v>
      </c>
      <c r="C961" s="19" t="s">
        <v>98</v>
      </c>
      <c r="D961" s="19" t="s">
        <v>157</v>
      </c>
      <c r="E961" s="19" t="s">
        <v>158</v>
      </c>
      <c r="F961" s="19" t="s">
        <v>111</v>
      </c>
      <c r="G961" s="19" t="s">
        <v>112</v>
      </c>
      <c r="H961" s="25">
        <v>2.155849237925473E-2</v>
      </c>
    </row>
    <row r="962" spans="1:8" x14ac:dyDescent="0.25">
      <c r="A962" s="19" t="s">
        <v>101</v>
      </c>
      <c r="B962" s="19" t="s">
        <v>102</v>
      </c>
      <c r="C962" s="19" t="s">
        <v>98</v>
      </c>
      <c r="D962" s="19" t="s">
        <v>157</v>
      </c>
      <c r="E962" s="19" t="s">
        <v>158</v>
      </c>
      <c r="F962" s="19" t="s">
        <v>113</v>
      </c>
      <c r="G962" s="19" t="s">
        <v>114</v>
      </c>
      <c r="H962" s="25">
        <v>6.340153413089343E-2</v>
      </c>
    </row>
    <row r="963" spans="1:8" x14ac:dyDescent="0.25">
      <c r="A963" s="19" t="s">
        <v>101</v>
      </c>
      <c r="B963" s="19" t="s">
        <v>102</v>
      </c>
      <c r="C963" s="19" t="s">
        <v>98</v>
      </c>
      <c r="D963" s="19" t="s">
        <v>157</v>
      </c>
      <c r="E963" s="19" t="s">
        <v>158</v>
      </c>
      <c r="F963" s="19" t="s">
        <v>115</v>
      </c>
      <c r="G963" s="19" t="s">
        <v>116</v>
      </c>
      <c r="H963" s="25">
        <v>5.125531300741501E-2</v>
      </c>
    </row>
    <row r="964" spans="1:8" x14ac:dyDescent="0.25">
      <c r="A964" s="19" t="s">
        <v>101</v>
      </c>
      <c r="B964" s="19" t="s">
        <v>102</v>
      </c>
      <c r="C964" s="19" t="s">
        <v>98</v>
      </c>
      <c r="D964" s="19" t="s">
        <v>157</v>
      </c>
      <c r="E964" s="19" t="s">
        <v>158</v>
      </c>
      <c r="F964" s="19" t="s">
        <v>117</v>
      </c>
      <c r="G964" s="19" t="s">
        <v>118</v>
      </c>
      <c r="H964" s="25">
        <v>5.7772809386150391E-3</v>
      </c>
    </row>
    <row r="965" spans="1:8" x14ac:dyDescent="0.25">
      <c r="A965" s="19" t="s">
        <v>101</v>
      </c>
      <c r="B965" s="19" t="s">
        <v>102</v>
      </c>
      <c r="C965" s="19" t="s">
        <v>98</v>
      </c>
      <c r="D965" s="19" t="s">
        <v>157</v>
      </c>
      <c r="E965" s="19" t="s">
        <v>158</v>
      </c>
      <c r="F965" s="19" t="s">
        <v>119</v>
      </c>
      <c r="G965" s="19" t="s">
        <v>120</v>
      </c>
      <c r="H965" s="25">
        <v>4.2086554691406815E-3</v>
      </c>
    </row>
    <row r="966" spans="1:8" x14ac:dyDescent="0.25">
      <c r="A966" s="19" t="s">
        <v>101</v>
      </c>
      <c r="B966" s="19" t="s">
        <v>102</v>
      </c>
      <c r="C966" s="19" t="s">
        <v>98</v>
      </c>
      <c r="D966" s="19" t="s">
        <v>157</v>
      </c>
      <c r="E966" s="19" t="s">
        <v>158</v>
      </c>
      <c r="F966" s="19" t="s">
        <v>123</v>
      </c>
      <c r="G966" s="19" t="s">
        <v>124</v>
      </c>
      <c r="H966" s="25">
        <v>3.7118402020649304E-3</v>
      </c>
    </row>
    <row r="967" spans="1:8" x14ac:dyDescent="0.25">
      <c r="A967" s="19" t="s">
        <v>101</v>
      </c>
      <c r="B967" s="19" t="s">
        <v>102</v>
      </c>
      <c r="C967" s="19" t="s">
        <v>98</v>
      </c>
      <c r="D967" s="19" t="s">
        <v>159</v>
      </c>
      <c r="E967" s="19" t="s">
        <v>160</v>
      </c>
      <c r="F967" s="19" t="s">
        <v>109</v>
      </c>
      <c r="G967" s="19" t="s">
        <v>110</v>
      </c>
      <c r="H967" s="25">
        <v>7.060684580588263</v>
      </c>
    </row>
    <row r="968" spans="1:8" x14ac:dyDescent="0.25">
      <c r="A968" s="19" t="s">
        <v>101</v>
      </c>
      <c r="B968" s="19" t="s">
        <v>102</v>
      </c>
      <c r="C968" s="19" t="s">
        <v>98</v>
      </c>
      <c r="D968" s="19" t="s">
        <v>159</v>
      </c>
      <c r="E968" s="19" t="s">
        <v>160</v>
      </c>
      <c r="F968" s="19" t="s">
        <v>111</v>
      </c>
      <c r="G968" s="19" t="s">
        <v>112</v>
      </c>
      <c r="H968" s="25">
        <v>1.4914311265207546E-2</v>
      </c>
    </row>
    <row r="969" spans="1:8" x14ac:dyDescent="0.25">
      <c r="A969" s="19" t="s">
        <v>101</v>
      </c>
      <c r="B969" s="19" t="s">
        <v>102</v>
      </c>
      <c r="C969" s="19" t="s">
        <v>98</v>
      </c>
      <c r="D969" s="19" t="s">
        <v>159</v>
      </c>
      <c r="E969" s="19" t="s">
        <v>160</v>
      </c>
      <c r="F969" s="19" t="s">
        <v>117</v>
      </c>
      <c r="G969" s="19" t="s">
        <v>118</v>
      </c>
      <c r="H969" s="25">
        <v>5.668404291991674E-3</v>
      </c>
    </row>
    <row r="970" spans="1:8" x14ac:dyDescent="0.25">
      <c r="A970" s="19" t="s">
        <v>101</v>
      </c>
      <c r="B970" s="19" t="s">
        <v>102</v>
      </c>
      <c r="C970" s="19" t="s">
        <v>98</v>
      </c>
      <c r="D970" s="19" t="s">
        <v>159</v>
      </c>
      <c r="E970" s="19" t="s">
        <v>160</v>
      </c>
      <c r="F970" s="19" t="s">
        <v>119</v>
      </c>
      <c r="G970" s="19" t="s">
        <v>120</v>
      </c>
      <c r="H970" s="25">
        <v>2.5635551983480311E-3</v>
      </c>
    </row>
    <row r="971" spans="1:8" x14ac:dyDescent="0.25">
      <c r="A971" s="19" t="s">
        <v>101</v>
      </c>
      <c r="B971" s="19" t="s">
        <v>102</v>
      </c>
      <c r="C971" s="19" t="s">
        <v>98</v>
      </c>
      <c r="D971" s="19" t="s">
        <v>161</v>
      </c>
      <c r="E971" s="19" t="s">
        <v>162</v>
      </c>
      <c r="F971" s="19" t="s">
        <v>109</v>
      </c>
      <c r="G971" s="19" t="s">
        <v>110</v>
      </c>
      <c r="H971" s="25">
        <v>0.81388164299244858</v>
      </c>
    </row>
    <row r="972" spans="1:8" x14ac:dyDescent="0.25">
      <c r="A972" s="19" t="s">
        <v>101</v>
      </c>
      <c r="B972" s="19" t="s">
        <v>102</v>
      </c>
      <c r="C972" s="19" t="s">
        <v>98</v>
      </c>
      <c r="D972" s="19" t="s">
        <v>161</v>
      </c>
      <c r="E972" s="19" t="s">
        <v>162</v>
      </c>
      <c r="F972" s="19" t="s">
        <v>129</v>
      </c>
      <c r="G972" s="19" t="s">
        <v>130</v>
      </c>
      <c r="H972" s="25">
        <v>2.49306525513204E-5</v>
      </c>
    </row>
    <row r="973" spans="1:8" x14ac:dyDescent="0.25">
      <c r="A973" s="19" t="s">
        <v>101</v>
      </c>
      <c r="B973" s="19" t="s">
        <v>102</v>
      </c>
      <c r="C973" s="19" t="s">
        <v>98</v>
      </c>
      <c r="D973" s="19" t="s">
        <v>161</v>
      </c>
      <c r="E973" s="19" t="s">
        <v>162</v>
      </c>
      <c r="F973" s="19" t="s">
        <v>119</v>
      </c>
      <c r="G973" s="19" t="s">
        <v>120</v>
      </c>
      <c r="H973" s="25">
        <v>4.3324344050110444E-4</v>
      </c>
    </row>
    <row r="974" spans="1:8" x14ac:dyDescent="0.25">
      <c r="A974" s="19" t="s">
        <v>101</v>
      </c>
      <c r="B974" s="19" t="s">
        <v>102</v>
      </c>
      <c r="C974" s="19" t="s">
        <v>98</v>
      </c>
      <c r="D974" s="19" t="s">
        <v>163</v>
      </c>
      <c r="E974" s="19" t="s">
        <v>164</v>
      </c>
      <c r="F974" s="19" t="s">
        <v>109</v>
      </c>
      <c r="G974" s="19" t="s">
        <v>110</v>
      </c>
      <c r="H974" s="25">
        <v>3.0513834025188098E-2</v>
      </c>
    </row>
    <row r="975" spans="1:8" x14ac:dyDescent="0.25">
      <c r="A975" s="19" t="s">
        <v>101</v>
      </c>
      <c r="B975" s="19" t="s">
        <v>102</v>
      </c>
      <c r="C975" s="19" t="s">
        <v>98</v>
      </c>
      <c r="D975" s="19" t="s">
        <v>163</v>
      </c>
      <c r="E975" s="19" t="s">
        <v>164</v>
      </c>
      <c r="F975" s="19" t="s">
        <v>111</v>
      </c>
      <c r="G975" s="19" t="s">
        <v>112</v>
      </c>
      <c r="H975" s="25">
        <v>1.2972199927174029E-4</v>
      </c>
    </row>
    <row r="976" spans="1:8" x14ac:dyDescent="0.25">
      <c r="A976" s="19" t="s">
        <v>101</v>
      </c>
      <c r="B976" s="19" t="s">
        <v>102</v>
      </c>
      <c r="C976" s="19" t="s">
        <v>98</v>
      </c>
      <c r="D976" s="19" t="s">
        <v>163</v>
      </c>
      <c r="E976" s="19" t="s">
        <v>164</v>
      </c>
      <c r="F976" s="19" t="s">
        <v>113</v>
      </c>
      <c r="G976" s="19" t="s">
        <v>114</v>
      </c>
      <c r="H976" s="25">
        <v>5.2923594074785513E-4</v>
      </c>
    </row>
    <row r="977" spans="1:8" x14ac:dyDescent="0.25">
      <c r="A977" s="19" t="s">
        <v>101</v>
      </c>
      <c r="B977" s="19" t="s">
        <v>102</v>
      </c>
      <c r="C977" s="19" t="s">
        <v>98</v>
      </c>
      <c r="D977" s="19" t="s">
        <v>163</v>
      </c>
      <c r="E977" s="19" t="s">
        <v>164</v>
      </c>
      <c r="F977" s="19" t="s">
        <v>129</v>
      </c>
      <c r="G977" s="19" t="s">
        <v>130</v>
      </c>
      <c r="H977" s="25">
        <v>2.2417276604361733E-6</v>
      </c>
    </row>
    <row r="978" spans="1:8" x14ac:dyDescent="0.25">
      <c r="A978" s="19" t="s">
        <v>101</v>
      </c>
      <c r="B978" s="19" t="s">
        <v>102</v>
      </c>
      <c r="C978" s="19" t="s">
        <v>98</v>
      </c>
      <c r="D978" s="19" t="s">
        <v>163</v>
      </c>
      <c r="E978" s="19" t="s">
        <v>164</v>
      </c>
      <c r="F978" s="19" t="s">
        <v>117</v>
      </c>
      <c r="G978" s="19" t="s">
        <v>118</v>
      </c>
      <c r="H978" s="25">
        <v>3.8531655889942938E-5</v>
      </c>
    </row>
    <row r="979" spans="1:8" x14ac:dyDescent="0.25">
      <c r="A979" s="19" t="s">
        <v>101</v>
      </c>
      <c r="B979" s="19" t="s">
        <v>102</v>
      </c>
      <c r="C979" s="19" t="s">
        <v>98</v>
      </c>
      <c r="D979" s="19" t="s">
        <v>163</v>
      </c>
      <c r="E979" s="19" t="s">
        <v>164</v>
      </c>
      <c r="F979" s="19" t="s">
        <v>119</v>
      </c>
      <c r="G979" s="19" t="s">
        <v>120</v>
      </c>
      <c r="H979" s="25">
        <v>6.5767424012369902E-5</v>
      </c>
    </row>
    <row r="980" spans="1:8" x14ac:dyDescent="0.25">
      <c r="A980" s="19" t="s">
        <v>101</v>
      </c>
      <c r="B980" s="19" t="s">
        <v>102</v>
      </c>
      <c r="C980" s="19" t="s">
        <v>98</v>
      </c>
      <c r="D980" s="19" t="s">
        <v>163</v>
      </c>
      <c r="E980" s="19" t="s">
        <v>164</v>
      </c>
      <c r="F980" s="19" t="s">
        <v>123</v>
      </c>
      <c r="G980" s="19" t="s">
        <v>124</v>
      </c>
      <c r="H980" s="25">
        <v>2.0292994070914612E-5</v>
      </c>
    </row>
    <row r="981" spans="1:8" x14ac:dyDescent="0.25">
      <c r="A981" s="19" t="s">
        <v>101</v>
      </c>
      <c r="B981" s="19" t="s">
        <v>102</v>
      </c>
      <c r="C981" s="19" t="s">
        <v>98</v>
      </c>
      <c r="D981" s="19" t="s">
        <v>165</v>
      </c>
      <c r="E981" s="19" t="s">
        <v>166</v>
      </c>
      <c r="F981" s="19" t="s">
        <v>109</v>
      </c>
      <c r="G981" s="19" t="s">
        <v>110</v>
      </c>
      <c r="H981" s="25">
        <v>2.2512954309981986E-2</v>
      </c>
    </row>
    <row r="982" spans="1:8" x14ac:dyDescent="0.25">
      <c r="A982" s="19" t="s">
        <v>101</v>
      </c>
      <c r="B982" s="19" t="s">
        <v>102</v>
      </c>
      <c r="C982" s="19" t="s">
        <v>98</v>
      </c>
      <c r="D982" s="19" t="s">
        <v>165</v>
      </c>
      <c r="E982" s="19" t="s">
        <v>166</v>
      </c>
      <c r="F982" s="19" t="s">
        <v>167</v>
      </c>
      <c r="G982" s="19" t="s">
        <v>168</v>
      </c>
      <c r="H982" s="25">
        <v>1.5602134624212482E-3</v>
      </c>
    </row>
    <row r="983" spans="1:8" x14ac:dyDescent="0.25">
      <c r="A983" s="19" t="s">
        <v>101</v>
      </c>
      <c r="B983" s="19" t="s">
        <v>102</v>
      </c>
      <c r="C983" s="19" t="s">
        <v>98</v>
      </c>
      <c r="D983" s="19" t="s">
        <v>165</v>
      </c>
      <c r="E983" s="19" t="s">
        <v>166</v>
      </c>
      <c r="F983" s="19" t="s">
        <v>113</v>
      </c>
      <c r="G983" s="19" t="s">
        <v>114</v>
      </c>
      <c r="H983" s="25">
        <v>1.3548423715676865E-3</v>
      </c>
    </row>
    <row r="984" spans="1:8" x14ac:dyDescent="0.25">
      <c r="A984" s="19" t="s">
        <v>101</v>
      </c>
      <c r="B984" s="19" t="s">
        <v>102</v>
      </c>
      <c r="C984" s="19" t="s">
        <v>98</v>
      </c>
      <c r="D984" s="19" t="s">
        <v>165</v>
      </c>
      <c r="E984" s="19" t="s">
        <v>166</v>
      </c>
      <c r="F984" s="19" t="s">
        <v>129</v>
      </c>
      <c r="G984" s="19" t="s">
        <v>130</v>
      </c>
      <c r="H984" s="25">
        <v>4.781786125860306E-6</v>
      </c>
    </row>
    <row r="985" spans="1:8" x14ac:dyDescent="0.25">
      <c r="A985" s="19" t="s">
        <v>101</v>
      </c>
      <c r="B985" s="19" t="s">
        <v>102</v>
      </c>
      <c r="C985" s="19" t="s">
        <v>98</v>
      </c>
      <c r="D985" s="19" t="s">
        <v>165</v>
      </c>
      <c r="E985" s="19" t="s">
        <v>166</v>
      </c>
      <c r="F985" s="19" t="s">
        <v>119</v>
      </c>
      <c r="G985" s="19" t="s">
        <v>120</v>
      </c>
      <c r="H985" s="25">
        <v>8.5785193720534845E-5</v>
      </c>
    </row>
    <row r="986" spans="1:8" x14ac:dyDescent="0.25">
      <c r="A986" s="19" t="s">
        <v>101</v>
      </c>
      <c r="B986" s="19" t="s">
        <v>102</v>
      </c>
      <c r="C986" s="19" t="s">
        <v>98</v>
      </c>
      <c r="D986" s="19" t="s">
        <v>165</v>
      </c>
      <c r="E986" s="19" t="s">
        <v>166</v>
      </c>
      <c r="F986" s="19" t="s">
        <v>123</v>
      </c>
      <c r="G986" s="19" t="s">
        <v>124</v>
      </c>
      <c r="H986" s="25">
        <v>6.2201550683939675E-5</v>
      </c>
    </row>
    <row r="987" spans="1:8" x14ac:dyDescent="0.25">
      <c r="A987" s="19" t="s">
        <v>101</v>
      </c>
      <c r="B987" s="19" t="s">
        <v>102</v>
      </c>
      <c r="C987" s="19" t="s">
        <v>98</v>
      </c>
      <c r="D987" s="19" t="s">
        <v>169</v>
      </c>
      <c r="E987" s="19" t="s">
        <v>170</v>
      </c>
      <c r="F987" s="19" t="s">
        <v>109</v>
      </c>
      <c r="G987" s="19" t="s">
        <v>110</v>
      </c>
      <c r="H987" s="25">
        <v>0.51246370028052257</v>
      </c>
    </row>
    <row r="988" spans="1:8" x14ac:dyDescent="0.25">
      <c r="A988" s="19" t="s">
        <v>101</v>
      </c>
      <c r="B988" s="19" t="s">
        <v>102</v>
      </c>
      <c r="C988" s="19" t="s">
        <v>98</v>
      </c>
      <c r="D988" s="19" t="s">
        <v>169</v>
      </c>
      <c r="E988" s="19" t="s">
        <v>170</v>
      </c>
      <c r="F988" s="19" t="s">
        <v>111</v>
      </c>
      <c r="G988" s="19" t="s">
        <v>112</v>
      </c>
      <c r="H988" s="25">
        <v>4.4043086228977282E-3</v>
      </c>
    </row>
    <row r="989" spans="1:8" x14ac:dyDescent="0.25">
      <c r="A989" s="19" t="s">
        <v>101</v>
      </c>
      <c r="B989" s="19" t="s">
        <v>102</v>
      </c>
      <c r="C989" s="19" t="s">
        <v>98</v>
      </c>
      <c r="D989" s="19" t="s">
        <v>169</v>
      </c>
      <c r="E989" s="19" t="s">
        <v>170</v>
      </c>
      <c r="F989" s="19" t="s">
        <v>129</v>
      </c>
      <c r="G989" s="19" t="s">
        <v>130</v>
      </c>
      <c r="H989" s="25">
        <v>3.8435337511079178E-5</v>
      </c>
    </row>
    <row r="990" spans="1:8" x14ac:dyDescent="0.25">
      <c r="A990" s="19" t="s">
        <v>101</v>
      </c>
      <c r="B990" s="19" t="s">
        <v>102</v>
      </c>
      <c r="C990" s="19" t="s">
        <v>98</v>
      </c>
      <c r="D990" s="19" t="s">
        <v>169</v>
      </c>
      <c r="E990" s="19" t="s">
        <v>170</v>
      </c>
      <c r="F990" s="19" t="s">
        <v>117</v>
      </c>
      <c r="G990" s="19" t="s">
        <v>118</v>
      </c>
      <c r="H990" s="25">
        <v>1.2687815534051484E-3</v>
      </c>
    </row>
    <row r="991" spans="1:8" x14ac:dyDescent="0.25">
      <c r="A991" s="19" t="s">
        <v>101</v>
      </c>
      <c r="B991" s="19" t="s">
        <v>102</v>
      </c>
      <c r="C991" s="19" t="s">
        <v>98</v>
      </c>
      <c r="D991" s="19" t="s">
        <v>169</v>
      </c>
      <c r="E991" s="19" t="s">
        <v>170</v>
      </c>
      <c r="F991" s="19" t="s">
        <v>119</v>
      </c>
      <c r="G991" s="19" t="s">
        <v>120</v>
      </c>
      <c r="H991" s="25">
        <v>8.3420521826202659E-4</v>
      </c>
    </row>
    <row r="992" spans="1:8" x14ac:dyDescent="0.25">
      <c r="A992" s="19" t="s">
        <v>101</v>
      </c>
      <c r="B992" s="19" t="s">
        <v>102</v>
      </c>
      <c r="C992" s="19" t="s">
        <v>98</v>
      </c>
      <c r="D992" s="19" t="s">
        <v>169</v>
      </c>
      <c r="E992" s="19" t="s">
        <v>170</v>
      </c>
      <c r="F992" s="19" t="s">
        <v>123</v>
      </c>
      <c r="G992" s="19" t="s">
        <v>124</v>
      </c>
      <c r="H992" s="25">
        <v>6.7773497806259807E-4</v>
      </c>
    </row>
    <row r="993" spans="1:8" x14ac:dyDescent="0.25">
      <c r="A993" s="19" t="s">
        <v>101</v>
      </c>
      <c r="B993" s="19" t="s">
        <v>102</v>
      </c>
      <c r="C993" s="19" t="s">
        <v>98</v>
      </c>
      <c r="D993" s="19" t="s">
        <v>171</v>
      </c>
      <c r="E993" s="19" t="s">
        <v>172</v>
      </c>
      <c r="F993" s="19" t="s">
        <v>109</v>
      </c>
      <c r="G993" s="19" t="s">
        <v>110</v>
      </c>
      <c r="H993" s="25">
        <v>0.14913306774574073</v>
      </c>
    </row>
    <row r="994" spans="1:8" x14ac:dyDescent="0.25">
      <c r="A994" s="19" t="s">
        <v>101</v>
      </c>
      <c r="B994" s="19" t="s">
        <v>102</v>
      </c>
      <c r="C994" s="19" t="s">
        <v>98</v>
      </c>
      <c r="D994" s="19" t="s">
        <v>171</v>
      </c>
      <c r="E994" s="19" t="s">
        <v>172</v>
      </c>
      <c r="F994" s="19" t="s">
        <v>119</v>
      </c>
      <c r="G994" s="19" t="s">
        <v>120</v>
      </c>
      <c r="H994" s="25">
        <v>7.7528713315494252E-4</v>
      </c>
    </row>
    <row r="995" spans="1:8" x14ac:dyDescent="0.25">
      <c r="A995" s="19" t="s">
        <v>101</v>
      </c>
      <c r="B995" s="19" t="s">
        <v>102</v>
      </c>
      <c r="C995" s="19" t="s">
        <v>98</v>
      </c>
      <c r="D995" s="19" t="s">
        <v>173</v>
      </c>
      <c r="E995" s="19" t="s">
        <v>174</v>
      </c>
      <c r="F995" s="19" t="s">
        <v>109</v>
      </c>
      <c r="G995" s="19" t="s">
        <v>110</v>
      </c>
      <c r="H995" s="25">
        <v>5.1106532753172687E-3</v>
      </c>
    </row>
    <row r="996" spans="1:8" x14ac:dyDescent="0.25">
      <c r="A996" s="19" t="s">
        <v>101</v>
      </c>
      <c r="B996" s="19" t="s">
        <v>102</v>
      </c>
      <c r="C996" s="19" t="s">
        <v>98</v>
      </c>
      <c r="D996" s="19" t="s">
        <v>173</v>
      </c>
      <c r="E996" s="19" t="s">
        <v>174</v>
      </c>
      <c r="F996" s="19" t="s">
        <v>119</v>
      </c>
      <c r="G996" s="19" t="s">
        <v>120</v>
      </c>
      <c r="H996" s="25">
        <v>7.9878580381276214E-6</v>
      </c>
    </row>
    <row r="997" spans="1:8" x14ac:dyDescent="0.25">
      <c r="A997" s="19" t="s">
        <v>101</v>
      </c>
      <c r="B997" s="19" t="s">
        <v>102</v>
      </c>
      <c r="C997" s="19" t="s">
        <v>98</v>
      </c>
      <c r="D997" s="19" t="s">
        <v>175</v>
      </c>
      <c r="E997" s="19" t="s">
        <v>176</v>
      </c>
      <c r="F997" s="19" t="s">
        <v>119</v>
      </c>
      <c r="G997" s="19" t="s">
        <v>120</v>
      </c>
      <c r="H997" s="25">
        <v>2.9508150711372388E-3</v>
      </c>
    </row>
    <row r="998" spans="1:8" x14ac:dyDescent="0.25">
      <c r="A998" s="19" t="s">
        <v>101</v>
      </c>
      <c r="B998" s="19" t="s">
        <v>102</v>
      </c>
      <c r="C998" s="19" t="s">
        <v>98</v>
      </c>
      <c r="D998" s="19" t="s">
        <v>175</v>
      </c>
      <c r="E998" s="19" t="s">
        <v>176</v>
      </c>
      <c r="F998" s="19" t="s">
        <v>121</v>
      </c>
      <c r="G998" s="19" t="s">
        <v>122</v>
      </c>
      <c r="H998" s="25">
        <v>7.3331513536792362E-2</v>
      </c>
    </row>
    <row r="999" spans="1:8" x14ac:dyDescent="0.25">
      <c r="A999" s="19" t="s">
        <v>101</v>
      </c>
      <c r="B999" s="19" t="s">
        <v>102</v>
      </c>
      <c r="C999" s="19" t="s">
        <v>98</v>
      </c>
      <c r="D999" s="19" t="s">
        <v>197</v>
      </c>
      <c r="E999" s="19" t="s">
        <v>198</v>
      </c>
      <c r="F999" s="19" t="s">
        <v>119</v>
      </c>
      <c r="G999" s="19" t="s">
        <v>120</v>
      </c>
      <c r="H999" s="25">
        <v>2.8186924529927915E-3</v>
      </c>
    </row>
    <row r="1000" spans="1:8" x14ac:dyDescent="0.25">
      <c r="A1000" s="19" t="s">
        <v>101</v>
      </c>
      <c r="B1000" s="19" t="s">
        <v>102</v>
      </c>
      <c r="C1000" s="19" t="s">
        <v>98</v>
      </c>
      <c r="D1000" s="19" t="s">
        <v>177</v>
      </c>
      <c r="E1000" s="19" t="s">
        <v>178</v>
      </c>
      <c r="F1000" s="19" t="s">
        <v>111</v>
      </c>
      <c r="G1000" s="19" t="s">
        <v>112</v>
      </c>
      <c r="H1000" s="25">
        <v>2.8797228412137089E-2</v>
      </c>
    </row>
    <row r="1001" spans="1:8" x14ac:dyDescent="0.25">
      <c r="A1001" s="19" t="s">
        <v>101</v>
      </c>
      <c r="B1001" s="19" t="s">
        <v>102</v>
      </c>
      <c r="C1001" s="19" t="s">
        <v>98</v>
      </c>
      <c r="D1001" s="19" t="s">
        <v>177</v>
      </c>
      <c r="E1001" s="19" t="s">
        <v>178</v>
      </c>
      <c r="F1001" s="19" t="s">
        <v>119</v>
      </c>
      <c r="G1001" s="19" t="s">
        <v>120</v>
      </c>
      <c r="H1001" s="25">
        <v>3.8997724494663783E-3</v>
      </c>
    </row>
    <row r="1002" spans="1:8" x14ac:dyDescent="0.25">
      <c r="A1002" s="19" t="s">
        <v>101</v>
      </c>
      <c r="B1002" s="19" t="s">
        <v>102</v>
      </c>
      <c r="C1002" s="19" t="s">
        <v>98</v>
      </c>
      <c r="D1002" s="19" t="s">
        <v>179</v>
      </c>
      <c r="E1002" s="19" t="s">
        <v>180</v>
      </c>
      <c r="F1002" s="19" t="s">
        <v>109</v>
      </c>
      <c r="G1002" s="19" t="s">
        <v>110</v>
      </c>
      <c r="H1002" s="25">
        <v>1.4207447889634635E-2</v>
      </c>
    </row>
    <row r="1003" spans="1:8" x14ac:dyDescent="0.25">
      <c r="A1003" s="19" t="s">
        <v>101</v>
      </c>
      <c r="B1003" s="19" t="s">
        <v>102</v>
      </c>
      <c r="C1003" s="19" t="s">
        <v>98</v>
      </c>
      <c r="D1003" s="19" t="s">
        <v>179</v>
      </c>
      <c r="E1003" s="19" t="s">
        <v>180</v>
      </c>
      <c r="F1003" s="19" t="s">
        <v>119</v>
      </c>
      <c r="G1003" s="19" t="s">
        <v>120</v>
      </c>
      <c r="H1003" s="25">
        <v>3.1791939175554988E-5</v>
      </c>
    </row>
    <row r="1004" spans="1:8" x14ac:dyDescent="0.25">
      <c r="A1004" s="19" t="s">
        <v>101</v>
      </c>
      <c r="B1004" s="19" t="s">
        <v>102</v>
      </c>
      <c r="C1004" s="19" t="s">
        <v>98</v>
      </c>
      <c r="D1004" s="19" t="s">
        <v>179</v>
      </c>
      <c r="E1004" s="19" t="s">
        <v>180</v>
      </c>
      <c r="F1004" s="19" t="s">
        <v>181</v>
      </c>
      <c r="G1004" s="19" t="s">
        <v>182</v>
      </c>
      <c r="H1004" s="25">
        <v>8.8813814993280658E-5</v>
      </c>
    </row>
    <row r="1005" spans="1:8" x14ac:dyDescent="0.25">
      <c r="A1005" s="19" t="s">
        <v>101</v>
      </c>
      <c r="B1005" s="19" t="s">
        <v>102</v>
      </c>
      <c r="C1005" s="19" t="s">
        <v>98</v>
      </c>
      <c r="D1005" s="19" t="s">
        <v>183</v>
      </c>
      <c r="E1005" s="19" t="s">
        <v>184</v>
      </c>
      <c r="F1005" s="19" t="s">
        <v>109</v>
      </c>
      <c r="G1005" s="19" t="s">
        <v>110</v>
      </c>
      <c r="H1005" s="25">
        <v>6.8699912486497645</v>
      </c>
    </row>
    <row r="1006" spans="1:8" x14ac:dyDescent="0.25">
      <c r="A1006" s="19" t="s">
        <v>101</v>
      </c>
      <c r="B1006" s="19" t="s">
        <v>102</v>
      </c>
      <c r="C1006" s="19" t="s">
        <v>98</v>
      </c>
      <c r="D1006" s="19" t="s">
        <v>183</v>
      </c>
      <c r="E1006" s="19" t="s">
        <v>184</v>
      </c>
      <c r="F1006" s="19" t="s">
        <v>119</v>
      </c>
      <c r="G1006" s="19" t="s">
        <v>120</v>
      </c>
      <c r="H1006" s="25">
        <v>1.4906975877746522E-2</v>
      </c>
    </row>
    <row r="1007" spans="1:8" x14ac:dyDescent="0.25">
      <c r="A1007" s="19" t="s">
        <v>101</v>
      </c>
      <c r="B1007" s="19" t="s">
        <v>102</v>
      </c>
      <c r="C1007" s="19" t="s">
        <v>98</v>
      </c>
      <c r="D1007" s="19" t="s">
        <v>183</v>
      </c>
      <c r="E1007" s="19" t="s">
        <v>184</v>
      </c>
      <c r="F1007" s="19" t="s">
        <v>181</v>
      </c>
      <c r="G1007" s="19" t="s">
        <v>182</v>
      </c>
      <c r="H1007" s="25">
        <v>4.0661012682892225E-2</v>
      </c>
    </row>
    <row r="1008" spans="1:8" x14ac:dyDescent="0.25">
      <c r="A1008" s="19" t="s">
        <v>101</v>
      </c>
      <c r="B1008" s="19" t="s">
        <v>102</v>
      </c>
      <c r="C1008" s="19" t="s">
        <v>98</v>
      </c>
      <c r="D1008" s="19" t="s">
        <v>199</v>
      </c>
      <c r="E1008" s="19" t="s">
        <v>200</v>
      </c>
      <c r="F1008" s="19" t="s">
        <v>109</v>
      </c>
      <c r="G1008" s="19" t="s">
        <v>110</v>
      </c>
      <c r="H1008" s="25">
        <v>0.61321613520486884</v>
      </c>
    </row>
    <row r="1009" spans="1:8" x14ac:dyDescent="0.25">
      <c r="A1009" s="19" t="s">
        <v>101</v>
      </c>
      <c r="B1009" s="19" t="s">
        <v>102</v>
      </c>
      <c r="C1009" s="19" t="s">
        <v>98</v>
      </c>
      <c r="D1009" s="19" t="s">
        <v>195</v>
      </c>
      <c r="E1009" s="19" t="s">
        <v>196</v>
      </c>
      <c r="F1009" s="19" t="s">
        <v>109</v>
      </c>
      <c r="G1009" s="19" t="s">
        <v>110</v>
      </c>
      <c r="H1009" s="25">
        <v>0.17293592968418217</v>
      </c>
    </row>
    <row r="1010" spans="1:8" x14ac:dyDescent="0.25">
      <c r="A1010" s="19" t="s">
        <v>101</v>
      </c>
      <c r="B1010" s="19" t="s">
        <v>102</v>
      </c>
      <c r="C1010" s="19" t="s">
        <v>98</v>
      </c>
      <c r="D1010" s="19" t="s">
        <v>185</v>
      </c>
      <c r="E1010" s="19" t="s">
        <v>186</v>
      </c>
      <c r="F1010" s="19" t="s">
        <v>109</v>
      </c>
      <c r="G1010" s="19" t="s">
        <v>110</v>
      </c>
      <c r="H1010" s="25">
        <v>6.1298856522315905E-2</v>
      </c>
    </row>
    <row r="1011" spans="1:8" x14ac:dyDescent="0.25">
      <c r="A1011" s="19" t="s">
        <v>101</v>
      </c>
      <c r="B1011" s="19" t="s">
        <v>102</v>
      </c>
      <c r="C1011" s="19" t="s">
        <v>98</v>
      </c>
      <c r="D1011" s="19" t="s">
        <v>185</v>
      </c>
      <c r="E1011" s="19" t="s">
        <v>186</v>
      </c>
      <c r="F1011" s="19" t="s">
        <v>187</v>
      </c>
      <c r="G1011" s="19" t="s">
        <v>188</v>
      </c>
      <c r="H1011" s="25">
        <v>0.30649428261157957</v>
      </c>
    </row>
    <row r="1012" spans="1:8" x14ac:dyDescent="0.25">
      <c r="A1012" s="19" t="s">
        <v>101</v>
      </c>
      <c r="B1012" s="19" t="s">
        <v>102</v>
      </c>
      <c r="C1012" s="19" t="s">
        <v>98</v>
      </c>
      <c r="D1012" s="19" t="s">
        <v>185</v>
      </c>
      <c r="E1012" s="19" t="s">
        <v>186</v>
      </c>
      <c r="F1012" s="19" t="s">
        <v>189</v>
      </c>
      <c r="G1012" s="19" t="s">
        <v>190</v>
      </c>
      <c r="H1012" s="25">
        <v>6.1298856522315898E-2</v>
      </c>
    </row>
    <row r="1013" spans="1:8" x14ac:dyDescent="0.25">
      <c r="A1013" s="19" t="s">
        <v>101</v>
      </c>
      <c r="B1013" s="19" t="s">
        <v>102</v>
      </c>
      <c r="C1013" s="19" t="s">
        <v>98</v>
      </c>
      <c r="D1013" s="19" t="s">
        <v>185</v>
      </c>
      <c r="E1013" s="19" t="s">
        <v>186</v>
      </c>
      <c r="F1013" s="19" t="s">
        <v>121</v>
      </c>
      <c r="G1013" s="19" t="s">
        <v>122</v>
      </c>
      <c r="H1013" s="25">
        <v>4.7396023084264854E-2</v>
      </c>
    </row>
    <row r="1014" spans="1:8" x14ac:dyDescent="0.25">
      <c r="A1014" s="19" t="s">
        <v>101</v>
      </c>
      <c r="B1014" s="19" t="s">
        <v>102</v>
      </c>
      <c r="C1014" s="19" t="s">
        <v>98</v>
      </c>
      <c r="D1014" s="19" t="s">
        <v>185</v>
      </c>
      <c r="E1014" s="19" t="s">
        <v>186</v>
      </c>
      <c r="F1014" s="19" t="s">
        <v>191</v>
      </c>
      <c r="G1014" s="19" t="s">
        <v>192</v>
      </c>
      <c r="H1014" s="25">
        <v>0.15324714130578979</v>
      </c>
    </row>
    <row r="1015" spans="1:8" x14ac:dyDescent="0.25">
      <c r="A1015" s="19" t="s">
        <v>103</v>
      </c>
      <c r="B1015" s="19" t="s">
        <v>104</v>
      </c>
      <c r="C1015" s="19" t="s">
        <v>88</v>
      </c>
      <c r="D1015" s="19" t="s">
        <v>107</v>
      </c>
      <c r="E1015" s="19" t="s">
        <v>108</v>
      </c>
      <c r="F1015" s="19" t="s">
        <v>109</v>
      </c>
      <c r="G1015" s="19" t="s">
        <v>110</v>
      </c>
      <c r="H1015" s="25">
        <v>15.881092456313993</v>
      </c>
    </row>
    <row r="1016" spans="1:8" x14ac:dyDescent="0.25">
      <c r="A1016" s="19" t="s">
        <v>103</v>
      </c>
      <c r="B1016" s="19" t="s">
        <v>104</v>
      </c>
      <c r="C1016" s="19" t="s">
        <v>88</v>
      </c>
      <c r="D1016" s="19" t="s">
        <v>107</v>
      </c>
      <c r="E1016" s="19" t="s">
        <v>108</v>
      </c>
      <c r="F1016" s="19" t="s">
        <v>111</v>
      </c>
      <c r="G1016" s="19" t="s">
        <v>112</v>
      </c>
      <c r="H1016" s="25">
        <v>0.17929460285859541</v>
      </c>
    </row>
    <row r="1017" spans="1:8" x14ac:dyDescent="0.25">
      <c r="A1017" s="19" t="s">
        <v>103</v>
      </c>
      <c r="B1017" s="19" t="s">
        <v>104</v>
      </c>
      <c r="C1017" s="19" t="s">
        <v>88</v>
      </c>
      <c r="D1017" s="19" t="s">
        <v>107</v>
      </c>
      <c r="E1017" s="19" t="s">
        <v>108</v>
      </c>
      <c r="F1017" s="19" t="s">
        <v>113</v>
      </c>
      <c r="G1017" s="19" t="s">
        <v>114</v>
      </c>
      <c r="H1017" s="25">
        <v>0.4621950174531117</v>
      </c>
    </row>
    <row r="1018" spans="1:8" x14ac:dyDescent="0.25">
      <c r="A1018" s="19" t="s">
        <v>103</v>
      </c>
      <c r="B1018" s="19" t="s">
        <v>104</v>
      </c>
      <c r="C1018" s="19" t="s">
        <v>88</v>
      </c>
      <c r="D1018" s="19" t="s">
        <v>107</v>
      </c>
      <c r="E1018" s="19" t="s">
        <v>108</v>
      </c>
      <c r="F1018" s="19" t="s">
        <v>115</v>
      </c>
      <c r="G1018" s="19" t="s">
        <v>116</v>
      </c>
      <c r="H1018" s="25">
        <v>0.46276665618226143</v>
      </c>
    </row>
    <row r="1019" spans="1:8" x14ac:dyDescent="0.25">
      <c r="A1019" s="19" t="s">
        <v>103</v>
      </c>
      <c r="B1019" s="19" t="s">
        <v>104</v>
      </c>
      <c r="C1019" s="19" t="s">
        <v>88</v>
      </c>
      <c r="D1019" s="19" t="s">
        <v>107</v>
      </c>
      <c r="E1019" s="19" t="s">
        <v>108</v>
      </c>
      <c r="F1019" s="19" t="s">
        <v>117</v>
      </c>
      <c r="G1019" s="19" t="s">
        <v>118</v>
      </c>
      <c r="H1019" s="25">
        <v>2.0749852500340196E-2</v>
      </c>
    </row>
    <row r="1020" spans="1:8" x14ac:dyDescent="0.25">
      <c r="A1020" s="19" t="s">
        <v>103</v>
      </c>
      <c r="B1020" s="19" t="s">
        <v>104</v>
      </c>
      <c r="C1020" s="19" t="s">
        <v>88</v>
      </c>
      <c r="D1020" s="19" t="s">
        <v>107</v>
      </c>
      <c r="E1020" s="19" t="s">
        <v>108</v>
      </c>
      <c r="F1020" s="19" t="s">
        <v>119</v>
      </c>
      <c r="G1020" s="19" t="s">
        <v>120</v>
      </c>
      <c r="H1020" s="25">
        <v>2.4703149480312121E-3</v>
      </c>
    </row>
    <row r="1021" spans="1:8" x14ac:dyDescent="0.25">
      <c r="A1021" s="19" t="s">
        <v>103</v>
      </c>
      <c r="B1021" s="19" t="s">
        <v>104</v>
      </c>
      <c r="C1021" s="19" t="s">
        <v>88</v>
      </c>
      <c r="D1021" s="19" t="s">
        <v>107</v>
      </c>
      <c r="E1021" s="19" t="s">
        <v>108</v>
      </c>
      <c r="F1021" s="19" t="s">
        <v>121</v>
      </c>
      <c r="G1021" s="19" t="s">
        <v>122</v>
      </c>
      <c r="H1021" s="25">
        <v>1.0500105006471521</v>
      </c>
    </row>
    <row r="1022" spans="1:8" x14ac:dyDescent="0.25">
      <c r="A1022" s="19" t="s">
        <v>103</v>
      </c>
      <c r="B1022" s="19" t="s">
        <v>104</v>
      </c>
      <c r="C1022" s="19" t="s">
        <v>88</v>
      </c>
      <c r="D1022" s="19" t="s">
        <v>107</v>
      </c>
      <c r="E1022" s="19" t="s">
        <v>108</v>
      </c>
      <c r="F1022" s="19" t="s">
        <v>123</v>
      </c>
      <c r="G1022" s="19" t="s">
        <v>124</v>
      </c>
      <c r="H1022" s="25">
        <v>8.4374611200905766E-2</v>
      </c>
    </row>
    <row r="1023" spans="1:8" x14ac:dyDescent="0.25">
      <c r="A1023" s="19" t="s">
        <v>103</v>
      </c>
      <c r="B1023" s="19" t="s">
        <v>104</v>
      </c>
      <c r="C1023" s="19" t="s">
        <v>88</v>
      </c>
      <c r="D1023" s="19" t="s">
        <v>125</v>
      </c>
      <c r="E1023" s="19" t="s">
        <v>126</v>
      </c>
      <c r="F1023" s="19" t="s">
        <v>109</v>
      </c>
      <c r="G1023" s="19" t="s">
        <v>110</v>
      </c>
      <c r="H1023" s="25">
        <v>2.5436027136337933</v>
      </c>
    </row>
    <row r="1024" spans="1:8" x14ac:dyDescent="0.25">
      <c r="A1024" s="19" t="s">
        <v>103</v>
      </c>
      <c r="B1024" s="19" t="s">
        <v>104</v>
      </c>
      <c r="C1024" s="19" t="s">
        <v>88</v>
      </c>
      <c r="D1024" s="19" t="s">
        <v>125</v>
      </c>
      <c r="E1024" s="19" t="s">
        <v>126</v>
      </c>
      <c r="F1024" s="19" t="s">
        <v>111</v>
      </c>
      <c r="G1024" s="19" t="s">
        <v>112</v>
      </c>
      <c r="H1024" s="25">
        <v>3.5709545297006519E-2</v>
      </c>
    </row>
    <row r="1025" spans="1:8" x14ac:dyDescent="0.25">
      <c r="A1025" s="19" t="s">
        <v>103</v>
      </c>
      <c r="B1025" s="19" t="s">
        <v>104</v>
      </c>
      <c r="C1025" s="19" t="s">
        <v>88</v>
      </c>
      <c r="D1025" s="19" t="s">
        <v>125</v>
      </c>
      <c r="E1025" s="19" t="s">
        <v>126</v>
      </c>
      <c r="F1025" s="19" t="s">
        <v>115</v>
      </c>
      <c r="G1025" s="19" t="s">
        <v>116</v>
      </c>
      <c r="H1025" s="25">
        <v>9.2628376330618406E-2</v>
      </c>
    </row>
    <row r="1026" spans="1:8" x14ac:dyDescent="0.25">
      <c r="A1026" s="19" t="s">
        <v>103</v>
      </c>
      <c r="B1026" s="19" t="s">
        <v>104</v>
      </c>
      <c r="C1026" s="19" t="s">
        <v>88</v>
      </c>
      <c r="D1026" s="19" t="s">
        <v>125</v>
      </c>
      <c r="E1026" s="19" t="s">
        <v>126</v>
      </c>
      <c r="F1026" s="19" t="s">
        <v>117</v>
      </c>
      <c r="G1026" s="19" t="s">
        <v>118</v>
      </c>
      <c r="H1026" s="25">
        <v>1.0384654766816961E-2</v>
      </c>
    </row>
    <row r="1027" spans="1:8" x14ac:dyDescent="0.25">
      <c r="A1027" s="19" t="s">
        <v>103</v>
      </c>
      <c r="B1027" s="19" t="s">
        <v>104</v>
      </c>
      <c r="C1027" s="19" t="s">
        <v>88</v>
      </c>
      <c r="D1027" s="19" t="s">
        <v>125</v>
      </c>
      <c r="E1027" s="19" t="s">
        <v>126</v>
      </c>
      <c r="F1027" s="19" t="s">
        <v>119</v>
      </c>
      <c r="G1027" s="19" t="s">
        <v>120</v>
      </c>
      <c r="H1027" s="25">
        <v>4.7654136965059212E-4</v>
      </c>
    </row>
    <row r="1028" spans="1:8" x14ac:dyDescent="0.25">
      <c r="A1028" s="19" t="s">
        <v>103</v>
      </c>
      <c r="B1028" s="19" t="s">
        <v>104</v>
      </c>
      <c r="C1028" s="19" t="s">
        <v>88</v>
      </c>
      <c r="D1028" s="19" t="s">
        <v>125</v>
      </c>
      <c r="E1028" s="19" t="s">
        <v>126</v>
      </c>
      <c r="F1028" s="19" t="s">
        <v>121</v>
      </c>
      <c r="G1028" s="19" t="s">
        <v>122</v>
      </c>
      <c r="H1028" s="25">
        <v>0.24636109606207096</v>
      </c>
    </row>
    <row r="1029" spans="1:8" x14ac:dyDescent="0.25">
      <c r="A1029" s="19" t="s">
        <v>103</v>
      </c>
      <c r="B1029" s="19" t="s">
        <v>104</v>
      </c>
      <c r="C1029" s="19" t="s">
        <v>88</v>
      </c>
      <c r="D1029" s="19" t="s">
        <v>125</v>
      </c>
      <c r="E1029" s="19" t="s">
        <v>126</v>
      </c>
      <c r="F1029" s="19" t="s">
        <v>123</v>
      </c>
      <c r="G1029" s="19" t="s">
        <v>124</v>
      </c>
      <c r="H1029" s="25">
        <v>1.8026681761445472E-2</v>
      </c>
    </row>
    <row r="1030" spans="1:8" x14ac:dyDescent="0.25">
      <c r="A1030" s="19" t="s">
        <v>103</v>
      </c>
      <c r="B1030" s="19" t="s">
        <v>104</v>
      </c>
      <c r="C1030" s="19" t="s">
        <v>88</v>
      </c>
      <c r="D1030" s="19" t="s">
        <v>127</v>
      </c>
      <c r="E1030" s="19" t="s">
        <v>128</v>
      </c>
      <c r="F1030" s="19" t="s">
        <v>109</v>
      </c>
      <c r="G1030" s="19" t="s">
        <v>110</v>
      </c>
      <c r="H1030" s="25">
        <v>8.5568355182105673</v>
      </c>
    </row>
    <row r="1031" spans="1:8" x14ac:dyDescent="0.25">
      <c r="A1031" s="19" t="s">
        <v>103</v>
      </c>
      <c r="B1031" s="19" t="s">
        <v>104</v>
      </c>
      <c r="C1031" s="19" t="s">
        <v>88</v>
      </c>
      <c r="D1031" s="19" t="s">
        <v>127</v>
      </c>
      <c r="E1031" s="19" t="s">
        <v>128</v>
      </c>
      <c r="F1031" s="19" t="s">
        <v>111</v>
      </c>
      <c r="G1031" s="19" t="s">
        <v>112</v>
      </c>
      <c r="H1031" s="25">
        <v>9.1669680499163519E-2</v>
      </c>
    </row>
    <row r="1032" spans="1:8" x14ac:dyDescent="0.25">
      <c r="A1032" s="19" t="s">
        <v>103</v>
      </c>
      <c r="B1032" s="19" t="s">
        <v>104</v>
      </c>
      <c r="C1032" s="19" t="s">
        <v>88</v>
      </c>
      <c r="D1032" s="19" t="s">
        <v>127</v>
      </c>
      <c r="E1032" s="19" t="s">
        <v>128</v>
      </c>
      <c r="F1032" s="19" t="s">
        <v>115</v>
      </c>
      <c r="G1032" s="19" t="s">
        <v>116</v>
      </c>
      <c r="H1032" s="25">
        <v>0.23860566365940095</v>
      </c>
    </row>
    <row r="1033" spans="1:8" x14ac:dyDescent="0.25">
      <c r="A1033" s="19" t="s">
        <v>103</v>
      </c>
      <c r="B1033" s="19" t="s">
        <v>104</v>
      </c>
      <c r="C1033" s="19" t="s">
        <v>88</v>
      </c>
      <c r="D1033" s="19" t="s">
        <v>127</v>
      </c>
      <c r="E1033" s="19" t="s">
        <v>128</v>
      </c>
      <c r="F1033" s="19" t="s">
        <v>129</v>
      </c>
      <c r="G1033" s="19" t="s">
        <v>130</v>
      </c>
      <c r="H1033" s="25">
        <v>5.5478522575461483E-3</v>
      </c>
    </row>
    <row r="1034" spans="1:8" x14ac:dyDescent="0.25">
      <c r="A1034" s="19" t="s">
        <v>103</v>
      </c>
      <c r="B1034" s="19" t="s">
        <v>104</v>
      </c>
      <c r="C1034" s="19" t="s">
        <v>88</v>
      </c>
      <c r="D1034" s="19" t="s">
        <v>127</v>
      </c>
      <c r="E1034" s="19" t="s">
        <v>128</v>
      </c>
      <c r="F1034" s="19" t="s">
        <v>117</v>
      </c>
      <c r="G1034" s="19" t="s">
        <v>118</v>
      </c>
      <c r="H1034" s="25">
        <v>2.5429817402261849E-2</v>
      </c>
    </row>
    <row r="1035" spans="1:8" x14ac:dyDescent="0.25">
      <c r="A1035" s="19" t="s">
        <v>103</v>
      </c>
      <c r="B1035" s="19" t="s">
        <v>104</v>
      </c>
      <c r="C1035" s="19" t="s">
        <v>88</v>
      </c>
      <c r="D1035" s="19" t="s">
        <v>127</v>
      </c>
      <c r="E1035" s="19" t="s">
        <v>128</v>
      </c>
      <c r="F1035" s="19" t="s">
        <v>119</v>
      </c>
      <c r="G1035" s="19" t="s">
        <v>120</v>
      </c>
      <c r="H1035" s="25">
        <v>1.431874121179225E-2</v>
      </c>
    </row>
    <row r="1036" spans="1:8" x14ac:dyDescent="0.25">
      <c r="A1036" s="19" t="s">
        <v>103</v>
      </c>
      <c r="B1036" s="19" t="s">
        <v>104</v>
      </c>
      <c r="C1036" s="19" t="s">
        <v>88</v>
      </c>
      <c r="D1036" s="19" t="s">
        <v>131</v>
      </c>
      <c r="E1036" s="19" t="s">
        <v>132</v>
      </c>
      <c r="F1036" s="19" t="s">
        <v>109</v>
      </c>
      <c r="G1036" s="19" t="s">
        <v>110</v>
      </c>
      <c r="H1036" s="25">
        <v>3.5522312431388219</v>
      </c>
    </row>
    <row r="1037" spans="1:8" x14ac:dyDescent="0.25">
      <c r="A1037" s="19" t="s">
        <v>103</v>
      </c>
      <c r="B1037" s="19" t="s">
        <v>104</v>
      </c>
      <c r="C1037" s="19" t="s">
        <v>88</v>
      </c>
      <c r="D1037" s="19" t="s">
        <v>131</v>
      </c>
      <c r="E1037" s="19" t="s">
        <v>132</v>
      </c>
      <c r="F1037" s="19" t="s">
        <v>111</v>
      </c>
      <c r="G1037" s="19" t="s">
        <v>112</v>
      </c>
      <c r="H1037" s="25">
        <v>1.851570894461909E-2</v>
      </c>
    </row>
    <row r="1038" spans="1:8" x14ac:dyDescent="0.25">
      <c r="A1038" s="19" t="s">
        <v>103</v>
      </c>
      <c r="B1038" s="19" t="s">
        <v>104</v>
      </c>
      <c r="C1038" s="19" t="s">
        <v>88</v>
      </c>
      <c r="D1038" s="19" t="s">
        <v>131</v>
      </c>
      <c r="E1038" s="19" t="s">
        <v>132</v>
      </c>
      <c r="F1038" s="19" t="s">
        <v>115</v>
      </c>
      <c r="G1038" s="19" t="s">
        <v>116</v>
      </c>
      <c r="H1038" s="25">
        <v>4.7714293055035634E-2</v>
      </c>
    </row>
    <row r="1039" spans="1:8" x14ac:dyDescent="0.25">
      <c r="A1039" s="19" t="s">
        <v>103</v>
      </c>
      <c r="B1039" s="19" t="s">
        <v>104</v>
      </c>
      <c r="C1039" s="19" t="s">
        <v>88</v>
      </c>
      <c r="D1039" s="19" t="s">
        <v>131</v>
      </c>
      <c r="E1039" s="19" t="s">
        <v>132</v>
      </c>
      <c r="F1039" s="19" t="s">
        <v>129</v>
      </c>
      <c r="G1039" s="19" t="s">
        <v>130</v>
      </c>
      <c r="H1039" s="25">
        <v>1.4479059727797944E-3</v>
      </c>
    </row>
    <row r="1040" spans="1:8" x14ac:dyDescent="0.25">
      <c r="A1040" s="19" t="s">
        <v>103</v>
      </c>
      <c r="B1040" s="19" t="s">
        <v>104</v>
      </c>
      <c r="C1040" s="19" t="s">
        <v>88</v>
      </c>
      <c r="D1040" s="19" t="s">
        <v>131</v>
      </c>
      <c r="E1040" s="19" t="s">
        <v>132</v>
      </c>
      <c r="F1040" s="19" t="s">
        <v>117</v>
      </c>
      <c r="G1040" s="19" t="s">
        <v>118</v>
      </c>
      <c r="H1040" s="25">
        <v>5.9327449668317087E-3</v>
      </c>
    </row>
    <row r="1041" spans="1:8" x14ac:dyDescent="0.25">
      <c r="A1041" s="19" t="s">
        <v>103</v>
      </c>
      <c r="B1041" s="19" t="s">
        <v>104</v>
      </c>
      <c r="C1041" s="19" t="s">
        <v>88</v>
      </c>
      <c r="D1041" s="19" t="s">
        <v>131</v>
      </c>
      <c r="E1041" s="19" t="s">
        <v>132</v>
      </c>
      <c r="F1041" s="19" t="s">
        <v>119</v>
      </c>
      <c r="G1041" s="19" t="s">
        <v>120</v>
      </c>
      <c r="H1041" s="25">
        <v>4.7311930317821861E-3</v>
      </c>
    </row>
    <row r="1042" spans="1:8" x14ac:dyDescent="0.25">
      <c r="A1042" s="19" t="s">
        <v>103</v>
      </c>
      <c r="B1042" s="19" t="s">
        <v>104</v>
      </c>
      <c r="C1042" s="19" t="s">
        <v>88</v>
      </c>
      <c r="D1042" s="19" t="s">
        <v>193</v>
      </c>
      <c r="E1042" s="19" t="s">
        <v>194</v>
      </c>
      <c r="F1042" s="19" t="s">
        <v>109</v>
      </c>
      <c r="G1042" s="19" t="s">
        <v>110</v>
      </c>
      <c r="H1042" s="25">
        <v>1.2678897105008859</v>
      </c>
    </row>
    <row r="1043" spans="1:8" x14ac:dyDescent="0.25">
      <c r="A1043" s="19" t="s">
        <v>103</v>
      </c>
      <c r="B1043" s="19" t="s">
        <v>104</v>
      </c>
      <c r="C1043" s="19" t="s">
        <v>88</v>
      </c>
      <c r="D1043" s="19" t="s">
        <v>193</v>
      </c>
      <c r="E1043" s="19" t="s">
        <v>194</v>
      </c>
      <c r="F1043" s="19" t="s">
        <v>111</v>
      </c>
      <c r="G1043" s="19" t="s">
        <v>112</v>
      </c>
      <c r="H1043" s="25">
        <v>1.6472603063116827E-2</v>
      </c>
    </row>
    <row r="1044" spans="1:8" x14ac:dyDescent="0.25">
      <c r="A1044" s="19" t="s">
        <v>103</v>
      </c>
      <c r="B1044" s="19" t="s">
        <v>104</v>
      </c>
      <c r="C1044" s="19" t="s">
        <v>88</v>
      </c>
      <c r="D1044" s="19" t="s">
        <v>193</v>
      </c>
      <c r="E1044" s="19" t="s">
        <v>194</v>
      </c>
      <c r="F1044" s="19" t="s">
        <v>113</v>
      </c>
      <c r="G1044" s="19" t="s">
        <v>114</v>
      </c>
      <c r="H1044" s="25">
        <v>4.5717782442827988E-2</v>
      </c>
    </row>
    <row r="1045" spans="1:8" x14ac:dyDescent="0.25">
      <c r="A1045" s="19" t="s">
        <v>103</v>
      </c>
      <c r="B1045" s="19" t="s">
        <v>104</v>
      </c>
      <c r="C1045" s="19" t="s">
        <v>88</v>
      </c>
      <c r="D1045" s="19" t="s">
        <v>193</v>
      </c>
      <c r="E1045" s="19" t="s">
        <v>194</v>
      </c>
      <c r="F1045" s="19" t="s">
        <v>115</v>
      </c>
      <c r="G1045" s="19" t="s">
        <v>116</v>
      </c>
      <c r="H1045" s="25">
        <v>6.4694043052189079E-2</v>
      </c>
    </row>
    <row r="1046" spans="1:8" x14ac:dyDescent="0.25">
      <c r="A1046" s="19" t="s">
        <v>103</v>
      </c>
      <c r="B1046" s="19" t="s">
        <v>104</v>
      </c>
      <c r="C1046" s="19" t="s">
        <v>88</v>
      </c>
      <c r="D1046" s="19" t="s">
        <v>193</v>
      </c>
      <c r="E1046" s="19" t="s">
        <v>194</v>
      </c>
      <c r="F1046" s="19" t="s">
        <v>129</v>
      </c>
      <c r="G1046" s="19" t="s">
        <v>130</v>
      </c>
      <c r="H1046" s="25">
        <v>1.2467719842297246E-4</v>
      </c>
    </row>
    <row r="1047" spans="1:8" x14ac:dyDescent="0.25">
      <c r="A1047" s="19" t="s">
        <v>103</v>
      </c>
      <c r="B1047" s="19" t="s">
        <v>104</v>
      </c>
      <c r="C1047" s="19" t="s">
        <v>88</v>
      </c>
      <c r="D1047" s="19" t="s">
        <v>193</v>
      </c>
      <c r="E1047" s="19" t="s">
        <v>194</v>
      </c>
      <c r="F1047" s="19" t="s">
        <v>117</v>
      </c>
      <c r="G1047" s="19" t="s">
        <v>118</v>
      </c>
      <c r="H1047" s="25">
        <v>4.6273349117737566E-3</v>
      </c>
    </row>
    <row r="1048" spans="1:8" x14ac:dyDescent="0.25">
      <c r="A1048" s="19" t="s">
        <v>103</v>
      </c>
      <c r="B1048" s="19" t="s">
        <v>104</v>
      </c>
      <c r="C1048" s="19" t="s">
        <v>88</v>
      </c>
      <c r="D1048" s="19" t="s">
        <v>193</v>
      </c>
      <c r="E1048" s="19" t="s">
        <v>194</v>
      </c>
      <c r="F1048" s="19" t="s">
        <v>119</v>
      </c>
      <c r="G1048" s="19" t="s">
        <v>120</v>
      </c>
      <c r="H1048" s="25">
        <v>3.4810607229396094E-3</v>
      </c>
    </row>
    <row r="1049" spans="1:8" x14ac:dyDescent="0.25">
      <c r="A1049" s="19" t="s">
        <v>103</v>
      </c>
      <c r="B1049" s="19" t="s">
        <v>104</v>
      </c>
      <c r="C1049" s="19" t="s">
        <v>88</v>
      </c>
      <c r="D1049" s="19" t="s">
        <v>133</v>
      </c>
      <c r="E1049" s="19" t="s">
        <v>134</v>
      </c>
      <c r="F1049" s="19" t="s">
        <v>109</v>
      </c>
      <c r="G1049" s="19" t="s">
        <v>110</v>
      </c>
      <c r="H1049" s="25">
        <v>0.10540760464666005</v>
      </c>
    </row>
    <row r="1050" spans="1:8" x14ac:dyDescent="0.25">
      <c r="A1050" s="19" t="s">
        <v>103</v>
      </c>
      <c r="B1050" s="19" t="s">
        <v>104</v>
      </c>
      <c r="C1050" s="19" t="s">
        <v>88</v>
      </c>
      <c r="D1050" s="19" t="s">
        <v>133</v>
      </c>
      <c r="E1050" s="19" t="s">
        <v>134</v>
      </c>
      <c r="F1050" s="19" t="s">
        <v>111</v>
      </c>
      <c r="G1050" s="19" t="s">
        <v>112</v>
      </c>
      <c r="H1050" s="25">
        <v>1.2123247306070561E-3</v>
      </c>
    </row>
    <row r="1051" spans="1:8" x14ac:dyDescent="0.25">
      <c r="A1051" s="19" t="s">
        <v>103</v>
      </c>
      <c r="B1051" s="19" t="s">
        <v>104</v>
      </c>
      <c r="C1051" s="19" t="s">
        <v>88</v>
      </c>
      <c r="D1051" s="19" t="s">
        <v>133</v>
      </c>
      <c r="E1051" s="19" t="s">
        <v>134</v>
      </c>
      <c r="F1051" s="19" t="s">
        <v>113</v>
      </c>
      <c r="G1051" s="19" t="s">
        <v>114</v>
      </c>
      <c r="H1051" s="25">
        <v>3.0416592745795873E-3</v>
      </c>
    </row>
    <row r="1052" spans="1:8" x14ac:dyDescent="0.25">
      <c r="A1052" s="19" t="s">
        <v>103</v>
      </c>
      <c r="B1052" s="19" t="s">
        <v>104</v>
      </c>
      <c r="C1052" s="19" t="s">
        <v>88</v>
      </c>
      <c r="D1052" s="19" t="s">
        <v>133</v>
      </c>
      <c r="E1052" s="19" t="s">
        <v>134</v>
      </c>
      <c r="F1052" s="19" t="s">
        <v>115</v>
      </c>
      <c r="G1052" s="19" t="s">
        <v>116</v>
      </c>
      <c r="H1052" s="25">
        <v>2.4231379118956771E-3</v>
      </c>
    </row>
    <row r="1053" spans="1:8" x14ac:dyDescent="0.25">
      <c r="A1053" s="19" t="s">
        <v>103</v>
      </c>
      <c r="B1053" s="19" t="s">
        <v>104</v>
      </c>
      <c r="C1053" s="19" t="s">
        <v>88</v>
      </c>
      <c r="D1053" s="19" t="s">
        <v>133</v>
      </c>
      <c r="E1053" s="19" t="s">
        <v>134</v>
      </c>
      <c r="F1053" s="19" t="s">
        <v>129</v>
      </c>
      <c r="G1053" s="19" t="s">
        <v>130</v>
      </c>
      <c r="H1053" s="25">
        <v>9.4879558957317647E-6</v>
      </c>
    </row>
    <row r="1054" spans="1:8" x14ac:dyDescent="0.25">
      <c r="A1054" s="19" t="s">
        <v>103</v>
      </c>
      <c r="B1054" s="19" t="s">
        <v>104</v>
      </c>
      <c r="C1054" s="19" t="s">
        <v>88</v>
      </c>
      <c r="D1054" s="19" t="s">
        <v>133</v>
      </c>
      <c r="E1054" s="19" t="s">
        <v>134</v>
      </c>
      <c r="F1054" s="19" t="s">
        <v>117</v>
      </c>
      <c r="G1054" s="19" t="s">
        <v>118</v>
      </c>
      <c r="H1054" s="25">
        <v>1.0540018269455535E-4</v>
      </c>
    </row>
    <row r="1055" spans="1:8" x14ac:dyDescent="0.25">
      <c r="A1055" s="19" t="s">
        <v>103</v>
      </c>
      <c r="B1055" s="19" t="s">
        <v>104</v>
      </c>
      <c r="C1055" s="19" t="s">
        <v>88</v>
      </c>
      <c r="D1055" s="19" t="s">
        <v>133</v>
      </c>
      <c r="E1055" s="19" t="s">
        <v>134</v>
      </c>
      <c r="F1055" s="19" t="s">
        <v>119</v>
      </c>
      <c r="G1055" s="19" t="s">
        <v>120</v>
      </c>
      <c r="H1055" s="25">
        <v>2.8118132021858876E-4</v>
      </c>
    </row>
    <row r="1056" spans="1:8" x14ac:dyDescent="0.25">
      <c r="A1056" s="19" t="s">
        <v>103</v>
      </c>
      <c r="B1056" s="19" t="s">
        <v>104</v>
      </c>
      <c r="C1056" s="19" t="s">
        <v>88</v>
      </c>
      <c r="D1056" s="19" t="s">
        <v>135</v>
      </c>
      <c r="E1056" s="19" t="s">
        <v>136</v>
      </c>
      <c r="F1056" s="19" t="s">
        <v>109</v>
      </c>
      <c r="G1056" s="19" t="s">
        <v>110</v>
      </c>
      <c r="H1056" s="25">
        <v>26.714604365739341</v>
      </c>
    </row>
    <row r="1057" spans="1:8" x14ac:dyDescent="0.25">
      <c r="A1057" s="19" t="s">
        <v>103</v>
      </c>
      <c r="B1057" s="19" t="s">
        <v>104</v>
      </c>
      <c r="C1057" s="19" t="s">
        <v>88</v>
      </c>
      <c r="D1057" s="19" t="s">
        <v>135</v>
      </c>
      <c r="E1057" s="19" t="s">
        <v>136</v>
      </c>
      <c r="F1057" s="19" t="s">
        <v>113</v>
      </c>
      <c r="G1057" s="19" t="s">
        <v>114</v>
      </c>
      <c r="H1057" s="25">
        <v>0.55261470057434192</v>
      </c>
    </row>
    <row r="1058" spans="1:8" x14ac:dyDescent="0.25">
      <c r="A1058" s="19" t="s">
        <v>103</v>
      </c>
      <c r="B1058" s="19" t="s">
        <v>104</v>
      </c>
      <c r="C1058" s="19" t="s">
        <v>88</v>
      </c>
      <c r="D1058" s="19" t="s">
        <v>135</v>
      </c>
      <c r="E1058" s="19" t="s">
        <v>136</v>
      </c>
      <c r="F1058" s="19" t="s">
        <v>115</v>
      </c>
      <c r="G1058" s="19" t="s">
        <v>116</v>
      </c>
      <c r="H1058" s="25">
        <v>0.79451547565982295</v>
      </c>
    </row>
    <row r="1059" spans="1:8" x14ac:dyDescent="0.25">
      <c r="A1059" s="19" t="s">
        <v>103</v>
      </c>
      <c r="B1059" s="19" t="s">
        <v>104</v>
      </c>
      <c r="C1059" s="19" t="s">
        <v>88</v>
      </c>
      <c r="D1059" s="19" t="s">
        <v>135</v>
      </c>
      <c r="E1059" s="19" t="s">
        <v>136</v>
      </c>
      <c r="F1059" s="19" t="s">
        <v>129</v>
      </c>
      <c r="G1059" s="19" t="s">
        <v>130</v>
      </c>
      <c r="H1059" s="25">
        <v>1.3221779062355188E-2</v>
      </c>
    </row>
    <row r="1060" spans="1:8" x14ac:dyDescent="0.25">
      <c r="A1060" s="19" t="s">
        <v>103</v>
      </c>
      <c r="B1060" s="19" t="s">
        <v>104</v>
      </c>
      <c r="C1060" s="19" t="s">
        <v>88</v>
      </c>
      <c r="D1060" s="19" t="s">
        <v>135</v>
      </c>
      <c r="E1060" s="19" t="s">
        <v>136</v>
      </c>
      <c r="F1060" s="19" t="s">
        <v>119</v>
      </c>
      <c r="G1060" s="19" t="s">
        <v>120</v>
      </c>
      <c r="H1060" s="25">
        <v>2.4467912921423994E-2</v>
      </c>
    </row>
    <row r="1061" spans="1:8" x14ac:dyDescent="0.25">
      <c r="A1061" s="19" t="s">
        <v>103</v>
      </c>
      <c r="B1061" s="19" t="s">
        <v>104</v>
      </c>
      <c r="C1061" s="19" t="s">
        <v>88</v>
      </c>
      <c r="D1061" s="19" t="s">
        <v>137</v>
      </c>
      <c r="E1061" s="19" t="s">
        <v>138</v>
      </c>
      <c r="F1061" s="19" t="s">
        <v>109</v>
      </c>
      <c r="G1061" s="19" t="s">
        <v>110</v>
      </c>
      <c r="H1061" s="25">
        <v>5.4546689626787319E-2</v>
      </c>
    </row>
    <row r="1062" spans="1:8" x14ac:dyDescent="0.25">
      <c r="A1062" s="19" t="s">
        <v>103</v>
      </c>
      <c r="B1062" s="19" t="s">
        <v>104</v>
      </c>
      <c r="C1062" s="19" t="s">
        <v>88</v>
      </c>
      <c r="D1062" s="19" t="s">
        <v>137</v>
      </c>
      <c r="E1062" s="19" t="s">
        <v>138</v>
      </c>
      <c r="F1062" s="19" t="s">
        <v>113</v>
      </c>
      <c r="G1062" s="19" t="s">
        <v>114</v>
      </c>
      <c r="H1062" s="25">
        <v>2.0562240492009833E-3</v>
      </c>
    </row>
    <row r="1063" spans="1:8" x14ac:dyDescent="0.25">
      <c r="A1063" s="19" t="s">
        <v>103</v>
      </c>
      <c r="B1063" s="19" t="s">
        <v>104</v>
      </c>
      <c r="C1063" s="19" t="s">
        <v>88</v>
      </c>
      <c r="D1063" s="19" t="s">
        <v>137</v>
      </c>
      <c r="E1063" s="19" t="s">
        <v>138</v>
      </c>
      <c r="F1063" s="19" t="s">
        <v>115</v>
      </c>
      <c r="G1063" s="19" t="s">
        <v>116</v>
      </c>
      <c r="H1063" s="25">
        <v>1.8926126037577017E-3</v>
      </c>
    </row>
    <row r="1064" spans="1:8" x14ac:dyDescent="0.25">
      <c r="A1064" s="19" t="s">
        <v>103</v>
      </c>
      <c r="B1064" s="19" t="s">
        <v>104</v>
      </c>
      <c r="C1064" s="19" t="s">
        <v>88</v>
      </c>
      <c r="D1064" s="19" t="s">
        <v>137</v>
      </c>
      <c r="E1064" s="19" t="s">
        <v>138</v>
      </c>
      <c r="F1064" s="19" t="s">
        <v>129</v>
      </c>
      <c r="G1064" s="19" t="s">
        <v>130</v>
      </c>
      <c r="H1064" s="25">
        <v>1.1575550253778596E-5</v>
      </c>
    </row>
    <row r="1065" spans="1:8" x14ac:dyDescent="0.25">
      <c r="A1065" s="19" t="s">
        <v>103</v>
      </c>
      <c r="B1065" s="19" t="s">
        <v>104</v>
      </c>
      <c r="C1065" s="19" t="s">
        <v>88</v>
      </c>
      <c r="D1065" s="19" t="s">
        <v>137</v>
      </c>
      <c r="E1065" s="19" t="s">
        <v>138</v>
      </c>
      <c r="F1065" s="19" t="s">
        <v>117</v>
      </c>
      <c r="G1065" s="19" t="s">
        <v>118</v>
      </c>
      <c r="H1065" s="25">
        <v>2.3886146208770996E-4</v>
      </c>
    </row>
    <row r="1066" spans="1:8" x14ac:dyDescent="0.25">
      <c r="A1066" s="19" t="s">
        <v>103</v>
      </c>
      <c r="B1066" s="19" t="s">
        <v>104</v>
      </c>
      <c r="C1066" s="19" t="s">
        <v>88</v>
      </c>
      <c r="D1066" s="19" t="s">
        <v>137</v>
      </c>
      <c r="E1066" s="19" t="s">
        <v>138</v>
      </c>
      <c r="F1066" s="19" t="s">
        <v>119</v>
      </c>
      <c r="G1066" s="19" t="s">
        <v>120</v>
      </c>
      <c r="H1066" s="25">
        <v>1.0887801471666023E-4</v>
      </c>
    </row>
    <row r="1067" spans="1:8" x14ac:dyDescent="0.25">
      <c r="A1067" s="19" t="s">
        <v>103</v>
      </c>
      <c r="B1067" s="19" t="s">
        <v>104</v>
      </c>
      <c r="C1067" s="19" t="s">
        <v>88</v>
      </c>
      <c r="D1067" s="19" t="s">
        <v>139</v>
      </c>
      <c r="E1067" s="19" t="s">
        <v>140</v>
      </c>
      <c r="F1067" s="19" t="s">
        <v>109</v>
      </c>
      <c r="G1067" s="19" t="s">
        <v>110</v>
      </c>
      <c r="H1067" s="25">
        <v>0.75258026636753983</v>
      </c>
    </row>
    <row r="1068" spans="1:8" x14ac:dyDescent="0.25">
      <c r="A1068" s="19" t="s">
        <v>103</v>
      </c>
      <c r="B1068" s="19" t="s">
        <v>104</v>
      </c>
      <c r="C1068" s="19" t="s">
        <v>88</v>
      </c>
      <c r="D1068" s="19" t="s">
        <v>139</v>
      </c>
      <c r="E1068" s="19" t="s">
        <v>140</v>
      </c>
      <c r="F1068" s="19" t="s">
        <v>111</v>
      </c>
      <c r="G1068" s="19" t="s">
        <v>112</v>
      </c>
      <c r="H1068" s="25">
        <v>2.3829803669947983E-2</v>
      </c>
    </row>
    <row r="1069" spans="1:8" x14ac:dyDescent="0.25">
      <c r="A1069" s="19" t="s">
        <v>103</v>
      </c>
      <c r="B1069" s="19" t="s">
        <v>104</v>
      </c>
      <c r="C1069" s="19" t="s">
        <v>88</v>
      </c>
      <c r="D1069" s="19" t="s">
        <v>139</v>
      </c>
      <c r="E1069" s="19" t="s">
        <v>140</v>
      </c>
      <c r="F1069" s="19" t="s">
        <v>115</v>
      </c>
      <c r="G1069" s="19" t="s">
        <v>116</v>
      </c>
      <c r="H1069" s="25">
        <v>2.8852282863998945E-2</v>
      </c>
    </row>
    <row r="1070" spans="1:8" x14ac:dyDescent="0.25">
      <c r="A1070" s="19" t="s">
        <v>103</v>
      </c>
      <c r="B1070" s="19" t="s">
        <v>104</v>
      </c>
      <c r="C1070" s="19" t="s">
        <v>88</v>
      </c>
      <c r="D1070" s="19" t="s">
        <v>139</v>
      </c>
      <c r="E1070" s="19" t="s">
        <v>140</v>
      </c>
      <c r="F1070" s="19" t="s">
        <v>117</v>
      </c>
      <c r="G1070" s="19" t="s">
        <v>118</v>
      </c>
      <c r="H1070" s="25">
        <v>3.1525672621606289E-3</v>
      </c>
    </row>
    <row r="1071" spans="1:8" x14ac:dyDescent="0.25">
      <c r="A1071" s="19" t="s">
        <v>103</v>
      </c>
      <c r="B1071" s="19" t="s">
        <v>104</v>
      </c>
      <c r="C1071" s="19" t="s">
        <v>88</v>
      </c>
      <c r="D1071" s="19" t="s">
        <v>139</v>
      </c>
      <c r="E1071" s="19" t="s">
        <v>140</v>
      </c>
      <c r="F1071" s="19" t="s">
        <v>119</v>
      </c>
      <c r="G1071" s="19" t="s">
        <v>120</v>
      </c>
      <c r="H1071" s="25">
        <v>1.7300374668821389E-3</v>
      </c>
    </row>
    <row r="1072" spans="1:8" x14ac:dyDescent="0.25">
      <c r="A1072" s="19" t="s">
        <v>103</v>
      </c>
      <c r="B1072" s="19" t="s">
        <v>104</v>
      </c>
      <c r="C1072" s="19" t="s">
        <v>88</v>
      </c>
      <c r="D1072" s="19" t="s">
        <v>141</v>
      </c>
      <c r="E1072" s="19" t="s">
        <v>142</v>
      </c>
      <c r="F1072" s="19" t="s">
        <v>109</v>
      </c>
      <c r="G1072" s="19" t="s">
        <v>110</v>
      </c>
      <c r="H1072" s="25">
        <v>1.8995449035256453</v>
      </c>
    </row>
    <row r="1073" spans="1:8" x14ac:dyDescent="0.25">
      <c r="A1073" s="19" t="s">
        <v>103</v>
      </c>
      <c r="B1073" s="19" t="s">
        <v>104</v>
      </c>
      <c r="C1073" s="19" t="s">
        <v>88</v>
      </c>
      <c r="D1073" s="19" t="s">
        <v>141</v>
      </c>
      <c r="E1073" s="19" t="s">
        <v>142</v>
      </c>
      <c r="F1073" s="19" t="s">
        <v>129</v>
      </c>
      <c r="G1073" s="19" t="s">
        <v>130</v>
      </c>
      <c r="H1073" s="25">
        <v>3.5023563259673548E-4</v>
      </c>
    </row>
    <row r="1074" spans="1:8" x14ac:dyDescent="0.25">
      <c r="A1074" s="19" t="s">
        <v>103</v>
      </c>
      <c r="B1074" s="19" t="s">
        <v>104</v>
      </c>
      <c r="C1074" s="19" t="s">
        <v>88</v>
      </c>
      <c r="D1074" s="19" t="s">
        <v>141</v>
      </c>
      <c r="E1074" s="19" t="s">
        <v>142</v>
      </c>
      <c r="F1074" s="19" t="s">
        <v>119</v>
      </c>
      <c r="G1074" s="19" t="s">
        <v>120</v>
      </c>
      <c r="H1074" s="25">
        <v>6.9058419489933312E-3</v>
      </c>
    </row>
    <row r="1075" spans="1:8" x14ac:dyDescent="0.25">
      <c r="A1075" s="19" t="s">
        <v>103</v>
      </c>
      <c r="B1075" s="19" t="s">
        <v>104</v>
      </c>
      <c r="C1075" s="19" t="s">
        <v>88</v>
      </c>
      <c r="D1075" s="19" t="s">
        <v>143</v>
      </c>
      <c r="E1075" s="19" t="s">
        <v>144</v>
      </c>
      <c r="F1075" s="19" t="s">
        <v>109</v>
      </c>
      <c r="G1075" s="19" t="s">
        <v>110</v>
      </c>
      <c r="H1075" s="25">
        <v>0.95904563985159896</v>
      </c>
    </row>
    <row r="1076" spans="1:8" x14ac:dyDescent="0.25">
      <c r="A1076" s="19" t="s">
        <v>103</v>
      </c>
      <c r="B1076" s="19" t="s">
        <v>104</v>
      </c>
      <c r="C1076" s="19" t="s">
        <v>88</v>
      </c>
      <c r="D1076" s="19" t="s">
        <v>143</v>
      </c>
      <c r="E1076" s="19" t="s">
        <v>144</v>
      </c>
      <c r="F1076" s="19" t="s">
        <v>111</v>
      </c>
      <c r="G1076" s="19" t="s">
        <v>112</v>
      </c>
      <c r="H1076" s="25">
        <v>2.049199249675724E-2</v>
      </c>
    </row>
    <row r="1077" spans="1:8" x14ac:dyDescent="0.25">
      <c r="A1077" s="19" t="s">
        <v>103</v>
      </c>
      <c r="B1077" s="19" t="s">
        <v>104</v>
      </c>
      <c r="C1077" s="19" t="s">
        <v>88</v>
      </c>
      <c r="D1077" s="19" t="s">
        <v>143</v>
      </c>
      <c r="E1077" s="19" t="s">
        <v>144</v>
      </c>
      <c r="F1077" s="19" t="s">
        <v>115</v>
      </c>
      <c r="G1077" s="19" t="s">
        <v>116</v>
      </c>
      <c r="H1077" s="25">
        <v>5.3600395654893669E-2</v>
      </c>
    </row>
    <row r="1078" spans="1:8" x14ac:dyDescent="0.25">
      <c r="A1078" s="19" t="s">
        <v>103</v>
      </c>
      <c r="B1078" s="19" t="s">
        <v>104</v>
      </c>
      <c r="C1078" s="19" t="s">
        <v>88</v>
      </c>
      <c r="D1078" s="19" t="s">
        <v>143</v>
      </c>
      <c r="E1078" s="19" t="s">
        <v>144</v>
      </c>
      <c r="F1078" s="19" t="s">
        <v>119</v>
      </c>
      <c r="G1078" s="19" t="s">
        <v>120</v>
      </c>
      <c r="H1078" s="25">
        <v>3.0332326579221654E-3</v>
      </c>
    </row>
    <row r="1079" spans="1:8" x14ac:dyDescent="0.25">
      <c r="A1079" s="19" t="s">
        <v>103</v>
      </c>
      <c r="B1079" s="19" t="s">
        <v>104</v>
      </c>
      <c r="C1079" s="19" t="s">
        <v>88</v>
      </c>
      <c r="D1079" s="19" t="s">
        <v>145</v>
      </c>
      <c r="E1079" s="19" t="s">
        <v>146</v>
      </c>
      <c r="F1079" s="19" t="s">
        <v>109</v>
      </c>
      <c r="G1079" s="19" t="s">
        <v>110</v>
      </c>
      <c r="H1079" s="25">
        <v>4.676912942893793</v>
      </c>
    </row>
    <row r="1080" spans="1:8" x14ac:dyDescent="0.25">
      <c r="A1080" s="19" t="s">
        <v>103</v>
      </c>
      <c r="B1080" s="19" t="s">
        <v>104</v>
      </c>
      <c r="C1080" s="19" t="s">
        <v>88</v>
      </c>
      <c r="D1080" s="19" t="s">
        <v>145</v>
      </c>
      <c r="E1080" s="19" t="s">
        <v>146</v>
      </c>
      <c r="F1080" s="19" t="s">
        <v>111</v>
      </c>
      <c r="G1080" s="19" t="s">
        <v>112</v>
      </c>
      <c r="H1080" s="25">
        <v>7.1880378937294764E-2</v>
      </c>
    </row>
    <row r="1081" spans="1:8" x14ac:dyDescent="0.25">
      <c r="A1081" s="19" t="s">
        <v>103</v>
      </c>
      <c r="B1081" s="19" t="s">
        <v>104</v>
      </c>
      <c r="C1081" s="19" t="s">
        <v>88</v>
      </c>
      <c r="D1081" s="19" t="s">
        <v>145</v>
      </c>
      <c r="E1081" s="19" t="s">
        <v>146</v>
      </c>
      <c r="F1081" s="19" t="s">
        <v>113</v>
      </c>
      <c r="G1081" s="19" t="s">
        <v>114</v>
      </c>
      <c r="H1081" s="25">
        <v>0.19701117267802831</v>
      </c>
    </row>
    <row r="1082" spans="1:8" x14ac:dyDescent="0.25">
      <c r="A1082" s="19" t="s">
        <v>103</v>
      </c>
      <c r="B1082" s="19" t="s">
        <v>104</v>
      </c>
      <c r="C1082" s="19" t="s">
        <v>88</v>
      </c>
      <c r="D1082" s="19" t="s">
        <v>145</v>
      </c>
      <c r="E1082" s="19" t="s">
        <v>146</v>
      </c>
      <c r="F1082" s="19" t="s">
        <v>115</v>
      </c>
      <c r="G1082" s="19" t="s">
        <v>116</v>
      </c>
      <c r="H1082" s="25">
        <v>0.18734271675480715</v>
      </c>
    </row>
    <row r="1083" spans="1:8" x14ac:dyDescent="0.25">
      <c r="A1083" s="19" t="s">
        <v>103</v>
      </c>
      <c r="B1083" s="19" t="s">
        <v>104</v>
      </c>
      <c r="C1083" s="19" t="s">
        <v>88</v>
      </c>
      <c r="D1083" s="19" t="s">
        <v>145</v>
      </c>
      <c r="E1083" s="19" t="s">
        <v>146</v>
      </c>
      <c r="F1083" s="19" t="s">
        <v>129</v>
      </c>
      <c r="G1083" s="19" t="s">
        <v>130</v>
      </c>
      <c r="H1083" s="25">
        <v>6.0440832404606642E-4</v>
      </c>
    </row>
    <row r="1084" spans="1:8" x14ac:dyDescent="0.25">
      <c r="A1084" s="19" t="s">
        <v>103</v>
      </c>
      <c r="B1084" s="19" t="s">
        <v>104</v>
      </c>
      <c r="C1084" s="19" t="s">
        <v>88</v>
      </c>
      <c r="D1084" s="19" t="s">
        <v>145</v>
      </c>
      <c r="E1084" s="19" t="s">
        <v>146</v>
      </c>
      <c r="F1084" s="19" t="s">
        <v>117</v>
      </c>
      <c r="G1084" s="19" t="s">
        <v>118</v>
      </c>
      <c r="H1084" s="25">
        <v>1.923663717749018E-2</v>
      </c>
    </row>
    <row r="1085" spans="1:8" x14ac:dyDescent="0.25">
      <c r="A1085" s="19" t="s">
        <v>103</v>
      </c>
      <c r="B1085" s="19" t="s">
        <v>104</v>
      </c>
      <c r="C1085" s="19" t="s">
        <v>88</v>
      </c>
      <c r="D1085" s="19" t="s">
        <v>145</v>
      </c>
      <c r="E1085" s="19" t="s">
        <v>146</v>
      </c>
      <c r="F1085" s="19" t="s">
        <v>119</v>
      </c>
      <c r="G1085" s="19" t="s">
        <v>120</v>
      </c>
      <c r="H1085" s="25">
        <v>1.2407009524706868E-2</v>
      </c>
    </row>
    <row r="1086" spans="1:8" x14ac:dyDescent="0.25">
      <c r="A1086" s="19" t="s">
        <v>103</v>
      </c>
      <c r="B1086" s="19" t="s">
        <v>104</v>
      </c>
      <c r="C1086" s="19" t="s">
        <v>88</v>
      </c>
      <c r="D1086" s="19" t="s">
        <v>145</v>
      </c>
      <c r="E1086" s="19" t="s">
        <v>146</v>
      </c>
      <c r="F1086" s="19" t="s">
        <v>123</v>
      </c>
      <c r="G1086" s="19" t="s">
        <v>124</v>
      </c>
      <c r="H1086" s="25">
        <v>1.0288355779358348E-2</v>
      </c>
    </row>
    <row r="1087" spans="1:8" x14ac:dyDescent="0.25">
      <c r="A1087" s="19" t="s">
        <v>103</v>
      </c>
      <c r="B1087" s="19" t="s">
        <v>104</v>
      </c>
      <c r="C1087" s="19" t="s">
        <v>88</v>
      </c>
      <c r="D1087" s="19" t="s">
        <v>147</v>
      </c>
      <c r="E1087" s="19" t="s">
        <v>148</v>
      </c>
      <c r="F1087" s="19" t="s">
        <v>109</v>
      </c>
      <c r="G1087" s="19" t="s">
        <v>110</v>
      </c>
      <c r="H1087" s="25">
        <v>0.24192590565657335</v>
      </c>
    </row>
    <row r="1088" spans="1:8" x14ac:dyDescent="0.25">
      <c r="A1088" s="19" t="s">
        <v>103</v>
      </c>
      <c r="B1088" s="19" t="s">
        <v>104</v>
      </c>
      <c r="C1088" s="19" t="s">
        <v>88</v>
      </c>
      <c r="D1088" s="19" t="s">
        <v>147</v>
      </c>
      <c r="E1088" s="19" t="s">
        <v>148</v>
      </c>
      <c r="F1088" s="19" t="s">
        <v>111</v>
      </c>
      <c r="G1088" s="19" t="s">
        <v>112</v>
      </c>
      <c r="H1088" s="25">
        <v>6.5871363866271057E-3</v>
      </c>
    </row>
    <row r="1089" spans="1:8" x14ac:dyDescent="0.25">
      <c r="A1089" s="19" t="s">
        <v>103</v>
      </c>
      <c r="B1089" s="19" t="s">
        <v>104</v>
      </c>
      <c r="C1089" s="19" t="s">
        <v>88</v>
      </c>
      <c r="D1089" s="19" t="s">
        <v>147</v>
      </c>
      <c r="E1089" s="19" t="s">
        <v>148</v>
      </c>
      <c r="F1089" s="19" t="s">
        <v>113</v>
      </c>
      <c r="G1089" s="19" t="s">
        <v>114</v>
      </c>
      <c r="H1089" s="25">
        <v>1.2890948997478559E-2</v>
      </c>
    </row>
    <row r="1090" spans="1:8" x14ac:dyDescent="0.25">
      <c r="A1090" s="19" t="s">
        <v>103</v>
      </c>
      <c r="B1090" s="19" t="s">
        <v>104</v>
      </c>
      <c r="C1090" s="19" t="s">
        <v>88</v>
      </c>
      <c r="D1090" s="19" t="s">
        <v>147</v>
      </c>
      <c r="E1090" s="19" t="s">
        <v>148</v>
      </c>
      <c r="F1090" s="19" t="s">
        <v>115</v>
      </c>
      <c r="G1090" s="19" t="s">
        <v>116</v>
      </c>
      <c r="H1090" s="25">
        <v>1.7456622447919026E-2</v>
      </c>
    </row>
    <row r="1091" spans="1:8" x14ac:dyDescent="0.25">
      <c r="A1091" s="19" t="s">
        <v>103</v>
      </c>
      <c r="B1091" s="19" t="s">
        <v>104</v>
      </c>
      <c r="C1091" s="19" t="s">
        <v>88</v>
      </c>
      <c r="D1091" s="19" t="s">
        <v>147</v>
      </c>
      <c r="E1091" s="19" t="s">
        <v>148</v>
      </c>
      <c r="F1091" s="19" t="s">
        <v>129</v>
      </c>
      <c r="G1091" s="19" t="s">
        <v>130</v>
      </c>
      <c r="H1091" s="25">
        <v>4.1058084666574172E-5</v>
      </c>
    </row>
    <row r="1092" spans="1:8" x14ac:dyDescent="0.25">
      <c r="A1092" s="19" t="s">
        <v>103</v>
      </c>
      <c r="B1092" s="19" t="s">
        <v>104</v>
      </c>
      <c r="C1092" s="19" t="s">
        <v>88</v>
      </c>
      <c r="D1092" s="19" t="s">
        <v>147</v>
      </c>
      <c r="E1092" s="19" t="s">
        <v>148</v>
      </c>
      <c r="F1092" s="19" t="s">
        <v>117</v>
      </c>
      <c r="G1092" s="19" t="s">
        <v>118</v>
      </c>
      <c r="H1092" s="25">
        <v>2.0109154602728314E-3</v>
      </c>
    </row>
    <row r="1093" spans="1:8" x14ac:dyDescent="0.25">
      <c r="A1093" s="19" t="s">
        <v>103</v>
      </c>
      <c r="B1093" s="19" t="s">
        <v>104</v>
      </c>
      <c r="C1093" s="19" t="s">
        <v>88</v>
      </c>
      <c r="D1093" s="19" t="s">
        <v>147</v>
      </c>
      <c r="E1093" s="19" t="s">
        <v>148</v>
      </c>
      <c r="F1093" s="19" t="s">
        <v>119</v>
      </c>
      <c r="G1093" s="19" t="s">
        <v>120</v>
      </c>
      <c r="H1093" s="25">
        <v>1.2393320067759369E-3</v>
      </c>
    </row>
    <row r="1094" spans="1:8" x14ac:dyDescent="0.25">
      <c r="A1094" s="19" t="s">
        <v>103</v>
      </c>
      <c r="B1094" s="19" t="s">
        <v>104</v>
      </c>
      <c r="C1094" s="19" t="s">
        <v>88</v>
      </c>
      <c r="D1094" s="19" t="s">
        <v>147</v>
      </c>
      <c r="E1094" s="19" t="s">
        <v>148</v>
      </c>
      <c r="F1094" s="19" t="s">
        <v>121</v>
      </c>
      <c r="G1094" s="19" t="s">
        <v>122</v>
      </c>
      <c r="H1094" s="25">
        <v>2.6362683686422774E-2</v>
      </c>
    </row>
    <row r="1095" spans="1:8" x14ac:dyDescent="0.25">
      <c r="A1095" s="19" t="s">
        <v>103</v>
      </c>
      <c r="B1095" s="19" t="s">
        <v>104</v>
      </c>
      <c r="C1095" s="19" t="s">
        <v>88</v>
      </c>
      <c r="D1095" s="19" t="s">
        <v>149</v>
      </c>
      <c r="E1095" s="19" t="s">
        <v>150</v>
      </c>
      <c r="F1095" s="19" t="s">
        <v>109</v>
      </c>
      <c r="G1095" s="19" t="s">
        <v>110</v>
      </c>
      <c r="H1095" s="25">
        <v>0.52613364202931789</v>
      </c>
    </row>
    <row r="1096" spans="1:8" x14ac:dyDescent="0.25">
      <c r="A1096" s="19" t="s">
        <v>103</v>
      </c>
      <c r="B1096" s="19" t="s">
        <v>104</v>
      </c>
      <c r="C1096" s="19" t="s">
        <v>88</v>
      </c>
      <c r="D1096" s="19" t="s">
        <v>149</v>
      </c>
      <c r="E1096" s="19" t="s">
        <v>150</v>
      </c>
      <c r="F1096" s="19" t="s">
        <v>111</v>
      </c>
      <c r="G1096" s="19" t="s">
        <v>112</v>
      </c>
      <c r="H1096" s="25">
        <v>8.285147922460977E-3</v>
      </c>
    </row>
    <row r="1097" spans="1:8" x14ac:dyDescent="0.25">
      <c r="A1097" s="19" t="s">
        <v>103</v>
      </c>
      <c r="B1097" s="19" t="s">
        <v>104</v>
      </c>
      <c r="C1097" s="19" t="s">
        <v>88</v>
      </c>
      <c r="D1097" s="19" t="s">
        <v>149</v>
      </c>
      <c r="E1097" s="19" t="s">
        <v>150</v>
      </c>
      <c r="F1097" s="19" t="s">
        <v>129</v>
      </c>
      <c r="G1097" s="19" t="s">
        <v>130</v>
      </c>
      <c r="H1097" s="25">
        <v>7.3709175512494792E-5</v>
      </c>
    </row>
    <row r="1098" spans="1:8" x14ac:dyDescent="0.25">
      <c r="A1098" s="19" t="s">
        <v>103</v>
      </c>
      <c r="B1098" s="19" t="s">
        <v>104</v>
      </c>
      <c r="C1098" s="19" t="s">
        <v>88</v>
      </c>
      <c r="D1098" s="19" t="s">
        <v>149</v>
      </c>
      <c r="E1098" s="19" t="s">
        <v>150</v>
      </c>
      <c r="F1098" s="19" t="s">
        <v>117</v>
      </c>
      <c r="G1098" s="19" t="s">
        <v>118</v>
      </c>
      <c r="H1098" s="25">
        <v>2.2296066876339466E-3</v>
      </c>
    </row>
    <row r="1099" spans="1:8" x14ac:dyDescent="0.25">
      <c r="A1099" s="19" t="s">
        <v>103</v>
      </c>
      <c r="B1099" s="19" t="s">
        <v>104</v>
      </c>
      <c r="C1099" s="19" t="s">
        <v>88</v>
      </c>
      <c r="D1099" s="19" t="s">
        <v>149</v>
      </c>
      <c r="E1099" s="19" t="s">
        <v>150</v>
      </c>
      <c r="F1099" s="19" t="s">
        <v>119</v>
      </c>
      <c r="G1099" s="19" t="s">
        <v>120</v>
      </c>
      <c r="H1099" s="25">
        <v>2.2006826852479706E-3</v>
      </c>
    </row>
    <row r="1100" spans="1:8" x14ac:dyDescent="0.25">
      <c r="A1100" s="19" t="s">
        <v>103</v>
      </c>
      <c r="B1100" s="19" t="s">
        <v>104</v>
      </c>
      <c r="C1100" s="19" t="s">
        <v>88</v>
      </c>
      <c r="D1100" s="19" t="s">
        <v>151</v>
      </c>
      <c r="E1100" s="19" t="s">
        <v>152</v>
      </c>
      <c r="F1100" s="19" t="s">
        <v>109</v>
      </c>
      <c r="G1100" s="19" t="s">
        <v>110</v>
      </c>
      <c r="H1100" s="25">
        <v>0.10129126532662051</v>
      </c>
    </row>
    <row r="1101" spans="1:8" x14ac:dyDescent="0.25">
      <c r="A1101" s="19" t="s">
        <v>103</v>
      </c>
      <c r="B1101" s="19" t="s">
        <v>104</v>
      </c>
      <c r="C1101" s="19" t="s">
        <v>88</v>
      </c>
      <c r="D1101" s="19" t="s">
        <v>151</v>
      </c>
      <c r="E1101" s="19" t="s">
        <v>152</v>
      </c>
      <c r="F1101" s="19" t="s">
        <v>111</v>
      </c>
      <c r="G1101" s="19" t="s">
        <v>112</v>
      </c>
      <c r="H1101" s="25">
        <v>1.2581306129944034E-3</v>
      </c>
    </row>
    <row r="1102" spans="1:8" x14ac:dyDescent="0.25">
      <c r="A1102" s="19" t="s">
        <v>103</v>
      </c>
      <c r="B1102" s="19" t="s">
        <v>104</v>
      </c>
      <c r="C1102" s="19" t="s">
        <v>88</v>
      </c>
      <c r="D1102" s="19" t="s">
        <v>151</v>
      </c>
      <c r="E1102" s="19" t="s">
        <v>152</v>
      </c>
      <c r="F1102" s="19" t="s">
        <v>113</v>
      </c>
      <c r="G1102" s="19" t="s">
        <v>114</v>
      </c>
      <c r="H1102" s="25">
        <v>3.5477075425977113E-3</v>
      </c>
    </row>
    <row r="1103" spans="1:8" x14ac:dyDescent="0.25">
      <c r="A1103" s="19" t="s">
        <v>103</v>
      </c>
      <c r="B1103" s="19" t="s">
        <v>104</v>
      </c>
      <c r="C1103" s="19" t="s">
        <v>88</v>
      </c>
      <c r="D1103" s="19" t="s">
        <v>151</v>
      </c>
      <c r="E1103" s="19" t="s">
        <v>152</v>
      </c>
      <c r="F1103" s="19" t="s">
        <v>129</v>
      </c>
      <c r="G1103" s="19" t="s">
        <v>130</v>
      </c>
      <c r="H1103" s="25">
        <v>1.1421335645627048E-5</v>
      </c>
    </row>
    <row r="1104" spans="1:8" x14ac:dyDescent="0.25">
      <c r="A1104" s="19" t="s">
        <v>103</v>
      </c>
      <c r="B1104" s="19" t="s">
        <v>104</v>
      </c>
      <c r="C1104" s="19" t="s">
        <v>88</v>
      </c>
      <c r="D1104" s="19" t="s">
        <v>151</v>
      </c>
      <c r="E1104" s="19" t="s">
        <v>152</v>
      </c>
      <c r="F1104" s="19" t="s">
        <v>117</v>
      </c>
      <c r="G1104" s="19" t="s">
        <v>118</v>
      </c>
      <c r="H1104" s="25">
        <v>3.9862636668741189E-4</v>
      </c>
    </row>
    <row r="1105" spans="1:8" x14ac:dyDescent="0.25">
      <c r="A1105" s="19" t="s">
        <v>103</v>
      </c>
      <c r="B1105" s="19" t="s">
        <v>104</v>
      </c>
      <c r="C1105" s="19" t="s">
        <v>88</v>
      </c>
      <c r="D1105" s="19" t="s">
        <v>151</v>
      </c>
      <c r="E1105" s="19" t="s">
        <v>152</v>
      </c>
      <c r="F1105" s="19" t="s">
        <v>119</v>
      </c>
      <c r="G1105" s="19" t="s">
        <v>120</v>
      </c>
      <c r="H1105" s="25">
        <v>2.1732711069807236E-4</v>
      </c>
    </row>
    <row r="1106" spans="1:8" x14ac:dyDescent="0.25">
      <c r="A1106" s="19" t="s">
        <v>103</v>
      </c>
      <c r="B1106" s="19" t="s">
        <v>104</v>
      </c>
      <c r="C1106" s="19" t="s">
        <v>88</v>
      </c>
      <c r="D1106" s="19" t="s">
        <v>153</v>
      </c>
      <c r="E1106" s="19" t="s">
        <v>154</v>
      </c>
      <c r="F1106" s="19" t="s">
        <v>109</v>
      </c>
      <c r="G1106" s="19" t="s">
        <v>110</v>
      </c>
      <c r="H1106" s="25">
        <v>1.0639156106664709</v>
      </c>
    </row>
    <row r="1107" spans="1:8" x14ac:dyDescent="0.25">
      <c r="A1107" s="19" t="s">
        <v>103</v>
      </c>
      <c r="B1107" s="19" t="s">
        <v>104</v>
      </c>
      <c r="C1107" s="19" t="s">
        <v>88</v>
      </c>
      <c r="D1107" s="19" t="s">
        <v>153</v>
      </c>
      <c r="E1107" s="19" t="s">
        <v>154</v>
      </c>
      <c r="F1107" s="19" t="s">
        <v>115</v>
      </c>
      <c r="G1107" s="19" t="s">
        <v>116</v>
      </c>
      <c r="H1107" s="25">
        <v>3.7749318822497144E-2</v>
      </c>
    </row>
    <row r="1108" spans="1:8" x14ac:dyDescent="0.25">
      <c r="A1108" s="19" t="s">
        <v>103</v>
      </c>
      <c r="B1108" s="19" t="s">
        <v>104</v>
      </c>
      <c r="C1108" s="19" t="s">
        <v>88</v>
      </c>
      <c r="D1108" s="19" t="s">
        <v>153</v>
      </c>
      <c r="E1108" s="19" t="s">
        <v>154</v>
      </c>
      <c r="F1108" s="19" t="s">
        <v>119</v>
      </c>
      <c r="G1108" s="19" t="s">
        <v>120</v>
      </c>
      <c r="H1108" s="25">
        <v>4.9776977129050784E-3</v>
      </c>
    </row>
    <row r="1109" spans="1:8" x14ac:dyDescent="0.25">
      <c r="A1109" s="19" t="s">
        <v>103</v>
      </c>
      <c r="B1109" s="19" t="s">
        <v>104</v>
      </c>
      <c r="C1109" s="19" t="s">
        <v>88</v>
      </c>
      <c r="D1109" s="19" t="s">
        <v>155</v>
      </c>
      <c r="E1109" s="19" t="s">
        <v>156</v>
      </c>
      <c r="F1109" s="19" t="s">
        <v>109</v>
      </c>
      <c r="G1109" s="19" t="s">
        <v>110</v>
      </c>
      <c r="H1109" s="25">
        <v>0.5166455305156703</v>
      </c>
    </row>
    <row r="1110" spans="1:8" x14ac:dyDescent="0.25">
      <c r="A1110" s="19" t="s">
        <v>103</v>
      </c>
      <c r="B1110" s="19" t="s">
        <v>104</v>
      </c>
      <c r="C1110" s="19" t="s">
        <v>88</v>
      </c>
      <c r="D1110" s="19" t="s">
        <v>155</v>
      </c>
      <c r="E1110" s="19" t="s">
        <v>156</v>
      </c>
      <c r="F1110" s="19" t="s">
        <v>111</v>
      </c>
      <c r="G1110" s="19" t="s">
        <v>112</v>
      </c>
      <c r="H1110" s="25">
        <v>6.9759417894646259E-3</v>
      </c>
    </row>
    <row r="1111" spans="1:8" x14ac:dyDescent="0.25">
      <c r="A1111" s="19" t="s">
        <v>103</v>
      </c>
      <c r="B1111" s="19" t="s">
        <v>104</v>
      </c>
      <c r="C1111" s="19" t="s">
        <v>88</v>
      </c>
      <c r="D1111" s="19" t="s">
        <v>155</v>
      </c>
      <c r="E1111" s="19" t="s">
        <v>156</v>
      </c>
      <c r="F1111" s="19" t="s">
        <v>113</v>
      </c>
      <c r="G1111" s="19" t="s">
        <v>114</v>
      </c>
      <c r="H1111" s="25">
        <v>2.0026184031186549E-2</v>
      </c>
    </row>
    <row r="1112" spans="1:8" x14ac:dyDescent="0.25">
      <c r="A1112" s="19" t="s">
        <v>103</v>
      </c>
      <c r="B1112" s="19" t="s">
        <v>104</v>
      </c>
      <c r="C1112" s="19" t="s">
        <v>88</v>
      </c>
      <c r="D1112" s="19" t="s">
        <v>155</v>
      </c>
      <c r="E1112" s="19" t="s">
        <v>156</v>
      </c>
      <c r="F1112" s="19" t="s">
        <v>117</v>
      </c>
      <c r="G1112" s="19" t="s">
        <v>118</v>
      </c>
      <c r="H1112" s="25">
        <v>1.8294365286710989E-3</v>
      </c>
    </row>
    <row r="1113" spans="1:8" x14ac:dyDescent="0.25">
      <c r="A1113" s="19" t="s">
        <v>103</v>
      </c>
      <c r="B1113" s="19" t="s">
        <v>104</v>
      </c>
      <c r="C1113" s="19" t="s">
        <v>88</v>
      </c>
      <c r="D1113" s="19" t="s">
        <v>155</v>
      </c>
      <c r="E1113" s="19" t="s">
        <v>156</v>
      </c>
      <c r="F1113" s="19" t="s">
        <v>119</v>
      </c>
      <c r="G1113" s="19" t="s">
        <v>120</v>
      </c>
      <c r="H1113" s="25">
        <v>1.7839274710070485E-3</v>
      </c>
    </row>
    <row r="1114" spans="1:8" x14ac:dyDescent="0.25">
      <c r="A1114" s="19" t="s">
        <v>103</v>
      </c>
      <c r="B1114" s="19" t="s">
        <v>104</v>
      </c>
      <c r="C1114" s="19" t="s">
        <v>88</v>
      </c>
      <c r="D1114" s="19" t="s">
        <v>157</v>
      </c>
      <c r="E1114" s="19" t="s">
        <v>158</v>
      </c>
      <c r="F1114" s="19" t="s">
        <v>109</v>
      </c>
      <c r="G1114" s="19" t="s">
        <v>110</v>
      </c>
      <c r="H1114" s="25">
        <v>0.27787430531374091</v>
      </c>
    </row>
    <row r="1115" spans="1:8" x14ac:dyDescent="0.25">
      <c r="A1115" s="19" t="s">
        <v>103</v>
      </c>
      <c r="B1115" s="19" t="s">
        <v>104</v>
      </c>
      <c r="C1115" s="19" t="s">
        <v>88</v>
      </c>
      <c r="D1115" s="19" t="s">
        <v>157</v>
      </c>
      <c r="E1115" s="19" t="s">
        <v>158</v>
      </c>
      <c r="F1115" s="19" t="s">
        <v>111</v>
      </c>
      <c r="G1115" s="19" t="s">
        <v>112</v>
      </c>
      <c r="H1115" s="25">
        <v>7.0326822218689177E-4</v>
      </c>
    </row>
    <row r="1116" spans="1:8" x14ac:dyDescent="0.25">
      <c r="A1116" s="19" t="s">
        <v>103</v>
      </c>
      <c r="B1116" s="19" t="s">
        <v>104</v>
      </c>
      <c r="C1116" s="19" t="s">
        <v>88</v>
      </c>
      <c r="D1116" s="19" t="s">
        <v>157</v>
      </c>
      <c r="E1116" s="19" t="s">
        <v>158</v>
      </c>
      <c r="F1116" s="19" t="s">
        <v>113</v>
      </c>
      <c r="G1116" s="19" t="s">
        <v>114</v>
      </c>
      <c r="H1116" s="25">
        <v>2.0625408796372978E-3</v>
      </c>
    </row>
    <row r="1117" spans="1:8" x14ac:dyDescent="0.25">
      <c r="A1117" s="19" t="s">
        <v>103</v>
      </c>
      <c r="B1117" s="19" t="s">
        <v>104</v>
      </c>
      <c r="C1117" s="19" t="s">
        <v>88</v>
      </c>
      <c r="D1117" s="19" t="s">
        <v>157</v>
      </c>
      <c r="E1117" s="19" t="s">
        <v>158</v>
      </c>
      <c r="F1117" s="19" t="s">
        <v>115</v>
      </c>
      <c r="G1117" s="19" t="s">
        <v>116</v>
      </c>
      <c r="H1117" s="25">
        <v>1.6740379816809778E-3</v>
      </c>
    </row>
    <row r="1118" spans="1:8" x14ac:dyDescent="0.25">
      <c r="A1118" s="19" t="s">
        <v>103</v>
      </c>
      <c r="B1118" s="19" t="s">
        <v>104</v>
      </c>
      <c r="C1118" s="19" t="s">
        <v>88</v>
      </c>
      <c r="D1118" s="19" t="s">
        <v>157</v>
      </c>
      <c r="E1118" s="19" t="s">
        <v>158</v>
      </c>
      <c r="F1118" s="19" t="s">
        <v>117</v>
      </c>
      <c r="G1118" s="19" t="s">
        <v>118</v>
      </c>
      <c r="H1118" s="25">
        <v>1.8871418828238142E-4</v>
      </c>
    </row>
    <row r="1119" spans="1:8" x14ac:dyDescent="0.25">
      <c r="A1119" s="19" t="s">
        <v>103</v>
      </c>
      <c r="B1119" s="19" t="s">
        <v>104</v>
      </c>
      <c r="C1119" s="19" t="s">
        <v>88</v>
      </c>
      <c r="D1119" s="19" t="s">
        <v>157</v>
      </c>
      <c r="E1119" s="19" t="s">
        <v>158</v>
      </c>
      <c r="F1119" s="19" t="s">
        <v>119</v>
      </c>
      <c r="G1119" s="19" t="s">
        <v>120</v>
      </c>
      <c r="H1119" s="25">
        <v>1.3675451043688744E-4</v>
      </c>
    </row>
    <row r="1120" spans="1:8" x14ac:dyDescent="0.25">
      <c r="A1120" s="19" t="s">
        <v>103</v>
      </c>
      <c r="B1120" s="19" t="s">
        <v>104</v>
      </c>
      <c r="C1120" s="19" t="s">
        <v>88</v>
      </c>
      <c r="D1120" s="19" t="s">
        <v>157</v>
      </c>
      <c r="E1120" s="19" t="s">
        <v>158</v>
      </c>
      <c r="F1120" s="19" t="s">
        <v>123</v>
      </c>
      <c r="G1120" s="19" t="s">
        <v>124</v>
      </c>
      <c r="H1120" s="25">
        <v>1.2060153423024146E-4</v>
      </c>
    </row>
    <row r="1121" spans="1:8" x14ac:dyDescent="0.25">
      <c r="A1121" s="19" t="s">
        <v>103</v>
      </c>
      <c r="B1121" s="19" t="s">
        <v>104</v>
      </c>
      <c r="C1121" s="19" t="s">
        <v>88</v>
      </c>
      <c r="D1121" s="19" t="s">
        <v>159</v>
      </c>
      <c r="E1121" s="19" t="s">
        <v>160</v>
      </c>
      <c r="F1121" s="19" t="s">
        <v>109</v>
      </c>
      <c r="G1121" s="19" t="s">
        <v>110</v>
      </c>
      <c r="H1121" s="25">
        <v>3.898474229673917</v>
      </c>
    </row>
    <row r="1122" spans="1:8" x14ac:dyDescent="0.25">
      <c r="A1122" s="19" t="s">
        <v>103</v>
      </c>
      <c r="B1122" s="19" t="s">
        <v>104</v>
      </c>
      <c r="C1122" s="19" t="s">
        <v>88</v>
      </c>
      <c r="D1122" s="19" t="s">
        <v>159</v>
      </c>
      <c r="E1122" s="19" t="s">
        <v>160</v>
      </c>
      <c r="F1122" s="19" t="s">
        <v>111</v>
      </c>
      <c r="G1122" s="19" t="s">
        <v>112</v>
      </c>
      <c r="H1122" s="25">
        <v>8.2408628289000405E-3</v>
      </c>
    </row>
    <row r="1123" spans="1:8" x14ac:dyDescent="0.25">
      <c r="A1123" s="19" t="s">
        <v>103</v>
      </c>
      <c r="B1123" s="19" t="s">
        <v>104</v>
      </c>
      <c r="C1123" s="19" t="s">
        <v>88</v>
      </c>
      <c r="D1123" s="19" t="s">
        <v>159</v>
      </c>
      <c r="E1123" s="19" t="s">
        <v>160</v>
      </c>
      <c r="F1123" s="19" t="s">
        <v>117</v>
      </c>
      <c r="G1123" s="19" t="s">
        <v>118</v>
      </c>
      <c r="H1123" s="25">
        <v>3.1274920808603392E-3</v>
      </c>
    </row>
    <row r="1124" spans="1:8" x14ac:dyDescent="0.25">
      <c r="A1124" s="19" t="s">
        <v>103</v>
      </c>
      <c r="B1124" s="19" t="s">
        <v>104</v>
      </c>
      <c r="C1124" s="19" t="s">
        <v>88</v>
      </c>
      <c r="D1124" s="19" t="s">
        <v>159</v>
      </c>
      <c r="E1124" s="19" t="s">
        <v>160</v>
      </c>
      <c r="F1124" s="19" t="s">
        <v>119</v>
      </c>
      <c r="G1124" s="19" t="s">
        <v>120</v>
      </c>
      <c r="H1124" s="25">
        <v>1.4143581934771749E-3</v>
      </c>
    </row>
    <row r="1125" spans="1:8" x14ac:dyDescent="0.25">
      <c r="A1125" s="19" t="s">
        <v>103</v>
      </c>
      <c r="B1125" s="19" t="s">
        <v>104</v>
      </c>
      <c r="C1125" s="19" t="s">
        <v>88</v>
      </c>
      <c r="D1125" s="19" t="s">
        <v>161</v>
      </c>
      <c r="E1125" s="19" t="s">
        <v>162</v>
      </c>
      <c r="F1125" s="19" t="s">
        <v>109</v>
      </c>
      <c r="G1125" s="19" t="s">
        <v>110</v>
      </c>
      <c r="H1125" s="25">
        <v>0.33260429378972489</v>
      </c>
    </row>
    <row r="1126" spans="1:8" x14ac:dyDescent="0.25">
      <c r="A1126" s="19" t="s">
        <v>103</v>
      </c>
      <c r="B1126" s="19" t="s">
        <v>104</v>
      </c>
      <c r="C1126" s="19" t="s">
        <v>88</v>
      </c>
      <c r="D1126" s="19" t="s">
        <v>161</v>
      </c>
      <c r="E1126" s="19" t="s">
        <v>162</v>
      </c>
      <c r="F1126" s="19" t="s">
        <v>129</v>
      </c>
      <c r="G1126" s="19" t="s">
        <v>130</v>
      </c>
      <c r="H1126" s="25">
        <v>1.0154992072864852E-5</v>
      </c>
    </row>
    <row r="1127" spans="1:8" x14ac:dyDescent="0.25">
      <c r="A1127" s="19" t="s">
        <v>103</v>
      </c>
      <c r="B1127" s="19" t="s">
        <v>104</v>
      </c>
      <c r="C1127" s="19" t="s">
        <v>88</v>
      </c>
      <c r="D1127" s="19" t="s">
        <v>161</v>
      </c>
      <c r="E1127" s="19" t="s">
        <v>162</v>
      </c>
      <c r="F1127" s="19" t="s">
        <v>119</v>
      </c>
      <c r="G1127" s="19" t="s">
        <v>120</v>
      </c>
      <c r="H1127" s="25">
        <v>1.7736251421253735E-4</v>
      </c>
    </row>
    <row r="1128" spans="1:8" x14ac:dyDescent="0.25">
      <c r="A1128" s="19" t="s">
        <v>103</v>
      </c>
      <c r="B1128" s="19" t="s">
        <v>104</v>
      </c>
      <c r="C1128" s="19" t="s">
        <v>88</v>
      </c>
      <c r="D1128" s="19" t="s">
        <v>163</v>
      </c>
      <c r="E1128" s="19" t="s">
        <v>164</v>
      </c>
      <c r="F1128" s="19" t="s">
        <v>109</v>
      </c>
      <c r="G1128" s="19" t="s">
        <v>110</v>
      </c>
      <c r="H1128" s="25">
        <v>4.3354583285184356</v>
      </c>
    </row>
    <row r="1129" spans="1:8" x14ac:dyDescent="0.25">
      <c r="A1129" s="19" t="s">
        <v>103</v>
      </c>
      <c r="B1129" s="19" t="s">
        <v>104</v>
      </c>
      <c r="C1129" s="19" t="s">
        <v>88</v>
      </c>
      <c r="D1129" s="19" t="s">
        <v>163</v>
      </c>
      <c r="E1129" s="19" t="s">
        <v>164</v>
      </c>
      <c r="F1129" s="19" t="s">
        <v>111</v>
      </c>
      <c r="G1129" s="19" t="s">
        <v>112</v>
      </c>
      <c r="H1129" s="25">
        <v>1.8482674758612819E-2</v>
      </c>
    </row>
    <row r="1130" spans="1:8" x14ac:dyDescent="0.25">
      <c r="A1130" s="19" t="s">
        <v>103</v>
      </c>
      <c r="B1130" s="19" t="s">
        <v>104</v>
      </c>
      <c r="C1130" s="19" t="s">
        <v>88</v>
      </c>
      <c r="D1130" s="19" t="s">
        <v>163</v>
      </c>
      <c r="E1130" s="19" t="s">
        <v>164</v>
      </c>
      <c r="F1130" s="19" t="s">
        <v>113</v>
      </c>
      <c r="G1130" s="19" t="s">
        <v>114</v>
      </c>
      <c r="H1130" s="25">
        <v>7.5054506016687533E-2</v>
      </c>
    </row>
    <row r="1131" spans="1:8" x14ac:dyDescent="0.25">
      <c r="A1131" s="19" t="s">
        <v>103</v>
      </c>
      <c r="B1131" s="19" t="s">
        <v>104</v>
      </c>
      <c r="C1131" s="19" t="s">
        <v>88</v>
      </c>
      <c r="D1131" s="19" t="s">
        <v>163</v>
      </c>
      <c r="E1131" s="19" t="s">
        <v>164</v>
      </c>
      <c r="F1131" s="19" t="s">
        <v>129</v>
      </c>
      <c r="G1131" s="19" t="s">
        <v>130</v>
      </c>
      <c r="H1131" s="25">
        <v>3.2468203870654748E-4</v>
      </c>
    </row>
    <row r="1132" spans="1:8" x14ac:dyDescent="0.25">
      <c r="A1132" s="19" t="s">
        <v>103</v>
      </c>
      <c r="B1132" s="19" t="s">
        <v>104</v>
      </c>
      <c r="C1132" s="19" t="s">
        <v>88</v>
      </c>
      <c r="D1132" s="19" t="s">
        <v>163</v>
      </c>
      <c r="E1132" s="19" t="s">
        <v>164</v>
      </c>
      <c r="F1132" s="19" t="s">
        <v>117</v>
      </c>
      <c r="G1132" s="19" t="s">
        <v>118</v>
      </c>
      <c r="H1132" s="25">
        <v>5.4922508928845438E-3</v>
      </c>
    </row>
    <row r="1133" spans="1:8" x14ac:dyDescent="0.25">
      <c r="A1133" s="19" t="s">
        <v>103</v>
      </c>
      <c r="B1133" s="19" t="s">
        <v>104</v>
      </c>
      <c r="C1133" s="19" t="s">
        <v>88</v>
      </c>
      <c r="D1133" s="19" t="s">
        <v>163</v>
      </c>
      <c r="E1133" s="19" t="s">
        <v>164</v>
      </c>
      <c r="F1133" s="19" t="s">
        <v>119</v>
      </c>
      <c r="G1133" s="19" t="s">
        <v>120</v>
      </c>
      <c r="H1133" s="25">
        <v>9.4200774744555953E-3</v>
      </c>
    </row>
    <row r="1134" spans="1:8" x14ac:dyDescent="0.25">
      <c r="A1134" s="19" t="s">
        <v>103</v>
      </c>
      <c r="B1134" s="19" t="s">
        <v>104</v>
      </c>
      <c r="C1134" s="19" t="s">
        <v>88</v>
      </c>
      <c r="D1134" s="19" t="s">
        <v>163</v>
      </c>
      <c r="E1134" s="19" t="s">
        <v>164</v>
      </c>
      <c r="F1134" s="19" t="s">
        <v>123</v>
      </c>
      <c r="G1134" s="19" t="s">
        <v>124</v>
      </c>
      <c r="H1134" s="25">
        <v>2.8875307082737531E-3</v>
      </c>
    </row>
    <row r="1135" spans="1:8" x14ac:dyDescent="0.25">
      <c r="A1135" s="19" t="s">
        <v>103</v>
      </c>
      <c r="B1135" s="19" t="s">
        <v>104</v>
      </c>
      <c r="C1135" s="19" t="s">
        <v>88</v>
      </c>
      <c r="D1135" s="19" t="s">
        <v>165</v>
      </c>
      <c r="E1135" s="19" t="s">
        <v>166</v>
      </c>
      <c r="F1135" s="19" t="s">
        <v>109</v>
      </c>
      <c r="G1135" s="19" t="s">
        <v>110</v>
      </c>
      <c r="H1135" s="25">
        <v>0.50791502480973871</v>
      </c>
    </row>
    <row r="1136" spans="1:8" x14ac:dyDescent="0.25">
      <c r="A1136" s="19" t="s">
        <v>103</v>
      </c>
      <c r="B1136" s="19" t="s">
        <v>104</v>
      </c>
      <c r="C1136" s="19" t="s">
        <v>88</v>
      </c>
      <c r="D1136" s="19" t="s">
        <v>165</v>
      </c>
      <c r="E1136" s="19" t="s">
        <v>166</v>
      </c>
      <c r="F1136" s="19" t="s">
        <v>167</v>
      </c>
      <c r="G1136" s="19" t="s">
        <v>168</v>
      </c>
      <c r="H1136" s="25">
        <v>3.5164298891589917E-2</v>
      </c>
    </row>
    <row r="1137" spans="1:8" x14ac:dyDescent="0.25">
      <c r="A1137" s="19" t="s">
        <v>103</v>
      </c>
      <c r="B1137" s="19" t="s">
        <v>104</v>
      </c>
      <c r="C1137" s="19" t="s">
        <v>88</v>
      </c>
      <c r="D1137" s="19" t="s">
        <v>165</v>
      </c>
      <c r="E1137" s="19" t="s">
        <v>166</v>
      </c>
      <c r="F1137" s="19" t="s">
        <v>113</v>
      </c>
      <c r="G1137" s="19" t="s">
        <v>114</v>
      </c>
      <c r="H1137" s="25">
        <v>3.0232489967909421E-2</v>
      </c>
    </row>
    <row r="1138" spans="1:8" x14ac:dyDescent="0.25">
      <c r="A1138" s="19" t="s">
        <v>103</v>
      </c>
      <c r="B1138" s="19" t="s">
        <v>104</v>
      </c>
      <c r="C1138" s="19" t="s">
        <v>88</v>
      </c>
      <c r="D1138" s="19" t="s">
        <v>165</v>
      </c>
      <c r="E1138" s="19" t="s">
        <v>166</v>
      </c>
      <c r="F1138" s="19" t="s">
        <v>129</v>
      </c>
      <c r="G1138" s="19" t="s">
        <v>130</v>
      </c>
      <c r="H1138" s="25">
        <v>1.0978104216262632E-4</v>
      </c>
    </row>
    <row r="1139" spans="1:8" x14ac:dyDescent="0.25">
      <c r="A1139" s="19" t="s">
        <v>103</v>
      </c>
      <c r="B1139" s="19" t="s">
        <v>104</v>
      </c>
      <c r="C1139" s="19" t="s">
        <v>88</v>
      </c>
      <c r="D1139" s="19" t="s">
        <v>165</v>
      </c>
      <c r="E1139" s="19" t="s">
        <v>166</v>
      </c>
      <c r="F1139" s="19" t="s">
        <v>119</v>
      </c>
      <c r="G1139" s="19" t="s">
        <v>120</v>
      </c>
      <c r="H1139" s="25">
        <v>1.9150532661783614E-3</v>
      </c>
    </row>
    <row r="1140" spans="1:8" x14ac:dyDescent="0.25">
      <c r="A1140" s="19" t="s">
        <v>103</v>
      </c>
      <c r="B1140" s="19" t="s">
        <v>104</v>
      </c>
      <c r="C1140" s="19" t="s">
        <v>88</v>
      </c>
      <c r="D1140" s="19" t="s">
        <v>165</v>
      </c>
      <c r="E1140" s="19" t="s">
        <v>166</v>
      </c>
      <c r="F1140" s="19" t="s">
        <v>123</v>
      </c>
      <c r="G1140" s="19" t="s">
        <v>124</v>
      </c>
      <c r="H1140" s="25">
        <v>1.3932095412143766E-3</v>
      </c>
    </row>
    <row r="1141" spans="1:8" x14ac:dyDescent="0.25">
      <c r="A1141" s="19" t="s">
        <v>103</v>
      </c>
      <c r="B1141" s="19" t="s">
        <v>104</v>
      </c>
      <c r="C1141" s="19" t="s">
        <v>88</v>
      </c>
      <c r="D1141" s="19" t="s">
        <v>169</v>
      </c>
      <c r="E1141" s="19" t="s">
        <v>170</v>
      </c>
      <c r="F1141" s="19" t="s">
        <v>109</v>
      </c>
      <c r="G1141" s="19" t="s">
        <v>110</v>
      </c>
      <c r="H1141" s="25">
        <v>0.48077810831400231</v>
      </c>
    </row>
    <row r="1142" spans="1:8" x14ac:dyDescent="0.25">
      <c r="A1142" s="19" t="s">
        <v>103</v>
      </c>
      <c r="B1142" s="19" t="s">
        <v>104</v>
      </c>
      <c r="C1142" s="19" t="s">
        <v>88</v>
      </c>
      <c r="D1142" s="19" t="s">
        <v>169</v>
      </c>
      <c r="E1142" s="19" t="s">
        <v>170</v>
      </c>
      <c r="F1142" s="19" t="s">
        <v>111</v>
      </c>
      <c r="G1142" s="19" t="s">
        <v>112</v>
      </c>
      <c r="H1142" s="25">
        <v>4.0589444660034434E-3</v>
      </c>
    </row>
    <row r="1143" spans="1:8" x14ac:dyDescent="0.25">
      <c r="A1143" s="19" t="s">
        <v>103</v>
      </c>
      <c r="B1143" s="19" t="s">
        <v>104</v>
      </c>
      <c r="C1143" s="19" t="s">
        <v>88</v>
      </c>
      <c r="D1143" s="19" t="s">
        <v>169</v>
      </c>
      <c r="E1143" s="19" t="s">
        <v>170</v>
      </c>
      <c r="F1143" s="19" t="s">
        <v>129</v>
      </c>
      <c r="G1143" s="19" t="s">
        <v>130</v>
      </c>
      <c r="H1143" s="25">
        <v>3.530738035845497E-5</v>
      </c>
    </row>
    <row r="1144" spans="1:8" x14ac:dyDescent="0.25">
      <c r="A1144" s="19" t="s">
        <v>103</v>
      </c>
      <c r="B1144" s="19" t="s">
        <v>104</v>
      </c>
      <c r="C1144" s="19" t="s">
        <v>88</v>
      </c>
      <c r="D1144" s="19" t="s">
        <v>169</v>
      </c>
      <c r="E1144" s="19" t="s">
        <v>170</v>
      </c>
      <c r="F1144" s="19" t="s">
        <v>117</v>
      </c>
      <c r="G1144" s="19" t="s">
        <v>118</v>
      </c>
      <c r="H1144" s="25">
        <v>1.1670134125071649E-3</v>
      </c>
    </row>
    <row r="1145" spans="1:8" x14ac:dyDescent="0.25">
      <c r="A1145" s="19" t="s">
        <v>103</v>
      </c>
      <c r="B1145" s="19" t="s">
        <v>104</v>
      </c>
      <c r="C1145" s="19" t="s">
        <v>88</v>
      </c>
      <c r="D1145" s="19" t="s">
        <v>169</v>
      </c>
      <c r="E1145" s="19" t="s">
        <v>170</v>
      </c>
      <c r="F1145" s="19" t="s">
        <v>119</v>
      </c>
      <c r="G1145" s="19" t="s">
        <v>120</v>
      </c>
      <c r="H1145" s="25">
        <v>7.685270809460479E-4</v>
      </c>
    </row>
    <row r="1146" spans="1:8" x14ac:dyDescent="0.25">
      <c r="A1146" s="19" t="s">
        <v>103</v>
      </c>
      <c r="B1146" s="19" t="s">
        <v>104</v>
      </c>
      <c r="C1146" s="19" t="s">
        <v>88</v>
      </c>
      <c r="D1146" s="19" t="s">
        <v>169</v>
      </c>
      <c r="E1146" s="19" t="s">
        <v>170</v>
      </c>
      <c r="F1146" s="19" t="s">
        <v>123</v>
      </c>
      <c r="G1146" s="19" t="s">
        <v>124</v>
      </c>
      <c r="H1146" s="25">
        <v>6.2137685992095062E-4</v>
      </c>
    </row>
    <row r="1147" spans="1:8" x14ac:dyDescent="0.25">
      <c r="A1147" s="19" t="s">
        <v>103</v>
      </c>
      <c r="B1147" s="19" t="s">
        <v>104</v>
      </c>
      <c r="C1147" s="19" t="s">
        <v>88</v>
      </c>
      <c r="D1147" s="19" t="s">
        <v>171</v>
      </c>
      <c r="E1147" s="19" t="s">
        <v>172</v>
      </c>
      <c r="F1147" s="19" t="s">
        <v>109</v>
      </c>
      <c r="G1147" s="19" t="s">
        <v>110</v>
      </c>
      <c r="H1147" s="25">
        <v>0.18546038256622294</v>
      </c>
    </row>
    <row r="1148" spans="1:8" x14ac:dyDescent="0.25">
      <c r="A1148" s="19" t="s">
        <v>103</v>
      </c>
      <c r="B1148" s="19" t="s">
        <v>104</v>
      </c>
      <c r="C1148" s="19" t="s">
        <v>88</v>
      </c>
      <c r="D1148" s="19" t="s">
        <v>171</v>
      </c>
      <c r="E1148" s="19" t="s">
        <v>172</v>
      </c>
      <c r="F1148" s="19" t="s">
        <v>119</v>
      </c>
      <c r="G1148" s="19" t="s">
        <v>120</v>
      </c>
      <c r="H1148" s="25">
        <v>9.6303509867707898E-4</v>
      </c>
    </row>
    <row r="1149" spans="1:8" x14ac:dyDescent="0.25">
      <c r="A1149" s="19" t="s">
        <v>103</v>
      </c>
      <c r="B1149" s="19" t="s">
        <v>104</v>
      </c>
      <c r="C1149" s="19" t="s">
        <v>88</v>
      </c>
      <c r="D1149" s="19" t="s">
        <v>175</v>
      </c>
      <c r="E1149" s="19" t="s">
        <v>176</v>
      </c>
      <c r="F1149" s="19" t="s">
        <v>119</v>
      </c>
      <c r="G1149" s="19" t="s">
        <v>120</v>
      </c>
      <c r="H1149" s="25">
        <v>3.6498718885181705E-2</v>
      </c>
    </row>
    <row r="1150" spans="1:8" x14ac:dyDescent="0.25">
      <c r="A1150" s="19" t="s">
        <v>103</v>
      </c>
      <c r="B1150" s="19" t="s">
        <v>104</v>
      </c>
      <c r="C1150" s="19" t="s">
        <v>88</v>
      </c>
      <c r="D1150" s="19" t="s">
        <v>175</v>
      </c>
      <c r="E1150" s="19" t="s">
        <v>176</v>
      </c>
      <c r="F1150" s="19" t="s">
        <v>121</v>
      </c>
      <c r="G1150" s="19" t="s">
        <v>122</v>
      </c>
      <c r="H1150" s="25">
        <v>0.90954082876248421</v>
      </c>
    </row>
    <row r="1151" spans="1:8" x14ac:dyDescent="0.25">
      <c r="A1151" s="19" t="s">
        <v>103</v>
      </c>
      <c r="B1151" s="19" t="s">
        <v>104</v>
      </c>
      <c r="C1151" s="19" t="s">
        <v>88</v>
      </c>
      <c r="D1151" s="19" t="s">
        <v>197</v>
      </c>
      <c r="E1151" s="19" t="s">
        <v>198</v>
      </c>
      <c r="F1151" s="19" t="s">
        <v>119</v>
      </c>
      <c r="G1151" s="19" t="s">
        <v>120</v>
      </c>
      <c r="H1151" s="25">
        <v>3.7743222811631756E-5</v>
      </c>
    </row>
    <row r="1152" spans="1:8" x14ac:dyDescent="0.25">
      <c r="A1152" s="19" t="s">
        <v>103</v>
      </c>
      <c r="B1152" s="19" t="s">
        <v>104</v>
      </c>
      <c r="C1152" s="19" t="s">
        <v>88</v>
      </c>
      <c r="D1152" s="19" t="s">
        <v>177</v>
      </c>
      <c r="E1152" s="19" t="s">
        <v>178</v>
      </c>
      <c r="F1152" s="19" t="s">
        <v>111</v>
      </c>
      <c r="G1152" s="19" t="s">
        <v>112</v>
      </c>
      <c r="H1152" s="25">
        <v>1.2470283646032703E-2</v>
      </c>
    </row>
    <row r="1153" spans="1:8" x14ac:dyDescent="0.25">
      <c r="A1153" s="19" t="s">
        <v>103</v>
      </c>
      <c r="B1153" s="19" t="s">
        <v>104</v>
      </c>
      <c r="C1153" s="19" t="s">
        <v>88</v>
      </c>
      <c r="D1153" s="19" t="s">
        <v>177</v>
      </c>
      <c r="E1153" s="19" t="s">
        <v>178</v>
      </c>
      <c r="F1153" s="19" t="s">
        <v>119</v>
      </c>
      <c r="G1153" s="19" t="s">
        <v>120</v>
      </c>
      <c r="H1153" s="25">
        <v>1.2169370547561943E-3</v>
      </c>
    </row>
    <row r="1154" spans="1:8" x14ac:dyDescent="0.25">
      <c r="A1154" s="19" t="s">
        <v>103</v>
      </c>
      <c r="B1154" s="19" t="s">
        <v>104</v>
      </c>
      <c r="C1154" s="19" t="s">
        <v>88</v>
      </c>
      <c r="D1154" s="19" t="s">
        <v>179</v>
      </c>
      <c r="E1154" s="19" t="s">
        <v>180</v>
      </c>
      <c r="F1154" s="19" t="s">
        <v>109</v>
      </c>
      <c r="G1154" s="19" t="s">
        <v>110</v>
      </c>
      <c r="H1154" s="25">
        <v>8.8587795935009153E-4</v>
      </c>
    </row>
    <row r="1155" spans="1:8" x14ac:dyDescent="0.25">
      <c r="A1155" s="19" t="s">
        <v>103</v>
      </c>
      <c r="B1155" s="19" t="s">
        <v>104</v>
      </c>
      <c r="C1155" s="19" t="s">
        <v>88</v>
      </c>
      <c r="D1155" s="19" t="s">
        <v>179</v>
      </c>
      <c r="E1155" s="19" t="s">
        <v>180</v>
      </c>
      <c r="F1155" s="19" t="s">
        <v>119</v>
      </c>
      <c r="G1155" s="19" t="s">
        <v>120</v>
      </c>
      <c r="H1155" s="25">
        <v>1.9945689406696824E-6</v>
      </c>
    </row>
    <row r="1156" spans="1:8" x14ac:dyDescent="0.25">
      <c r="A1156" s="19" t="s">
        <v>103</v>
      </c>
      <c r="B1156" s="19" t="s">
        <v>104</v>
      </c>
      <c r="C1156" s="19" t="s">
        <v>88</v>
      </c>
      <c r="D1156" s="19" t="s">
        <v>179</v>
      </c>
      <c r="E1156" s="19" t="s">
        <v>180</v>
      </c>
      <c r="F1156" s="19" t="s">
        <v>181</v>
      </c>
      <c r="G1156" s="19" t="s">
        <v>182</v>
      </c>
      <c r="H1156" s="25">
        <v>5.5872310199388814E-6</v>
      </c>
    </row>
    <row r="1157" spans="1:8" x14ac:dyDescent="0.25">
      <c r="A1157" s="19" t="s">
        <v>103</v>
      </c>
      <c r="B1157" s="19" t="s">
        <v>104</v>
      </c>
      <c r="C1157" s="19" t="s">
        <v>88</v>
      </c>
      <c r="D1157" s="19" t="s">
        <v>183</v>
      </c>
      <c r="E1157" s="19" t="s">
        <v>184</v>
      </c>
      <c r="F1157" s="19" t="s">
        <v>109</v>
      </c>
      <c r="G1157" s="19" t="s">
        <v>110</v>
      </c>
      <c r="H1157" s="25">
        <v>13.305758996182849</v>
      </c>
    </row>
    <row r="1158" spans="1:8" x14ac:dyDescent="0.25">
      <c r="A1158" s="19" t="s">
        <v>103</v>
      </c>
      <c r="B1158" s="19" t="s">
        <v>104</v>
      </c>
      <c r="C1158" s="19" t="s">
        <v>88</v>
      </c>
      <c r="D1158" s="19" t="s">
        <v>183</v>
      </c>
      <c r="E1158" s="19" t="s">
        <v>184</v>
      </c>
      <c r="F1158" s="19" t="s">
        <v>119</v>
      </c>
      <c r="G1158" s="19" t="s">
        <v>120</v>
      </c>
      <c r="H1158" s="25">
        <v>2.8986071733087156E-2</v>
      </c>
    </row>
    <row r="1159" spans="1:8" x14ac:dyDescent="0.25">
      <c r="A1159" s="19" t="s">
        <v>103</v>
      </c>
      <c r="B1159" s="19" t="s">
        <v>104</v>
      </c>
      <c r="C1159" s="19" t="s">
        <v>88</v>
      </c>
      <c r="D1159" s="19" t="s">
        <v>183</v>
      </c>
      <c r="E1159" s="19" t="s">
        <v>184</v>
      </c>
      <c r="F1159" s="19" t="s">
        <v>181</v>
      </c>
      <c r="G1159" s="19" t="s">
        <v>182</v>
      </c>
      <c r="H1159" s="25">
        <v>7.9060571163489607E-2</v>
      </c>
    </row>
    <row r="1160" spans="1:8" x14ac:dyDescent="0.25">
      <c r="A1160" s="19" t="s">
        <v>103</v>
      </c>
      <c r="B1160" s="19" t="s">
        <v>104</v>
      </c>
      <c r="C1160" s="19" t="s">
        <v>88</v>
      </c>
      <c r="D1160" s="19" t="s">
        <v>185</v>
      </c>
      <c r="E1160" s="19" t="s">
        <v>186</v>
      </c>
      <c r="F1160" s="19" t="s">
        <v>109</v>
      </c>
      <c r="G1160" s="19" t="s">
        <v>110</v>
      </c>
      <c r="H1160" s="25">
        <v>5.2297981160612038E-2</v>
      </c>
    </row>
    <row r="1161" spans="1:8" x14ac:dyDescent="0.25">
      <c r="A1161" s="19" t="s">
        <v>103</v>
      </c>
      <c r="B1161" s="19" t="s">
        <v>104</v>
      </c>
      <c r="C1161" s="19" t="s">
        <v>88</v>
      </c>
      <c r="D1161" s="19" t="s">
        <v>185</v>
      </c>
      <c r="E1161" s="19" t="s">
        <v>186</v>
      </c>
      <c r="F1161" s="19" t="s">
        <v>187</v>
      </c>
      <c r="G1161" s="19" t="s">
        <v>188</v>
      </c>
      <c r="H1161" s="25">
        <v>0.26148990580306003</v>
      </c>
    </row>
    <row r="1162" spans="1:8" x14ac:dyDescent="0.25">
      <c r="A1162" s="19" t="s">
        <v>103</v>
      </c>
      <c r="B1162" s="19" t="s">
        <v>104</v>
      </c>
      <c r="C1162" s="19" t="s">
        <v>88</v>
      </c>
      <c r="D1162" s="19" t="s">
        <v>185</v>
      </c>
      <c r="E1162" s="19" t="s">
        <v>186</v>
      </c>
      <c r="F1162" s="19" t="s">
        <v>189</v>
      </c>
      <c r="G1162" s="19" t="s">
        <v>190</v>
      </c>
      <c r="H1162" s="25">
        <v>5.2297981160612031E-2</v>
      </c>
    </row>
    <row r="1163" spans="1:8" x14ac:dyDescent="0.25">
      <c r="A1163" s="19" t="s">
        <v>103</v>
      </c>
      <c r="B1163" s="19" t="s">
        <v>104</v>
      </c>
      <c r="C1163" s="19" t="s">
        <v>88</v>
      </c>
      <c r="D1163" s="19" t="s">
        <v>185</v>
      </c>
      <c r="E1163" s="19" t="s">
        <v>186</v>
      </c>
      <c r="F1163" s="19" t="s">
        <v>121</v>
      </c>
      <c r="G1163" s="19" t="s">
        <v>122</v>
      </c>
      <c r="H1163" s="25">
        <v>4.0436583371607243E-2</v>
      </c>
    </row>
    <row r="1164" spans="1:8" x14ac:dyDescent="0.25">
      <c r="A1164" s="19" t="s">
        <v>103</v>
      </c>
      <c r="B1164" s="19" t="s">
        <v>104</v>
      </c>
      <c r="C1164" s="19" t="s">
        <v>88</v>
      </c>
      <c r="D1164" s="19" t="s">
        <v>185</v>
      </c>
      <c r="E1164" s="19" t="s">
        <v>186</v>
      </c>
      <c r="F1164" s="19" t="s">
        <v>191</v>
      </c>
      <c r="G1164" s="19" t="s">
        <v>192</v>
      </c>
      <c r="H1164" s="25">
        <v>0.13074495290153001</v>
      </c>
    </row>
    <row r="1165" spans="1:8" x14ac:dyDescent="0.25">
      <c r="A1165" s="19" t="s">
        <v>105</v>
      </c>
      <c r="B1165" s="19" t="s">
        <v>106</v>
      </c>
      <c r="C1165" s="19" t="s">
        <v>98</v>
      </c>
      <c r="D1165" s="19" t="s">
        <v>107</v>
      </c>
      <c r="E1165" s="19" t="s">
        <v>108</v>
      </c>
      <c r="F1165" s="19" t="s">
        <v>109</v>
      </c>
      <c r="G1165" s="19" t="s">
        <v>110</v>
      </c>
      <c r="H1165" s="25">
        <v>41.87440308942999</v>
      </c>
    </row>
    <row r="1166" spans="1:8" x14ac:dyDescent="0.25">
      <c r="A1166" s="19" t="s">
        <v>105</v>
      </c>
      <c r="B1166" s="19" t="s">
        <v>106</v>
      </c>
      <c r="C1166" s="19" t="s">
        <v>98</v>
      </c>
      <c r="D1166" s="19" t="s">
        <v>107</v>
      </c>
      <c r="E1166" s="19" t="s">
        <v>108</v>
      </c>
      <c r="F1166" s="19" t="s">
        <v>111</v>
      </c>
      <c r="G1166" s="19" t="s">
        <v>112</v>
      </c>
      <c r="H1166" s="25">
        <v>0.47337442335290114</v>
      </c>
    </row>
    <row r="1167" spans="1:8" x14ac:dyDescent="0.25">
      <c r="A1167" s="19" t="s">
        <v>105</v>
      </c>
      <c r="B1167" s="19" t="s">
        <v>106</v>
      </c>
      <c r="C1167" s="19" t="s">
        <v>98</v>
      </c>
      <c r="D1167" s="19" t="s">
        <v>107</v>
      </c>
      <c r="E1167" s="19" t="s">
        <v>108</v>
      </c>
      <c r="F1167" s="19" t="s">
        <v>113</v>
      </c>
      <c r="G1167" s="19" t="s">
        <v>114</v>
      </c>
      <c r="H1167" s="25">
        <v>1.2199462778389321</v>
      </c>
    </row>
    <row r="1168" spans="1:8" x14ac:dyDescent="0.25">
      <c r="A1168" s="19" t="s">
        <v>105</v>
      </c>
      <c r="B1168" s="19" t="s">
        <v>106</v>
      </c>
      <c r="C1168" s="19" t="s">
        <v>98</v>
      </c>
      <c r="D1168" s="19" t="s">
        <v>107</v>
      </c>
      <c r="E1168" s="19" t="s">
        <v>108</v>
      </c>
      <c r="F1168" s="19" t="s">
        <v>115</v>
      </c>
      <c r="G1168" s="19" t="s">
        <v>116</v>
      </c>
      <c r="H1168" s="25">
        <v>1.2211894764287385</v>
      </c>
    </row>
    <row r="1169" spans="1:8" x14ac:dyDescent="0.25">
      <c r="A1169" s="19" t="s">
        <v>105</v>
      </c>
      <c r="B1169" s="19" t="s">
        <v>106</v>
      </c>
      <c r="C1169" s="19" t="s">
        <v>98</v>
      </c>
      <c r="D1169" s="19" t="s">
        <v>107</v>
      </c>
      <c r="E1169" s="19" t="s">
        <v>108</v>
      </c>
      <c r="F1169" s="19" t="s">
        <v>117</v>
      </c>
      <c r="G1169" s="19" t="s">
        <v>118</v>
      </c>
      <c r="H1169" s="25">
        <v>3.7302521518902759E-2</v>
      </c>
    </row>
    <row r="1170" spans="1:8" x14ac:dyDescent="0.25">
      <c r="A1170" s="19" t="s">
        <v>105</v>
      </c>
      <c r="B1170" s="19" t="s">
        <v>106</v>
      </c>
      <c r="C1170" s="19" t="s">
        <v>98</v>
      </c>
      <c r="D1170" s="19" t="s">
        <v>107</v>
      </c>
      <c r="E1170" s="19" t="s">
        <v>108</v>
      </c>
      <c r="F1170" s="19" t="s">
        <v>119</v>
      </c>
      <c r="G1170" s="19" t="s">
        <v>120</v>
      </c>
      <c r="H1170" s="25">
        <v>1.6123786311135764E-2</v>
      </c>
    </row>
    <row r="1171" spans="1:8" x14ac:dyDescent="0.25">
      <c r="A1171" s="19" t="s">
        <v>105</v>
      </c>
      <c r="B1171" s="19" t="s">
        <v>106</v>
      </c>
      <c r="C1171" s="19" t="s">
        <v>98</v>
      </c>
      <c r="D1171" s="19" t="s">
        <v>107</v>
      </c>
      <c r="E1171" s="19" t="s">
        <v>108</v>
      </c>
      <c r="F1171" s="19" t="s">
        <v>121</v>
      </c>
      <c r="G1171" s="19" t="s">
        <v>122</v>
      </c>
      <c r="H1171" s="25">
        <v>2.7734939702036905</v>
      </c>
    </row>
    <row r="1172" spans="1:8" x14ac:dyDescent="0.25">
      <c r="A1172" s="19" t="s">
        <v>105</v>
      </c>
      <c r="B1172" s="19" t="s">
        <v>106</v>
      </c>
      <c r="C1172" s="19" t="s">
        <v>98</v>
      </c>
      <c r="D1172" s="19" t="s">
        <v>107</v>
      </c>
      <c r="E1172" s="19" t="s">
        <v>108</v>
      </c>
      <c r="F1172" s="19" t="s">
        <v>123</v>
      </c>
      <c r="G1172" s="19" t="s">
        <v>124</v>
      </c>
      <c r="H1172" s="25">
        <v>0.22199236544174483</v>
      </c>
    </row>
    <row r="1173" spans="1:8" x14ac:dyDescent="0.25">
      <c r="A1173" s="19" t="s">
        <v>105</v>
      </c>
      <c r="B1173" s="19" t="s">
        <v>106</v>
      </c>
      <c r="C1173" s="19" t="s">
        <v>98</v>
      </c>
      <c r="D1173" s="19" t="s">
        <v>125</v>
      </c>
      <c r="E1173" s="19" t="s">
        <v>126</v>
      </c>
      <c r="F1173" s="19" t="s">
        <v>109</v>
      </c>
      <c r="G1173" s="19" t="s">
        <v>110</v>
      </c>
      <c r="H1173" s="25">
        <v>1.9546692872435805</v>
      </c>
    </row>
    <row r="1174" spans="1:8" x14ac:dyDescent="0.25">
      <c r="A1174" s="19" t="s">
        <v>105</v>
      </c>
      <c r="B1174" s="19" t="s">
        <v>106</v>
      </c>
      <c r="C1174" s="19" t="s">
        <v>98</v>
      </c>
      <c r="D1174" s="19" t="s">
        <v>125</v>
      </c>
      <c r="E1174" s="19" t="s">
        <v>126</v>
      </c>
      <c r="F1174" s="19" t="s">
        <v>111</v>
      </c>
      <c r="G1174" s="19" t="s">
        <v>112</v>
      </c>
      <c r="H1174" s="25">
        <v>2.7561387165667552E-2</v>
      </c>
    </row>
    <row r="1175" spans="1:8" x14ac:dyDescent="0.25">
      <c r="A1175" s="19" t="s">
        <v>105</v>
      </c>
      <c r="B1175" s="19" t="s">
        <v>106</v>
      </c>
      <c r="C1175" s="19" t="s">
        <v>98</v>
      </c>
      <c r="D1175" s="19" t="s">
        <v>125</v>
      </c>
      <c r="E1175" s="19" t="s">
        <v>126</v>
      </c>
      <c r="F1175" s="19" t="s">
        <v>115</v>
      </c>
      <c r="G1175" s="19" t="s">
        <v>116</v>
      </c>
      <c r="H1175" s="25">
        <v>7.1462293910700719E-2</v>
      </c>
    </row>
    <row r="1176" spans="1:8" x14ac:dyDescent="0.25">
      <c r="A1176" s="19" t="s">
        <v>105</v>
      </c>
      <c r="B1176" s="19" t="s">
        <v>106</v>
      </c>
      <c r="C1176" s="19" t="s">
        <v>98</v>
      </c>
      <c r="D1176" s="19" t="s">
        <v>125</v>
      </c>
      <c r="E1176" s="19" t="s">
        <v>126</v>
      </c>
      <c r="F1176" s="19" t="s">
        <v>117</v>
      </c>
      <c r="G1176" s="19" t="s">
        <v>118</v>
      </c>
      <c r="H1176" s="25">
        <v>4.7406219209416714E-3</v>
      </c>
    </row>
    <row r="1177" spans="1:8" x14ac:dyDescent="0.25">
      <c r="A1177" s="19" t="s">
        <v>105</v>
      </c>
      <c r="B1177" s="19" t="s">
        <v>106</v>
      </c>
      <c r="C1177" s="19" t="s">
        <v>98</v>
      </c>
      <c r="D1177" s="19" t="s">
        <v>125</v>
      </c>
      <c r="E1177" s="19" t="s">
        <v>126</v>
      </c>
      <c r="F1177" s="19" t="s">
        <v>119</v>
      </c>
      <c r="G1177" s="19" t="s">
        <v>120</v>
      </c>
      <c r="H1177" s="25">
        <v>1.5933538025154678E-3</v>
      </c>
    </row>
    <row r="1178" spans="1:8" x14ac:dyDescent="0.25">
      <c r="A1178" s="19" t="s">
        <v>105</v>
      </c>
      <c r="B1178" s="19" t="s">
        <v>106</v>
      </c>
      <c r="C1178" s="19" t="s">
        <v>98</v>
      </c>
      <c r="D1178" s="19" t="s">
        <v>125</v>
      </c>
      <c r="E1178" s="19" t="s">
        <v>126</v>
      </c>
      <c r="F1178" s="19" t="s">
        <v>121</v>
      </c>
      <c r="G1178" s="19" t="s">
        <v>122</v>
      </c>
      <c r="H1178" s="25">
        <v>0.19038621518212726</v>
      </c>
    </row>
    <row r="1179" spans="1:8" x14ac:dyDescent="0.25">
      <c r="A1179" s="19" t="s">
        <v>105</v>
      </c>
      <c r="B1179" s="19" t="s">
        <v>106</v>
      </c>
      <c r="C1179" s="19" t="s">
        <v>98</v>
      </c>
      <c r="D1179" s="19" t="s">
        <v>125</v>
      </c>
      <c r="E1179" s="19" t="s">
        <v>126</v>
      </c>
      <c r="F1179" s="19" t="s">
        <v>123</v>
      </c>
      <c r="G1179" s="19" t="s">
        <v>124</v>
      </c>
      <c r="H1179" s="25">
        <v>1.3718847951778641E-2</v>
      </c>
    </row>
    <row r="1180" spans="1:8" x14ac:dyDescent="0.25">
      <c r="A1180" s="19" t="s">
        <v>105</v>
      </c>
      <c r="B1180" s="19" t="s">
        <v>106</v>
      </c>
      <c r="C1180" s="19" t="s">
        <v>98</v>
      </c>
      <c r="D1180" s="19" t="s">
        <v>127</v>
      </c>
      <c r="E1180" s="19" t="s">
        <v>128</v>
      </c>
      <c r="F1180" s="19" t="s">
        <v>109</v>
      </c>
      <c r="G1180" s="19" t="s">
        <v>110</v>
      </c>
      <c r="H1180" s="25">
        <v>28.201332480084663</v>
      </c>
    </row>
    <row r="1181" spans="1:8" x14ac:dyDescent="0.25">
      <c r="A1181" s="19" t="s">
        <v>105</v>
      </c>
      <c r="B1181" s="19" t="s">
        <v>106</v>
      </c>
      <c r="C1181" s="19" t="s">
        <v>98</v>
      </c>
      <c r="D1181" s="19" t="s">
        <v>127</v>
      </c>
      <c r="E1181" s="19" t="s">
        <v>128</v>
      </c>
      <c r="F1181" s="19" t="s">
        <v>111</v>
      </c>
      <c r="G1181" s="19" t="s">
        <v>112</v>
      </c>
      <c r="H1181" s="25">
        <v>0.30292844867559721</v>
      </c>
    </row>
    <row r="1182" spans="1:8" x14ac:dyDescent="0.25">
      <c r="A1182" s="19" t="s">
        <v>105</v>
      </c>
      <c r="B1182" s="19" t="s">
        <v>106</v>
      </c>
      <c r="C1182" s="19" t="s">
        <v>98</v>
      </c>
      <c r="D1182" s="19" t="s">
        <v>127</v>
      </c>
      <c r="E1182" s="19" t="s">
        <v>128</v>
      </c>
      <c r="F1182" s="19" t="s">
        <v>115</v>
      </c>
      <c r="G1182" s="19" t="s">
        <v>116</v>
      </c>
      <c r="H1182" s="25">
        <v>0.78773936668726752</v>
      </c>
    </row>
    <row r="1183" spans="1:8" x14ac:dyDescent="0.25">
      <c r="A1183" s="19" t="s">
        <v>105</v>
      </c>
      <c r="B1183" s="19" t="s">
        <v>106</v>
      </c>
      <c r="C1183" s="19" t="s">
        <v>98</v>
      </c>
      <c r="D1183" s="19" t="s">
        <v>127</v>
      </c>
      <c r="E1183" s="19" t="s">
        <v>128</v>
      </c>
      <c r="F1183" s="19" t="s">
        <v>129</v>
      </c>
      <c r="G1183" s="19" t="s">
        <v>130</v>
      </c>
      <c r="H1183" s="25">
        <v>1.827823098487847E-2</v>
      </c>
    </row>
    <row r="1184" spans="1:8" x14ac:dyDescent="0.25">
      <c r="A1184" s="19" t="s">
        <v>105</v>
      </c>
      <c r="B1184" s="19" t="s">
        <v>106</v>
      </c>
      <c r="C1184" s="19" t="s">
        <v>98</v>
      </c>
      <c r="D1184" s="19" t="s">
        <v>127</v>
      </c>
      <c r="E1184" s="19" t="s">
        <v>128</v>
      </c>
      <c r="F1184" s="19" t="s">
        <v>117</v>
      </c>
      <c r="G1184" s="19" t="s">
        <v>118</v>
      </c>
      <c r="H1184" s="25">
        <v>8.3982620932658139E-2</v>
      </c>
    </row>
    <row r="1185" spans="1:8" x14ac:dyDescent="0.25">
      <c r="A1185" s="19" t="s">
        <v>105</v>
      </c>
      <c r="B1185" s="19" t="s">
        <v>106</v>
      </c>
      <c r="C1185" s="19" t="s">
        <v>98</v>
      </c>
      <c r="D1185" s="19" t="s">
        <v>127</v>
      </c>
      <c r="E1185" s="19" t="s">
        <v>128</v>
      </c>
      <c r="F1185" s="19" t="s">
        <v>119</v>
      </c>
      <c r="G1185" s="19" t="s">
        <v>120</v>
      </c>
      <c r="H1185" s="25">
        <v>4.7444971536262454E-2</v>
      </c>
    </row>
    <row r="1186" spans="1:8" x14ac:dyDescent="0.25">
      <c r="A1186" s="19" t="s">
        <v>105</v>
      </c>
      <c r="B1186" s="19" t="s">
        <v>106</v>
      </c>
      <c r="C1186" s="19" t="s">
        <v>98</v>
      </c>
      <c r="D1186" s="19" t="s">
        <v>131</v>
      </c>
      <c r="E1186" s="19" t="s">
        <v>132</v>
      </c>
      <c r="F1186" s="19" t="s">
        <v>109</v>
      </c>
      <c r="G1186" s="19" t="s">
        <v>110</v>
      </c>
      <c r="H1186" s="25">
        <v>3.8842326185910294</v>
      </c>
    </row>
    <row r="1187" spans="1:8" x14ac:dyDescent="0.25">
      <c r="A1187" s="19" t="s">
        <v>105</v>
      </c>
      <c r="B1187" s="19" t="s">
        <v>106</v>
      </c>
      <c r="C1187" s="19" t="s">
        <v>98</v>
      </c>
      <c r="D1187" s="19" t="s">
        <v>131</v>
      </c>
      <c r="E1187" s="19" t="s">
        <v>132</v>
      </c>
      <c r="F1187" s="19" t="s">
        <v>111</v>
      </c>
      <c r="G1187" s="19" t="s">
        <v>112</v>
      </c>
      <c r="H1187" s="25">
        <v>2.0284045476119207E-2</v>
      </c>
    </row>
    <row r="1188" spans="1:8" x14ac:dyDescent="0.25">
      <c r="A1188" s="19" t="s">
        <v>105</v>
      </c>
      <c r="B1188" s="19" t="s">
        <v>106</v>
      </c>
      <c r="C1188" s="19" t="s">
        <v>98</v>
      </c>
      <c r="D1188" s="19" t="s">
        <v>131</v>
      </c>
      <c r="E1188" s="19" t="s">
        <v>132</v>
      </c>
      <c r="F1188" s="19" t="s">
        <v>115</v>
      </c>
      <c r="G1188" s="19" t="s">
        <v>116</v>
      </c>
      <c r="H1188" s="25">
        <v>5.2249783465024589E-2</v>
      </c>
    </row>
    <row r="1189" spans="1:8" x14ac:dyDescent="0.25">
      <c r="A1189" s="19" t="s">
        <v>105</v>
      </c>
      <c r="B1189" s="19" t="s">
        <v>106</v>
      </c>
      <c r="C1189" s="19" t="s">
        <v>98</v>
      </c>
      <c r="D1189" s="19" t="s">
        <v>131</v>
      </c>
      <c r="E1189" s="19" t="s">
        <v>132</v>
      </c>
      <c r="F1189" s="19" t="s">
        <v>129</v>
      </c>
      <c r="G1189" s="19" t="s">
        <v>130</v>
      </c>
      <c r="H1189" s="25">
        <v>1.5719105351786355E-3</v>
      </c>
    </row>
    <row r="1190" spans="1:8" x14ac:dyDescent="0.25">
      <c r="A1190" s="19" t="s">
        <v>105</v>
      </c>
      <c r="B1190" s="19" t="s">
        <v>106</v>
      </c>
      <c r="C1190" s="19" t="s">
        <v>98</v>
      </c>
      <c r="D1190" s="19" t="s">
        <v>131</v>
      </c>
      <c r="E1190" s="19" t="s">
        <v>132</v>
      </c>
      <c r="F1190" s="19" t="s">
        <v>117</v>
      </c>
      <c r="G1190" s="19" t="s">
        <v>118</v>
      </c>
      <c r="H1190" s="25">
        <v>6.4923091903425099E-3</v>
      </c>
    </row>
    <row r="1191" spans="1:8" x14ac:dyDescent="0.25">
      <c r="A1191" s="19" t="s">
        <v>105</v>
      </c>
      <c r="B1191" s="19" t="s">
        <v>106</v>
      </c>
      <c r="C1191" s="19" t="s">
        <v>98</v>
      </c>
      <c r="D1191" s="19" t="s">
        <v>131</v>
      </c>
      <c r="E1191" s="19" t="s">
        <v>132</v>
      </c>
      <c r="F1191" s="19" t="s">
        <v>119</v>
      </c>
      <c r="G1191" s="19" t="s">
        <v>120</v>
      </c>
      <c r="H1191" s="25">
        <v>5.2168534268774887E-3</v>
      </c>
    </row>
    <row r="1192" spans="1:8" x14ac:dyDescent="0.25">
      <c r="A1192" s="19" t="s">
        <v>105</v>
      </c>
      <c r="B1192" s="19" t="s">
        <v>106</v>
      </c>
      <c r="C1192" s="19" t="s">
        <v>98</v>
      </c>
      <c r="D1192" s="19" t="s">
        <v>193</v>
      </c>
      <c r="E1192" s="19" t="s">
        <v>194</v>
      </c>
      <c r="F1192" s="19" t="s">
        <v>109</v>
      </c>
      <c r="G1192" s="19" t="s">
        <v>110</v>
      </c>
      <c r="H1192" s="25">
        <v>6.7860989998547575E-2</v>
      </c>
    </row>
    <row r="1193" spans="1:8" x14ac:dyDescent="0.25">
      <c r="A1193" s="19" t="s">
        <v>105</v>
      </c>
      <c r="B1193" s="19" t="s">
        <v>106</v>
      </c>
      <c r="C1193" s="19" t="s">
        <v>98</v>
      </c>
      <c r="D1193" s="19" t="s">
        <v>193</v>
      </c>
      <c r="E1193" s="19" t="s">
        <v>194</v>
      </c>
      <c r="F1193" s="19" t="s">
        <v>111</v>
      </c>
      <c r="G1193" s="19" t="s">
        <v>112</v>
      </c>
      <c r="H1193" s="25">
        <v>8.8955071888379279E-4</v>
      </c>
    </row>
    <row r="1194" spans="1:8" x14ac:dyDescent="0.25">
      <c r="A1194" s="19" t="s">
        <v>105</v>
      </c>
      <c r="B1194" s="19" t="s">
        <v>106</v>
      </c>
      <c r="C1194" s="19" t="s">
        <v>98</v>
      </c>
      <c r="D1194" s="19" t="s">
        <v>193</v>
      </c>
      <c r="E1194" s="19" t="s">
        <v>194</v>
      </c>
      <c r="F1194" s="19" t="s">
        <v>113</v>
      </c>
      <c r="G1194" s="19" t="s">
        <v>114</v>
      </c>
      <c r="H1194" s="25">
        <v>2.4677773332753348E-3</v>
      </c>
    </row>
    <row r="1195" spans="1:8" x14ac:dyDescent="0.25">
      <c r="A1195" s="19" t="s">
        <v>105</v>
      </c>
      <c r="B1195" s="19" t="s">
        <v>106</v>
      </c>
      <c r="C1195" s="19" t="s">
        <v>98</v>
      </c>
      <c r="D1195" s="19" t="s">
        <v>193</v>
      </c>
      <c r="E1195" s="19" t="s">
        <v>194</v>
      </c>
      <c r="F1195" s="19" t="s">
        <v>115</v>
      </c>
      <c r="G1195" s="19" t="s">
        <v>116</v>
      </c>
      <c r="H1195" s="25">
        <v>3.4839398694644246E-3</v>
      </c>
    </row>
    <row r="1196" spans="1:8" x14ac:dyDescent="0.25">
      <c r="A1196" s="19" t="s">
        <v>105</v>
      </c>
      <c r="B1196" s="19" t="s">
        <v>106</v>
      </c>
      <c r="C1196" s="19" t="s">
        <v>98</v>
      </c>
      <c r="D1196" s="19" t="s">
        <v>193</v>
      </c>
      <c r="E1196" s="19" t="s">
        <v>194</v>
      </c>
      <c r="F1196" s="19" t="s">
        <v>129</v>
      </c>
      <c r="G1196" s="19" t="s">
        <v>130</v>
      </c>
      <c r="H1196" s="25">
        <v>6.7461867461470524E-6</v>
      </c>
    </row>
    <row r="1197" spans="1:8" x14ac:dyDescent="0.25">
      <c r="A1197" s="19" t="s">
        <v>105</v>
      </c>
      <c r="B1197" s="19" t="s">
        <v>106</v>
      </c>
      <c r="C1197" s="19" t="s">
        <v>98</v>
      </c>
      <c r="D1197" s="19" t="s">
        <v>193</v>
      </c>
      <c r="E1197" s="19" t="s">
        <v>194</v>
      </c>
      <c r="F1197" s="19" t="s">
        <v>117</v>
      </c>
      <c r="G1197" s="19" t="s">
        <v>118</v>
      </c>
      <c r="H1197" s="25">
        <v>2.4974336290491431E-4</v>
      </c>
    </row>
    <row r="1198" spans="1:8" x14ac:dyDescent="0.25">
      <c r="A1198" s="19" t="s">
        <v>105</v>
      </c>
      <c r="B1198" s="19" t="s">
        <v>106</v>
      </c>
      <c r="C1198" s="19" t="s">
        <v>98</v>
      </c>
      <c r="D1198" s="19" t="s">
        <v>193</v>
      </c>
      <c r="E1198" s="19" t="s">
        <v>194</v>
      </c>
      <c r="F1198" s="19" t="s">
        <v>119</v>
      </c>
      <c r="G1198" s="19" t="s">
        <v>120</v>
      </c>
      <c r="H1198" s="25">
        <v>1.8769006886259771E-4</v>
      </c>
    </row>
    <row r="1199" spans="1:8" x14ac:dyDescent="0.25">
      <c r="A1199" s="19" t="s">
        <v>105</v>
      </c>
      <c r="B1199" s="19" t="s">
        <v>106</v>
      </c>
      <c r="C1199" s="19" t="s">
        <v>98</v>
      </c>
      <c r="D1199" s="19" t="s">
        <v>133</v>
      </c>
      <c r="E1199" s="19" t="s">
        <v>134</v>
      </c>
      <c r="F1199" s="19" t="s">
        <v>109</v>
      </c>
      <c r="G1199" s="19" t="s">
        <v>110</v>
      </c>
      <c r="H1199" s="25">
        <v>1.2078989743400157</v>
      </c>
    </row>
    <row r="1200" spans="1:8" x14ac:dyDescent="0.25">
      <c r="A1200" s="19" t="s">
        <v>105</v>
      </c>
      <c r="B1200" s="19" t="s">
        <v>106</v>
      </c>
      <c r="C1200" s="19" t="s">
        <v>98</v>
      </c>
      <c r="D1200" s="19" t="s">
        <v>133</v>
      </c>
      <c r="E1200" s="19" t="s">
        <v>134</v>
      </c>
      <c r="F1200" s="19" t="s">
        <v>111</v>
      </c>
      <c r="G1200" s="19" t="s">
        <v>112</v>
      </c>
      <c r="H1200" s="25">
        <v>1.3953367985961447E-2</v>
      </c>
    </row>
    <row r="1201" spans="1:8" x14ac:dyDescent="0.25">
      <c r="A1201" s="19" t="s">
        <v>105</v>
      </c>
      <c r="B1201" s="19" t="s">
        <v>106</v>
      </c>
      <c r="C1201" s="19" t="s">
        <v>98</v>
      </c>
      <c r="D1201" s="19" t="s">
        <v>133</v>
      </c>
      <c r="E1201" s="19" t="s">
        <v>134</v>
      </c>
      <c r="F1201" s="19" t="s">
        <v>113</v>
      </c>
      <c r="G1201" s="19" t="s">
        <v>114</v>
      </c>
      <c r="H1201" s="25">
        <v>3.4502032619657529E-2</v>
      </c>
    </row>
    <row r="1202" spans="1:8" x14ac:dyDescent="0.25">
      <c r="A1202" s="19" t="s">
        <v>105</v>
      </c>
      <c r="B1202" s="19" t="s">
        <v>106</v>
      </c>
      <c r="C1202" s="19" t="s">
        <v>98</v>
      </c>
      <c r="D1202" s="19" t="s">
        <v>133</v>
      </c>
      <c r="E1202" s="19" t="s">
        <v>134</v>
      </c>
      <c r="F1202" s="19" t="s">
        <v>115</v>
      </c>
      <c r="G1202" s="19" t="s">
        <v>116</v>
      </c>
      <c r="H1202" s="25">
        <v>2.7625050120775527E-2</v>
      </c>
    </row>
    <row r="1203" spans="1:8" x14ac:dyDescent="0.25">
      <c r="A1203" s="19" t="s">
        <v>105</v>
      </c>
      <c r="B1203" s="19" t="s">
        <v>106</v>
      </c>
      <c r="C1203" s="19" t="s">
        <v>98</v>
      </c>
      <c r="D1203" s="19" t="s">
        <v>133</v>
      </c>
      <c r="E1203" s="19" t="s">
        <v>134</v>
      </c>
      <c r="F1203" s="19" t="s">
        <v>129</v>
      </c>
      <c r="G1203" s="19" t="s">
        <v>130</v>
      </c>
      <c r="H1203" s="25">
        <v>1.0732491605098075E-4</v>
      </c>
    </row>
    <row r="1204" spans="1:8" x14ac:dyDescent="0.25">
      <c r="A1204" s="19" t="s">
        <v>105</v>
      </c>
      <c r="B1204" s="19" t="s">
        <v>106</v>
      </c>
      <c r="C1204" s="19" t="s">
        <v>98</v>
      </c>
      <c r="D1204" s="19" t="s">
        <v>133</v>
      </c>
      <c r="E1204" s="19" t="s">
        <v>134</v>
      </c>
      <c r="F1204" s="19" t="s">
        <v>117</v>
      </c>
      <c r="G1204" s="19" t="s">
        <v>118</v>
      </c>
      <c r="H1204" s="25">
        <v>2.7435984500962822E-3</v>
      </c>
    </row>
    <row r="1205" spans="1:8" x14ac:dyDescent="0.25">
      <c r="A1205" s="19" t="s">
        <v>105</v>
      </c>
      <c r="B1205" s="19" t="s">
        <v>106</v>
      </c>
      <c r="C1205" s="19" t="s">
        <v>98</v>
      </c>
      <c r="D1205" s="19" t="s">
        <v>133</v>
      </c>
      <c r="E1205" s="19" t="s">
        <v>134</v>
      </c>
      <c r="F1205" s="19" t="s">
        <v>119</v>
      </c>
      <c r="G1205" s="19" t="s">
        <v>120</v>
      </c>
      <c r="H1205" s="25">
        <v>3.2168362209019329E-3</v>
      </c>
    </row>
    <row r="1206" spans="1:8" x14ac:dyDescent="0.25">
      <c r="A1206" s="19" t="s">
        <v>105</v>
      </c>
      <c r="B1206" s="19" t="s">
        <v>106</v>
      </c>
      <c r="C1206" s="19" t="s">
        <v>98</v>
      </c>
      <c r="D1206" s="19" t="s">
        <v>135</v>
      </c>
      <c r="E1206" s="19" t="s">
        <v>136</v>
      </c>
      <c r="F1206" s="19" t="s">
        <v>109</v>
      </c>
      <c r="G1206" s="19" t="s">
        <v>110</v>
      </c>
      <c r="H1206" s="25">
        <v>0.12164128959086673</v>
      </c>
    </row>
    <row r="1207" spans="1:8" x14ac:dyDescent="0.25">
      <c r="A1207" s="19" t="s">
        <v>105</v>
      </c>
      <c r="B1207" s="19" t="s">
        <v>106</v>
      </c>
      <c r="C1207" s="19" t="s">
        <v>98</v>
      </c>
      <c r="D1207" s="19" t="s">
        <v>135</v>
      </c>
      <c r="E1207" s="19" t="s">
        <v>136</v>
      </c>
      <c r="F1207" s="19" t="s">
        <v>113</v>
      </c>
      <c r="G1207" s="19" t="s">
        <v>114</v>
      </c>
      <c r="H1207" s="25">
        <v>2.5801061325801304E-3</v>
      </c>
    </row>
    <row r="1208" spans="1:8" x14ac:dyDescent="0.25">
      <c r="A1208" s="19" t="s">
        <v>105</v>
      </c>
      <c r="B1208" s="19" t="s">
        <v>106</v>
      </c>
      <c r="C1208" s="19" t="s">
        <v>98</v>
      </c>
      <c r="D1208" s="19" t="s">
        <v>135</v>
      </c>
      <c r="E1208" s="19" t="s">
        <v>136</v>
      </c>
      <c r="F1208" s="19" t="s">
        <v>115</v>
      </c>
      <c r="G1208" s="19" t="s">
        <v>116</v>
      </c>
      <c r="H1208" s="25">
        <v>3.7188783754585394E-3</v>
      </c>
    </row>
    <row r="1209" spans="1:8" x14ac:dyDescent="0.25">
      <c r="A1209" s="19" t="s">
        <v>105</v>
      </c>
      <c r="B1209" s="19" t="s">
        <v>106</v>
      </c>
      <c r="C1209" s="19" t="s">
        <v>98</v>
      </c>
      <c r="D1209" s="19" t="s">
        <v>135</v>
      </c>
      <c r="E1209" s="19" t="s">
        <v>136</v>
      </c>
      <c r="F1209" s="19" t="s">
        <v>129</v>
      </c>
      <c r="G1209" s="19" t="s">
        <v>130</v>
      </c>
      <c r="H1209" s="25">
        <v>6.1133603847495917E-5</v>
      </c>
    </row>
    <row r="1210" spans="1:8" x14ac:dyDescent="0.25">
      <c r="A1210" s="19" t="s">
        <v>105</v>
      </c>
      <c r="B1210" s="19" t="s">
        <v>106</v>
      </c>
      <c r="C1210" s="19" t="s">
        <v>98</v>
      </c>
      <c r="D1210" s="19" t="s">
        <v>135</v>
      </c>
      <c r="E1210" s="19" t="s">
        <v>136</v>
      </c>
      <c r="F1210" s="19" t="s">
        <v>119</v>
      </c>
      <c r="G1210" s="19" t="s">
        <v>120</v>
      </c>
      <c r="H1210" s="25">
        <v>1.4510111546562406E-4</v>
      </c>
    </row>
    <row r="1211" spans="1:8" x14ac:dyDescent="0.25">
      <c r="A1211" s="19" t="s">
        <v>105</v>
      </c>
      <c r="B1211" s="19" t="s">
        <v>106</v>
      </c>
      <c r="C1211" s="19" t="s">
        <v>98</v>
      </c>
      <c r="D1211" s="19" t="s">
        <v>137</v>
      </c>
      <c r="E1211" s="19" t="s">
        <v>138</v>
      </c>
      <c r="F1211" s="19" t="s">
        <v>109</v>
      </c>
      <c r="G1211" s="19" t="s">
        <v>110</v>
      </c>
      <c r="H1211" s="25">
        <v>0.16816003919810665</v>
      </c>
    </row>
    <row r="1212" spans="1:8" x14ac:dyDescent="0.25">
      <c r="A1212" s="19" t="s">
        <v>105</v>
      </c>
      <c r="B1212" s="19" t="s">
        <v>106</v>
      </c>
      <c r="C1212" s="19" t="s">
        <v>98</v>
      </c>
      <c r="D1212" s="19" t="s">
        <v>137</v>
      </c>
      <c r="E1212" s="19" t="s">
        <v>138</v>
      </c>
      <c r="F1212" s="19" t="s">
        <v>113</v>
      </c>
      <c r="G1212" s="19" t="s">
        <v>114</v>
      </c>
      <c r="H1212" s="25">
        <v>6.2869775948304072E-3</v>
      </c>
    </row>
    <row r="1213" spans="1:8" x14ac:dyDescent="0.25">
      <c r="A1213" s="19" t="s">
        <v>105</v>
      </c>
      <c r="B1213" s="19" t="s">
        <v>106</v>
      </c>
      <c r="C1213" s="19" t="s">
        <v>98</v>
      </c>
      <c r="D1213" s="19" t="s">
        <v>137</v>
      </c>
      <c r="E1213" s="19" t="s">
        <v>138</v>
      </c>
      <c r="F1213" s="19" t="s">
        <v>115</v>
      </c>
      <c r="G1213" s="19" t="s">
        <v>116</v>
      </c>
      <c r="H1213" s="25">
        <v>5.781580375394532E-3</v>
      </c>
    </row>
    <row r="1214" spans="1:8" x14ac:dyDescent="0.25">
      <c r="A1214" s="19" t="s">
        <v>105</v>
      </c>
      <c r="B1214" s="19" t="s">
        <v>106</v>
      </c>
      <c r="C1214" s="19" t="s">
        <v>98</v>
      </c>
      <c r="D1214" s="19" t="s">
        <v>137</v>
      </c>
      <c r="E1214" s="19" t="s">
        <v>138</v>
      </c>
      <c r="F1214" s="19" t="s">
        <v>129</v>
      </c>
      <c r="G1214" s="19" t="s">
        <v>130</v>
      </c>
      <c r="H1214" s="25">
        <v>3.5599949275336406E-5</v>
      </c>
    </row>
    <row r="1215" spans="1:8" x14ac:dyDescent="0.25">
      <c r="A1215" s="19" t="s">
        <v>105</v>
      </c>
      <c r="B1215" s="19" t="s">
        <v>106</v>
      </c>
      <c r="C1215" s="19" t="s">
        <v>98</v>
      </c>
      <c r="D1215" s="19" t="s">
        <v>137</v>
      </c>
      <c r="E1215" s="19" t="s">
        <v>138</v>
      </c>
      <c r="F1215" s="19" t="s">
        <v>117</v>
      </c>
      <c r="G1215" s="19" t="s">
        <v>118</v>
      </c>
      <c r="H1215" s="25">
        <v>7.2871033608953308E-4</v>
      </c>
    </row>
    <row r="1216" spans="1:8" x14ac:dyDescent="0.25">
      <c r="A1216" s="19" t="s">
        <v>105</v>
      </c>
      <c r="B1216" s="19" t="s">
        <v>106</v>
      </c>
      <c r="C1216" s="19" t="s">
        <v>98</v>
      </c>
      <c r="D1216" s="19" t="s">
        <v>137</v>
      </c>
      <c r="E1216" s="19" t="s">
        <v>138</v>
      </c>
      <c r="F1216" s="19" t="s">
        <v>119</v>
      </c>
      <c r="G1216" s="19" t="s">
        <v>120</v>
      </c>
      <c r="H1216" s="25">
        <v>3.3313695827489774E-4</v>
      </c>
    </row>
    <row r="1217" spans="1:8" x14ac:dyDescent="0.25">
      <c r="A1217" s="19" t="s">
        <v>105</v>
      </c>
      <c r="B1217" s="19" t="s">
        <v>106</v>
      </c>
      <c r="C1217" s="19" t="s">
        <v>98</v>
      </c>
      <c r="D1217" s="19" t="s">
        <v>139</v>
      </c>
      <c r="E1217" s="19" t="s">
        <v>140</v>
      </c>
      <c r="F1217" s="19" t="s">
        <v>109</v>
      </c>
      <c r="G1217" s="19" t="s">
        <v>110</v>
      </c>
      <c r="H1217" s="25">
        <v>4.2326625835650908</v>
      </c>
    </row>
    <row r="1218" spans="1:8" x14ac:dyDescent="0.25">
      <c r="A1218" s="19" t="s">
        <v>105</v>
      </c>
      <c r="B1218" s="19" t="s">
        <v>106</v>
      </c>
      <c r="C1218" s="19" t="s">
        <v>98</v>
      </c>
      <c r="D1218" s="19" t="s">
        <v>139</v>
      </c>
      <c r="E1218" s="19" t="s">
        <v>140</v>
      </c>
      <c r="F1218" s="19" t="s">
        <v>111</v>
      </c>
      <c r="G1218" s="19" t="s">
        <v>112</v>
      </c>
      <c r="H1218" s="25">
        <v>0.1337458133571223</v>
      </c>
    </row>
    <row r="1219" spans="1:8" x14ac:dyDescent="0.25">
      <c r="A1219" s="19" t="s">
        <v>105</v>
      </c>
      <c r="B1219" s="19" t="s">
        <v>106</v>
      </c>
      <c r="C1219" s="19" t="s">
        <v>98</v>
      </c>
      <c r="D1219" s="19" t="s">
        <v>139</v>
      </c>
      <c r="E1219" s="19" t="s">
        <v>140</v>
      </c>
      <c r="F1219" s="19" t="s">
        <v>115</v>
      </c>
      <c r="G1219" s="19" t="s">
        <v>116</v>
      </c>
      <c r="H1219" s="25">
        <v>0.16273249233479542</v>
      </c>
    </row>
    <row r="1220" spans="1:8" x14ac:dyDescent="0.25">
      <c r="A1220" s="19" t="s">
        <v>105</v>
      </c>
      <c r="B1220" s="19" t="s">
        <v>106</v>
      </c>
      <c r="C1220" s="19" t="s">
        <v>98</v>
      </c>
      <c r="D1220" s="19" t="s">
        <v>139</v>
      </c>
      <c r="E1220" s="19" t="s">
        <v>140</v>
      </c>
      <c r="F1220" s="19" t="s">
        <v>117</v>
      </c>
      <c r="G1220" s="19" t="s">
        <v>118</v>
      </c>
      <c r="H1220" s="25">
        <v>1.7765419057491828E-2</v>
      </c>
    </row>
    <row r="1221" spans="1:8" x14ac:dyDescent="0.25">
      <c r="A1221" s="19" t="s">
        <v>105</v>
      </c>
      <c r="B1221" s="19" t="s">
        <v>106</v>
      </c>
      <c r="C1221" s="19" t="s">
        <v>98</v>
      </c>
      <c r="D1221" s="19" t="s">
        <v>139</v>
      </c>
      <c r="E1221" s="19" t="s">
        <v>140</v>
      </c>
      <c r="F1221" s="19" t="s">
        <v>119</v>
      </c>
      <c r="G1221" s="19" t="s">
        <v>120</v>
      </c>
      <c r="H1221" s="25">
        <v>9.7499716258322086E-3</v>
      </c>
    </row>
    <row r="1222" spans="1:8" x14ac:dyDescent="0.25">
      <c r="A1222" s="19" t="s">
        <v>105</v>
      </c>
      <c r="B1222" s="19" t="s">
        <v>106</v>
      </c>
      <c r="C1222" s="19" t="s">
        <v>98</v>
      </c>
      <c r="D1222" s="19" t="s">
        <v>141</v>
      </c>
      <c r="E1222" s="19" t="s">
        <v>142</v>
      </c>
      <c r="F1222" s="19" t="s">
        <v>109</v>
      </c>
      <c r="G1222" s="19" t="s">
        <v>110</v>
      </c>
      <c r="H1222" s="25">
        <v>1.7940498857190323</v>
      </c>
    </row>
    <row r="1223" spans="1:8" x14ac:dyDescent="0.25">
      <c r="A1223" s="19" t="s">
        <v>105</v>
      </c>
      <c r="B1223" s="19" t="s">
        <v>106</v>
      </c>
      <c r="C1223" s="19" t="s">
        <v>98</v>
      </c>
      <c r="D1223" s="19" t="s">
        <v>141</v>
      </c>
      <c r="E1223" s="19" t="s">
        <v>142</v>
      </c>
      <c r="F1223" s="19" t="s">
        <v>129</v>
      </c>
      <c r="G1223" s="19" t="s">
        <v>130</v>
      </c>
      <c r="H1223" s="25">
        <v>3.3130893470297349E-4</v>
      </c>
    </row>
    <row r="1224" spans="1:8" x14ac:dyDescent="0.25">
      <c r="A1224" s="19" t="s">
        <v>105</v>
      </c>
      <c r="B1224" s="19" t="s">
        <v>106</v>
      </c>
      <c r="C1224" s="19" t="s">
        <v>98</v>
      </c>
      <c r="D1224" s="19" t="s">
        <v>141</v>
      </c>
      <c r="E1224" s="19" t="s">
        <v>142</v>
      </c>
      <c r="F1224" s="19" t="s">
        <v>119</v>
      </c>
      <c r="G1224" s="19" t="s">
        <v>120</v>
      </c>
      <c r="H1224" s="25">
        <v>6.5338655258616232E-3</v>
      </c>
    </row>
    <row r="1225" spans="1:8" x14ac:dyDescent="0.25">
      <c r="A1225" s="19" t="s">
        <v>105</v>
      </c>
      <c r="B1225" s="19" t="s">
        <v>106</v>
      </c>
      <c r="C1225" s="19" t="s">
        <v>98</v>
      </c>
      <c r="D1225" s="19" t="s">
        <v>143</v>
      </c>
      <c r="E1225" s="19" t="s">
        <v>144</v>
      </c>
      <c r="F1225" s="19" t="s">
        <v>109</v>
      </c>
      <c r="G1225" s="19" t="s">
        <v>110</v>
      </c>
      <c r="H1225" s="25">
        <v>0.11971404188421848</v>
      </c>
    </row>
    <row r="1226" spans="1:8" x14ac:dyDescent="0.25">
      <c r="A1226" s="19" t="s">
        <v>105</v>
      </c>
      <c r="B1226" s="19" t="s">
        <v>106</v>
      </c>
      <c r="C1226" s="19" t="s">
        <v>98</v>
      </c>
      <c r="D1226" s="19" t="s">
        <v>143</v>
      </c>
      <c r="E1226" s="19" t="s">
        <v>144</v>
      </c>
      <c r="F1226" s="19" t="s">
        <v>111</v>
      </c>
      <c r="G1226" s="19" t="s">
        <v>112</v>
      </c>
      <c r="H1226" s="25">
        <v>2.5630297372943793E-3</v>
      </c>
    </row>
    <row r="1227" spans="1:8" x14ac:dyDescent="0.25">
      <c r="A1227" s="19" t="s">
        <v>105</v>
      </c>
      <c r="B1227" s="19" t="s">
        <v>106</v>
      </c>
      <c r="C1227" s="19" t="s">
        <v>98</v>
      </c>
      <c r="D1227" s="19" t="s">
        <v>143</v>
      </c>
      <c r="E1227" s="19" t="s">
        <v>144</v>
      </c>
      <c r="F1227" s="19" t="s">
        <v>115</v>
      </c>
      <c r="G1227" s="19" t="s">
        <v>116</v>
      </c>
      <c r="H1227" s="25">
        <v>6.7419906982610434E-3</v>
      </c>
    </row>
    <row r="1228" spans="1:8" x14ac:dyDescent="0.25">
      <c r="A1228" s="19" t="s">
        <v>105</v>
      </c>
      <c r="B1228" s="19" t="s">
        <v>106</v>
      </c>
      <c r="C1228" s="19" t="s">
        <v>98</v>
      </c>
      <c r="D1228" s="19" t="s">
        <v>143</v>
      </c>
      <c r="E1228" s="19" t="s">
        <v>144</v>
      </c>
      <c r="F1228" s="19" t="s">
        <v>119</v>
      </c>
      <c r="G1228" s="19" t="s">
        <v>120</v>
      </c>
      <c r="H1228" s="25">
        <v>3.8116804407018493E-4</v>
      </c>
    </row>
    <row r="1229" spans="1:8" x14ac:dyDescent="0.25">
      <c r="A1229" s="19" t="s">
        <v>105</v>
      </c>
      <c r="B1229" s="19" t="s">
        <v>106</v>
      </c>
      <c r="C1229" s="19" t="s">
        <v>98</v>
      </c>
      <c r="D1229" s="19" t="s">
        <v>145</v>
      </c>
      <c r="E1229" s="19" t="s">
        <v>146</v>
      </c>
      <c r="F1229" s="19" t="s">
        <v>109</v>
      </c>
      <c r="G1229" s="19" t="s">
        <v>110</v>
      </c>
      <c r="H1229" s="25">
        <v>0.2827652047250121</v>
      </c>
    </row>
    <row r="1230" spans="1:8" x14ac:dyDescent="0.25">
      <c r="A1230" s="19" t="s">
        <v>105</v>
      </c>
      <c r="B1230" s="19" t="s">
        <v>106</v>
      </c>
      <c r="C1230" s="19" t="s">
        <v>98</v>
      </c>
      <c r="D1230" s="19" t="s">
        <v>145</v>
      </c>
      <c r="E1230" s="19" t="s">
        <v>146</v>
      </c>
      <c r="F1230" s="19" t="s">
        <v>111</v>
      </c>
      <c r="G1230" s="19" t="s">
        <v>112</v>
      </c>
      <c r="H1230" s="25">
        <v>4.311669868909249E-3</v>
      </c>
    </row>
    <row r="1231" spans="1:8" x14ac:dyDescent="0.25">
      <c r="A1231" s="19" t="s">
        <v>105</v>
      </c>
      <c r="B1231" s="19" t="s">
        <v>106</v>
      </c>
      <c r="C1231" s="19" t="s">
        <v>98</v>
      </c>
      <c r="D1231" s="19" t="s">
        <v>145</v>
      </c>
      <c r="E1231" s="19" t="s">
        <v>146</v>
      </c>
      <c r="F1231" s="19" t="s">
        <v>113</v>
      </c>
      <c r="G1231" s="19" t="s">
        <v>114</v>
      </c>
      <c r="H1231" s="25">
        <v>1.1815706492290379E-2</v>
      </c>
    </row>
    <row r="1232" spans="1:8" x14ac:dyDescent="0.25">
      <c r="A1232" s="19" t="s">
        <v>105</v>
      </c>
      <c r="B1232" s="19" t="s">
        <v>106</v>
      </c>
      <c r="C1232" s="19" t="s">
        <v>98</v>
      </c>
      <c r="D1232" s="19" t="s">
        <v>145</v>
      </c>
      <c r="E1232" s="19" t="s">
        <v>146</v>
      </c>
      <c r="F1232" s="19" t="s">
        <v>115</v>
      </c>
      <c r="G1232" s="19" t="s">
        <v>116</v>
      </c>
      <c r="H1232" s="25">
        <v>1.1243560998395215E-2</v>
      </c>
    </row>
    <row r="1233" spans="1:8" x14ac:dyDescent="0.25">
      <c r="A1233" s="19" t="s">
        <v>105</v>
      </c>
      <c r="B1233" s="19" t="s">
        <v>106</v>
      </c>
      <c r="C1233" s="19" t="s">
        <v>98</v>
      </c>
      <c r="D1233" s="19" t="s">
        <v>145</v>
      </c>
      <c r="E1233" s="19" t="s">
        <v>146</v>
      </c>
      <c r="F1233" s="19" t="s">
        <v>129</v>
      </c>
      <c r="G1233" s="19" t="s">
        <v>130</v>
      </c>
      <c r="H1233" s="25">
        <v>3.6315998400403849E-5</v>
      </c>
    </row>
    <row r="1234" spans="1:8" x14ac:dyDescent="0.25">
      <c r="A1234" s="19" t="s">
        <v>105</v>
      </c>
      <c r="B1234" s="19" t="s">
        <v>106</v>
      </c>
      <c r="C1234" s="19" t="s">
        <v>98</v>
      </c>
      <c r="D1234" s="19" t="s">
        <v>145</v>
      </c>
      <c r="E1234" s="19" t="s">
        <v>146</v>
      </c>
      <c r="F1234" s="19" t="s">
        <v>117</v>
      </c>
      <c r="G1234" s="19" t="s">
        <v>118</v>
      </c>
      <c r="H1234" s="25">
        <v>1.1544499712944727E-3</v>
      </c>
    </row>
    <row r="1235" spans="1:8" x14ac:dyDescent="0.25">
      <c r="A1235" s="19" t="s">
        <v>105</v>
      </c>
      <c r="B1235" s="19" t="s">
        <v>106</v>
      </c>
      <c r="C1235" s="19" t="s">
        <v>98</v>
      </c>
      <c r="D1235" s="19" t="s">
        <v>145</v>
      </c>
      <c r="E1235" s="19" t="s">
        <v>146</v>
      </c>
      <c r="F1235" s="19" t="s">
        <v>119</v>
      </c>
      <c r="G1235" s="19" t="s">
        <v>120</v>
      </c>
      <c r="H1235" s="25">
        <v>7.7644250395229029E-4</v>
      </c>
    </row>
    <row r="1236" spans="1:8" x14ac:dyDescent="0.25">
      <c r="A1236" s="19" t="s">
        <v>105</v>
      </c>
      <c r="B1236" s="19" t="s">
        <v>106</v>
      </c>
      <c r="C1236" s="19" t="s">
        <v>98</v>
      </c>
      <c r="D1236" s="19" t="s">
        <v>145</v>
      </c>
      <c r="E1236" s="19" t="s">
        <v>146</v>
      </c>
      <c r="F1236" s="19" t="s">
        <v>123</v>
      </c>
      <c r="G1236" s="19" t="s">
        <v>124</v>
      </c>
      <c r="H1236" s="25">
        <v>6.1926877366573799E-4</v>
      </c>
    </row>
    <row r="1237" spans="1:8" x14ac:dyDescent="0.25">
      <c r="A1237" s="19" t="s">
        <v>105</v>
      </c>
      <c r="B1237" s="19" t="s">
        <v>106</v>
      </c>
      <c r="C1237" s="19" t="s">
        <v>98</v>
      </c>
      <c r="D1237" s="19" t="s">
        <v>147</v>
      </c>
      <c r="E1237" s="19" t="s">
        <v>148</v>
      </c>
      <c r="F1237" s="19" t="s">
        <v>109</v>
      </c>
      <c r="G1237" s="19" t="s">
        <v>110</v>
      </c>
      <c r="H1237" s="25">
        <v>2.4864973460949794E-2</v>
      </c>
    </row>
    <row r="1238" spans="1:8" x14ac:dyDescent="0.25">
      <c r="A1238" s="19" t="s">
        <v>105</v>
      </c>
      <c r="B1238" s="19" t="s">
        <v>106</v>
      </c>
      <c r="C1238" s="19" t="s">
        <v>98</v>
      </c>
      <c r="D1238" s="19" t="s">
        <v>147</v>
      </c>
      <c r="E1238" s="19" t="s">
        <v>148</v>
      </c>
      <c r="F1238" s="19" t="s">
        <v>111</v>
      </c>
      <c r="G1238" s="19" t="s">
        <v>112</v>
      </c>
      <c r="H1238" s="25">
        <v>6.7860475564863435E-4</v>
      </c>
    </row>
    <row r="1239" spans="1:8" x14ac:dyDescent="0.25">
      <c r="A1239" s="19" t="s">
        <v>105</v>
      </c>
      <c r="B1239" s="19" t="s">
        <v>106</v>
      </c>
      <c r="C1239" s="19" t="s">
        <v>98</v>
      </c>
      <c r="D1239" s="19" t="s">
        <v>147</v>
      </c>
      <c r="E1239" s="19" t="s">
        <v>148</v>
      </c>
      <c r="F1239" s="19" t="s">
        <v>113</v>
      </c>
      <c r="G1239" s="19" t="s">
        <v>114</v>
      </c>
      <c r="H1239" s="25">
        <v>1.3289383075246351E-3</v>
      </c>
    </row>
    <row r="1240" spans="1:8" x14ac:dyDescent="0.25">
      <c r="A1240" s="19" t="s">
        <v>105</v>
      </c>
      <c r="B1240" s="19" t="s">
        <v>106</v>
      </c>
      <c r="C1240" s="19" t="s">
        <v>98</v>
      </c>
      <c r="D1240" s="19" t="s">
        <v>147</v>
      </c>
      <c r="E1240" s="19" t="s">
        <v>148</v>
      </c>
      <c r="F1240" s="19" t="s">
        <v>115</v>
      </c>
      <c r="G1240" s="19" t="s">
        <v>116</v>
      </c>
      <c r="H1240" s="25">
        <v>1.7999602732433561E-3</v>
      </c>
    </row>
    <row r="1241" spans="1:8" x14ac:dyDescent="0.25">
      <c r="A1241" s="19" t="s">
        <v>105</v>
      </c>
      <c r="B1241" s="19" t="s">
        <v>106</v>
      </c>
      <c r="C1241" s="19" t="s">
        <v>98</v>
      </c>
      <c r="D1241" s="19" t="s">
        <v>147</v>
      </c>
      <c r="E1241" s="19" t="s">
        <v>148</v>
      </c>
      <c r="F1241" s="19" t="s">
        <v>129</v>
      </c>
      <c r="G1241" s="19" t="s">
        <v>130</v>
      </c>
      <c r="H1241" s="25">
        <v>4.2344138008686396E-6</v>
      </c>
    </row>
    <row r="1242" spans="1:8" x14ac:dyDescent="0.25">
      <c r="A1242" s="19" t="s">
        <v>105</v>
      </c>
      <c r="B1242" s="19" t="s">
        <v>106</v>
      </c>
      <c r="C1242" s="19" t="s">
        <v>98</v>
      </c>
      <c r="D1242" s="19" t="s">
        <v>147</v>
      </c>
      <c r="E1242" s="19" t="s">
        <v>148</v>
      </c>
      <c r="F1242" s="19" t="s">
        <v>117</v>
      </c>
      <c r="G1242" s="19" t="s">
        <v>118</v>
      </c>
      <c r="H1242" s="25">
        <v>2.0740541222123227E-4</v>
      </c>
    </row>
    <row r="1243" spans="1:8" x14ac:dyDescent="0.25">
      <c r="A1243" s="19" t="s">
        <v>105</v>
      </c>
      <c r="B1243" s="19" t="s">
        <v>106</v>
      </c>
      <c r="C1243" s="19" t="s">
        <v>98</v>
      </c>
      <c r="D1243" s="19" t="s">
        <v>147</v>
      </c>
      <c r="E1243" s="19" t="s">
        <v>148</v>
      </c>
      <c r="F1243" s="19" t="s">
        <v>119</v>
      </c>
      <c r="G1243" s="19" t="s">
        <v>120</v>
      </c>
      <c r="H1243" s="25">
        <v>1.2785606504458759E-4</v>
      </c>
    </row>
    <row r="1244" spans="1:8" x14ac:dyDescent="0.25">
      <c r="A1244" s="19" t="s">
        <v>105</v>
      </c>
      <c r="B1244" s="19" t="s">
        <v>106</v>
      </c>
      <c r="C1244" s="19" t="s">
        <v>98</v>
      </c>
      <c r="D1244" s="19" t="s">
        <v>147</v>
      </c>
      <c r="E1244" s="19" t="s">
        <v>148</v>
      </c>
      <c r="F1244" s="19" t="s">
        <v>121</v>
      </c>
      <c r="G1244" s="19" t="s">
        <v>122</v>
      </c>
      <c r="H1244" s="25">
        <v>2.7204151083306733E-3</v>
      </c>
    </row>
    <row r="1245" spans="1:8" x14ac:dyDescent="0.25">
      <c r="A1245" s="19" t="s">
        <v>105</v>
      </c>
      <c r="B1245" s="19" t="s">
        <v>106</v>
      </c>
      <c r="C1245" s="19" t="s">
        <v>98</v>
      </c>
      <c r="D1245" s="19" t="s">
        <v>149</v>
      </c>
      <c r="E1245" s="19" t="s">
        <v>150</v>
      </c>
      <c r="F1245" s="19" t="s">
        <v>109</v>
      </c>
      <c r="G1245" s="19" t="s">
        <v>110</v>
      </c>
      <c r="H1245" s="25">
        <v>8.7745404401596335E-4</v>
      </c>
    </row>
    <row r="1246" spans="1:8" x14ac:dyDescent="0.25">
      <c r="A1246" s="19" t="s">
        <v>105</v>
      </c>
      <c r="B1246" s="19" t="s">
        <v>106</v>
      </c>
      <c r="C1246" s="19" t="s">
        <v>98</v>
      </c>
      <c r="D1246" s="19" t="s">
        <v>149</v>
      </c>
      <c r="E1246" s="19" t="s">
        <v>150</v>
      </c>
      <c r="F1246" s="19" t="s">
        <v>111</v>
      </c>
      <c r="G1246" s="19" t="s">
        <v>112</v>
      </c>
      <c r="H1246" s="25">
        <v>1.4197465135581311E-5</v>
      </c>
    </row>
    <row r="1247" spans="1:8" x14ac:dyDescent="0.25">
      <c r="A1247" s="19" t="s">
        <v>105</v>
      </c>
      <c r="B1247" s="19" t="s">
        <v>106</v>
      </c>
      <c r="C1247" s="19" t="s">
        <v>98</v>
      </c>
      <c r="D1247" s="19" t="s">
        <v>149</v>
      </c>
      <c r="E1247" s="19" t="s">
        <v>150</v>
      </c>
      <c r="F1247" s="19" t="s">
        <v>129</v>
      </c>
      <c r="G1247" s="19" t="s">
        <v>130</v>
      </c>
      <c r="H1247" s="25">
        <v>1.2614066110068647E-7</v>
      </c>
    </row>
    <row r="1248" spans="1:8" x14ac:dyDescent="0.25">
      <c r="A1248" s="19" t="s">
        <v>105</v>
      </c>
      <c r="B1248" s="19" t="s">
        <v>106</v>
      </c>
      <c r="C1248" s="19" t="s">
        <v>98</v>
      </c>
      <c r="D1248" s="19" t="s">
        <v>149</v>
      </c>
      <c r="E1248" s="19" t="s">
        <v>150</v>
      </c>
      <c r="F1248" s="19" t="s">
        <v>117</v>
      </c>
      <c r="G1248" s="19" t="s">
        <v>118</v>
      </c>
      <c r="H1248" s="25">
        <v>3.8334023447583999E-6</v>
      </c>
    </row>
    <row r="1249" spans="1:8" x14ac:dyDescent="0.25">
      <c r="A1249" s="19" t="s">
        <v>105</v>
      </c>
      <c r="B1249" s="19" t="s">
        <v>106</v>
      </c>
      <c r="C1249" s="19" t="s">
        <v>98</v>
      </c>
      <c r="D1249" s="19" t="s">
        <v>149</v>
      </c>
      <c r="E1249" s="19" t="s">
        <v>150</v>
      </c>
      <c r="F1249" s="19" t="s">
        <v>119</v>
      </c>
      <c r="G1249" s="19" t="s">
        <v>120</v>
      </c>
      <c r="H1249" s="25">
        <v>3.9401119329919851E-6</v>
      </c>
    </row>
    <row r="1250" spans="1:8" x14ac:dyDescent="0.25">
      <c r="A1250" s="19" t="s">
        <v>105</v>
      </c>
      <c r="B1250" s="19" t="s">
        <v>106</v>
      </c>
      <c r="C1250" s="19" t="s">
        <v>98</v>
      </c>
      <c r="D1250" s="19" t="s">
        <v>151</v>
      </c>
      <c r="E1250" s="19" t="s">
        <v>152</v>
      </c>
      <c r="F1250" s="19" t="s">
        <v>109</v>
      </c>
      <c r="G1250" s="19" t="s">
        <v>110</v>
      </c>
      <c r="H1250" s="25">
        <v>9.3033107858066771E-3</v>
      </c>
    </row>
    <row r="1251" spans="1:8" x14ac:dyDescent="0.25">
      <c r="A1251" s="19" t="s">
        <v>105</v>
      </c>
      <c r="B1251" s="19" t="s">
        <v>106</v>
      </c>
      <c r="C1251" s="19" t="s">
        <v>98</v>
      </c>
      <c r="D1251" s="19" t="s">
        <v>151</v>
      </c>
      <c r="E1251" s="19" t="s">
        <v>152</v>
      </c>
      <c r="F1251" s="19" t="s">
        <v>111</v>
      </c>
      <c r="G1251" s="19" t="s">
        <v>112</v>
      </c>
      <c r="H1251" s="25">
        <v>1.1681099254009399E-4</v>
      </c>
    </row>
    <row r="1252" spans="1:8" x14ac:dyDescent="0.25">
      <c r="A1252" s="19" t="s">
        <v>105</v>
      </c>
      <c r="B1252" s="19" t="s">
        <v>106</v>
      </c>
      <c r="C1252" s="19" t="s">
        <v>98</v>
      </c>
      <c r="D1252" s="19" t="s">
        <v>151</v>
      </c>
      <c r="E1252" s="19" t="s">
        <v>152</v>
      </c>
      <c r="F1252" s="19" t="s">
        <v>113</v>
      </c>
      <c r="G1252" s="19" t="s">
        <v>114</v>
      </c>
      <c r="H1252" s="25">
        <v>3.2283121029025763E-4</v>
      </c>
    </row>
    <row r="1253" spans="1:8" x14ac:dyDescent="0.25">
      <c r="A1253" s="19" t="s">
        <v>105</v>
      </c>
      <c r="B1253" s="19" t="s">
        <v>106</v>
      </c>
      <c r="C1253" s="19" t="s">
        <v>98</v>
      </c>
      <c r="D1253" s="19" t="s">
        <v>151</v>
      </c>
      <c r="E1253" s="19" t="s">
        <v>152</v>
      </c>
      <c r="F1253" s="19" t="s">
        <v>129</v>
      </c>
      <c r="G1253" s="19" t="s">
        <v>130</v>
      </c>
      <c r="H1253" s="25">
        <v>1.0449647234569135E-6</v>
      </c>
    </row>
    <row r="1254" spans="1:8" x14ac:dyDescent="0.25">
      <c r="A1254" s="19" t="s">
        <v>105</v>
      </c>
      <c r="B1254" s="19" t="s">
        <v>106</v>
      </c>
      <c r="C1254" s="19" t="s">
        <v>98</v>
      </c>
      <c r="D1254" s="19" t="s">
        <v>151</v>
      </c>
      <c r="E1254" s="19" t="s">
        <v>152</v>
      </c>
      <c r="F1254" s="19" t="s">
        <v>117</v>
      </c>
      <c r="G1254" s="19" t="s">
        <v>118</v>
      </c>
      <c r="H1254" s="25">
        <v>3.6430493695555549E-5</v>
      </c>
    </row>
    <row r="1255" spans="1:8" x14ac:dyDescent="0.25">
      <c r="A1255" s="19" t="s">
        <v>105</v>
      </c>
      <c r="B1255" s="19" t="s">
        <v>106</v>
      </c>
      <c r="C1255" s="19" t="s">
        <v>98</v>
      </c>
      <c r="D1255" s="19" t="s">
        <v>151</v>
      </c>
      <c r="E1255" s="19" t="s">
        <v>152</v>
      </c>
      <c r="F1255" s="19" t="s">
        <v>119</v>
      </c>
      <c r="G1255" s="19" t="s">
        <v>120</v>
      </c>
      <c r="H1255" s="25">
        <v>1.9851516945920285E-5</v>
      </c>
    </row>
    <row r="1256" spans="1:8" x14ac:dyDescent="0.25">
      <c r="A1256" s="19" t="s">
        <v>105</v>
      </c>
      <c r="B1256" s="19" t="s">
        <v>106</v>
      </c>
      <c r="C1256" s="19" t="s">
        <v>98</v>
      </c>
      <c r="D1256" s="19" t="s">
        <v>153</v>
      </c>
      <c r="E1256" s="19" t="s">
        <v>154</v>
      </c>
      <c r="F1256" s="19" t="s">
        <v>109</v>
      </c>
      <c r="G1256" s="19" t="s">
        <v>110</v>
      </c>
      <c r="H1256" s="25">
        <v>6.1332879255799541E-2</v>
      </c>
    </row>
    <row r="1257" spans="1:8" x14ac:dyDescent="0.25">
      <c r="A1257" s="19" t="s">
        <v>105</v>
      </c>
      <c r="B1257" s="19" t="s">
        <v>106</v>
      </c>
      <c r="C1257" s="19" t="s">
        <v>98</v>
      </c>
      <c r="D1257" s="19" t="s">
        <v>153</v>
      </c>
      <c r="E1257" s="19" t="s">
        <v>154</v>
      </c>
      <c r="F1257" s="19" t="s">
        <v>115</v>
      </c>
      <c r="G1257" s="19" t="s">
        <v>116</v>
      </c>
      <c r="H1257" s="25">
        <v>2.1592674946545225E-3</v>
      </c>
    </row>
    <row r="1258" spans="1:8" x14ac:dyDescent="0.25">
      <c r="A1258" s="19" t="s">
        <v>105</v>
      </c>
      <c r="B1258" s="19" t="s">
        <v>106</v>
      </c>
      <c r="C1258" s="19" t="s">
        <v>98</v>
      </c>
      <c r="D1258" s="19" t="s">
        <v>153</v>
      </c>
      <c r="E1258" s="19" t="s">
        <v>154</v>
      </c>
      <c r="F1258" s="19" t="s">
        <v>119</v>
      </c>
      <c r="G1258" s="19" t="s">
        <v>120</v>
      </c>
      <c r="H1258" s="25">
        <v>2.8740557892508985E-4</v>
      </c>
    </row>
    <row r="1259" spans="1:8" x14ac:dyDescent="0.25">
      <c r="A1259" s="19" t="s">
        <v>105</v>
      </c>
      <c r="B1259" s="19" t="s">
        <v>106</v>
      </c>
      <c r="C1259" s="19" t="s">
        <v>98</v>
      </c>
      <c r="D1259" s="19" t="s">
        <v>155</v>
      </c>
      <c r="E1259" s="19" t="s">
        <v>156</v>
      </c>
      <c r="F1259" s="19" t="s">
        <v>109</v>
      </c>
      <c r="G1259" s="19" t="s">
        <v>110</v>
      </c>
      <c r="H1259" s="25">
        <v>0.35969492381655416</v>
      </c>
    </row>
    <row r="1260" spans="1:8" x14ac:dyDescent="0.25">
      <c r="A1260" s="19" t="s">
        <v>105</v>
      </c>
      <c r="B1260" s="19" t="s">
        <v>106</v>
      </c>
      <c r="C1260" s="19" t="s">
        <v>98</v>
      </c>
      <c r="D1260" s="19" t="s">
        <v>155</v>
      </c>
      <c r="E1260" s="19" t="s">
        <v>156</v>
      </c>
      <c r="F1260" s="19" t="s">
        <v>111</v>
      </c>
      <c r="G1260" s="19" t="s">
        <v>112</v>
      </c>
      <c r="H1260" s="25">
        <v>4.8803547567777888E-3</v>
      </c>
    </row>
    <row r="1261" spans="1:8" x14ac:dyDescent="0.25">
      <c r="A1261" s="19" t="s">
        <v>105</v>
      </c>
      <c r="B1261" s="19" t="s">
        <v>106</v>
      </c>
      <c r="C1261" s="19" t="s">
        <v>98</v>
      </c>
      <c r="D1261" s="19" t="s">
        <v>155</v>
      </c>
      <c r="E1261" s="19" t="s">
        <v>156</v>
      </c>
      <c r="F1261" s="19" t="s">
        <v>113</v>
      </c>
      <c r="G1261" s="19" t="s">
        <v>114</v>
      </c>
      <c r="H1261" s="25">
        <v>1.3993704445651069E-2</v>
      </c>
    </row>
    <row r="1262" spans="1:8" x14ac:dyDescent="0.25">
      <c r="A1262" s="19" t="s">
        <v>105</v>
      </c>
      <c r="B1262" s="19" t="s">
        <v>106</v>
      </c>
      <c r="C1262" s="19" t="s">
        <v>98</v>
      </c>
      <c r="D1262" s="19" t="s">
        <v>155</v>
      </c>
      <c r="E1262" s="19" t="s">
        <v>156</v>
      </c>
      <c r="F1262" s="19" t="s">
        <v>117</v>
      </c>
      <c r="G1262" s="19" t="s">
        <v>118</v>
      </c>
      <c r="H1262" s="25">
        <v>1.2764074654634308E-3</v>
      </c>
    </row>
    <row r="1263" spans="1:8" x14ac:dyDescent="0.25">
      <c r="A1263" s="19" t="s">
        <v>105</v>
      </c>
      <c r="B1263" s="19" t="s">
        <v>106</v>
      </c>
      <c r="C1263" s="19" t="s">
        <v>98</v>
      </c>
      <c r="D1263" s="19" t="s">
        <v>155</v>
      </c>
      <c r="E1263" s="19" t="s">
        <v>156</v>
      </c>
      <c r="F1263" s="19" t="s">
        <v>119</v>
      </c>
      <c r="G1263" s="19" t="s">
        <v>120</v>
      </c>
      <c r="H1263" s="25">
        <v>1.2459932751576616E-3</v>
      </c>
    </row>
    <row r="1264" spans="1:8" x14ac:dyDescent="0.25">
      <c r="A1264" s="19" t="s">
        <v>105</v>
      </c>
      <c r="B1264" s="19" t="s">
        <v>106</v>
      </c>
      <c r="C1264" s="19" t="s">
        <v>98</v>
      </c>
      <c r="D1264" s="19" t="s">
        <v>161</v>
      </c>
      <c r="E1264" s="19" t="s">
        <v>162</v>
      </c>
      <c r="F1264" s="19" t="s">
        <v>109</v>
      </c>
      <c r="G1264" s="19" t="s">
        <v>110</v>
      </c>
      <c r="H1264" s="25">
        <v>0.62077550895447009</v>
      </c>
    </row>
    <row r="1265" spans="1:8" x14ac:dyDescent="0.25">
      <c r="A1265" s="19" t="s">
        <v>105</v>
      </c>
      <c r="B1265" s="19" t="s">
        <v>106</v>
      </c>
      <c r="C1265" s="19" t="s">
        <v>98</v>
      </c>
      <c r="D1265" s="19" t="s">
        <v>161</v>
      </c>
      <c r="E1265" s="19" t="s">
        <v>162</v>
      </c>
      <c r="F1265" s="19" t="s">
        <v>129</v>
      </c>
      <c r="G1265" s="19" t="s">
        <v>130</v>
      </c>
      <c r="H1265" s="25">
        <v>1.9164839870575913E-5</v>
      </c>
    </row>
    <row r="1266" spans="1:8" x14ac:dyDescent="0.25">
      <c r="A1266" s="19" t="s">
        <v>105</v>
      </c>
      <c r="B1266" s="19" t="s">
        <v>106</v>
      </c>
      <c r="C1266" s="19" t="s">
        <v>98</v>
      </c>
      <c r="D1266" s="19" t="s">
        <v>161</v>
      </c>
      <c r="E1266" s="19" t="s">
        <v>162</v>
      </c>
      <c r="F1266" s="19" t="s">
        <v>119</v>
      </c>
      <c r="G1266" s="19" t="s">
        <v>120</v>
      </c>
      <c r="H1266" s="25">
        <v>3.3703452139089899E-4</v>
      </c>
    </row>
    <row r="1267" spans="1:8" x14ac:dyDescent="0.25">
      <c r="A1267" s="19" t="s">
        <v>105</v>
      </c>
      <c r="B1267" s="19" t="s">
        <v>106</v>
      </c>
      <c r="C1267" s="19" t="s">
        <v>98</v>
      </c>
      <c r="D1267" s="19" t="s">
        <v>165</v>
      </c>
      <c r="E1267" s="19" t="s">
        <v>166</v>
      </c>
      <c r="F1267" s="19" t="s">
        <v>109</v>
      </c>
      <c r="G1267" s="19" t="s">
        <v>110</v>
      </c>
      <c r="H1267" s="25">
        <v>9.1758312976566683E-2</v>
      </c>
    </row>
    <row r="1268" spans="1:8" x14ac:dyDescent="0.25">
      <c r="A1268" s="19" t="s">
        <v>105</v>
      </c>
      <c r="B1268" s="19" t="s">
        <v>106</v>
      </c>
      <c r="C1268" s="19" t="s">
        <v>98</v>
      </c>
      <c r="D1268" s="19" t="s">
        <v>165</v>
      </c>
      <c r="E1268" s="19" t="s">
        <v>166</v>
      </c>
      <c r="F1268" s="19" t="s">
        <v>167</v>
      </c>
      <c r="G1268" s="19" t="s">
        <v>168</v>
      </c>
      <c r="H1268" s="25">
        <v>6.1774892844490047E-3</v>
      </c>
    </row>
    <row r="1269" spans="1:8" x14ac:dyDescent="0.25">
      <c r="A1269" s="19" t="s">
        <v>105</v>
      </c>
      <c r="B1269" s="19" t="s">
        <v>106</v>
      </c>
      <c r="C1269" s="19" t="s">
        <v>98</v>
      </c>
      <c r="D1269" s="19" t="s">
        <v>165</v>
      </c>
      <c r="E1269" s="19" t="s">
        <v>166</v>
      </c>
      <c r="F1269" s="19" t="s">
        <v>113</v>
      </c>
      <c r="G1269" s="19" t="s">
        <v>114</v>
      </c>
      <c r="H1269" s="25">
        <v>5.489858737606026E-3</v>
      </c>
    </row>
    <row r="1270" spans="1:8" x14ac:dyDescent="0.25">
      <c r="A1270" s="19" t="s">
        <v>105</v>
      </c>
      <c r="B1270" s="19" t="s">
        <v>106</v>
      </c>
      <c r="C1270" s="19" t="s">
        <v>98</v>
      </c>
      <c r="D1270" s="19" t="s">
        <v>165</v>
      </c>
      <c r="E1270" s="19" t="s">
        <v>166</v>
      </c>
      <c r="F1270" s="19" t="s">
        <v>129</v>
      </c>
      <c r="G1270" s="19" t="s">
        <v>130</v>
      </c>
      <c r="H1270" s="25">
        <v>1.9940461983639527E-5</v>
      </c>
    </row>
    <row r="1271" spans="1:8" x14ac:dyDescent="0.25">
      <c r="A1271" s="19" t="s">
        <v>105</v>
      </c>
      <c r="B1271" s="19" t="s">
        <v>106</v>
      </c>
      <c r="C1271" s="19" t="s">
        <v>98</v>
      </c>
      <c r="D1271" s="19" t="s">
        <v>165</v>
      </c>
      <c r="E1271" s="19" t="s">
        <v>166</v>
      </c>
      <c r="F1271" s="19" t="s">
        <v>119</v>
      </c>
      <c r="G1271" s="19" t="s">
        <v>120</v>
      </c>
      <c r="H1271" s="25">
        <v>3.4607633573219602E-4</v>
      </c>
    </row>
    <row r="1272" spans="1:8" x14ac:dyDescent="0.25">
      <c r="A1272" s="19" t="s">
        <v>105</v>
      </c>
      <c r="B1272" s="19" t="s">
        <v>106</v>
      </c>
      <c r="C1272" s="19" t="s">
        <v>98</v>
      </c>
      <c r="D1272" s="19" t="s">
        <v>165</v>
      </c>
      <c r="E1272" s="19" t="s">
        <v>166</v>
      </c>
      <c r="F1272" s="19" t="s">
        <v>123</v>
      </c>
      <c r="G1272" s="19" t="s">
        <v>124</v>
      </c>
      <c r="H1272" s="25">
        <v>2.4592414661131593E-4</v>
      </c>
    </row>
    <row r="1273" spans="1:8" x14ac:dyDescent="0.25">
      <c r="A1273" s="19" t="s">
        <v>105</v>
      </c>
      <c r="B1273" s="19" t="s">
        <v>106</v>
      </c>
      <c r="C1273" s="19" t="s">
        <v>98</v>
      </c>
      <c r="D1273" s="19" t="s">
        <v>169</v>
      </c>
      <c r="E1273" s="19" t="s">
        <v>170</v>
      </c>
      <c r="F1273" s="19" t="s">
        <v>109</v>
      </c>
      <c r="G1273" s="19" t="s">
        <v>110</v>
      </c>
      <c r="H1273" s="25">
        <v>0.92250492777123927</v>
      </c>
    </row>
    <row r="1274" spans="1:8" x14ac:dyDescent="0.25">
      <c r="A1274" s="19" t="s">
        <v>105</v>
      </c>
      <c r="B1274" s="19" t="s">
        <v>106</v>
      </c>
      <c r="C1274" s="19" t="s">
        <v>98</v>
      </c>
      <c r="D1274" s="19" t="s">
        <v>169</v>
      </c>
      <c r="E1274" s="19" t="s">
        <v>170</v>
      </c>
      <c r="F1274" s="19" t="s">
        <v>111</v>
      </c>
      <c r="G1274" s="19" t="s">
        <v>112</v>
      </c>
      <c r="H1274" s="25">
        <v>7.8866505339104248E-3</v>
      </c>
    </row>
    <row r="1275" spans="1:8" x14ac:dyDescent="0.25">
      <c r="A1275" s="19" t="s">
        <v>105</v>
      </c>
      <c r="B1275" s="19" t="s">
        <v>106</v>
      </c>
      <c r="C1275" s="19" t="s">
        <v>98</v>
      </c>
      <c r="D1275" s="19" t="s">
        <v>169</v>
      </c>
      <c r="E1275" s="19" t="s">
        <v>170</v>
      </c>
      <c r="F1275" s="19" t="s">
        <v>129</v>
      </c>
      <c r="G1275" s="19" t="s">
        <v>130</v>
      </c>
      <c r="H1275" s="25">
        <v>6.8723799603520738E-5</v>
      </c>
    </row>
    <row r="1276" spans="1:8" x14ac:dyDescent="0.25">
      <c r="A1276" s="19" t="s">
        <v>105</v>
      </c>
      <c r="B1276" s="19" t="s">
        <v>106</v>
      </c>
      <c r="C1276" s="19" t="s">
        <v>98</v>
      </c>
      <c r="D1276" s="19" t="s">
        <v>169</v>
      </c>
      <c r="E1276" s="19" t="s">
        <v>170</v>
      </c>
      <c r="F1276" s="19" t="s">
        <v>117</v>
      </c>
      <c r="G1276" s="19" t="s">
        <v>118</v>
      </c>
      <c r="H1276" s="25">
        <v>2.2697999057868013E-3</v>
      </c>
    </row>
    <row r="1277" spans="1:8" x14ac:dyDescent="0.25">
      <c r="A1277" s="19" t="s">
        <v>105</v>
      </c>
      <c r="B1277" s="19" t="s">
        <v>106</v>
      </c>
      <c r="C1277" s="19" t="s">
        <v>98</v>
      </c>
      <c r="D1277" s="19" t="s">
        <v>169</v>
      </c>
      <c r="E1277" s="19" t="s">
        <v>170</v>
      </c>
      <c r="F1277" s="19" t="s">
        <v>119</v>
      </c>
      <c r="G1277" s="19" t="s">
        <v>120</v>
      </c>
      <c r="H1277" s="25">
        <v>1.4939115819632759E-3</v>
      </c>
    </row>
    <row r="1278" spans="1:8" x14ac:dyDescent="0.25">
      <c r="A1278" s="19" t="s">
        <v>105</v>
      </c>
      <c r="B1278" s="19" t="s">
        <v>106</v>
      </c>
      <c r="C1278" s="19" t="s">
        <v>98</v>
      </c>
      <c r="D1278" s="19" t="s">
        <v>169</v>
      </c>
      <c r="E1278" s="19" t="s">
        <v>170</v>
      </c>
      <c r="F1278" s="19" t="s">
        <v>123</v>
      </c>
      <c r="G1278" s="19" t="s">
        <v>124</v>
      </c>
      <c r="H1278" s="25">
        <v>1.2139192128223849E-3</v>
      </c>
    </row>
    <row r="1279" spans="1:8" x14ac:dyDescent="0.25">
      <c r="A1279" s="19" t="s">
        <v>105</v>
      </c>
      <c r="B1279" s="19" t="s">
        <v>106</v>
      </c>
      <c r="C1279" s="19" t="s">
        <v>98</v>
      </c>
      <c r="D1279" s="19" t="s">
        <v>173</v>
      </c>
      <c r="E1279" s="19" t="s">
        <v>174</v>
      </c>
      <c r="F1279" s="19" t="s">
        <v>109</v>
      </c>
      <c r="G1279" s="19" t="s">
        <v>110</v>
      </c>
      <c r="H1279" s="25">
        <v>4.4992484050966784E-3</v>
      </c>
    </row>
    <row r="1280" spans="1:8" x14ac:dyDescent="0.25">
      <c r="A1280" s="19" t="s">
        <v>105</v>
      </c>
      <c r="B1280" s="19" t="s">
        <v>106</v>
      </c>
      <c r="C1280" s="19" t="s">
        <v>98</v>
      </c>
      <c r="D1280" s="19" t="s">
        <v>173</v>
      </c>
      <c r="E1280" s="19" t="s">
        <v>174</v>
      </c>
      <c r="F1280" s="19" t="s">
        <v>119</v>
      </c>
      <c r="G1280" s="19" t="s">
        <v>120</v>
      </c>
      <c r="H1280" s="25">
        <v>7.2661543092391557E-6</v>
      </c>
    </row>
    <row r="1281" spans="1:8" x14ac:dyDescent="0.25">
      <c r="A1281" s="19" t="s">
        <v>105</v>
      </c>
      <c r="B1281" s="19" t="s">
        <v>106</v>
      </c>
      <c r="C1281" s="19" t="s">
        <v>98</v>
      </c>
      <c r="D1281" s="19" t="s">
        <v>175</v>
      </c>
      <c r="E1281" s="19" t="s">
        <v>176</v>
      </c>
      <c r="F1281" s="19" t="s">
        <v>119</v>
      </c>
      <c r="G1281" s="19" t="s">
        <v>120</v>
      </c>
      <c r="H1281" s="25">
        <v>2.6652785729568162E-3</v>
      </c>
    </row>
    <row r="1282" spans="1:8" x14ac:dyDescent="0.25">
      <c r="A1282" s="19" t="s">
        <v>105</v>
      </c>
      <c r="B1282" s="19" t="s">
        <v>106</v>
      </c>
      <c r="C1282" s="19" t="s">
        <v>98</v>
      </c>
      <c r="D1282" s="19" t="s">
        <v>175</v>
      </c>
      <c r="E1282" s="19" t="s">
        <v>176</v>
      </c>
      <c r="F1282" s="19" t="s">
        <v>121</v>
      </c>
      <c r="G1282" s="19" t="s">
        <v>122</v>
      </c>
      <c r="H1282" s="25">
        <v>6.6421059649304406E-2</v>
      </c>
    </row>
    <row r="1283" spans="1:8" x14ac:dyDescent="0.25">
      <c r="A1283" s="19" t="s">
        <v>105</v>
      </c>
      <c r="B1283" s="19" t="s">
        <v>106</v>
      </c>
      <c r="C1283" s="19" t="s">
        <v>98</v>
      </c>
      <c r="D1283" s="19" t="s">
        <v>197</v>
      </c>
      <c r="E1283" s="19" t="s">
        <v>198</v>
      </c>
      <c r="F1283" s="19" t="s">
        <v>119</v>
      </c>
      <c r="G1283" s="19" t="s">
        <v>120</v>
      </c>
      <c r="H1283" s="25">
        <v>4.9318809122882557E-5</v>
      </c>
    </row>
    <row r="1284" spans="1:8" x14ac:dyDescent="0.25">
      <c r="A1284" s="19" t="s">
        <v>105</v>
      </c>
      <c r="B1284" s="19" t="s">
        <v>106</v>
      </c>
      <c r="C1284" s="19" t="s">
        <v>98</v>
      </c>
      <c r="D1284" s="19" t="s">
        <v>177</v>
      </c>
      <c r="E1284" s="19" t="s">
        <v>178</v>
      </c>
      <c r="F1284" s="19" t="s">
        <v>111</v>
      </c>
      <c r="G1284" s="19" t="s">
        <v>112</v>
      </c>
      <c r="H1284" s="25">
        <v>5.2929250034202289E-3</v>
      </c>
    </row>
    <row r="1285" spans="1:8" x14ac:dyDescent="0.25">
      <c r="A1285" s="19" t="s">
        <v>105</v>
      </c>
      <c r="B1285" s="19" t="s">
        <v>106</v>
      </c>
      <c r="C1285" s="19" t="s">
        <v>98</v>
      </c>
      <c r="D1285" s="19" t="s">
        <v>177</v>
      </c>
      <c r="E1285" s="19" t="s">
        <v>178</v>
      </c>
      <c r="F1285" s="19" t="s">
        <v>119</v>
      </c>
      <c r="G1285" s="19" t="s">
        <v>120</v>
      </c>
      <c r="H1285" s="25">
        <v>7.1608182221720375E-4</v>
      </c>
    </row>
    <row r="1286" spans="1:8" x14ac:dyDescent="0.25">
      <c r="A1286" s="19" t="s">
        <v>105</v>
      </c>
      <c r="B1286" s="19" t="s">
        <v>106</v>
      </c>
      <c r="C1286" s="19" t="s">
        <v>98</v>
      </c>
      <c r="D1286" s="19" t="s">
        <v>179</v>
      </c>
      <c r="E1286" s="19" t="s">
        <v>180</v>
      </c>
      <c r="F1286" s="19" t="s">
        <v>109</v>
      </c>
      <c r="G1286" s="19" t="s">
        <v>110</v>
      </c>
      <c r="H1286" s="25">
        <v>0.40767268217535357</v>
      </c>
    </row>
    <row r="1287" spans="1:8" x14ac:dyDescent="0.25">
      <c r="A1287" s="19" t="s">
        <v>105</v>
      </c>
      <c r="B1287" s="19" t="s">
        <v>106</v>
      </c>
      <c r="C1287" s="19" t="s">
        <v>98</v>
      </c>
      <c r="D1287" s="19" t="s">
        <v>179</v>
      </c>
      <c r="E1287" s="19" t="s">
        <v>180</v>
      </c>
      <c r="F1287" s="19" t="s">
        <v>119</v>
      </c>
      <c r="G1287" s="19" t="s">
        <v>120</v>
      </c>
      <c r="H1287" s="25">
        <v>9.1105754387930124E-4</v>
      </c>
    </row>
    <row r="1288" spans="1:8" x14ac:dyDescent="0.25">
      <c r="A1288" s="19" t="s">
        <v>105</v>
      </c>
      <c r="B1288" s="19" t="s">
        <v>106</v>
      </c>
      <c r="C1288" s="19" t="s">
        <v>98</v>
      </c>
      <c r="D1288" s="19" t="s">
        <v>179</v>
      </c>
      <c r="E1288" s="19" t="s">
        <v>180</v>
      </c>
      <c r="F1288" s="19" t="s">
        <v>181</v>
      </c>
      <c r="G1288" s="19" t="s">
        <v>182</v>
      </c>
      <c r="H1288" s="25">
        <v>2.5513997828300623E-3</v>
      </c>
    </row>
    <row r="1289" spans="1:8" x14ac:dyDescent="0.25">
      <c r="A1289" s="19" t="s">
        <v>105</v>
      </c>
      <c r="B1289" s="19" t="s">
        <v>106</v>
      </c>
      <c r="C1289" s="19" t="s">
        <v>98</v>
      </c>
      <c r="D1289" s="19" t="s">
        <v>183</v>
      </c>
      <c r="E1289" s="19" t="s">
        <v>184</v>
      </c>
      <c r="F1289" s="19" t="s">
        <v>109</v>
      </c>
      <c r="G1289" s="19" t="s">
        <v>110</v>
      </c>
      <c r="H1289" s="25">
        <v>4.7944290149466937</v>
      </c>
    </row>
    <row r="1290" spans="1:8" x14ac:dyDescent="0.25">
      <c r="A1290" s="19" t="s">
        <v>105</v>
      </c>
      <c r="B1290" s="19" t="s">
        <v>106</v>
      </c>
      <c r="C1290" s="19" t="s">
        <v>98</v>
      </c>
      <c r="D1290" s="19" t="s">
        <v>183</v>
      </c>
      <c r="E1290" s="19" t="s">
        <v>184</v>
      </c>
      <c r="F1290" s="19" t="s">
        <v>119</v>
      </c>
      <c r="G1290" s="19" t="s">
        <v>120</v>
      </c>
      <c r="H1290" s="25">
        <v>1.0556522993148328E-2</v>
      </c>
    </row>
    <row r="1291" spans="1:8" x14ac:dyDescent="0.25">
      <c r="A1291" s="19" t="s">
        <v>105</v>
      </c>
      <c r="B1291" s="19" t="s">
        <v>106</v>
      </c>
      <c r="C1291" s="19" t="s">
        <v>98</v>
      </c>
      <c r="D1291" s="19" t="s">
        <v>183</v>
      </c>
      <c r="E1291" s="19" t="s">
        <v>184</v>
      </c>
      <c r="F1291" s="19" t="s">
        <v>181</v>
      </c>
      <c r="G1291" s="19" t="s">
        <v>182</v>
      </c>
      <c r="H1291" s="25">
        <v>2.8756348988128098E-2</v>
      </c>
    </row>
    <row r="1292" spans="1:8" x14ac:dyDescent="0.25">
      <c r="A1292" s="19" t="s">
        <v>105</v>
      </c>
      <c r="B1292" s="19" t="s">
        <v>106</v>
      </c>
      <c r="C1292" s="19" t="s">
        <v>98</v>
      </c>
      <c r="D1292" s="19" t="s">
        <v>199</v>
      </c>
      <c r="E1292" s="19" t="s">
        <v>200</v>
      </c>
      <c r="F1292" s="19" t="s">
        <v>109</v>
      </c>
      <c r="G1292" s="19" t="s">
        <v>110</v>
      </c>
      <c r="H1292" s="25">
        <v>6.9598606273502617E-2</v>
      </c>
    </row>
    <row r="1293" spans="1:8" x14ac:dyDescent="0.25">
      <c r="A1293" s="19" t="s">
        <v>105</v>
      </c>
      <c r="B1293" s="19" t="s">
        <v>106</v>
      </c>
      <c r="C1293" s="19" t="s">
        <v>98</v>
      </c>
      <c r="D1293" s="19" t="s">
        <v>195</v>
      </c>
      <c r="E1293" s="19" t="s">
        <v>196</v>
      </c>
      <c r="F1293" s="19" t="s">
        <v>109</v>
      </c>
      <c r="G1293" s="19" t="s">
        <v>110</v>
      </c>
      <c r="H1293" s="25">
        <v>8.64038209290659E-2</v>
      </c>
    </row>
    <row r="1294" spans="1:8" x14ac:dyDescent="0.25">
      <c r="A1294" s="19" t="s">
        <v>105</v>
      </c>
      <c r="B1294" s="19" t="s">
        <v>106</v>
      </c>
      <c r="C1294" s="19" t="s">
        <v>98</v>
      </c>
      <c r="D1294" s="19" t="s">
        <v>185</v>
      </c>
      <c r="E1294" s="19" t="s">
        <v>186</v>
      </c>
      <c r="F1294" s="19" t="s">
        <v>109</v>
      </c>
      <c r="G1294" s="19" t="s">
        <v>110</v>
      </c>
      <c r="H1294" s="25">
        <v>3.7328894724079784E-2</v>
      </c>
    </row>
    <row r="1295" spans="1:8" x14ac:dyDescent="0.25">
      <c r="A1295" s="19" t="s">
        <v>105</v>
      </c>
      <c r="B1295" s="19" t="s">
        <v>106</v>
      </c>
      <c r="C1295" s="19" t="s">
        <v>98</v>
      </c>
      <c r="D1295" s="19" t="s">
        <v>185</v>
      </c>
      <c r="E1295" s="19" t="s">
        <v>186</v>
      </c>
      <c r="F1295" s="19" t="s">
        <v>187</v>
      </c>
      <c r="G1295" s="19" t="s">
        <v>188</v>
      </c>
      <c r="H1295" s="25">
        <v>0.18664447362039899</v>
      </c>
    </row>
    <row r="1296" spans="1:8" x14ac:dyDescent="0.25">
      <c r="A1296" s="19" t="s">
        <v>105</v>
      </c>
      <c r="B1296" s="19" t="s">
        <v>106</v>
      </c>
      <c r="C1296" s="19" t="s">
        <v>98</v>
      </c>
      <c r="D1296" s="19" t="s">
        <v>185</v>
      </c>
      <c r="E1296" s="19" t="s">
        <v>186</v>
      </c>
      <c r="F1296" s="19" t="s">
        <v>189</v>
      </c>
      <c r="G1296" s="19" t="s">
        <v>190</v>
      </c>
      <c r="H1296" s="25">
        <v>3.7328894724079784E-2</v>
      </c>
    </row>
    <row r="1297" spans="1:8" x14ac:dyDescent="0.25">
      <c r="A1297" s="19" t="s">
        <v>105</v>
      </c>
      <c r="B1297" s="19" t="s">
        <v>106</v>
      </c>
      <c r="C1297" s="19" t="s">
        <v>98</v>
      </c>
      <c r="D1297" s="19" t="s">
        <v>185</v>
      </c>
      <c r="E1297" s="19" t="s">
        <v>186</v>
      </c>
      <c r="F1297" s="19" t="s">
        <v>121</v>
      </c>
      <c r="G1297" s="19" t="s">
        <v>122</v>
      </c>
      <c r="H1297" s="25">
        <v>2.8862547467072001E-2</v>
      </c>
    </row>
    <row r="1298" spans="1:8" x14ac:dyDescent="0.25">
      <c r="A1298" s="19" t="s">
        <v>105</v>
      </c>
      <c r="B1298" s="19" t="s">
        <v>106</v>
      </c>
      <c r="C1298" s="19" t="s">
        <v>98</v>
      </c>
      <c r="D1298" s="19" t="s">
        <v>185</v>
      </c>
      <c r="E1298" s="19" t="s">
        <v>186</v>
      </c>
      <c r="F1298" s="19" t="s">
        <v>191</v>
      </c>
      <c r="G1298" s="19" t="s">
        <v>192</v>
      </c>
      <c r="H1298" s="25">
        <v>9.3322236810199494E-2</v>
      </c>
    </row>
    <row r="1299" spans="1:8" x14ac:dyDescent="0.25">
      <c r="A1299" s="19" t="s">
        <v>105</v>
      </c>
      <c r="B1299" s="19" t="s">
        <v>106</v>
      </c>
      <c r="C1299" s="19" t="s">
        <v>91</v>
      </c>
      <c r="D1299" s="19" t="s">
        <v>107</v>
      </c>
      <c r="E1299" s="19" t="s">
        <v>108</v>
      </c>
      <c r="F1299" s="19" t="s">
        <v>109</v>
      </c>
      <c r="G1299" s="19" t="s">
        <v>110</v>
      </c>
      <c r="H1299" s="25">
        <v>16.39539525429225</v>
      </c>
    </row>
    <row r="1300" spans="1:8" x14ac:dyDescent="0.25">
      <c r="A1300" s="19" t="s">
        <v>105</v>
      </c>
      <c r="B1300" s="19" t="s">
        <v>106</v>
      </c>
      <c r="C1300" s="19" t="s">
        <v>91</v>
      </c>
      <c r="D1300" s="19" t="s">
        <v>107</v>
      </c>
      <c r="E1300" s="19" t="s">
        <v>108</v>
      </c>
      <c r="F1300" s="19" t="s">
        <v>111</v>
      </c>
      <c r="G1300" s="19" t="s">
        <v>112</v>
      </c>
      <c r="H1300" s="25">
        <v>0.18413761236802187</v>
      </c>
    </row>
    <row r="1301" spans="1:8" x14ac:dyDescent="0.25">
      <c r="A1301" s="19" t="s">
        <v>105</v>
      </c>
      <c r="B1301" s="19" t="s">
        <v>106</v>
      </c>
      <c r="C1301" s="19" t="s">
        <v>91</v>
      </c>
      <c r="D1301" s="19" t="s">
        <v>107</v>
      </c>
      <c r="E1301" s="19" t="s">
        <v>108</v>
      </c>
      <c r="F1301" s="19" t="s">
        <v>113</v>
      </c>
      <c r="G1301" s="19" t="s">
        <v>114</v>
      </c>
      <c r="H1301" s="25">
        <v>0.47515966027938733</v>
      </c>
    </row>
    <row r="1302" spans="1:8" x14ac:dyDescent="0.25">
      <c r="A1302" s="19" t="s">
        <v>105</v>
      </c>
      <c r="B1302" s="19" t="s">
        <v>106</v>
      </c>
      <c r="C1302" s="19" t="s">
        <v>91</v>
      </c>
      <c r="D1302" s="19" t="s">
        <v>107</v>
      </c>
      <c r="E1302" s="19" t="s">
        <v>108</v>
      </c>
      <c r="F1302" s="19" t="s">
        <v>115</v>
      </c>
      <c r="G1302" s="19" t="s">
        <v>116</v>
      </c>
      <c r="H1302" s="25">
        <v>0.47519442601616091</v>
      </c>
    </row>
    <row r="1303" spans="1:8" x14ac:dyDescent="0.25">
      <c r="A1303" s="19" t="s">
        <v>105</v>
      </c>
      <c r="B1303" s="19" t="s">
        <v>106</v>
      </c>
      <c r="C1303" s="19" t="s">
        <v>91</v>
      </c>
      <c r="D1303" s="19" t="s">
        <v>107</v>
      </c>
      <c r="E1303" s="19" t="s">
        <v>108</v>
      </c>
      <c r="F1303" s="19" t="s">
        <v>117</v>
      </c>
      <c r="G1303" s="19" t="s">
        <v>118</v>
      </c>
      <c r="H1303" s="25">
        <v>1.8693883774244871E-2</v>
      </c>
    </row>
    <row r="1304" spans="1:8" x14ac:dyDescent="0.25">
      <c r="A1304" s="19" t="s">
        <v>105</v>
      </c>
      <c r="B1304" s="19" t="s">
        <v>106</v>
      </c>
      <c r="C1304" s="19" t="s">
        <v>91</v>
      </c>
      <c r="D1304" s="19" t="s">
        <v>107</v>
      </c>
      <c r="E1304" s="19" t="s">
        <v>108</v>
      </c>
      <c r="F1304" s="19" t="s">
        <v>119</v>
      </c>
      <c r="G1304" s="19" t="s">
        <v>120</v>
      </c>
      <c r="H1304" s="25">
        <v>8.9496069381392353E-3</v>
      </c>
    </row>
    <row r="1305" spans="1:8" x14ac:dyDescent="0.25">
      <c r="A1305" s="19" t="s">
        <v>105</v>
      </c>
      <c r="B1305" s="19" t="s">
        <v>106</v>
      </c>
      <c r="C1305" s="19" t="s">
        <v>91</v>
      </c>
      <c r="D1305" s="19" t="s">
        <v>107</v>
      </c>
      <c r="E1305" s="19" t="s">
        <v>108</v>
      </c>
      <c r="F1305" s="19" t="s">
        <v>121</v>
      </c>
      <c r="G1305" s="19" t="s">
        <v>122</v>
      </c>
      <c r="H1305" s="25">
        <v>1.0806551134096178</v>
      </c>
    </row>
    <row r="1306" spans="1:8" x14ac:dyDescent="0.25">
      <c r="A1306" s="19" t="s">
        <v>105</v>
      </c>
      <c r="B1306" s="19" t="s">
        <v>106</v>
      </c>
      <c r="C1306" s="19" t="s">
        <v>91</v>
      </c>
      <c r="D1306" s="19" t="s">
        <v>107</v>
      </c>
      <c r="E1306" s="19" t="s">
        <v>108</v>
      </c>
      <c r="F1306" s="19" t="s">
        <v>123</v>
      </c>
      <c r="G1306" s="19" t="s">
        <v>124</v>
      </c>
      <c r="H1306" s="25">
        <v>8.7016045517999394E-2</v>
      </c>
    </row>
    <row r="1307" spans="1:8" x14ac:dyDescent="0.25">
      <c r="A1307" s="19" t="s">
        <v>105</v>
      </c>
      <c r="B1307" s="19" t="s">
        <v>106</v>
      </c>
      <c r="C1307" s="19" t="s">
        <v>91</v>
      </c>
      <c r="D1307" s="19" t="s">
        <v>125</v>
      </c>
      <c r="E1307" s="19" t="s">
        <v>126</v>
      </c>
      <c r="F1307" s="19" t="s">
        <v>109</v>
      </c>
      <c r="G1307" s="19" t="s">
        <v>110</v>
      </c>
      <c r="H1307" s="25">
        <v>5.928709035372127</v>
      </c>
    </row>
    <row r="1308" spans="1:8" x14ac:dyDescent="0.25">
      <c r="A1308" s="19" t="s">
        <v>105</v>
      </c>
      <c r="B1308" s="19" t="s">
        <v>106</v>
      </c>
      <c r="C1308" s="19" t="s">
        <v>91</v>
      </c>
      <c r="D1308" s="19" t="s">
        <v>125</v>
      </c>
      <c r="E1308" s="19" t="s">
        <v>126</v>
      </c>
      <c r="F1308" s="19" t="s">
        <v>111</v>
      </c>
      <c r="G1308" s="19" t="s">
        <v>112</v>
      </c>
      <c r="H1308" s="25">
        <v>8.3762457416693262E-2</v>
      </c>
    </row>
    <row r="1309" spans="1:8" x14ac:dyDescent="0.25">
      <c r="A1309" s="19" t="s">
        <v>105</v>
      </c>
      <c r="B1309" s="19" t="s">
        <v>106</v>
      </c>
      <c r="C1309" s="19" t="s">
        <v>91</v>
      </c>
      <c r="D1309" s="19" t="s">
        <v>125</v>
      </c>
      <c r="E1309" s="19" t="s">
        <v>126</v>
      </c>
      <c r="F1309" s="19" t="s">
        <v>115</v>
      </c>
      <c r="G1309" s="19" t="s">
        <v>116</v>
      </c>
      <c r="H1309" s="25">
        <v>0.21745056820488348</v>
      </c>
    </row>
    <row r="1310" spans="1:8" x14ac:dyDescent="0.25">
      <c r="A1310" s="19" t="s">
        <v>105</v>
      </c>
      <c r="B1310" s="19" t="s">
        <v>106</v>
      </c>
      <c r="C1310" s="19" t="s">
        <v>91</v>
      </c>
      <c r="D1310" s="19" t="s">
        <v>125</v>
      </c>
      <c r="E1310" s="19" t="s">
        <v>126</v>
      </c>
      <c r="F1310" s="19" t="s">
        <v>117</v>
      </c>
      <c r="G1310" s="19" t="s">
        <v>118</v>
      </c>
      <c r="H1310" s="25">
        <v>5.9135954324981664E-3</v>
      </c>
    </row>
    <row r="1311" spans="1:8" x14ac:dyDescent="0.25">
      <c r="A1311" s="19" t="s">
        <v>105</v>
      </c>
      <c r="B1311" s="19" t="s">
        <v>106</v>
      </c>
      <c r="C1311" s="19" t="s">
        <v>91</v>
      </c>
      <c r="D1311" s="19" t="s">
        <v>125</v>
      </c>
      <c r="E1311" s="19" t="s">
        <v>126</v>
      </c>
      <c r="F1311" s="19" t="s">
        <v>119</v>
      </c>
      <c r="G1311" s="19" t="s">
        <v>120</v>
      </c>
      <c r="H1311" s="25">
        <v>1.6862091202571345E-3</v>
      </c>
    </row>
    <row r="1312" spans="1:8" x14ac:dyDescent="0.25">
      <c r="A1312" s="19" t="s">
        <v>105</v>
      </c>
      <c r="B1312" s="19" t="s">
        <v>106</v>
      </c>
      <c r="C1312" s="19" t="s">
        <v>91</v>
      </c>
      <c r="D1312" s="19" t="s">
        <v>125</v>
      </c>
      <c r="E1312" s="19" t="s">
        <v>126</v>
      </c>
      <c r="F1312" s="19" t="s">
        <v>121</v>
      </c>
      <c r="G1312" s="19" t="s">
        <v>122</v>
      </c>
      <c r="H1312" s="25">
        <v>0.57575588015633816</v>
      </c>
    </row>
    <row r="1313" spans="1:8" x14ac:dyDescent="0.25">
      <c r="A1313" s="19" t="s">
        <v>105</v>
      </c>
      <c r="B1313" s="19" t="s">
        <v>106</v>
      </c>
      <c r="C1313" s="19" t="s">
        <v>91</v>
      </c>
      <c r="D1313" s="19" t="s">
        <v>125</v>
      </c>
      <c r="E1313" s="19" t="s">
        <v>126</v>
      </c>
      <c r="F1313" s="19" t="s">
        <v>123</v>
      </c>
      <c r="G1313" s="19" t="s">
        <v>124</v>
      </c>
      <c r="H1313" s="25">
        <v>4.2107164987953451E-2</v>
      </c>
    </row>
    <row r="1314" spans="1:8" x14ac:dyDescent="0.25">
      <c r="A1314" s="19" t="s">
        <v>105</v>
      </c>
      <c r="B1314" s="19" t="s">
        <v>106</v>
      </c>
      <c r="C1314" s="19" t="s">
        <v>91</v>
      </c>
      <c r="D1314" s="19" t="s">
        <v>127</v>
      </c>
      <c r="E1314" s="19" t="s">
        <v>128</v>
      </c>
      <c r="F1314" s="19" t="s">
        <v>109</v>
      </c>
      <c r="G1314" s="19" t="s">
        <v>110</v>
      </c>
      <c r="H1314" s="25">
        <v>41.139610322004934</v>
      </c>
    </row>
    <row r="1315" spans="1:8" x14ac:dyDescent="0.25">
      <c r="A1315" s="19" t="s">
        <v>105</v>
      </c>
      <c r="B1315" s="19" t="s">
        <v>106</v>
      </c>
      <c r="C1315" s="19" t="s">
        <v>91</v>
      </c>
      <c r="D1315" s="19" t="s">
        <v>127</v>
      </c>
      <c r="E1315" s="19" t="s">
        <v>128</v>
      </c>
      <c r="F1315" s="19" t="s">
        <v>111</v>
      </c>
      <c r="G1315" s="19" t="s">
        <v>112</v>
      </c>
      <c r="H1315" s="25">
        <v>0.44158046007296037</v>
      </c>
    </row>
    <row r="1316" spans="1:8" x14ac:dyDescent="0.25">
      <c r="A1316" s="19" t="s">
        <v>105</v>
      </c>
      <c r="B1316" s="19" t="s">
        <v>106</v>
      </c>
      <c r="C1316" s="19" t="s">
        <v>91</v>
      </c>
      <c r="D1316" s="19" t="s">
        <v>127</v>
      </c>
      <c r="E1316" s="19" t="s">
        <v>128</v>
      </c>
      <c r="F1316" s="19" t="s">
        <v>115</v>
      </c>
      <c r="G1316" s="19" t="s">
        <v>116</v>
      </c>
      <c r="H1316" s="25">
        <v>1.1490328315531868</v>
      </c>
    </row>
    <row r="1317" spans="1:8" x14ac:dyDescent="0.25">
      <c r="A1317" s="19" t="s">
        <v>105</v>
      </c>
      <c r="B1317" s="19" t="s">
        <v>106</v>
      </c>
      <c r="C1317" s="19" t="s">
        <v>91</v>
      </c>
      <c r="D1317" s="19" t="s">
        <v>127</v>
      </c>
      <c r="E1317" s="19" t="s">
        <v>128</v>
      </c>
      <c r="F1317" s="19" t="s">
        <v>129</v>
      </c>
      <c r="G1317" s="19" t="s">
        <v>130</v>
      </c>
      <c r="H1317" s="25">
        <v>2.6781798003945863E-2</v>
      </c>
    </row>
    <row r="1318" spans="1:8" x14ac:dyDescent="0.25">
      <c r="A1318" s="19" t="s">
        <v>105</v>
      </c>
      <c r="B1318" s="19" t="s">
        <v>106</v>
      </c>
      <c r="C1318" s="19" t="s">
        <v>91</v>
      </c>
      <c r="D1318" s="19" t="s">
        <v>127</v>
      </c>
      <c r="E1318" s="19" t="s">
        <v>128</v>
      </c>
      <c r="F1318" s="19" t="s">
        <v>117</v>
      </c>
      <c r="G1318" s="19" t="s">
        <v>118</v>
      </c>
      <c r="H1318" s="25">
        <v>0.12240215135039299</v>
      </c>
    </row>
    <row r="1319" spans="1:8" x14ac:dyDescent="0.25">
      <c r="A1319" s="19" t="s">
        <v>105</v>
      </c>
      <c r="B1319" s="19" t="s">
        <v>106</v>
      </c>
      <c r="C1319" s="19" t="s">
        <v>91</v>
      </c>
      <c r="D1319" s="19" t="s">
        <v>127</v>
      </c>
      <c r="E1319" s="19" t="s">
        <v>128</v>
      </c>
      <c r="F1319" s="19" t="s">
        <v>119</v>
      </c>
      <c r="G1319" s="19" t="s">
        <v>120</v>
      </c>
      <c r="H1319" s="25">
        <v>6.894714809682094E-2</v>
      </c>
    </row>
    <row r="1320" spans="1:8" x14ac:dyDescent="0.25">
      <c r="A1320" s="19" t="s">
        <v>105</v>
      </c>
      <c r="B1320" s="19" t="s">
        <v>106</v>
      </c>
      <c r="C1320" s="19" t="s">
        <v>91</v>
      </c>
      <c r="D1320" s="19" t="s">
        <v>131</v>
      </c>
      <c r="E1320" s="19" t="s">
        <v>132</v>
      </c>
      <c r="F1320" s="19" t="s">
        <v>109</v>
      </c>
      <c r="G1320" s="19" t="s">
        <v>110</v>
      </c>
      <c r="H1320" s="25">
        <v>4.0547761501533506</v>
      </c>
    </row>
    <row r="1321" spans="1:8" x14ac:dyDescent="0.25">
      <c r="A1321" s="19" t="s">
        <v>105</v>
      </c>
      <c r="B1321" s="19" t="s">
        <v>106</v>
      </c>
      <c r="C1321" s="19" t="s">
        <v>91</v>
      </c>
      <c r="D1321" s="19" t="s">
        <v>131</v>
      </c>
      <c r="E1321" s="19" t="s">
        <v>132</v>
      </c>
      <c r="F1321" s="19" t="s">
        <v>111</v>
      </c>
      <c r="G1321" s="19" t="s">
        <v>112</v>
      </c>
      <c r="H1321" s="25">
        <v>2.1156603555660652E-2</v>
      </c>
    </row>
    <row r="1322" spans="1:8" x14ac:dyDescent="0.25">
      <c r="A1322" s="19" t="s">
        <v>105</v>
      </c>
      <c r="B1322" s="19" t="s">
        <v>106</v>
      </c>
      <c r="C1322" s="19" t="s">
        <v>91</v>
      </c>
      <c r="D1322" s="19" t="s">
        <v>131</v>
      </c>
      <c r="E1322" s="19" t="s">
        <v>132</v>
      </c>
      <c r="F1322" s="19" t="s">
        <v>115</v>
      </c>
      <c r="G1322" s="19" t="s">
        <v>116</v>
      </c>
      <c r="H1322" s="25">
        <v>5.4512699770278401E-2</v>
      </c>
    </row>
    <row r="1323" spans="1:8" x14ac:dyDescent="0.25">
      <c r="A1323" s="19" t="s">
        <v>105</v>
      </c>
      <c r="B1323" s="19" t="s">
        <v>106</v>
      </c>
      <c r="C1323" s="19" t="s">
        <v>91</v>
      </c>
      <c r="D1323" s="19" t="s">
        <v>131</v>
      </c>
      <c r="E1323" s="19" t="s">
        <v>132</v>
      </c>
      <c r="F1323" s="19" t="s">
        <v>129</v>
      </c>
      <c r="G1323" s="19" t="s">
        <v>130</v>
      </c>
      <c r="H1323" s="25">
        <v>1.6436455535787952E-3</v>
      </c>
    </row>
    <row r="1324" spans="1:8" x14ac:dyDescent="0.25">
      <c r="A1324" s="19" t="s">
        <v>105</v>
      </c>
      <c r="B1324" s="19" t="s">
        <v>106</v>
      </c>
      <c r="C1324" s="19" t="s">
        <v>91</v>
      </c>
      <c r="D1324" s="19" t="s">
        <v>131</v>
      </c>
      <c r="E1324" s="19" t="s">
        <v>132</v>
      </c>
      <c r="F1324" s="19" t="s">
        <v>117</v>
      </c>
      <c r="G1324" s="19" t="s">
        <v>118</v>
      </c>
      <c r="H1324" s="25">
        <v>6.8107899816457285E-3</v>
      </c>
    </row>
    <row r="1325" spans="1:8" x14ac:dyDescent="0.25">
      <c r="A1325" s="19" t="s">
        <v>105</v>
      </c>
      <c r="B1325" s="19" t="s">
        <v>106</v>
      </c>
      <c r="C1325" s="19" t="s">
        <v>91</v>
      </c>
      <c r="D1325" s="19" t="s">
        <v>131</v>
      </c>
      <c r="E1325" s="19" t="s">
        <v>132</v>
      </c>
      <c r="F1325" s="19" t="s">
        <v>119</v>
      </c>
      <c r="G1325" s="19" t="s">
        <v>120</v>
      </c>
      <c r="H1325" s="25">
        <v>5.4155932917104152E-3</v>
      </c>
    </row>
    <row r="1326" spans="1:8" x14ac:dyDescent="0.25">
      <c r="A1326" s="19" t="s">
        <v>105</v>
      </c>
      <c r="B1326" s="19" t="s">
        <v>106</v>
      </c>
      <c r="C1326" s="19" t="s">
        <v>91</v>
      </c>
      <c r="D1326" s="19" t="s">
        <v>193</v>
      </c>
      <c r="E1326" s="19" t="s">
        <v>194</v>
      </c>
      <c r="F1326" s="19" t="s">
        <v>109</v>
      </c>
      <c r="G1326" s="19" t="s">
        <v>110</v>
      </c>
      <c r="H1326" s="25">
        <v>0.12256934550567991</v>
      </c>
    </row>
    <row r="1327" spans="1:8" x14ac:dyDescent="0.25">
      <c r="A1327" s="19" t="s">
        <v>105</v>
      </c>
      <c r="B1327" s="19" t="s">
        <v>106</v>
      </c>
      <c r="C1327" s="19" t="s">
        <v>91</v>
      </c>
      <c r="D1327" s="19" t="s">
        <v>193</v>
      </c>
      <c r="E1327" s="19" t="s">
        <v>194</v>
      </c>
      <c r="F1327" s="19" t="s">
        <v>111</v>
      </c>
      <c r="G1327" s="19" t="s">
        <v>112</v>
      </c>
      <c r="H1327" s="25">
        <v>1.5924780459941512E-3</v>
      </c>
    </row>
    <row r="1328" spans="1:8" x14ac:dyDescent="0.25">
      <c r="A1328" s="19" t="s">
        <v>105</v>
      </c>
      <c r="B1328" s="19" t="s">
        <v>106</v>
      </c>
      <c r="C1328" s="19" t="s">
        <v>91</v>
      </c>
      <c r="D1328" s="19" t="s">
        <v>193</v>
      </c>
      <c r="E1328" s="19" t="s">
        <v>194</v>
      </c>
      <c r="F1328" s="19" t="s">
        <v>113</v>
      </c>
      <c r="G1328" s="19" t="s">
        <v>114</v>
      </c>
      <c r="H1328" s="25">
        <v>4.4134327679413478E-3</v>
      </c>
    </row>
    <row r="1329" spans="1:8" x14ac:dyDescent="0.25">
      <c r="A1329" s="19" t="s">
        <v>105</v>
      </c>
      <c r="B1329" s="19" t="s">
        <v>106</v>
      </c>
      <c r="C1329" s="19" t="s">
        <v>91</v>
      </c>
      <c r="D1329" s="19" t="s">
        <v>193</v>
      </c>
      <c r="E1329" s="19" t="s">
        <v>194</v>
      </c>
      <c r="F1329" s="19" t="s">
        <v>115</v>
      </c>
      <c r="G1329" s="19" t="s">
        <v>116</v>
      </c>
      <c r="H1329" s="25">
        <v>6.2629233659214833E-3</v>
      </c>
    </row>
    <row r="1330" spans="1:8" x14ac:dyDescent="0.25">
      <c r="A1330" s="19" t="s">
        <v>105</v>
      </c>
      <c r="B1330" s="19" t="s">
        <v>106</v>
      </c>
      <c r="C1330" s="19" t="s">
        <v>91</v>
      </c>
      <c r="D1330" s="19" t="s">
        <v>193</v>
      </c>
      <c r="E1330" s="19" t="s">
        <v>194</v>
      </c>
      <c r="F1330" s="19" t="s">
        <v>129</v>
      </c>
      <c r="G1330" s="19" t="s">
        <v>130</v>
      </c>
      <c r="H1330" s="25">
        <v>1.2071957730506462E-5</v>
      </c>
    </row>
    <row r="1331" spans="1:8" x14ac:dyDescent="0.25">
      <c r="A1331" s="19" t="s">
        <v>105</v>
      </c>
      <c r="B1331" s="19" t="s">
        <v>106</v>
      </c>
      <c r="C1331" s="19" t="s">
        <v>91</v>
      </c>
      <c r="D1331" s="19" t="s">
        <v>193</v>
      </c>
      <c r="E1331" s="19" t="s">
        <v>194</v>
      </c>
      <c r="F1331" s="19" t="s">
        <v>117</v>
      </c>
      <c r="G1331" s="19" t="s">
        <v>118</v>
      </c>
      <c r="H1331" s="25">
        <v>4.4885001976838266E-4</v>
      </c>
    </row>
    <row r="1332" spans="1:8" x14ac:dyDescent="0.25">
      <c r="A1332" s="19" t="s">
        <v>105</v>
      </c>
      <c r="B1332" s="19" t="s">
        <v>106</v>
      </c>
      <c r="C1332" s="19" t="s">
        <v>91</v>
      </c>
      <c r="D1332" s="19" t="s">
        <v>193</v>
      </c>
      <c r="E1332" s="19" t="s">
        <v>194</v>
      </c>
      <c r="F1332" s="19" t="s">
        <v>119</v>
      </c>
      <c r="G1332" s="19" t="s">
        <v>120</v>
      </c>
      <c r="H1332" s="25">
        <v>3.3803772022920778E-4</v>
      </c>
    </row>
    <row r="1333" spans="1:8" x14ac:dyDescent="0.25">
      <c r="A1333" s="19" t="s">
        <v>105</v>
      </c>
      <c r="B1333" s="19" t="s">
        <v>106</v>
      </c>
      <c r="C1333" s="19" t="s">
        <v>91</v>
      </c>
      <c r="D1333" s="19" t="s">
        <v>133</v>
      </c>
      <c r="E1333" s="19" t="s">
        <v>134</v>
      </c>
      <c r="F1333" s="19" t="s">
        <v>109</v>
      </c>
      <c r="G1333" s="19" t="s">
        <v>110</v>
      </c>
      <c r="H1333" s="25">
        <v>2.8773858970539994</v>
      </c>
    </row>
    <row r="1334" spans="1:8" x14ac:dyDescent="0.25">
      <c r="A1334" s="19" t="s">
        <v>105</v>
      </c>
      <c r="B1334" s="19" t="s">
        <v>106</v>
      </c>
      <c r="C1334" s="19" t="s">
        <v>91</v>
      </c>
      <c r="D1334" s="19" t="s">
        <v>133</v>
      </c>
      <c r="E1334" s="19" t="s">
        <v>134</v>
      </c>
      <c r="F1334" s="19" t="s">
        <v>111</v>
      </c>
      <c r="G1334" s="19" t="s">
        <v>112</v>
      </c>
      <c r="H1334" s="25">
        <v>3.2963630267655281E-2</v>
      </c>
    </row>
    <row r="1335" spans="1:8" x14ac:dyDescent="0.25">
      <c r="A1335" s="19" t="s">
        <v>105</v>
      </c>
      <c r="B1335" s="19" t="s">
        <v>106</v>
      </c>
      <c r="C1335" s="19" t="s">
        <v>91</v>
      </c>
      <c r="D1335" s="19" t="s">
        <v>133</v>
      </c>
      <c r="E1335" s="19" t="s">
        <v>134</v>
      </c>
      <c r="F1335" s="19" t="s">
        <v>113</v>
      </c>
      <c r="G1335" s="19" t="s">
        <v>114</v>
      </c>
      <c r="H1335" s="25">
        <v>8.201769713024834E-2</v>
      </c>
    </row>
    <row r="1336" spans="1:8" x14ac:dyDescent="0.25">
      <c r="A1336" s="19" t="s">
        <v>105</v>
      </c>
      <c r="B1336" s="19" t="s">
        <v>106</v>
      </c>
      <c r="C1336" s="19" t="s">
        <v>91</v>
      </c>
      <c r="D1336" s="19" t="s">
        <v>133</v>
      </c>
      <c r="E1336" s="19" t="s">
        <v>134</v>
      </c>
      <c r="F1336" s="19" t="s">
        <v>115</v>
      </c>
      <c r="G1336" s="19" t="s">
        <v>116</v>
      </c>
      <c r="H1336" s="25">
        <v>6.5574570337905494E-2</v>
      </c>
    </row>
    <row r="1337" spans="1:8" x14ac:dyDescent="0.25">
      <c r="A1337" s="19" t="s">
        <v>105</v>
      </c>
      <c r="B1337" s="19" t="s">
        <v>106</v>
      </c>
      <c r="C1337" s="19" t="s">
        <v>91</v>
      </c>
      <c r="D1337" s="19" t="s">
        <v>133</v>
      </c>
      <c r="E1337" s="19" t="s">
        <v>134</v>
      </c>
      <c r="F1337" s="19" t="s">
        <v>129</v>
      </c>
      <c r="G1337" s="19" t="s">
        <v>130</v>
      </c>
      <c r="H1337" s="25">
        <v>2.5645342992455745E-4</v>
      </c>
    </row>
    <row r="1338" spans="1:8" x14ac:dyDescent="0.25">
      <c r="A1338" s="19" t="s">
        <v>105</v>
      </c>
      <c r="B1338" s="19" t="s">
        <v>106</v>
      </c>
      <c r="C1338" s="19" t="s">
        <v>91</v>
      </c>
      <c r="D1338" s="19" t="s">
        <v>133</v>
      </c>
      <c r="E1338" s="19" t="s">
        <v>134</v>
      </c>
      <c r="F1338" s="19" t="s">
        <v>117</v>
      </c>
      <c r="G1338" s="19" t="s">
        <v>118</v>
      </c>
      <c r="H1338" s="25">
        <v>5.8650017555250131E-3</v>
      </c>
    </row>
    <row r="1339" spans="1:8" x14ac:dyDescent="0.25">
      <c r="A1339" s="19" t="s">
        <v>105</v>
      </c>
      <c r="B1339" s="19" t="s">
        <v>106</v>
      </c>
      <c r="C1339" s="19" t="s">
        <v>91</v>
      </c>
      <c r="D1339" s="19" t="s">
        <v>133</v>
      </c>
      <c r="E1339" s="19" t="s">
        <v>134</v>
      </c>
      <c r="F1339" s="19" t="s">
        <v>119</v>
      </c>
      <c r="G1339" s="19" t="s">
        <v>120</v>
      </c>
      <c r="H1339" s="25">
        <v>8.0019433510419187E-3</v>
      </c>
    </row>
    <row r="1340" spans="1:8" x14ac:dyDescent="0.25">
      <c r="A1340" s="19" t="s">
        <v>105</v>
      </c>
      <c r="B1340" s="19" t="s">
        <v>106</v>
      </c>
      <c r="C1340" s="19" t="s">
        <v>91</v>
      </c>
      <c r="D1340" s="19" t="s">
        <v>135</v>
      </c>
      <c r="E1340" s="19" t="s">
        <v>136</v>
      </c>
      <c r="F1340" s="19" t="s">
        <v>109</v>
      </c>
      <c r="G1340" s="19" t="s">
        <v>110</v>
      </c>
      <c r="H1340" s="25">
        <v>8.381497026156054E-2</v>
      </c>
    </row>
    <row r="1341" spans="1:8" x14ac:dyDescent="0.25">
      <c r="A1341" s="19" t="s">
        <v>105</v>
      </c>
      <c r="B1341" s="19" t="s">
        <v>106</v>
      </c>
      <c r="C1341" s="19" t="s">
        <v>91</v>
      </c>
      <c r="D1341" s="19" t="s">
        <v>135</v>
      </c>
      <c r="E1341" s="19" t="s">
        <v>136</v>
      </c>
      <c r="F1341" s="19" t="s">
        <v>113</v>
      </c>
      <c r="G1341" s="19" t="s">
        <v>114</v>
      </c>
      <c r="H1341" s="25">
        <v>1.8128105512980486E-3</v>
      </c>
    </row>
    <row r="1342" spans="1:8" x14ac:dyDescent="0.25">
      <c r="A1342" s="19" t="s">
        <v>105</v>
      </c>
      <c r="B1342" s="19" t="s">
        <v>106</v>
      </c>
      <c r="C1342" s="19" t="s">
        <v>91</v>
      </c>
      <c r="D1342" s="19" t="s">
        <v>135</v>
      </c>
      <c r="E1342" s="19" t="s">
        <v>136</v>
      </c>
      <c r="F1342" s="19" t="s">
        <v>115</v>
      </c>
      <c r="G1342" s="19" t="s">
        <v>116</v>
      </c>
      <c r="H1342" s="25">
        <v>2.6167322413784538E-3</v>
      </c>
    </row>
    <row r="1343" spans="1:8" x14ac:dyDescent="0.25">
      <c r="A1343" s="19" t="s">
        <v>105</v>
      </c>
      <c r="B1343" s="19" t="s">
        <v>106</v>
      </c>
      <c r="C1343" s="19" t="s">
        <v>91</v>
      </c>
      <c r="D1343" s="19" t="s">
        <v>135</v>
      </c>
      <c r="E1343" s="19" t="s">
        <v>136</v>
      </c>
      <c r="F1343" s="19" t="s">
        <v>129</v>
      </c>
      <c r="G1343" s="19" t="s">
        <v>130</v>
      </c>
      <c r="H1343" s="25">
        <v>4.354001796316874E-5</v>
      </c>
    </row>
    <row r="1344" spans="1:8" x14ac:dyDescent="0.25">
      <c r="A1344" s="19" t="s">
        <v>105</v>
      </c>
      <c r="B1344" s="19" t="s">
        <v>106</v>
      </c>
      <c r="C1344" s="19" t="s">
        <v>91</v>
      </c>
      <c r="D1344" s="19" t="s">
        <v>135</v>
      </c>
      <c r="E1344" s="19" t="s">
        <v>136</v>
      </c>
      <c r="F1344" s="19" t="s">
        <v>119</v>
      </c>
      <c r="G1344" s="19" t="s">
        <v>120</v>
      </c>
      <c r="H1344" s="25">
        <v>1.0474384923623909E-4</v>
      </c>
    </row>
    <row r="1345" spans="1:8" x14ac:dyDescent="0.25">
      <c r="A1345" s="19" t="s">
        <v>105</v>
      </c>
      <c r="B1345" s="19" t="s">
        <v>106</v>
      </c>
      <c r="C1345" s="19" t="s">
        <v>91</v>
      </c>
      <c r="D1345" s="19" t="s">
        <v>137</v>
      </c>
      <c r="E1345" s="19" t="s">
        <v>138</v>
      </c>
      <c r="F1345" s="19" t="s">
        <v>109</v>
      </c>
      <c r="G1345" s="19" t="s">
        <v>110</v>
      </c>
      <c r="H1345" s="25">
        <v>0.34345714747354877</v>
      </c>
    </row>
    <row r="1346" spans="1:8" x14ac:dyDescent="0.25">
      <c r="A1346" s="19" t="s">
        <v>105</v>
      </c>
      <c r="B1346" s="19" t="s">
        <v>106</v>
      </c>
      <c r="C1346" s="19" t="s">
        <v>91</v>
      </c>
      <c r="D1346" s="19" t="s">
        <v>137</v>
      </c>
      <c r="E1346" s="19" t="s">
        <v>138</v>
      </c>
      <c r="F1346" s="19" t="s">
        <v>113</v>
      </c>
      <c r="G1346" s="19" t="s">
        <v>114</v>
      </c>
      <c r="H1346" s="25">
        <v>1.2991539888660295E-2</v>
      </c>
    </row>
    <row r="1347" spans="1:8" x14ac:dyDescent="0.25">
      <c r="A1347" s="19" t="s">
        <v>105</v>
      </c>
      <c r="B1347" s="19" t="s">
        <v>106</v>
      </c>
      <c r="C1347" s="19" t="s">
        <v>91</v>
      </c>
      <c r="D1347" s="19" t="s">
        <v>137</v>
      </c>
      <c r="E1347" s="19" t="s">
        <v>138</v>
      </c>
      <c r="F1347" s="19" t="s">
        <v>115</v>
      </c>
      <c r="G1347" s="19" t="s">
        <v>116</v>
      </c>
      <c r="H1347" s="25">
        <v>1.1926242375056873E-2</v>
      </c>
    </row>
    <row r="1348" spans="1:8" x14ac:dyDescent="0.25">
      <c r="A1348" s="19" t="s">
        <v>105</v>
      </c>
      <c r="B1348" s="19" t="s">
        <v>106</v>
      </c>
      <c r="C1348" s="19" t="s">
        <v>91</v>
      </c>
      <c r="D1348" s="19" t="s">
        <v>137</v>
      </c>
      <c r="E1348" s="19" t="s">
        <v>138</v>
      </c>
      <c r="F1348" s="19" t="s">
        <v>129</v>
      </c>
      <c r="G1348" s="19" t="s">
        <v>130</v>
      </c>
      <c r="H1348" s="25">
        <v>7.3574459964860251E-5</v>
      </c>
    </row>
    <row r="1349" spans="1:8" x14ac:dyDescent="0.25">
      <c r="A1349" s="19" t="s">
        <v>105</v>
      </c>
      <c r="B1349" s="19" t="s">
        <v>106</v>
      </c>
      <c r="C1349" s="19" t="s">
        <v>91</v>
      </c>
      <c r="D1349" s="19" t="s">
        <v>137</v>
      </c>
      <c r="E1349" s="19" t="s">
        <v>138</v>
      </c>
      <c r="F1349" s="19" t="s">
        <v>117</v>
      </c>
      <c r="G1349" s="19" t="s">
        <v>118</v>
      </c>
      <c r="H1349" s="25">
        <v>1.5077002418061793E-3</v>
      </c>
    </row>
    <row r="1350" spans="1:8" x14ac:dyDescent="0.25">
      <c r="A1350" s="19" t="s">
        <v>105</v>
      </c>
      <c r="B1350" s="19" t="s">
        <v>106</v>
      </c>
      <c r="C1350" s="19" t="s">
        <v>91</v>
      </c>
      <c r="D1350" s="19" t="s">
        <v>137</v>
      </c>
      <c r="E1350" s="19" t="s">
        <v>138</v>
      </c>
      <c r="F1350" s="19" t="s">
        <v>119</v>
      </c>
      <c r="G1350" s="19" t="s">
        <v>120</v>
      </c>
      <c r="H1350" s="25">
        <v>6.8765864382013442E-4</v>
      </c>
    </row>
    <row r="1351" spans="1:8" x14ac:dyDescent="0.25">
      <c r="A1351" s="19" t="s">
        <v>105</v>
      </c>
      <c r="B1351" s="19" t="s">
        <v>106</v>
      </c>
      <c r="C1351" s="19" t="s">
        <v>91</v>
      </c>
      <c r="D1351" s="19" t="s">
        <v>139</v>
      </c>
      <c r="E1351" s="19" t="s">
        <v>140</v>
      </c>
      <c r="F1351" s="19" t="s">
        <v>109</v>
      </c>
      <c r="G1351" s="19" t="s">
        <v>110</v>
      </c>
      <c r="H1351" s="25">
        <v>4.672711338538436</v>
      </c>
    </row>
    <row r="1352" spans="1:8" x14ac:dyDescent="0.25">
      <c r="A1352" s="19" t="s">
        <v>105</v>
      </c>
      <c r="B1352" s="19" t="s">
        <v>106</v>
      </c>
      <c r="C1352" s="19" t="s">
        <v>91</v>
      </c>
      <c r="D1352" s="19" t="s">
        <v>139</v>
      </c>
      <c r="E1352" s="19" t="s">
        <v>140</v>
      </c>
      <c r="F1352" s="19" t="s">
        <v>111</v>
      </c>
      <c r="G1352" s="19" t="s">
        <v>112</v>
      </c>
      <c r="H1352" s="25">
        <v>0.14785091613774479</v>
      </c>
    </row>
    <row r="1353" spans="1:8" x14ac:dyDescent="0.25">
      <c r="A1353" s="19" t="s">
        <v>105</v>
      </c>
      <c r="B1353" s="19" t="s">
        <v>106</v>
      </c>
      <c r="C1353" s="19" t="s">
        <v>91</v>
      </c>
      <c r="D1353" s="19" t="s">
        <v>139</v>
      </c>
      <c r="E1353" s="19" t="s">
        <v>140</v>
      </c>
      <c r="F1353" s="19" t="s">
        <v>115</v>
      </c>
      <c r="G1353" s="19" t="s">
        <v>116</v>
      </c>
      <c r="H1353" s="25">
        <v>0.1790357561552712</v>
      </c>
    </row>
    <row r="1354" spans="1:8" x14ac:dyDescent="0.25">
      <c r="A1354" s="19" t="s">
        <v>105</v>
      </c>
      <c r="B1354" s="19" t="s">
        <v>106</v>
      </c>
      <c r="C1354" s="19" t="s">
        <v>91</v>
      </c>
      <c r="D1354" s="19" t="s">
        <v>139</v>
      </c>
      <c r="E1354" s="19" t="s">
        <v>140</v>
      </c>
      <c r="F1354" s="19" t="s">
        <v>117</v>
      </c>
      <c r="G1354" s="19" t="s">
        <v>118</v>
      </c>
      <c r="H1354" s="25">
        <v>1.957712150516875E-2</v>
      </c>
    </row>
    <row r="1355" spans="1:8" x14ac:dyDescent="0.25">
      <c r="A1355" s="19" t="s">
        <v>105</v>
      </c>
      <c r="B1355" s="19" t="s">
        <v>106</v>
      </c>
      <c r="C1355" s="19" t="s">
        <v>91</v>
      </c>
      <c r="D1355" s="19" t="s">
        <v>139</v>
      </c>
      <c r="E1355" s="19" t="s">
        <v>140</v>
      </c>
      <c r="F1355" s="19" t="s">
        <v>119</v>
      </c>
      <c r="G1355" s="19" t="s">
        <v>120</v>
      </c>
      <c r="H1355" s="25">
        <v>1.0739523123736508E-2</v>
      </c>
    </row>
    <row r="1356" spans="1:8" x14ac:dyDescent="0.25">
      <c r="A1356" s="19" t="s">
        <v>105</v>
      </c>
      <c r="B1356" s="19" t="s">
        <v>106</v>
      </c>
      <c r="C1356" s="19" t="s">
        <v>91</v>
      </c>
      <c r="D1356" s="19" t="s">
        <v>141</v>
      </c>
      <c r="E1356" s="19" t="s">
        <v>142</v>
      </c>
      <c r="F1356" s="19" t="s">
        <v>109</v>
      </c>
      <c r="G1356" s="19" t="s">
        <v>110</v>
      </c>
      <c r="H1356" s="25">
        <v>2.6115885160495496</v>
      </c>
    </row>
    <row r="1357" spans="1:8" x14ac:dyDescent="0.25">
      <c r="A1357" s="19" t="s">
        <v>105</v>
      </c>
      <c r="B1357" s="19" t="s">
        <v>106</v>
      </c>
      <c r="C1357" s="19" t="s">
        <v>91</v>
      </c>
      <c r="D1357" s="19" t="s">
        <v>141</v>
      </c>
      <c r="E1357" s="19" t="s">
        <v>142</v>
      </c>
      <c r="F1357" s="19" t="s">
        <v>129</v>
      </c>
      <c r="G1357" s="19" t="s">
        <v>130</v>
      </c>
      <c r="H1357" s="25">
        <v>4.8180461517057004E-4</v>
      </c>
    </row>
    <row r="1358" spans="1:8" x14ac:dyDescent="0.25">
      <c r="A1358" s="19" t="s">
        <v>105</v>
      </c>
      <c r="B1358" s="19" t="s">
        <v>106</v>
      </c>
      <c r="C1358" s="19" t="s">
        <v>91</v>
      </c>
      <c r="D1358" s="19" t="s">
        <v>141</v>
      </c>
      <c r="E1358" s="19" t="s">
        <v>142</v>
      </c>
      <c r="F1358" s="19" t="s">
        <v>119</v>
      </c>
      <c r="G1358" s="19" t="s">
        <v>120</v>
      </c>
      <c r="H1358" s="25">
        <v>9.5160269396456273E-3</v>
      </c>
    </row>
    <row r="1359" spans="1:8" x14ac:dyDescent="0.25">
      <c r="A1359" s="19" t="s">
        <v>105</v>
      </c>
      <c r="B1359" s="19" t="s">
        <v>106</v>
      </c>
      <c r="C1359" s="19" t="s">
        <v>91</v>
      </c>
      <c r="D1359" s="19" t="s">
        <v>143</v>
      </c>
      <c r="E1359" s="19" t="s">
        <v>144</v>
      </c>
      <c r="F1359" s="19" t="s">
        <v>109</v>
      </c>
      <c r="G1359" s="19" t="s">
        <v>110</v>
      </c>
      <c r="H1359" s="25">
        <v>0.32715873735552164</v>
      </c>
    </row>
    <row r="1360" spans="1:8" x14ac:dyDescent="0.25">
      <c r="A1360" s="19" t="s">
        <v>105</v>
      </c>
      <c r="B1360" s="19" t="s">
        <v>106</v>
      </c>
      <c r="C1360" s="19" t="s">
        <v>91</v>
      </c>
      <c r="D1360" s="19" t="s">
        <v>143</v>
      </c>
      <c r="E1360" s="19" t="s">
        <v>144</v>
      </c>
      <c r="F1360" s="19" t="s">
        <v>111</v>
      </c>
      <c r="G1360" s="19" t="s">
        <v>112</v>
      </c>
      <c r="H1360" s="25">
        <v>6.9941541970103315E-3</v>
      </c>
    </row>
    <row r="1361" spans="1:8" x14ac:dyDescent="0.25">
      <c r="A1361" s="19" t="s">
        <v>105</v>
      </c>
      <c r="B1361" s="19" t="s">
        <v>106</v>
      </c>
      <c r="C1361" s="19" t="s">
        <v>91</v>
      </c>
      <c r="D1361" s="19" t="s">
        <v>143</v>
      </c>
      <c r="E1361" s="19" t="s">
        <v>144</v>
      </c>
      <c r="F1361" s="19" t="s">
        <v>115</v>
      </c>
      <c r="G1361" s="19" t="s">
        <v>116</v>
      </c>
      <c r="H1361" s="25">
        <v>1.8269071675014181E-2</v>
      </c>
    </row>
    <row r="1362" spans="1:8" x14ac:dyDescent="0.25">
      <c r="A1362" s="19" t="s">
        <v>105</v>
      </c>
      <c r="B1362" s="19" t="s">
        <v>106</v>
      </c>
      <c r="C1362" s="19" t="s">
        <v>91</v>
      </c>
      <c r="D1362" s="19" t="s">
        <v>143</v>
      </c>
      <c r="E1362" s="19" t="s">
        <v>144</v>
      </c>
      <c r="F1362" s="19" t="s">
        <v>119</v>
      </c>
      <c r="G1362" s="19" t="s">
        <v>120</v>
      </c>
      <c r="H1362" s="25">
        <v>1.032658220826513E-3</v>
      </c>
    </row>
    <row r="1363" spans="1:8" x14ac:dyDescent="0.25">
      <c r="A1363" s="19" t="s">
        <v>105</v>
      </c>
      <c r="B1363" s="19" t="s">
        <v>106</v>
      </c>
      <c r="C1363" s="19" t="s">
        <v>91</v>
      </c>
      <c r="D1363" s="19" t="s">
        <v>145</v>
      </c>
      <c r="E1363" s="19" t="s">
        <v>146</v>
      </c>
      <c r="F1363" s="19" t="s">
        <v>109</v>
      </c>
      <c r="G1363" s="19" t="s">
        <v>110</v>
      </c>
      <c r="H1363" s="25">
        <v>1.1804081203072019</v>
      </c>
    </row>
    <row r="1364" spans="1:8" x14ac:dyDescent="0.25">
      <c r="A1364" s="19" t="s">
        <v>105</v>
      </c>
      <c r="B1364" s="19" t="s">
        <v>106</v>
      </c>
      <c r="C1364" s="19" t="s">
        <v>91</v>
      </c>
      <c r="D1364" s="19" t="s">
        <v>145</v>
      </c>
      <c r="E1364" s="19" t="s">
        <v>146</v>
      </c>
      <c r="F1364" s="19" t="s">
        <v>111</v>
      </c>
      <c r="G1364" s="19" t="s">
        <v>112</v>
      </c>
      <c r="H1364" s="25">
        <v>1.8010855452981041E-2</v>
      </c>
    </row>
    <row r="1365" spans="1:8" x14ac:dyDescent="0.25">
      <c r="A1365" s="19" t="s">
        <v>105</v>
      </c>
      <c r="B1365" s="19" t="s">
        <v>106</v>
      </c>
      <c r="C1365" s="19" t="s">
        <v>91</v>
      </c>
      <c r="D1365" s="19" t="s">
        <v>145</v>
      </c>
      <c r="E1365" s="19" t="s">
        <v>146</v>
      </c>
      <c r="F1365" s="19" t="s">
        <v>113</v>
      </c>
      <c r="G1365" s="19" t="s">
        <v>114</v>
      </c>
      <c r="H1365" s="25">
        <v>4.9405489969197684E-2</v>
      </c>
    </row>
    <row r="1366" spans="1:8" x14ac:dyDescent="0.25">
      <c r="A1366" s="19" t="s">
        <v>105</v>
      </c>
      <c r="B1366" s="19" t="s">
        <v>106</v>
      </c>
      <c r="C1366" s="19" t="s">
        <v>91</v>
      </c>
      <c r="D1366" s="19" t="s">
        <v>145</v>
      </c>
      <c r="E1366" s="19" t="s">
        <v>146</v>
      </c>
      <c r="F1366" s="19" t="s">
        <v>115</v>
      </c>
      <c r="G1366" s="19" t="s">
        <v>116</v>
      </c>
      <c r="H1366" s="25">
        <v>4.6957584479402861E-2</v>
      </c>
    </row>
    <row r="1367" spans="1:8" x14ac:dyDescent="0.25">
      <c r="A1367" s="19" t="s">
        <v>105</v>
      </c>
      <c r="B1367" s="19" t="s">
        <v>106</v>
      </c>
      <c r="C1367" s="19" t="s">
        <v>91</v>
      </c>
      <c r="D1367" s="19" t="s">
        <v>145</v>
      </c>
      <c r="E1367" s="19" t="s">
        <v>146</v>
      </c>
      <c r="F1367" s="19" t="s">
        <v>129</v>
      </c>
      <c r="G1367" s="19" t="s">
        <v>130</v>
      </c>
      <c r="H1367" s="25">
        <v>1.5144264788990812E-4</v>
      </c>
    </row>
    <row r="1368" spans="1:8" x14ac:dyDescent="0.25">
      <c r="A1368" s="19" t="s">
        <v>105</v>
      </c>
      <c r="B1368" s="19" t="s">
        <v>106</v>
      </c>
      <c r="C1368" s="19" t="s">
        <v>91</v>
      </c>
      <c r="D1368" s="19" t="s">
        <v>145</v>
      </c>
      <c r="E1368" s="19" t="s">
        <v>146</v>
      </c>
      <c r="F1368" s="19" t="s">
        <v>117</v>
      </c>
      <c r="G1368" s="19" t="s">
        <v>118</v>
      </c>
      <c r="H1368" s="25">
        <v>4.8264629722021106E-3</v>
      </c>
    </row>
    <row r="1369" spans="1:8" x14ac:dyDescent="0.25">
      <c r="A1369" s="19" t="s">
        <v>105</v>
      </c>
      <c r="B1369" s="19" t="s">
        <v>106</v>
      </c>
      <c r="C1369" s="19" t="s">
        <v>91</v>
      </c>
      <c r="D1369" s="19" t="s">
        <v>145</v>
      </c>
      <c r="E1369" s="19" t="s">
        <v>146</v>
      </c>
      <c r="F1369" s="19" t="s">
        <v>119</v>
      </c>
      <c r="G1369" s="19" t="s">
        <v>120</v>
      </c>
      <c r="H1369" s="25">
        <v>3.9819201286499665E-3</v>
      </c>
    </row>
    <row r="1370" spans="1:8" x14ac:dyDescent="0.25">
      <c r="A1370" s="19" t="s">
        <v>105</v>
      </c>
      <c r="B1370" s="19" t="s">
        <v>106</v>
      </c>
      <c r="C1370" s="19" t="s">
        <v>91</v>
      </c>
      <c r="D1370" s="19" t="s">
        <v>145</v>
      </c>
      <c r="E1370" s="19" t="s">
        <v>146</v>
      </c>
      <c r="F1370" s="19" t="s">
        <v>123</v>
      </c>
      <c r="G1370" s="19" t="s">
        <v>124</v>
      </c>
      <c r="H1370" s="25">
        <v>2.5839136450543001E-3</v>
      </c>
    </row>
    <row r="1371" spans="1:8" x14ac:dyDescent="0.25">
      <c r="A1371" s="19" t="s">
        <v>105</v>
      </c>
      <c r="B1371" s="19" t="s">
        <v>106</v>
      </c>
      <c r="C1371" s="19" t="s">
        <v>91</v>
      </c>
      <c r="D1371" s="19" t="s">
        <v>147</v>
      </c>
      <c r="E1371" s="19" t="s">
        <v>148</v>
      </c>
      <c r="F1371" s="19" t="s">
        <v>109</v>
      </c>
      <c r="G1371" s="19" t="s">
        <v>110</v>
      </c>
      <c r="H1371" s="25">
        <v>0.12250674646260609</v>
      </c>
    </row>
    <row r="1372" spans="1:8" x14ac:dyDescent="0.25">
      <c r="A1372" s="19" t="s">
        <v>105</v>
      </c>
      <c r="B1372" s="19" t="s">
        <v>106</v>
      </c>
      <c r="C1372" s="19" t="s">
        <v>91</v>
      </c>
      <c r="D1372" s="19" t="s">
        <v>147</v>
      </c>
      <c r="E1372" s="19" t="s">
        <v>148</v>
      </c>
      <c r="F1372" s="19" t="s">
        <v>111</v>
      </c>
      <c r="G1372" s="19" t="s">
        <v>112</v>
      </c>
      <c r="H1372" s="25">
        <v>3.3246692763322749E-3</v>
      </c>
    </row>
    <row r="1373" spans="1:8" x14ac:dyDescent="0.25">
      <c r="A1373" s="19" t="s">
        <v>105</v>
      </c>
      <c r="B1373" s="19" t="s">
        <v>106</v>
      </c>
      <c r="C1373" s="19" t="s">
        <v>91</v>
      </c>
      <c r="D1373" s="19" t="s">
        <v>147</v>
      </c>
      <c r="E1373" s="19" t="s">
        <v>148</v>
      </c>
      <c r="F1373" s="19" t="s">
        <v>113</v>
      </c>
      <c r="G1373" s="19" t="s">
        <v>114</v>
      </c>
      <c r="H1373" s="25">
        <v>6.5163140462182138E-3</v>
      </c>
    </row>
    <row r="1374" spans="1:8" x14ac:dyDescent="0.25">
      <c r="A1374" s="19" t="s">
        <v>105</v>
      </c>
      <c r="B1374" s="19" t="s">
        <v>106</v>
      </c>
      <c r="C1374" s="19" t="s">
        <v>91</v>
      </c>
      <c r="D1374" s="19" t="s">
        <v>147</v>
      </c>
      <c r="E1374" s="19" t="s">
        <v>148</v>
      </c>
      <c r="F1374" s="19" t="s">
        <v>115</v>
      </c>
      <c r="G1374" s="19" t="s">
        <v>116</v>
      </c>
      <c r="H1374" s="25">
        <v>8.8249462441236642E-3</v>
      </c>
    </row>
    <row r="1375" spans="1:8" x14ac:dyDescent="0.25">
      <c r="A1375" s="19" t="s">
        <v>105</v>
      </c>
      <c r="B1375" s="19" t="s">
        <v>106</v>
      </c>
      <c r="C1375" s="19" t="s">
        <v>91</v>
      </c>
      <c r="D1375" s="19" t="s">
        <v>147</v>
      </c>
      <c r="E1375" s="19" t="s">
        <v>148</v>
      </c>
      <c r="F1375" s="19" t="s">
        <v>129</v>
      </c>
      <c r="G1375" s="19" t="s">
        <v>130</v>
      </c>
      <c r="H1375" s="25">
        <v>2.0733563234206507E-5</v>
      </c>
    </row>
    <row r="1376" spans="1:8" x14ac:dyDescent="0.25">
      <c r="A1376" s="19" t="s">
        <v>105</v>
      </c>
      <c r="B1376" s="19" t="s">
        <v>106</v>
      </c>
      <c r="C1376" s="19" t="s">
        <v>91</v>
      </c>
      <c r="D1376" s="19" t="s">
        <v>147</v>
      </c>
      <c r="E1376" s="19" t="s">
        <v>148</v>
      </c>
      <c r="F1376" s="19" t="s">
        <v>117</v>
      </c>
      <c r="G1376" s="19" t="s">
        <v>118</v>
      </c>
      <c r="H1376" s="25">
        <v>1.016823517104555E-3</v>
      </c>
    </row>
    <row r="1377" spans="1:8" x14ac:dyDescent="0.25">
      <c r="A1377" s="19" t="s">
        <v>105</v>
      </c>
      <c r="B1377" s="19" t="s">
        <v>106</v>
      </c>
      <c r="C1377" s="19" t="s">
        <v>91</v>
      </c>
      <c r="D1377" s="19" t="s">
        <v>147</v>
      </c>
      <c r="E1377" s="19" t="s">
        <v>148</v>
      </c>
      <c r="F1377" s="19" t="s">
        <v>119</v>
      </c>
      <c r="G1377" s="19" t="s">
        <v>120</v>
      </c>
      <c r="H1377" s="25">
        <v>6.2692998008982562E-4</v>
      </c>
    </row>
    <row r="1378" spans="1:8" x14ac:dyDescent="0.25">
      <c r="A1378" s="19" t="s">
        <v>105</v>
      </c>
      <c r="B1378" s="19" t="s">
        <v>106</v>
      </c>
      <c r="C1378" s="19" t="s">
        <v>91</v>
      </c>
      <c r="D1378" s="19" t="s">
        <v>147</v>
      </c>
      <c r="E1378" s="19" t="s">
        <v>148</v>
      </c>
      <c r="F1378" s="19" t="s">
        <v>121</v>
      </c>
      <c r="G1378" s="19" t="s">
        <v>122</v>
      </c>
      <c r="H1378" s="25">
        <v>1.331652204408495E-2</v>
      </c>
    </row>
    <row r="1379" spans="1:8" x14ac:dyDescent="0.25">
      <c r="A1379" s="19" t="s">
        <v>105</v>
      </c>
      <c r="B1379" s="19" t="s">
        <v>106</v>
      </c>
      <c r="C1379" s="19" t="s">
        <v>91</v>
      </c>
      <c r="D1379" s="19" t="s">
        <v>151</v>
      </c>
      <c r="E1379" s="19" t="s">
        <v>152</v>
      </c>
      <c r="F1379" s="19" t="s">
        <v>109</v>
      </c>
      <c r="G1379" s="19" t="s">
        <v>110</v>
      </c>
      <c r="H1379" s="25">
        <v>0.16951167099412853</v>
      </c>
    </row>
    <row r="1380" spans="1:8" x14ac:dyDescent="0.25">
      <c r="A1380" s="19" t="s">
        <v>105</v>
      </c>
      <c r="B1380" s="19" t="s">
        <v>106</v>
      </c>
      <c r="C1380" s="19" t="s">
        <v>91</v>
      </c>
      <c r="D1380" s="19" t="s">
        <v>151</v>
      </c>
      <c r="E1380" s="19" t="s">
        <v>152</v>
      </c>
      <c r="F1380" s="19" t="s">
        <v>111</v>
      </c>
      <c r="G1380" s="19" t="s">
        <v>112</v>
      </c>
      <c r="H1380" s="25">
        <v>2.1013054294855304E-3</v>
      </c>
    </row>
    <row r="1381" spans="1:8" x14ac:dyDescent="0.25">
      <c r="A1381" s="19" t="s">
        <v>105</v>
      </c>
      <c r="B1381" s="19" t="s">
        <v>106</v>
      </c>
      <c r="C1381" s="19" t="s">
        <v>91</v>
      </c>
      <c r="D1381" s="19" t="s">
        <v>151</v>
      </c>
      <c r="E1381" s="19" t="s">
        <v>152</v>
      </c>
      <c r="F1381" s="19" t="s">
        <v>113</v>
      </c>
      <c r="G1381" s="19" t="s">
        <v>114</v>
      </c>
      <c r="H1381" s="25">
        <v>5.948280173431685E-3</v>
      </c>
    </row>
    <row r="1382" spans="1:8" x14ac:dyDescent="0.25">
      <c r="A1382" s="19" t="s">
        <v>105</v>
      </c>
      <c r="B1382" s="19" t="s">
        <v>106</v>
      </c>
      <c r="C1382" s="19" t="s">
        <v>91</v>
      </c>
      <c r="D1382" s="19" t="s">
        <v>151</v>
      </c>
      <c r="E1382" s="19" t="s">
        <v>152</v>
      </c>
      <c r="F1382" s="19" t="s">
        <v>129</v>
      </c>
      <c r="G1382" s="19" t="s">
        <v>130</v>
      </c>
      <c r="H1382" s="25">
        <v>1.9159538331828205E-5</v>
      </c>
    </row>
    <row r="1383" spans="1:8" x14ac:dyDescent="0.25">
      <c r="A1383" s="19" t="s">
        <v>105</v>
      </c>
      <c r="B1383" s="19" t="s">
        <v>106</v>
      </c>
      <c r="C1383" s="19" t="s">
        <v>91</v>
      </c>
      <c r="D1383" s="19" t="s">
        <v>151</v>
      </c>
      <c r="E1383" s="19" t="s">
        <v>152</v>
      </c>
      <c r="F1383" s="19" t="s">
        <v>117</v>
      </c>
      <c r="G1383" s="19" t="s">
        <v>118</v>
      </c>
      <c r="H1383" s="25">
        <v>6.6655068509159014E-4</v>
      </c>
    </row>
    <row r="1384" spans="1:8" x14ac:dyDescent="0.25">
      <c r="A1384" s="19" t="s">
        <v>105</v>
      </c>
      <c r="B1384" s="19" t="s">
        <v>106</v>
      </c>
      <c r="C1384" s="19" t="s">
        <v>91</v>
      </c>
      <c r="D1384" s="19" t="s">
        <v>151</v>
      </c>
      <c r="E1384" s="19" t="s">
        <v>152</v>
      </c>
      <c r="F1384" s="19" t="s">
        <v>119</v>
      </c>
      <c r="G1384" s="19" t="s">
        <v>120</v>
      </c>
      <c r="H1384" s="25">
        <v>3.6353335045505682E-4</v>
      </c>
    </row>
    <row r="1385" spans="1:8" x14ac:dyDescent="0.25">
      <c r="A1385" s="19" t="s">
        <v>105</v>
      </c>
      <c r="B1385" s="19" t="s">
        <v>106</v>
      </c>
      <c r="C1385" s="19" t="s">
        <v>91</v>
      </c>
      <c r="D1385" s="19" t="s">
        <v>155</v>
      </c>
      <c r="E1385" s="19" t="s">
        <v>156</v>
      </c>
      <c r="F1385" s="19" t="s">
        <v>109</v>
      </c>
      <c r="G1385" s="19" t="s">
        <v>110</v>
      </c>
      <c r="H1385" s="25">
        <v>4.9206711388411317E-2</v>
      </c>
    </row>
    <row r="1386" spans="1:8" x14ac:dyDescent="0.25">
      <c r="A1386" s="19" t="s">
        <v>105</v>
      </c>
      <c r="B1386" s="19" t="s">
        <v>106</v>
      </c>
      <c r="C1386" s="19" t="s">
        <v>91</v>
      </c>
      <c r="D1386" s="19" t="s">
        <v>155</v>
      </c>
      <c r="E1386" s="19" t="s">
        <v>156</v>
      </c>
      <c r="F1386" s="19" t="s">
        <v>111</v>
      </c>
      <c r="G1386" s="19" t="s">
        <v>112</v>
      </c>
      <c r="H1386" s="25">
        <v>6.5736744940390673E-4</v>
      </c>
    </row>
    <row r="1387" spans="1:8" x14ac:dyDescent="0.25">
      <c r="A1387" s="19" t="s">
        <v>105</v>
      </c>
      <c r="B1387" s="19" t="s">
        <v>106</v>
      </c>
      <c r="C1387" s="19" t="s">
        <v>91</v>
      </c>
      <c r="D1387" s="19" t="s">
        <v>155</v>
      </c>
      <c r="E1387" s="19" t="s">
        <v>156</v>
      </c>
      <c r="F1387" s="19" t="s">
        <v>113</v>
      </c>
      <c r="G1387" s="19" t="s">
        <v>114</v>
      </c>
      <c r="H1387" s="25">
        <v>1.8808738406426023E-3</v>
      </c>
    </row>
    <row r="1388" spans="1:8" x14ac:dyDescent="0.25">
      <c r="A1388" s="19" t="s">
        <v>105</v>
      </c>
      <c r="B1388" s="19" t="s">
        <v>106</v>
      </c>
      <c r="C1388" s="19" t="s">
        <v>91</v>
      </c>
      <c r="D1388" s="19" t="s">
        <v>155</v>
      </c>
      <c r="E1388" s="19" t="s">
        <v>156</v>
      </c>
      <c r="F1388" s="19" t="s">
        <v>117</v>
      </c>
      <c r="G1388" s="19" t="s">
        <v>118</v>
      </c>
      <c r="H1388" s="25">
        <v>1.7044235461955931E-4</v>
      </c>
    </row>
    <row r="1389" spans="1:8" x14ac:dyDescent="0.25">
      <c r="A1389" s="19" t="s">
        <v>105</v>
      </c>
      <c r="B1389" s="19" t="s">
        <v>106</v>
      </c>
      <c r="C1389" s="19" t="s">
        <v>91</v>
      </c>
      <c r="D1389" s="19" t="s">
        <v>155</v>
      </c>
      <c r="E1389" s="19" t="s">
        <v>156</v>
      </c>
      <c r="F1389" s="19" t="s">
        <v>119</v>
      </c>
      <c r="G1389" s="19" t="s">
        <v>120</v>
      </c>
      <c r="H1389" s="25">
        <v>1.6439209514647674E-4</v>
      </c>
    </row>
    <row r="1390" spans="1:8" x14ac:dyDescent="0.25">
      <c r="A1390" s="19" t="s">
        <v>105</v>
      </c>
      <c r="B1390" s="19" t="s">
        <v>106</v>
      </c>
      <c r="C1390" s="19" t="s">
        <v>91</v>
      </c>
      <c r="D1390" s="19" t="s">
        <v>157</v>
      </c>
      <c r="E1390" s="19" t="s">
        <v>158</v>
      </c>
      <c r="F1390" s="19" t="s">
        <v>109</v>
      </c>
      <c r="G1390" s="19" t="s">
        <v>110</v>
      </c>
      <c r="H1390" s="25">
        <v>7.1618248375088317E-2</v>
      </c>
    </row>
    <row r="1391" spans="1:8" x14ac:dyDescent="0.25">
      <c r="A1391" s="19" t="s">
        <v>105</v>
      </c>
      <c r="B1391" s="19" t="s">
        <v>106</v>
      </c>
      <c r="C1391" s="19" t="s">
        <v>91</v>
      </c>
      <c r="D1391" s="19" t="s">
        <v>157</v>
      </c>
      <c r="E1391" s="19" t="s">
        <v>158</v>
      </c>
      <c r="F1391" s="19" t="s">
        <v>111</v>
      </c>
      <c r="G1391" s="19" t="s">
        <v>112</v>
      </c>
      <c r="H1391" s="25">
        <v>1.7449429862216912E-4</v>
      </c>
    </row>
    <row r="1392" spans="1:8" x14ac:dyDescent="0.25">
      <c r="A1392" s="19" t="s">
        <v>105</v>
      </c>
      <c r="B1392" s="19" t="s">
        <v>106</v>
      </c>
      <c r="C1392" s="19" t="s">
        <v>91</v>
      </c>
      <c r="D1392" s="19" t="s">
        <v>157</v>
      </c>
      <c r="E1392" s="19" t="s">
        <v>158</v>
      </c>
      <c r="F1392" s="19" t="s">
        <v>113</v>
      </c>
      <c r="G1392" s="19" t="s">
        <v>114</v>
      </c>
      <c r="H1392" s="25">
        <v>5.1083071889789975E-4</v>
      </c>
    </row>
    <row r="1393" spans="1:8" x14ac:dyDescent="0.25">
      <c r="A1393" s="19" t="s">
        <v>105</v>
      </c>
      <c r="B1393" s="19" t="s">
        <v>106</v>
      </c>
      <c r="C1393" s="19" t="s">
        <v>91</v>
      </c>
      <c r="D1393" s="19" t="s">
        <v>157</v>
      </c>
      <c r="E1393" s="19" t="s">
        <v>158</v>
      </c>
      <c r="F1393" s="19" t="s">
        <v>115</v>
      </c>
      <c r="G1393" s="19" t="s">
        <v>116</v>
      </c>
      <c r="H1393" s="25">
        <v>4.1517701496534241E-4</v>
      </c>
    </row>
    <row r="1394" spans="1:8" x14ac:dyDescent="0.25">
      <c r="A1394" s="19" t="s">
        <v>105</v>
      </c>
      <c r="B1394" s="19" t="s">
        <v>106</v>
      </c>
      <c r="C1394" s="19" t="s">
        <v>91</v>
      </c>
      <c r="D1394" s="19" t="s">
        <v>157</v>
      </c>
      <c r="E1394" s="19" t="s">
        <v>158</v>
      </c>
      <c r="F1394" s="19" t="s">
        <v>117</v>
      </c>
      <c r="G1394" s="19" t="s">
        <v>118</v>
      </c>
      <c r="H1394" s="25">
        <v>4.6484973535352062E-5</v>
      </c>
    </row>
    <row r="1395" spans="1:8" x14ac:dyDescent="0.25">
      <c r="A1395" s="19" t="s">
        <v>105</v>
      </c>
      <c r="B1395" s="19" t="s">
        <v>106</v>
      </c>
      <c r="C1395" s="19" t="s">
        <v>91</v>
      </c>
      <c r="D1395" s="19" t="s">
        <v>157</v>
      </c>
      <c r="E1395" s="19" t="s">
        <v>158</v>
      </c>
      <c r="F1395" s="19" t="s">
        <v>119</v>
      </c>
      <c r="G1395" s="19" t="s">
        <v>120</v>
      </c>
      <c r="H1395" s="25">
        <v>3.4773280029474795E-5</v>
      </c>
    </row>
    <row r="1396" spans="1:8" x14ac:dyDescent="0.25">
      <c r="A1396" s="19" t="s">
        <v>105</v>
      </c>
      <c r="B1396" s="19" t="s">
        <v>106</v>
      </c>
      <c r="C1396" s="19" t="s">
        <v>91</v>
      </c>
      <c r="D1396" s="19" t="s">
        <v>157</v>
      </c>
      <c r="E1396" s="19" t="s">
        <v>158</v>
      </c>
      <c r="F1396" s="19" t="s">
        <v>123</v>
      </c>
      <c r="G1396" s="19" t="s">
        <v>124</v>
      </c>
      <c r="H1396" s="25">
        <v>3.0459879678000948E-5</v>
      </c>
    </row>
    <row r="1397" spans="1:8" x14ac:dyDescent="0.25">
      <c r="A1397" s="19" t="s">
        <v>105</v>
      </c>
      <c r="B1397" s="19" t="s">
        <v>106</v>
      </c>
      <c r="C1397" s="19" t="s">
        <v>91</v>
      </c>
      <c r="D1397" s="19" t="s">
        <v>159</v>
      </c>
      <c r="E1397" s="19" t="s">
        <v>160</v>
      </c>
      <c r="F1397" s="19" t="s">
        <v>109</v>
      </c>
      <c r="G1397" s="19" t="s">
        <v>110</v>
      </c>
      <c r="H1397" s="25">
        <v>2.0382826133195397</v>
      </c>
    </row>
    <row r="1398" spans="1:8" x14ac:dyDescent="0.25">
      <c r="A1398" s="19" t="s">
        <v>105</v>
      </c>
      <c r="B1398" s="19" t="s">
        <v>106</v>
      </c>
      <c r="C1398" s="19" t="s">
        <v>91</v>
      </c>
      <c r="D1398" s="19" t="s">
        <v>159</v>
      </c>
      <c r="E1398" s="19" t="s">
        <v>160</v>
      </c>
      <c r="F1398" s="19" t="s">
        <v>111</v>
      </c>
      <c r="G1398" s="19" t="s">
        <v>112</v>
      </c>
      <c r="H1398" s="25">
        <v>4.2981707274208627E-3</v>
      </c>
    </row>
    <row r="1399" spans="1:8" x14ac:dyDescent="0.25">
      <c r="A1399" s="19" t="s">
        <v>105</v>
      </c>
      <c r="B1399" s="19" t="s">
        <v>106</v>
      </c>
      <c r="C1399" s="19" t="s">
        <v>91</v>
      </c>
      <c r="D1399" s="19" t="s">
        <v>159</v>
      </c>
      <c r="E1399" s="19" t="s">
        <v>160</v>
      </c>
      <c r="F1399" s="19" t="s">
        <v>117</v>
      </c>
      <c r="G1399" s="19" t="s">
        <v>118</v>
      </c>
      <c r="H1399" s="25">
        <v>1.6311419658195836E-3</v>
      </c>
    </row>
    <row r="1400" spans="1:8" x14ac:dyDescent="0.25">
      <c r="A1400" s="19" t="s">
        <v>105</v>
      </c>
      <c r="B1400" s="19" t="s">
        <v>106</v>
      </c>
      <c r="C1400" s="19" t="s">
        <v>91</v>
      </c>
      <c r="D1400" s="19" t="s">
        <v>159</v>
      </c>
      <c r="E1400" s="19" t="s">
        <v>160</v>
      </c>
      <c r="F1400" s="19" t="s">
        <v>119</v>
      </c>
      <c r="G1400" s="19" t="s">
        <v>120</v>
      </c>
      <c r="H1400" s="25">
        <v>7.3626408829672598E-4</v>
      </c>
    </row>
    <row r="1401" spans="1:8" x14ac:dyDescent="0.25">
      <c r="A1401" s="19" t="s">
        <v>105</v>
      </c>
      <c r="B1401" s="19" t="s">
        <v>106</v>
      </c>
      <c r="C1401" s="19" t="s">
        <v>91</v>
      </c>
      <c r="D1401" s="19" t="s">
        <v>161</v>
      </c>
      <c r="E1401" s="19" t="s">
        <v>162</v>
      </c>
      <c r="F1401" s="19" t="s">
        <v>109</v>
      </c>
      <c r="G1401" s="19" t="s">
        <v>110</v>
      </c>
      <c r="H1401" s="25">
        <v>8.0964685989786747E-2</v>
      </c>
    </row>
    <row r="1402" spans="1:8" x14ac:dyDescent="0.25">
      <c r="A1402" s="19" t="s">
        <v>105</v>
      </c>
      <c r="B1402" s="19" t="s">
        <v>106</v>
      </c>
      <c r="C1402" s="19" t="s">
        <v>91</v>
      </c>
      <c r="D1402" s="19" t="s">
        <v>161</v>
      </c>
      <c r="E1402" s="19" t="s">
        <v>162</v>
      </c>
      <c r="F1402" s="19" t="s">
        <v>129</v>
      </c>
      <c r="G1402" s="19" t="s">
        <v>130</v>
      </c>
      <c r="H1402" s="25">
        <v>2.4772441794296308E-6</v>
      </c>
    </row>
    <row r="1403" spans="1:8" x14ac:dyDescent="0.25">
      <c r="A1403" s="19" t="s">
        <v>105</v>
      </c>
      <c r="B1403" s="19" t="s">
        <v>106</v>
      </c>
      <c r="C1403" s="19" t="s">
        <v>91</v>
      </c>
      <c r="D1403" s="19" t="s">
        <v>161</v>
      </c>
      <c r="E1403" s="19" t="s">
        <v>162</v>
      </c>
      <c r="F1403" s="19" t="s">
        <v>119</v>
      </c>
      <c r="G1403" s="19" t="s">
        <v>120</v>
      </c>
      <c r="H1403" s="25">
        <v>4.3961424548569905E-5</v>
      </c>
    </row>
    <row r="1404" spans="1:8" x14ac:dyDescent="0.25">
      <c r="A1404" s="19" t="s">
        <v>105</v>
      </c>
      <c r="B1404" s="19" t="s">
        <v>106</v>
      </c>
      <c r="C1404" s="19" t="s">
        <v>91</v>
      </c>
      <c r="D1404" s="19" t="s">
        <v>163</v>
      </c>
      <c r="E1404" s="19" t="s">
        <v>164</v>
      </c>
      <c r="F1404" s="19" t="s">
        <v>109</v>
      </c>
      <c r="G1404" s="19" t="s">
        <v>110</v>
      </c>
      <c r="H1404" s="25">
        <v>2.0290115030922706</v>
      </c>
    </row>
    <row r="1405" spans="1:8" x14ac:dyDescent="0.25">
      <c r="A1405" s="19" t="s">
        <v>105</v>
      </c>
      <c r="B1405" s="19" t="s">
        <v>106</v>
      </c>
      <c r="C1405" s="19" t="s">
        <v>91</v>
      </c>
      <c r="D1405" s="19" t="s">
        <v>163</v>
      </c>
      <c r="E1405" s="19" t="s">
        <v>164</v>
      </c>
      <c r="F1405" s="19" t="s">
        <v>111</v>
      </c>
      <c r="G1405" s="19" t="s">
        <v>112</v>
      </c>
      <c r="H1405" s="25">
        <v>8.5625839143477558E-3</v>
      </c>
    </row>
    <row r="1406" spans="1:8" x14ac:dyDescent="0.25">
      <c r="A1406" s="19" t="s">
        <v>105</v>
      </c>
      <c r="B1406" s="19" t="s">
        <v>106</v>
      </c>
      <c r="C1406" s="19" t="s">
        <v>91</v>
      </c>
      <c r="D1406" s="19" t="s">
        <v>163</v>
      </c>
      <c r="E1406" s="19" t="s">
        <v>164</v>
      </c>
      <c r="F1406" s="19" t="s">
        <v>113</v>
      </c>
      <c r="G1406" s="19" t="s">
        <v>114</v>
      </c>
      <c r="H1406" s="25">
        <v>3.4710135300721069E-2</v>
      </c>
    </row>
    <row r="1407" spans="1:8" x14ac:dyDescent="0.25">
      <c r="A1407" s="19" t="s">
        <v>105</v>
      </c>
      <c r="B1407" s="19" t="s">
        <v>106</v>
      </c>
      <c r="C1407" s="19" t="s">
        <v>91</v>
      </c>
      <c r="D1407" s="19" t="s">
        <v>163</v>
      </c>
      <c r="E1407" s="19" t="s">
        <v>164</v>
      </c>
      <c r="F1407" s="19" t="s">
        <v>129</v>
      </c>
      <c r="G1407" s="19" t="s">
        <v>130</v>
      </c>
      <c r="H1407" s="25">
        <v>1.4192520202418465E-4</v>
      </c>
    </row>
    <row r="1408" spans="1:8" x14ac:dyDescent="0.25">
      <c r="A1408" s="19" t="s">
        <v>105</v>
      </c>
      <c r="B1408" s="19" t="s">
        <v>106</v>
      </c>
      <c r="C1408" s="19" t="s">
        <v>91</v>
      </c>
      <c r="D1408" s="19" t="s">
        <v>163</v>
      </c>
      <c r="E1408" s="19" t="s">
        <v>164</v>
      </c>
      <c r="F1408" s="19" t="s">
        <v>117</v>
      </c>
      <c r="G1408" s="19" t="s">
        <v>118</v>
      </c>
      <c r="H1408" s="25">
        <v>2.5438645212275666E-3</v>
      </c>
    </row>
    <row r="1409" spans="1:8" x14ac:dyDescent="0.25">
      <c r="A1409" s="19" t="s">
        <v>105</v>
      </c>
      <c r="B1409" s="19" t="s">
        <v>106</v>
      </c>
      <c r="C1409" s="19" t="s">
        <v>91</v>
      </c>
      <c r="D1409" s="19" t="s">
        <v>163</v>
      </c>
      <c r="E1409" s="19" t="s">
        <v>164</v>
      </c>
      <c r="F1409" s="19" t="s">
        <v>119</v>
      </c>
      <c r="G1409" s="19" t="s">
        <v>120</v>
      </c>
      <c r="H1409" s="25">
        <v>4.3485389755989366E-3</v>
      </c>
    </row>
    <row r="1410" spans="1:8" x14ac:dyDescent="0.25">
      <c r="A1410" s="19" t="s">
        <v>105</v>
      </c>
      <c r="B1410" s="19" t="s">
        <v>106</v>
      </c>
      <c r="C1410" s="19" t="s">
        <v>91</v>
      </c>
      <c r="D1410" s="19" t="s">
        <v>163</v>
      </c>
      <c r="E1410" s="19" t="s">
        <v>164</v>
      </c>
      <c r="F1410" s="19" t="s">
        <v>123</v>
      </c>
      <c r="G1410" s="19" t="s">
        <v>124</v>
      </c>
      <c r="H1410" s="25">
        <v>1.3401364602488781E-3</v>
      </c>
    </row>
    <row r="1411" spans="1:8" x14ac:dyDescent="0.25">
      <c r="A1411" s="19" t="s">
        <v>105</v>
      </c>
      <c r="B1411" s="19" t="s">
        <v>106</v>
      </c>
      <c r="C1411" s="19" t="s">
        <v>91</v>
      </c>
      <c r="D1411" s="19" t="s">
        <v>165</v>
      </c>
      <c r="E1411" s="19" t="s">
        <v>166</v>
      </c>
      <c r="F1411" s="19" t="s">
        <v>109</v>
      </c>
      <c r="G1411" s="19" t="s">
        <v>110</v>
      </c>
      <c r="H1411" s="25">
        <v>0.68709587948521678</v>
      </c>
    </row>
    <row r="1412" spans="1:8" x14ac:dyDescent="0.25">
      <c r="A1412" s="19" t="s">
        <v>105</v>
      </c>
      <c r="B1412" s="19" t="s">
        <v>106</v>
      </c>
      <c r="C1412" s="19" t="s">
        <v>91</v>
      </c>
      <c r="D1412" s="19" t="s">
        <v>165</v>
      </c>
      <c r="E1412" s="19" t="s">
        <v>166</v>
      </c>
      <c r="F1412" s="19" t="s">
        <v>167</v>
      </c>
      <c r="G1412" s="19" t="s">
        <v>168</v>
      </c>
      <c r="H1412" s="25">
        <v>4.7301678590139319E-2</v>
      </c>
    </row>
    <row r="1413" spans="1:8" x14ac:dyDescent="0.25">
      <c r="A1413" s="19" t="s">
        <v>105</v>
      </c>
      <c r="B1413" s="19" t="s">
        <v>106</v>
      </c>
      <c r="C1413" s="19" t="s">
        <v>91</v>
      </c>
      <c r="D1413" s="19" t="s">
        <v>165</v>
      </c>
      <c r="E1413" s="19" t="s">
        <v>166</v>
      </c>
      <c r="F1413" s="19" t="s">
        <v>113</v>
      </c>
      <c r="G1413" s="19" t="s">
        <v>114</v>
      </c>
      <c r="H1413" s="25">
        <v>4.0738163473466926E-2</v>
      </c>
    </row>
    <row r="1414" spans="1:8" x14ac:dyDescent="0.25">
      <c r="A1414" s="19" t="s">
        <v>105</v>
      </c>
      <c r="B1414" s="19" t="s">
        <v>106</v>
      </c>
      <c r="C1414" s="19" t="s">
        <v>91</v>
      </c>
      <c r="D1414" s="19" t="s">
        <v>165</v>
      </c>
      <c r="E1414" s="19" t="s">
        <v>166</v>
      </c>
      <c r="F1414" s="19" t="s">
        <v>129</v>
      </c>
      <c r="G1414" s="19" t="s">
        <v>130</v>
      </c>
      <c r="H1414" s="25">
        <v>1.4681850457925409E-4</v>
      </c>
    </row>
    <row r="1415" spans="1:8" x14ac:dyDescent="0.25">
      <c r="A1415" s="19" t="s">
        <v>105</v>
      </c>
      <c r="B1415" s="19" t="s">
        <v>106</v>
      </c>
      <c r="C1415" s="19" t="s">
        <v>91</v>
      </c>
      <c r="D1415" s="19" t="s">
        <v>165</v>
      </c>
      <c r="E1415" s="19" t="s">
        <v>166</v>
      </c>
      <c r="F1415" s="19" t="s">
        <v>119</v>
      </c>
      <c r="G1415" s="19" t="s">
        <v>120</v>
      </c>
      <c r="H1415" s="25">
        <v>2.6094942170874313E-3</v>
      </c>
    </row>
    <row r="1416" spans="1:8" x14ac:dyDescent="0.25">
      <c r="A1416" s="19" t="s">
        <v>105</v>
      </c>
      <c r="B1416" s="19" t="s">
        <v>106</v>
      </c>
      <c r="C1416" s="19" t="s">
        <v>91</v>
      </c>
      <c r="D1416" s="19" t="s">
        <v>165</v>
      </c>
      <c r="E1416" s="19" t="s">
        <v>166</v>
      </c>
      <c r="F1416" s="19" t="s">
        <v>123</v>
      </c>
      <c r="G1416" s="19" t="s">
        <v>124</v>
      </c>
      <c r="H1416" s="25">
        <v>1.8786323220700981E-3</v>
      </c>
    </row>
    <row r="1417" spans="1:8" x14ac:dyDescent="0.25">
      <c r="A1417" s="19" t="s">
        <v>105</v>
      </c>
      <c r="B1417" s="19" t="s">
        <v>106</v>
      </c>
      <c r="C1417" s="19" t="s">
        <v>91</v>
      </c>
      <c r="D1417" s="19" t="s">
        <v>169</v>
      </c>
      <c r="E1417" s="19" t="s">
        <v>170</v>
      </c>
      <c r="F1417" s="19" t="s">
        <v>109</v>
      </c>
      <c r="G1417" s="19" t="s">
        <v>110</v>
      </c>
      <c r="H1417" s="25">
        <v>2.111811711758389</v>
      </c>
    </row>
    <row r="1418" spans="1:8" x14ac:dyDescent="0.25">
      <c r="A1418" s="19" t="s">
        <v>105</v>
      </c>
      <c r="B1418" s="19" t="s">
        <v>106</v>
      </c>
      <c r="C1418" s="19" t="s">
        <v>91</v>
      </c>
      <c r="D1418" s="19" t="s">
        <v>169</v>
      </c>
      <c r="E1418" s="19" t="s">
        <v>170</v>
      </c>
      <c r="F1418" s="19" t="s">
        <v>111</v>
      </c>
      <c r="G1418" s="19" t="s">
        <v>112</v>
      </c>
      <c r="H1418" s="25">
        <v>1.7831838065479656E-2</v>
      </c>
    </row>
    <row r="1419" spans="1:8" x14ac:dyDescent="0.25">
      <c r="A1419" s="19" t="s">
        <v>105</v>
      </c>
      <c r="B1419" s="19" t="s">
        <v>106</v>
      </c>
      <c r="C1419" s="19" t="s">
        <v>91</v>
      </c>
      <c r="D1419" s="19" t="s">
        <v>169</v>
      </c>
      <c r="E1419" s="19" t="s">
        <v>170</v>
      </c>
      <c r="F1419" s="19" t="s">
        <v>129</v>
      </c>
      <c r="G1419" s="19" t="s">
        <v>130</v>
      </c>
      <c r="H1419" s="25">
        <v>1.557814386627156E-4</v>
      </c>
    </row>
    <row r="1420" spans="1:8" x14ac:dyDescent="0.25">
      <c r="A1420" s="19" t="s">
        <v>105</v>
      </c>
      <c r="B1420" s="19" t="s">
        <v>106</v>
      </c>
      <c r="C1420" s="19" t="s">
        <v>91</v>
      </c>
      <c r="D1420" s="19" t="s">
        <v>169</v>
      </c>
      <c r="E1420" s="19" t="s">
        <v>170</v>
      </c>
      <c r="F1420" s="19" t="s">
        <v>117</v>
      </c>
      <c r="G1420" s="19" t="s">
        <v>118</v>
      </c>
      <c r="H1420" s="25">
        <v>5.1397858743870636E-3</v>
      </c>
    </row>
    <row r="1421" spans="1:8" x14ac:dyDescent="0.25">
      <c r="A1421" s="19" t="s">
        <v>105</v>
      </c>
      <c r="B1421" s="19" t="s">
        <v>106</v>
      </c>
      <c r="C1421" s="19" t="s">
        <v>91</v>
      </c>
      <c r="D1421" s="19" t="s">
        <v>169</v>
      </c>
      <c r="E1421" s="19" t="s">
        <v>170</v>
      </c>
      <c r="F1421" s="19" t="s">
        <v>119</v>
      </c>
      <c r="G1421" s="19" t="s">
        <v>120</v>
      </c>
      <c r="H1421" s="25">
        <v>3.3793416516862051E-3</v>
      </c>
    </row>
    <row r="1422" spans="1:8" x14ac:dyDescent="0.25">
      <c r="A1422" s="19" t="s">
        <v>105</v>
      </c>
      <c r="B1422" s="19" t="s">
        <v>106</v>
      </c>
      <c r="C1422" s="19" t="s">
        <v>91</v>
      </c>
      <c r="D1422" s="19" t="s">
        <v>169</v>
      </c>
      <c r="E1422" s="19" t="s">
        <v>170</v>
      </c>
      <c r="F1422" s="19" t="s">
        <v>123</v>
      </c>
      <c r="G1422" s="19" t="s">
        <v>124</v>
      </c>
      <c r="H1422" s="25">
        <v>2.7449551227737724E-3</v>
      </c>
    </row>
    <row r="1423" spans="1:8" x14ac:dyDescent="0.25">
      <c r="A1423" s="19" t="s">
        <v>105</v>
      </c>
      <c r="B1423" s="19" t="s">
        <v>106</v>
      </c>
      <c r="C1423" s="19" t="s">
        <v>91</v>
      </c>
      <c r="D1423" s="19" t="s">
        <v>173</v>
      </c>
      <c r="E1423" s="19" t="s">
        <v>174</v>
      </c>
      <c r="F1423" s="19" t="s">
        <v>109</v>
      </c>
      <c r="G1423" s="19" t="s">
        <v>110</v>
      </c>
      <c r="H1423" s="25">
        <v>7.0709456881525579E-2</v>
      </c>
    </row>
    <row r="1424" spans="1:8" x14ac:dyDescent="0.25">
      <c r="A1424" s="19" t="s">
        <v>105</v>
      </c>
      <c r="B1424" s="19" t="s">
        <v>106</v>
      </c>
      <c r="C1424" s="19" t="s">
        <v>91</v>
      </c>
      <c r="D1424" s="19" t="s">
        <v>173</v>
      </c>
      <c r="E1424" s="19" t="s">
        <v>174</v>
      </c>
      <c r="F1424" s="19" t="s">
        <v>119</v>
      </c>
      <c r="G1424" s="19" t="s">
        <v>120</v>
      </c>
      <c r="H1424" s="25">
        <v>1.0892489206576249E-4</v>
      </c>
    </row>
    <row r="1425" spans="1:8" x14ac:dyDescent="0.25">
      <c r="A1425" s="19" t="s">
        <v>105</v>
      </c>
      <c r="B1425" s="19" t="s">
        <v>106</v>
      </c>
      <c r="C1425" s="19" t="s">
        <v>91</v>
      </c>
      <c r="D1425" s="19" t="s">
        <v>175</v>
      </c>
      <c r="E1425" s="19" t="s">
        <v>176</v>
      </c>
      <c r="F1425" s="19" t="s">
        <v>119</v>
      </c>
      <c r="G1425" s="19" t="s">
        <v>120</v>
      </c>
      <c r="H1425" s="25">
        <v>2.2476633245696949E-3</v>
      </c>
    </row>
    <row r="1426" spans="1:8" x14ac:dyDescent="0.25">
      <c r="A1426" s="19" t="s">
        <v>105</v>
      </c>
      <c r="B1426" s="19" t="s">
        <v>106</v>
      </c>
      <c r="C1426" s="19" t="s">
        <v>91</v>
      </c>
      <c r="D1426" s="19" t="s">
        <v>175</v>
      </c>
      <c r="E1426" s="19" t="s">
        <v>176</v>
      </c>
      <c r="F1426" s="19" t="s">
        <v>121</v>
      </c>
      <c r="G1426" s="19" t="s">
        <v>122</v>
      </c>
      <c r="H1426" s="25">
        <v>5.6814934083632654E-2</v>
      </c>
    </row>
    <row r="1427" spans="1:8" x14ac:dyDescent="0.25">
      <c r="A1427" s="19" t="s">
        <v>105</v>
      </c>
      <c r="B1427" s="19" t="s">
        <v>106</v>
      </c>
      <c r="C1427" s="19" t="s">
        <v>91</v>
      </c>
      <c r="D1427" s="19" t="s">
        <v>197</v>
      </c>
      <c r="E1427" s="19" t="s">
        <v>198</v>
      </c>
      <c r="F1427" s="19" t="s">
        <v>119</v>
      </c>
      <c r="G1427" s="19" t="s">
        <v>120</v>
      </c>
      <c r="H1427" s="25">
        <v>4.7520611936863953E-4</v>
      </c>
    </row>
    <row r="1428" spans="1:8" x14ac:dyDescent="0.25">
      <c r="A1428" s="19" t="s">
        <v>105</v>
      </c>
      <c r="B1428" s="19" t="s">
        <v>106</v>
      </c>
      <c r="C1428" s="19" t="s">
        <v>91</v>
      </c>
      <c r="D1428" s="19" t="s">
        <v>177</v>
      </c>
      <c r="E1428" s="19" t="s">
        <v>178</v>
      </c>
      <c r="F1428" s="19" t="s">
        <v>111</v>
      </c>
      <c r="G1428" s="19" t="s">
        <v>112</v>
      </c>
      <c r="H1428" s="25">
        <v>1.6300708418799759E-2</v>
      </c>
    </row>
    <row r="1429" spans="1:8" x14ac:dyDescent="0.25">
      <c r="A1429" s="19" t="s">
        <v>105</v>
      </c>
      <c r="B1429" s="19" t="s">
        <v>106</v>
      </c>
      <c r="C1429" s="19" t="s">
        <v>91</v>
      </c>
      <c r="D1429" s="19" t="s">
        <v>177</v>
      </c>
      <c r="E1429" s="19" t="s">
        <v>178</v>
      </c>
      <c r="F1429" s="19" t="s">
        <v>119</v>
      </c>
      <c r="G1429" s="19" t="s">
        <v>120</v>
      </c>
      <c r="H1429" s="25">
        <v>2.206528264492618E-3</v>
      </c>
    </row>
    <row r="1430" spans="1:8" x14ac:dyDescent="0.25">
      <c r="A1430" s="19" t="s">
        <v>105</v>
      </c>
      <c r="B1430" s="19" t="s">
        <v>106</v>
      </c>
      <c r="C1430" s="19" t="s">
        <v>91</v>
      </c>
      <c r="D1430" s="19" t="s">
        <v>179</v>
      </c>
      <c r="E1430" s="19" t="s">
        <v>180</v>
      </c>
      <c r="F1430" s="19" t="s">
        <v>109</v>
      </c>
      <c r="G1430" s="19" t="s">
        <v>110</v>
      </c>
      <c r="H1430" s="25">
        <v>0.12766549550225842</v>
      </c>
    </row>
    <row r="1431" spans="1:8" x14ac:dyDescent="0.25">
      <c r="A1431" s="19" t="s">
        <v>105</v>
      </c>
      <c r="B1431" s="19" t="s">
        <v>106</v>
      </c>
      <c r="C1431" s="19" t="s">
        <v>91</v>
      </c>
      <c r="D1431" s="19" t="s">
        <v>179</v>
      </c>
      <c r="E1431" s="19" t="s">
        <v>180</v>
      </c>
      <c r="F1431" s="19" t="s">
        <v>119</v>
      </c>
      <c r="G1431" s="19" t="s">
        <v>120</v>
      </c>
      <c r="H1431" s="25">
        <v>2.8708695576631026E-4</v>
      </c>
    </row>
    <row r="1432" spans="1:8" x14ac:dyDescent="0.25">
      <c r="A1432" s="19" t="s">
        <v>105</v>
      </c>
      <c r="B1432" s="19" t="s">
        <v>106</v>
      </c>
      <c r="C1432" s="19" t="s">
        <v>91</v>
      </c>
      <c r="D1432" s="19" t="s">
        <v>179</v>
      </c>
      <c r="E1432" s="19" t="s">
        <v>180</v>
      </c>
      <c r="F1432" s="19" t="s">
        <v>181</v>
      </c>
      <c r="G1432" s="19" t="s">
        <v>182</v>
      </c>
      <c r="H1432" s="25">
        <v>8.0453608050583996E-4</v>
      </c>
    </row>
    <row r="1433" spans="1:8" x14ac:dyDescent="0.25">
      <c r="A1433" s="19" t="s">
        <v>105</v>
      </c>
      <c r="B1433" s="19" t="s">
        <v>106</v>
      </c>
      <c r="C1433" s="19" t="s">
        <v>91</v>
      </c>
      <c r="D1433" s="19" t="s">
        <v>183</v>
      </c>
      <c r="E1433" s="19" t="s">
        <v>184</v>
      </c>
      <c r="F1433" s="19" t="s">
        <v>109</v>
      </c>
      <c r="G1433" s="19" t="s">
        <v>110</v>
      </c>
      <c r="H1433" s="25">
        <v>5.8322330035317815</v>
      </c>
    </row>
    <row r="1434" spans="1:8" x14ac:dyDescent="0.25">
      <c r="A1434" s="19" t="s">
        <v>105</v>
      </c>
      <c r="B1434" s="19" t="s">
        <v>106</v>
      </c>
      <c r="C1434" s="19" t="s">
        <v>91</v>
      </c>
      <c r="D1434" s="19" t="s">
        <v>183</v>
      </c>
      <c r="E1434" s="19" t="s">
        <v>184</v>
      </c>
      <c r="F1434" s="19" t="s">
        <v>119</v>
      </c>
      <c r="G1434" s="19" t="s">
        <v>120</v>
      </c>
      <c r="H1434" s="25">
        <v>1.2650957984098432E-2</v>
      </c>
    </row>
    <row r="1435" spans="1:8" x14ac:dyDescent="0.25">
      <c r="A1435" s="19" t="s">
        <v>105</v>
      </c>
      <c r="B1435" s="19" t="s">
        <v>106</v>
      </c>
      <c r="C1435" s="19" t="s">
        <v>91</v>
      </c>
      <c r="D1435" s="19" t="s">
        <v>183</v>
      </c>
      <c r="E1435" s="19" t="s">
        <v>184</v>
      </c>
      <c r="F1435" s="19" t="s">
        <v>181</v>
      </c>
      <c r="G1435" s="19" t="s">
        <v>182</v>
      </c>
      <c r="H1435" s="25">
        <v>3.4475749433165365E-2</v>
      </c>
    </row>
    <row r="1436" spans="1:8" x14ac:dyDescent="0.25">
      <c r="A1436" s="19" t="s">
        <v>105</v>
      </c>
      <c r="B1436" s="19" t="s">
        <v>106</v>
      </c>
      <c r="C1436" s="19" t="s">
        <v>91</v>
      </c>
      <c r="D1436" s="19" t="s">
        <v>199</v>
      </c>
      <c r="E1436" s="19" t="s">
        <v>200</v>
      </c>
      <c r="F1436" s="19" t="s">
        <v>109</v>
      </c>
      <c r="G1436" s="19" t="s">
        <v>110</v>
      </c>
      <c r="H1436" s="25">
        <v>1.1306640608531465E-2</v>
      </c>
    </row>
    <row r="1437" spans="1:8" x14ac:dyDescent="0.25">
      <c r="A1437" s="19" t="s">
        <v>105</v>
      </c>
      <c r="B1437" s="19" t="s">
        <v>106</v>
      </c>
      <c r="C1437" s="19" t="s">
        <v>91</v>
      </c>
      <c r="D1437" s="19" t="s">
        <v>195</v>
      </c>
      <c r="E1437" s="19" t="s">
        <v>196</v>
      </c>
      <c r="F1437" s="19" t="s">
        <v>109</v>
      </c>
      <c r="G1437" s="19" t="s">
        <v>110</v>
      </c>
      <c r="H1437" s="25">
        <v>6.0264405452207369E-2</v>
      </c>
    </row>
    <row r="1438" spans="1:8" x14ac:dyDescent="0.25">
      <c r="A1438" s="19" t="s">
        <v>105</v>
      </c>
      <c r="B1438" s="19" t="s">
        <v>106</v>
      </c>
      <c r="C1438" s="19" t="s">
        <v>91</v>
      </c>
      <c r="D1438" s="19" t="s">
        <v>185</v>
      </c>
      <c r="E1438" s="19" t="s">
        <v>186</v>
      </c>
      <c r="F1438" s="19" t="s">
        <v>109</v>
      </c>
      <c r="G1438" s="19" t="s">
        <v>110</v>
      </c>
      <c r="H1438" s="25">
        <v>5.1886975745228076E-2</v>
      </c>
    </row>
    <row r="1439" spans="1:8" x14ac:dyDescent="0.25">
      <c r="A1439" s="19" t="s">
        <v>105</v>
      </c>
      <c r="B1439" s="19" t="s">
        <v>106</v>
      </c>
      <c r="C1439" s="19" t="s">
        <v>91</v>
      </c>
      <c r="D1439" s="19" t="s">
        <v>185</v>
      </c>
      <c r="E1439" s="19" t="s">
        <v>186</v>
      </c>
      <c r="F1439" s="19" t="s">
        <v>187</v>
      </c>
      <c r="G1439" s="19" t="s">
        <v>188</v>
      </c>
      <c r="H1439" s="25">
        <v>0.25943487872614041</v>
      </c>
    </row>
    <row r="1440" spans="1:8" x14ac:dyDescent="0.25">
      <c r="A1440" s="19" t="s">
        <v>105</v>
      </c>
      <c r="B1440" s="19" t="s">
        <v>106</v>
      </c>
      <c r="C1440" s="19" t="s">
        <v>91</v>
      </c>
      <c r="D1440" s="19" t="s">
        <v>185</v>
      </c>
      <c r="E1440" s="19" t="s">
        <v>186</v>
      </c>
      <c r="F1440" s="19" t="s">
        <v>189</v>
      </c>
      <c r="G1440" s="19" t="s">
        <v>190</v>
      </c>
      <c r="H1440" s="25">
        <v>5.1886975745228076E-2</v>
      </c>
    </row>
    <row r="1441" spans="1:8" x14ac:dyDescent="0.25">
      <c r="A1441" s="19" t="s">
        <v>105</v>
      </c>
      <c r="B1441" s="19" t="s">
        <v>106</v>
      </c>
      <c r="C1441" s="19" t="s">
        <v>91</v>
      </c>
      <c r="D1441" s="19" t="s">
        <v>185</v>
      </c>
      <c r="E1441" s="19" t="s">
        <v>186</v>
      </c>
      <c r="F1441" s="19" t="s">
        <v>121</v>
      </c>
      <c r="G1441" s="19" t="s">
        <v>122</v>
      </c>
      <c r="H1441" s="25">
        <v>4.0118795679300066E-2</v>
      </c>
    </row>
    <row r="1442" spans="1:8" x14ac:dyDescent="0.25">
      <c r="A1442" s="19" t="s">
        <v>105</v>
      </c>
      <c r="B1442" s="19" t="s">
        <v>106</v>
      </c>
      <c r="C1442" s="19" t="s">
        <v>91</v>
      </c>
      <c r="D1442" s="19" t="s">
        <v>185</v>
      </c>
      <c r="E1442" s="19" t="s">
        <v>186</v>
      </c>
      <c r="F1442" s="19" t="s">
        <v>191</v>
      </c>
      <c r="G1442" s="19" t="s">
        <v>192</v>
      </c>
      <c r="H1442" s="25">
        <v>0.1297174393630702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192"/>
  <sheetViews>
    <sheetView zoomScale="85" zoomScaleNormal="85" workbookViewId="0"/>
  </sheetViews>
  <sheetFormatPr defaultRowHeight="15" x14ac:dyDescent="0.25"/>
  <cols>
    <col min="1" max="1" width="15.42578125" style="19" bestFit="1" customWidth="1"/>
    <col min="2" max="2" width="30" style="19" bestFit="1" customWidth="1"/>
    <col min="3" max="3" width="15.28515625" style="19" bestFit="1" customWidth="1"/>
    <col min="4" max="4" width="15.85546875" style="22" bestFit="1" customWidth="1"/>
    <col min="5" max="5" width="9.7109375" style="22" bestFit="1" customWidth="1"/>
    <col min="6" max="6" width="16.140625" style="27" bestFit="1" customWidth="1"/>
    <col min="7" max="7" width="13.7109375" style="19" bestFit="1" customWidth="1"/>
    <col min="8" max="8" width="48.42578125" style="19" bestFit="1" customWidth="1"/>
    <col min="9" max="9" width="20.7109375" style="23" customWidth="1"/>
    <col min="10" max="10" width="30.85546875" style="19" bestFit="1" customWidth="1"/>
    <col min="11" max="11" width="57.42578125" style="19" bestFit="1" customWidth="1"/>
    <col min="12" max="12" width="20.28515625" style="23" bestFit="1" customWidth="1"/>
    <col min="13" max="13" width="20.7109375" style="19" customWidth="1"/>
    <col min="14" max="14" width="40.7109375" style="19" customWidth="1"/>
    <col min="15" max="15" width="18" style="30" customWidth="1"/>
    <col min="16" max="16" width="15" style="25" bestFit="1" customWidth="1"/>
    <col min="17" max="17" width="11.85546875" style="22" bestFit="1" customWidth="1"/>
    <col min="18" max="18" width="15.85546875" style="30" bestFit="1" customWidth="1"/>
    <col min="19" max="19" width="14.7109375" style="23" bestFit="1" customWidth="1"/>
    <col min="20" max="20" width="15.85546875" style="30" bestFit="1" customWidth="1"/>
    <col min="21" max="21" width="15.42578125" style="23" bestFit="1" customWidth="1"/>
    <col min="22" max="22" width="16.85546875" style="27" bestFit="1" customWidth="1"/>
  </cols>
  <sheetData>
    <row r="1" spans="1:22" s="20" customFormat="1" ht="60" x14ac:dyDescent="0.25">
      <c r="A1" s="22" t="s">
        <v>328</v>
      </c>
      <c r="B1" s="22" t="s">
        <v>329</v>
      </c>
      <c r="C1" s="21" t="s">
        <v>330</v>
      </c>
      <c r="D1" s="22" t="s">
        <v>349</v>
      </c>
      <c r="E1" s="21" t="s">
        <v>350</v>
      </c>
      <c r="F1" s="26" t="s">
        <v>351</v>
      </c>
      <c r="G1" s="22" t="s">
        <v>344</v>
      </c>
      <c r="H1" s="22" t="s">
        <v>345</v>
      </c>
      <c r="I1" s="28" t="s">
        <v>352</v>
      </c>
      <c r="J1" s="22" t="s">
        <v>353</v>
      </c>
      <c r="K1" s="22" t="s">
        <v>354</v>
      </c>
      <c r="L1" s="28" t="s">
        <v>355</v>
      </c>
      <c r="M1" s="22" t="s">
        <v>346</v>
      </c>
      <c r="N1" s="22" t="s">
        <v>347</v>
      </c>
      <c r="O1" s="29" t="s">
        <v>356</v>
      </c>
      <c r="P1" s="24" t="s">
        <v>357</v>
      </c>
      <c r="Q1" s="21" t="s">
        <v>358</v>
      </c>
      <c r="R1" s="29" t="s">
        <v>359</v>
      </c>
      <c r="S1" s="28" t="s">
        <v>360</v>
      </c>
      <c r="T1" s="29" t="s">
        <v>361</v>
      </c>
      <c r="U1" s="28" t="s">
        <v>362</v>
      </c>
      <c r="V1" s="26" t="s">
        <v>348</v>
      </c>
    </row>
    <row r="2" spans="1:22" x14ac:dyDescent="0.25">
      <c r="A2" s="19" t="s">
        <v>86</v>
      </c>
      <c r="B2" s="19" t="s">
        <v>87</v>
      </c>
      <c r="C2" s="19" t="s">
        <v>88</v>
      </c>
      <c r="D2" s="22">
        <v>20212888</v>
      </c>
      <c r="E2" s="22">
        <v>2</v>
      </c>
      <c r="F2" s="27">
        <v>79</v>
      </c>
      <c r="G2" s="19" t="s">
        <v>135</v>
      </c>
      <c r="H2" s="19" t="s">
        <v>136</v>
      </c>
      <c r="I2" s="23">
        <v>1430</v>
      </c>
      <c r="J2" s="19" t="s">
        <v>219</v>
      </c>
      <c r="K2" s="19" t="s">
        <v>220</v>
      </c>
      <c r="L2" s="23">
        <v>1000</v>
      </c>
      <c r="M2" s="19" t="s">
        <v>109</v>
      </c>
      <c r="N2" s="19" t="s">
        <v>110</v>
      </c>
      <c r="O2" s="30">
        <v>0.13503018571428571</v>
      </c>
      <c r="Q2" s="22">
        <v>1.5</v>
      </c>
      <c r="R2" s="30">
        <v>1.6294781904761903E-3</v>
      </c>
      <c r="S2" s="23">
        <v>613.69339328669696</v>
      </c>
      <c r="T2" s="30">
        <v>1.9344151467921976E-3</v>
      </c>
      <c r="U2" s="23">
        <v>516.95211426475862</v>
      </c>
      <c r="V2" s="27">
        <v>84.236219571497969</v>
      </c>
    </row>
    <row r="3" spans="1:22" x14ac:dyDescent="0.25">
      <c r="A3" s="19" t="s">
        <v>86</v>
      </c>
      <c r="B3" s="19" t="s">
        <v>87</v>
      </c>
      <c r="C3" s="19" t="s">
        <v>88</v>
      </c>
      <c r="D3" s="22">
        <v>20212888</v>
      </c>
      <c r="E3" s="22">
        <v>2</v>
      </c>
      <c r="F3" s="27">
        <v>79</v>
      </c>
      <c r="G3" s="19" t="s">
        <v>141</v>
      </c>
      <c r="H3" s="19" t="s">
        <v>142</v>
      </c>
      <c r="I3" s="23">
        <v>256.55039999999997</v>
      </c>
      <c r="J3" s="19" t="s">
        <v>227</v>
      </c>
      <c r="K3" s="19" t="s">
        <v>228</v>
      </c>
      <c r="L3" s="23">
        <v>133.62</v>
      </c>
      <c r="M3" s="19" t="s">
        <v>109</v>
      </c>
      <c r="N3" s="19" t="s">
        <v>110</v>
      </c>
      <c r="O3" s="30">
        <v>4.6996148956660502E-2</v>
      </c>
      <c r="Q3" s="22">
        <v>1.5</v>
      </c>
      <c r="R3" s="30">
        <v>1.0174582964802393E-4</v>
      </c>
      <c r="S3" s="23">
        <v>9828.4126578884461</v>
      </c>
      <c r="T3" s="30">
        <v>1.9344151467921976E-3</v>
      </c>
      <c r="U3" s="23">
        <v>516.95211426475862</v>
      </c>
      <c r="V3" s="27">
        <v>5.259772175416793</v>
      </c>
    </row>
    <row r="4" spans="1:22" x14ac:dyDescent="0.25">
      <c r="A4" s="19" t="s">
        <v>86</v>
      </c>
      <c r="B4" s="19" t="s">
        <v>87</v>
      </c>
      <c r="C4" s="19" t="s">
        <v>88</v>
      </c>
      <c r="D4" s="22">
        <v>20212888</v>
      </c>
      <c r="E4" s="22">
        <v>2</v>
      </c>
      <c r="F4" s="27">
        <v>79</v>
      </c>
      <c r="G4" s="19" t="s">
        <v>135</v>
      </c>
      <c r="H4" s="19" t="s">
        <v>136</v>
      </c>
      <c r="I4" s="23">
        <v>1430</v>
      </c>
      <c r="J4" s="19" t="s">
        <v>219</v>
      </c>
      <c r="K4" s="19" t="s">
        <v>220</v>
      </c>
      <c r="L4" s="23">
        <v>1000</v>
      </c>
      <c r="M4" s="19" t="s">
        <v>115</v>
      </c>
      <c r="N4" s="19" t="s">
        <v>116</v>
      </c>
      <c r="O4" s="30">
        <v>8.1948356807510694E-3</v>
      </c>
      <c r="Q4" s="22">
        <v>3</v>
      </c>
      <c r="R4" s="30">
        <v>4.9445633010438946E-5</v>
      </c>
      <c r="S4" s="23">
        <v>20224.23294265199</v>
      </c>
      <c r="T4" s="30">
        <v>1.9344151467921976E-3</v>
      </c>
      <c r="U4" s="23">
        <v>516.95211426475862</v>
      </c>
      <c r="V4" s="27">
        <v>2.5561024525905753</v>
      </c>
    </row>
    <row r="5" spans="1:22" x14ac:dyDescent="0.25">
      <c r="A5" s="19" t="s">
        <v>86</v>
      </c>
      <c r="B5" s="19" t="s">
        <v>87</v>
      </c>
      <c r="C5" s="19" t="s">
        <v>88</v>
      </c>
      <c r="D5" s="22">
        <v>20212888</v>
      </c>
      <c r="E5" s="22">
        <v>2</v>
      </c>
      <c r="F5" s="27">
        <v>79</v>
      </c>
      <c r="G5" s="19" t="s">
        <v>135</v>
      </c>
      <c r="H5" s="19" t="s">
        <v>136</v>
      </c>
      <c r="I5" s="23">
        <v>1430</v>
      </c>
      <c r="J5" s="19" t="s">
        <v>219</v>
      </c>
      <c r="K5" s="19" t="s">
        <v>220</v>
      </c>
      <c r="L5" s="23">
        <v>1000</v>
      </c>
      <c r="M5" s="19" t="s">
        <v>113</v>
      </c>
      <c r="N5" s="19" t="s">
        <v>114</v>
      </c>
      <c r="O5" s="30">
        <v>5.3108527131782357E-3</v>
      </c>
      <c r="Q5" s="22">
        <v>2.8</v>
      </c>
      <c r="R5" s="30">
        <v>3.4333270252463276E-5</v>
      </c>
      <c r="S5" s="23">
        <v>29126.267106124385</v>
      </c>
      <c r="T5" s="30">
        <v>1.9344151467921976E-3</v>
      </c>
      <c r="U5" s="23">
        <v>516.95211426475862</v>
      </c>
      <c r="V5" s="27">
        <v>1.7748656646634233</v>
      </c>
    </row>
    <row r="6" spans="1:22" x14ac:dyDescent="0.25">
      <c r="A6" s="19" t="s">
        <v>86</v>
      </c>
      <c r="B6" s="19" t="s">
        <v>87</v>
      </c>
      <c r="C6" s="19" t="s">
        <v>88</v>
      </c>
      <c r="D6" s="22">
        <v>20212888</v>
      </c>
      <c r="E6" s="22">
        <v>2</v>
      </c>
      <c r="F6" s="27">
        <v>79</v>
      </c>
      <c r="G6" s="19" t="s">
        <v>159</v>
      </c>
      <c r="H6" s="19" t="s">
        <v>160</v>
      </c>
      <c r="I6" s="23">
        <v>7.5</v>
      </c>
      <c r="J6" s="19" t="s">
        <v>205</v>
      </c>
      <c r="K6" s="19" t="s">
        <v>206</v>
      </c>
      <c r="L6" s="23">
        <v>7.5</v>
      </c>
      <c r="M6" s="19" t="s">
        <v>109</v>
      </c>
      <c r="N6" s="19" t="s">
        <v>110</v>
      </c>
      <c r="O6" s="30">
        <v>0.41567634814814874</v>
      </c>
      <c r="Q6" s="22">
        <v>1.5</v>
      </c>
      <c r="R6" s="30">
        <v>2.6308629629629666E-5</v>
      </c>
      <c r="S6" s="23">
        <v>38010.34162850376</v>
      </c>
      <c r="T6" s="30">
        <v>1.9344151467921976E-3</v>
      </c>
      <c r="U6" s="23">
        <v>516.95211426475862</v>
      </c>
      <c r="V6" s="27">
        <v>1.3600301710445528</v>
      </c>
    </row>
    <row r="7" spans="1:22" x14ac:dyDescent="0.25">
      <c r="A7" s="19" t="s">
        <v>86</v>
      </c>
      <c r="B7" s="19" t="s">
        <v>87</v>
      </c>
      <c r="C7" s="19" t="s">
        <v>88</v>
      </c>
      <c r="D7" s="22">
        <v>20212888</v>
      </c>
      <c r="E7" s="22">
        <v>2</v>
      </c>
      <c r="F7" s="27">
        <v>79</v>
      </c>
      <c r="G7" s="19" t="s">
        <v>145</v>
      </c>
      <c r="H7" s="19" t="s">
        <v>146</v>
      </c>
      <c r="I7" s="23">
        <v>34.775999999999996</v>
      </c>
      <c r="J7" s="19" t="s">
        <v>205</v>
      </c>
      <c r="K7" s="19" t="s">
        <v>206</v>
      </c>
      <c r="L7" s="23">
        <v>28.98</v>
      </c>
      <c r="M7" s="19" t="s">
        <v>109</v>
      </c>
      <c r="N7" s="19" t="s">
        <v>110</v>
      </c>
      <c r="O7" s="30">
        <v>6.9640764267676847E-2</v>
      </c>
      <c r="Q7" s="22">
        <v>1.5</v>
      </c>
      <c r="R7" s="30">
        <v>2.0437360490909111E-5</v>
      </c>
      <c r="S7" s="23">
        <v>48929.997611228573</v>
      </c>
      <c r="T7" s="30">
        <v>1.9344151467921976E-3</v>
      </c>
      <c r="U7" s="23">
        <v>516.95211426475862</v>
      </c>
      <c r="V7" s="27">
        <v>1.056513671576651</v>
      </c>
    </row>
    <row r="8" spans="1:22" x14ac:dyDescent="0.25">
      <c r="A8" s="19" t="s">
        <v>86</v>
      </c>
      <c r="B8" s="19" t="s">
        <v>87</v>
      </c>
      <c r="C8" s="19" t="s">
        <v>88</v>
      </c>
      <c r="D8" s="22">
        <v>20212888</v>
      </c>
      <c r="E8" s="22">
        <v>2</v>
      </c>
      <c r="F8" s="27">
        <v>79</v>
      </c>
      <c r="G8" s="19" t="s">
        <v>147</v>
      </c>
      <c r="H8" s="19" t="s">
        <v>148</v>
      </c>
      <c r="I8" s="23">
        <v>46</v>
      </c>
      <c r="J8" s="19" t="s">
        <v>203</v>
      </c>
      <c r="K8" s="19" t="s">
        <v>204</v>
      </c>
      <c r="L8" s="23">
        <v>46</v>
      </c>
      <c r="M8" s="19" t="s">
        <v>109</v>
      </c>
      <c r="N8" s="19" t="s">
        <v>110</v>
      </c>
      <c r="O8" s="30">
        <v>5.0440458996654898E-2</v>
      </c>
      <c r="Q8" s="22">
        <v>1.5</v>
      </c>
      <c r="R8" s="30">
        <v>1.9580262564102322E-5</v>
      </c>
      <c r="S8" s="23">
        <v>51071.838118931068</v>
      </c>
      <c r="T8" s="30">
        <v>1.9344151467921976E-3</v>
      </c>
      <c r="U8" s="23">
        <v>516.95211426475862</v>
      </c>
      <c r="V8" s="27">
        <v>1.01220581303718</v>
      </c>
    </row>
    <row r="9" spans="1:22" x14ac:dyDescent="0.25">
      <c r="A9" s="19" t="s">
        <v>86</v>
      </c>
      <c r="B9" s="19" t="s">
        <v>87</v>
      </c>
      <c r="C9" s="19" t="s">
        <v>88</v>
      </c>
      <c r="D9" s="22">
        <v>20213184</v>
      </c>
      <c r="E9" s="22">
        <v>2</v>
      </c>
      <c r="F9" s="27">
        <v>60</v>
      </c>
      <c r="G9" s="19" t="s">
        <v>107</v>
      </c>
      <c r="H9" s="19" t="s">
        <v>108</v>
      </c>
      <c r="I9" s="23">
        <v>1137.5</v>
      </c>
      <c r="J9" s="19" t="s">
        <v>201</v>
      </c>
      <c r="K9" s="19" t="s">
        <v>202</v>
      </c>
      <c r="L9" s="23">
        <v>625</v>
      </c>
      <c r="M9" s="19" t="s">
        <v>109</v>
      </c>
      <c r="N9" s="19" t="s">
        <v>110</v>
      </c>
      <c r="O9" s="30">
        <v>9.4083549688667278E-2</v>
      </c>
      <c r="Q9" s="22">
        <v>1.5</v>
      </c>
      <c r="R9" s="30">
        <v>1.1891115307873226E-3</v>
      </c>
      <c r="S9" s="23">
        <v>840.96400893353552</v>
      </c>
      <c r="T9" s="30">
        <v>2.5233771127063129E-3</v>
      </c>
      <c r="U9" s="23">
        <v>396.2943132695309</v>
      </c>
      <c r="V9" s="27">
        <v>47.123813749424272</v>
      </c>
    </row>
    <row r="10" spans="1:22" x14ac:dyDescent="0.25">
      <c r="A10" s="19" t="s">
        <v>86</v>
      </c>
      <c r="B10" s="19" t="s">
        <v>87</v>
      </c>
      <c r="C10" s="19" t="s">
        <v>88</v>
      </c>
      <c r="D10" s="22">
        <v>20213184</v>
      </c>
      <c r="E10" s="22">
        <v>2</v>
      </c>
      <c r="F10" s="27">
        <v>60</v>
      </c>
      <c r="G10" s="19" t="s">
        <v>127</v>
      </c>
      <c r="H10" s="19" t="s">
        <v>128</v>
      </c>
      <c r="I10" s="23">
        <v>577.5</v>
      </c>
      <c r="J10" s="19" t="s">
        <v>201</v>
      </c>
      <c r="K10" s="19" t="s">
        <v>202</v>
      </c>
      <c r="L10" s="23">
        <v>375</v>
      </c>
      <c r="M10" s="19" t="s">
        <v>109</v>
      </c>
      <c r="N10" s="19" t="s">
        <v>110</v>
      </c>
      <c r="O10" s="30">
        <v>9.32009514627124E-2</v>
      </c>
      <c r="Q10" s="22">
        <v>1.5</v>
      </c>
      <c r="R10" s="30">
        <v>5.9803943855240454E-4</v>
      </c>
      <c r="S10" s="23">
        <v>1672.1305244024852</v>
      </c>
      <c r="T10" s="30">
        <v>2.5233771127063129E-3</v>
      </c>
      <c r="U10" s="23">
        <v>396.2943132695309</v>
      </c>
      <c r="V10" s="27">
        <v>23.699962860922099</v>
      </c>
    </row>
    <row r="11" spans="1:22" x14ac:dyDescent="0.25">
      <c r="A11" s="19" t="s">
        <v>86</v>
      </c>
      <c r="B11" s="19" t="s">
        <v>87</v>
      </c>
      <c r="C11" s="19" t="s">
        <v>88</v>
      </c>
      <c r="D11" s="22">
        <v>20213184</v>
      </c>
      <c r="E11" s="22">
        <v>2</v>
      </c>
      <c r="F11" s="27">
        <v>60</v>
      </c>
      <c r="G11" s="19" t="s">
        <v>127</v>
      </c>
      <c r="H11" s="19" t="s">
        <v>128</v>
      </c>
      <c r="I11" s="23">
        <v>131.80000000000001</v>
      </c>
      <c r="J11" s="19" t="s">
        <v>203</v>
      </c>
      <c r="K11" s="19" t="s">
        <v>204</v>
      </c>
      <c r="L11" s="23">
        <v>131.80000000000001</v>
      </c>
      <c r="M11" s="19" t="s">
        <v>109</v>
      </c>
      <c r="N11" s="19" t="s">
        <v>110</v>
      </c>
      <c r="O11" s="30">
        <v>9.32009514627124E-2</v>
      </c>
      <c r="Q11" s="22">
        <v>1.5</v>
      </c>
      <c r="R11" s="30">
        <v>1.3648761558650551E-4</v>
      </c>
      <c r="S11" s="23">
        <v>7326.6720625374428</v>
      </c>
      <c r="T11" s="30">
        <v>2.5233771127063129E-3</v>
      </c>
      <c r="U11" s="23">
        <v>396.2943132695309</v>
      </c>
      <c r="V11" s="27">
        <v>5.4089265888649933</v>
      </c>
    </row>
    <row r="12" spans="1:22" x14ac:dyDescent="0.25">
      <c r="A12" s="19" t="s">
        <v>86</v>
      </c>
      <c r="B12" s="19" t="s">
        <v>87</v>
      </c>
      <c r="C12" s="19" t="s">
        <v>88</v>
      </c>
      <c r="D12" s="22">
        <v>20213184</v>
      </c>
      <c r="E12" s="22">
        <v>2</v>
      </c>
      <c r="F12" s="27">
        <v>60</v>
      </c>
      <c r="G12" s="19" t="s">
        <v>151</v>
      </c>
      <c r="H12" s="19" t="s">
        <v>152</v>
      </c>
      <c r="I12" s="23">
        <v>112.35</v>
      </c>
      <c r="J12" s="19" t="s">
        <v>203</v>
      </c>
      <c r="K12" s="19" t="s">
        <v>204</v>
      </c>
      <c r="L12" s="23">
        <v>112.35</v>
      </c>
      <c r="M12" s="19" t="s">
        <v>109</v>
      </c>
      <c r="N12" s="19" t="s">
        <v>110</v>
      </c>
      <c r="O12" s="30">
        <v>7.7843967065053241E-2</v>
      </c>
      <c r="Q12" s="22">
        <v>1.5</v>
      </c>
      <c r="R12" s="30">
        <v>9.7175218886208126E-5</v>
      </c>
      <c r="S12" s="23">
        <v>10290.689452122529</v>
      </c>
      <c r="T12" s="30">
        <v>2.5233771127063129E-3</v>
      </c>
      <c r="U12" s="23">
        <v>396.2943132695309</v>
      </c>
      <c r="V12" s="27">
        <v>3.8509986635326205</v>
      </c>
    </row>
    <row r="13" spans="1:22" x14ac:dyDescent="0.25">
      <c r="A13" s="19" t="s">
        <v>86</v>
      </c>
      <c r="B13" s="19" t="s">
        <v>87</v>
      </c>
      <c r="C13" s="19" t="s">
        <v>88</v>
      </c>
      <c r="D13" s="22">
        <v>20213184</v>
      </c>
      <c r="E13" s="22">
        <v>2</v>
      </c>
      <c r="F13" s="27">
        <v>60</v>
      </c>
      <c r="G13" s="19" t="s">
        <v>107</v>
      </c>
      <c r="H13" s="19" t="s">
        <v>108</v>
      </c>
      <c r="I13" s="23">
        <v>1137.5</v>
      </c>
      <c r="J13" s="19" t="s">
        <v>201</v>
      </c>
      <c r="K13" s="19" t="s">
        <v>202</v>
      </c>
      <c r="L13" s="23">
        <v>625</v>
      </c>
      <c r="M13" s="19" t="s">
        <v>121</v>
      </c>
      <c r="N13" s="19" t="s">
        <v>122</v>
      </c>
      <c r="O13" s="30">
        <v>8.0808489135929321E-3</v>
      </c>
      <c r="Q13" s="22">
        <v>1.94</v>
      </c>
      <c r="R13" s="30">
        <v>7.8968776969174918E-5</v>
      </c>
      <c r="S13" s="23">
        <v>12663.232715258402</v>
      </c>
      <c r="T13" s="30">
        <v>2.5233771127063129E-3</v>
      </c>
      <c r="U13" s="23">
        <v>396.2943132695309</v>
      </c>
      <c r="V13" s="27">
        <v>3.1294877238733929</v>
      </c>
    </row>
    <row r="14" spans="1:22" x14ac:dyDescent="0.25">
      <c r="A14" s="19" t="s">
        <v>86</v>
      </c>
      <c r="B14" s="19" t="s">
        <v>87</v>
      </c>
      <c r="C14" s="19" t="s">
        <v>88</v>
      </c>
      <c r="D14" s="22">
        <v>20213184</v>
      </c>
      <c r="E14" s="22">
        <v>2</v>
      </c>
      <c r="F14" s="27">
        <v>60</v>
      </c>
      <c r="G14" s="19" t="s">
        <v>159</v>
      </c>
      <c r="H14" s="19" t="s">
        <v>160</v>
      </c>
      <c r="I14" s="23">
        <v>14.85</v>
      </c>
      <c r="J14" s="19" t="s">
        <v>205</v>
      </c>
      <c r="K14" s="19" t="s">
        <v>206</v>
      </c>
      <c r="L14" s="23">
        <v>14.85</v>
      </c>
      <c r="M14" s="19" t="s">
        <v>109</v>
      </c>
      <c r="N14" s="19" t="s">
        <v>110</v>
      </c>
      <c r="O14" s="30">
        <v>0.41567634814814874</v>
      </c>
      <c r="Q14" s="22">
        <v>1.5</v>
      </c>
      <c r="R14" s="30">
        <v>6.858659744444454E-5</v>
      </c>
      <c r="S14" s="23">
        <v>14580.108027811186</v>
      </c>
      <c r="T14" s="30">
        <v>2.5233771127063129E-3</v>
      </c>
      <c r="U14" s="23">
        <v>396.2943132695309</v>
      </c>
      <c r="V14" s="27">
        <v>2.7180478533739914</v>
      </c>
    </row>
    <row r="15" spans="1:22" x14ac:dyDescent="0.25">
      <c r="A15" s="19" t="s">
        <v>86</v>
      </c>
      <c r="B15" s="19" t="s">
        <v>87</v>
      </c>
      <c r="C15" s="19" t="s">
        <v>88</v>
      </c>
      <c r="D15" s="22">
        <v>20213184</v>
      </c>
      <c r="E15" s="22">
        <v>2</v>
      </c>
      <c r="F15" s="27">
        <v>60</v>
      </c>
      <c r="G15" s="19" t="s">
        <v>145</v>
      </c>
      <c r="H15" s="19" t="s">
        <v>146</v>
      </c>
      <c r="I15" s="23">
        <v>80.400000000000006</v>
      </c>
      <c r="J15" s="19" t="s">
        <v>203</v>
      </c>
      <c r="K15" s="19" t="s">
        <v>204</v>
      </c>
      <c r="L15" s="23">
        <v>80.400000000000006</v>
      </c>
      <c r="M15" s="19" t="s">
        <v>109</v>
      </c>
      <c r="N15" s="19" t="s">
        <v>110</v>
      </c>
      <c r="O15" s="30">
        <v>6.9640764267676847E-2</v>
      </c>
      <c r="Q15" s="22">
        <v>1.5</v>
      </c>
      <c r="R15" s="30">
        <v>6.2212416079124652E-5</v>
      </c>
      <c r="S15" s="23">
        <v>16073.96180736902</v>
      </c>
      <c r="T15" s="30">
        <v>2.5233771127063129E-3</v>
      </c>
      <c r="U15" s="23">
        <v>396.2943132695309</v>
      </c>
      <c r="V15" s="27">
        <v>2.4654426706915027</v>
      </c>
    </row>
    <row r="16" spans="1:22" x14ac:dyDescent="0.25">
      <c r="A16" s="19" t="s">
        <v>86</v>
      </c>
      <c r="B16" s="19" t="s">
        <v>87</v>
      </c>
      <c r="C16" s="19" t="s">
        <v>88</v>
      </c>
      <c r="D16" s="22">
        <v>20213184</v>
      </c>
      <c r="E16" s="22">
        <v>2</v>
      </c>
      <c r="F16" s="27">
        <v>60</v>
      </c>
      <c r="G16" s="19" t="s">
        <v>107</v>
      </c>
      <c r="H16" s="19" t="s">
        <v>108</v>
      </c>
      <c r="I16" s="23">
        <v>1137.5</v>
      </c>
      <c r="J16" s="19" t="s">
        <v>201</v>
      </c>
      <c r="K16" s="19" t="s">
        <v>202</v>
      </c>
      <c r="L16" s="23">
        <v>625</v>
      </c>
      <c r="M16" s="19" t="s">
        <v>113</v>
      </c>
      <c r="N16" s="19" t="s">
        <v>114</v>
      </c>
      <c r="O16" s="30">
        <v>5.131111111111167E-3</v>
      </c>
      <c r="Q16" s="22">
        <v>2.8</v>
      </c>
      <c r="R16" s="30">
        <v>3.4741898148148524E-5</v>
      </c>
      <c r="S16" s="23">
        <v>28783.689242762124</v>
      </c>
      <c r="T16" s="30">
        <v>2.5233771127063129E-3</v>
      </c>
      <c r="U16" s="23">
        <v>396.2943132695309</v>
      </c>
      <c r="V16" s="27">
        <v>1.3768016668300509</v>
      </c>
    </row>
    <row r="17" spans="1:22" x14ac:dyDescent="0.25">
      <c r="A17" s="19" t="s">
        <v>86</v>
      </c>
      <c r="B17" s="19" t="s">
        <v>87</v>
      </c>
      <c r="C17" s="19" t="s">
        <v>88</v>
      </c>
      <c r="D17" s="22">
        <v>20213184</v>
      </c>
      <c r="E17" s="22">
        <v>2</v>
      </c>
      <c r="F17" s="27">
        <v>60</v>
      </c>
      <c r="G17" s="19" t="s">
        <v>107</v>
      </c>
      <c r="H17" s="19" t="s">
        <v>108</v>
      </c>
      <c r="I17" s="23">
        <v>1137.5</v>
      </c>
      <c r="J17" s="19" t="s">
        <v>201</v>
      </c>
      <c r="K17" s="19" t="s">
        <v>202</v>
      </c>
      <c r="L17" s="23">
        <v>625</v>
      </c>
      <c r="M17" s="19" t="s">
        <v>115</v>
      </c>
      <c r="N17" s="19" t="s">
        <v>116</v>
      </c>
      <c r="O17" s="30">
        <v>5.4953034682081285E-3</v>
      </c>
      <c r="Q17" s="22">
        <v>3</v>
      </c>
      <c r="R17" s="30">
        <v>3.4727264972704146E-5</v>
      </c>
      <c r="S17" s="23">
        <v>28795.817948404703</v>
      </c>
      <c r="T17" s="30">
        <v>2.5233771127063129E-3</v>
      </c>
      <c r="U17" s="23">
        <v>396.2943132695309</v>
      </c>
      <c r="V17" s="27">
        <v>1.3762217624086825</v>
      </c>
    </row>
    <row r="18" spans="1:22" x14ac:dyDescent="0.25">
      <c r="A18" s="19" t="s">
        <v>86</v>
      </c>
      <c r="B18" s="19" t="s">
        <v>87</v>
      </c>
      <c r="C18" s="19" t="s">
        <v>88</v>
      </c>
      <c r="D18" s="22">
        <v>20213184</v>
      </c>
      <c r="E18" s="22">
        <v>2</v>
      </c>
      <c r="F18" s="27">
        <v>60</v>
      </c>
      <c r="G18" s="19" t="s">
        <v>183</v>
      </c>
      <c r="H18" s="19" t="s">
        <v>184</v>
      </c>
      <c r="I18" s="23">
        <v>39.175772867500001</v>
      </c>
      <c r="J18" s="19" t="s">
        <v>207</v>
      </c>
      <c r="K18" s="19" t="s">
        <v>208</v>
      </c>
      <c r="L18" s="23">
        <v>30.84706525</v>
      </c>
      <c r="M18" s="19" t="s">
        <v>109</v>
      </c>
      <c r="N18" s="19" t="s">
        <v>110</v>
      </c>
      <c r="O18" s="30">
        <v>7.9215175097275228E-2</v>
      </c>
      <c r="Q18" s="22">
        <v>1.5</v>
      </c>
      <c r="R18" s="30">
        <v>3.4481285636334407E-5</v>
      </c>
      <c r="S18" s="23">
        <v>29001.238832761421</v>
      </c>
      <c r="T18" s="30">
        <v>2.5233771127063129E-3</v>
      </c>
      <c r="U18" s="23">
        <v>396.2943132695309</v>
      </c>
      <c r="V18" s="27">
        <v>1.3664737411901684</v>
      </c>
    </row>
    <row r="19" spans="1:22" x14ac:dyDescent="0.25">
      <c r="A19" s="19" t="s">
        <v>86</v>
      </c>
      <c r="B19" s="19" t="s">
        <v>87</v>
      </c>
      <c r="C19" s="19" t="s">
        <v>88</v>
      </c>
      <c r="D19" s="22">
        <v>20213184</v>
      </c>
      <c r="E19" s="22">
        <v>2</v>
      </c>
      <c r="F19" s="27">
        <v>60</v>
      </c>
      <c r="G19" s="19" t="s">
        <v>141</v>
      </c>
      <c r="H19" s="19" t="s">
        <v>142</v>
      </c>
      <c r="I19" s="23">
        <v>59.5</v>
      </c>
      <c r="J19" s="19" t="s">
        <v>209</v>
      </c>
      <c r="K19" s="19" t="s">
        <v>210</v>
      </c>
      <c r="L19" s="23">
        <v>59.5</v>
      </c>
      <c r="M19" s="19" t="s">
        <v>109</v>
      </c>
      <c r="N19" s="19" t="s">
        <v>110</v>
      </c>
      <c r="O19" s="30">
        <v>4.6996148956660502E-2</v>
      </c>
      <c r="Q19" s="22">
        <v>1.5</v>
      </c>
      <c r="R19" s="30">
        <v>3.1069676254681109E-5</v>
      </c>
      <c r="S19" s="23">
        <v>32185.723204931532</v>
      </c>
      <c r="T19" s="30">
        <v>2.5233771127063129E-3</v>
      </c>
      <c r="U19" s="23">
        <v>396.2943132695309</v>
      </c>
      <c r="V19" s="27">
        <v>1.2312736014855501</v>
      </c>
    </row>
    <row r="20" spans="1:22" x14ac:dyDescent="0.25">
      <c r="A20" s="19" t="s">
        <v>86</v>
      </c>
      <c r="B20" s="19" t="s">
        <v>87</v>
      </c>
      <c r="C20" s="19" t="s">
        <v>88</v>
      </c>
      <c r="D20" s="22">
        <v>20213184</v>
      </c>
      <c r="E20" s="22">
        <v>2</v>
      </c>
      <c r="F20" s="27">
        <v>60</v>
      </c>
      <c r="G20" s="19" t="s">
        <v>183</v>
      </c>
      <c r="H20" s="19" t="s">
        <v>184</v>
      </c>
      <c r="I20" s="23">
        <v>32.745000000000005</v>
      </c>
      <c r="J20" s="19" t="s">
        <v>211</v>
      </c>
      <c r="K20" s="19" t="s">
        <v>212</v>
      </c>
      <c r="L20" s="23">
        <v>29.5</v>
      </c>
      <c r="M20" s="19" t="s">
        <v>109</v>
      </c>
      <c r="N20" s="19" t="s">
        <v>110</v>
      </c>
      <c r="O20" s="30">
        <v>7.9215175097275228E-2</v>
      </c>
      <c r="Q20" s="22">
        <v>1.5</v>
      </c>
      <c r="R20" s="30">
        <v>2.8821121206225308E-5</v>
      </c>
      <c r="S20" s="23">
        <v>34696.776466281328</v>
      </c>
      <c r="T20" s="30">
        <v>2.5233771127063129E-3</v>
      </c>
      <c r="U20" s="23">
        <v>396.2943132695309</v>
      </c>
      <c r="V20" s="27">
        <v>1.1421646436078974</v>
      </c>
    </row>
    <row r="21" spans="1:22" x14ac:dyDescent="0.25">
      <c r="A21" s="19" t="s">
        <v>86</v>
      </c>
      <c r="B21" s="19" t="s">
        <v>87</v>
      </c>
      <c r="C21" s="19" t="s">
        <v>88</v>
      </c>
      <c r="D21" s="22">
        <v>20213830</v>
      </c>
      <c r="E21" s="22">
        <v>2</v>
      </c>
      <c r="F21" s="27">
        <v>63</v>
      </c>
      <c r="G21" s="19" t="s">
        <v>107</v>
      </c>
      <c r="H21" s="19" t="s">
        <v>108</v>
      </c>
      <c r="I21" s="23">
        <v>1228.5</v>
      </c>
      <c r="J21" s="19" t="s">
        <v>201</v>
      </c>
      <c r="K21" s="19" t="s">
        <v>202</v>
      </c>
      <c r="L21" s="23">
        <v>675</v>
      </c>
      <c r="M21" s="19" t="s">
        <v>109</v>
      </c>
      <c r="N21" s="19" t="s">
        <v>110</v>
      </c>
      <c r="O21" s="30">
        <v>9.4083549688667278E-2</v>
      </c>
      <c r="Q21" s="22">
        <v>1.5</v>
      </c>
      <c r="R21" s="30">
        <v>1.2230861459526746E-3</v>
      </c>
      <c r="S21" s="23">
        <v>817.6038975742706</v>
      </c>
      <c r="T21" s="30">
        <v>2.0216825719942258E-3</v>
      </c>
      <c r="U21" s="23">
        <v>494.63749346841388</v>
      </c>
      <c r="V21" s="27">
        <v>60.498426552997351</v>
      </c>
    </row>
    <row r="22" spans="1:22" x14ac:dyDescent="0.25">
      <c r="A22" s="19" t="s">
        <v>86</v>
      </c>
      <c r="B22" s="19" t="s">
        <v>87</v>
      </c>
      <c r="C22" s="19" t="s">
        <v>88</v>
      </c>
      <c r="D22" s="22">
        <v>20213830</v>
      </c>
      <c r="E22" s="22">
        <v>2</v>
      </c>
      <c r="F22" s="27">
        <v>63</v>
      </c>
      <c r="G22" s="19" t="s">
        <v>157</v>
      </c>
      <c r="H22" s="19" t="s">
        <v>158</v>
      </c>
      <c r="I22" s="23">
        <v>65.5</v>
      </c>
      <c r="J22" s="19" t="s">
        <v>203</v>
      </c>
      <c r="K22" s="19" t="s">
        <v>204</v>
      </c>
      <c r="L22" s="23">
        <v>65.5</v>
      </c>
      <c r="M22" s="19" t="s">
        <v>109</v>
      </c>
      <c r="N22" s="19" t="s">
        <v>110</v>
      </c>
      <c r="O22" s="30">
        <v>0.36548045168539406</v>
      </c>
      <c r="Q22" s="22">
        <v>1.5</v>
      </c>
      <c r="R22" s="30">
        <v>2.5332242947506147E-4</v>
      </c>
      <c r="S22" s="23">
        <v>3947.5383292044648</v>
      </c>
      <c r="T22" s="30">
        <v>2.0216825719942258E-3</v>
      </c>
      <c r="U22" s="23">
        <v>494.63749346841388</v>
      </c>
      <c r="V22" s="27">
        <v>12.530277155487346</v>
      </c>
    </row>
    <row r="23" spans="1:22" x14ac:dyDescent="0.25">
      <c r="A23" s="19" t="s">
        <v>86</v>
      </c>
      <c r="B23" s="19" t="s">
        <v>87</v>
      </c>
      <c r="C23" s="19" t="s">
        <v>88</v>
      </c>
      <c r="D23" s="22">
        <v>20213830</v>
      </c>
      <c r="E23" s="22">
        <v>2</v>
      </c>
      <c r="F23" s="27">
        <v>63</v>
      </c>
      <c r="G23" s="19" t="s">
        <v>127</v>
      </c>
      <c r="H23" s="19" t="s">
        <v>128</v>
      </c>
      <c r="I23" s="23">
        <v>131.80000000000001</v>
      </c>
      <c r="J23" s="19" t="s">
        <v>203</v>
      </c>
      <c r="K23" s="19" t="s">
        <v>204</v>
      </c>
      <c r="L23" s="23">
        <v>131.80000000000001</v>
      </c>
      <c r="M23" s="19" t="s">
        <v>109</v>
      </c>
      <c r="N23" s="19" t="s">
        <v>110</v>
      </c>
      <c r="O23" s="30">
        <v>9.32009514627124E-2</v>
      </c>
      <c r="Q23" s="22">
        <v>1.5</v>
      </c>
      <c r="R23" s="30">
        <v>1.2998820532048144E-4</v>
      </c>
      <c r="S23" s="23">
        <v>7693.0056656643146</v>
      </c>
      <c r="T23" s="30">
        <v>2.0216825719942258E-3</v>
      </c>
      <c r="U23" s="23">
        <v>494.63749346841388</v>
      </c>
      <c r="V23" s="27">
        <v>6.4297040060180484</v>
      </c>
    </row>
    <row r="24" spans="1:22" x14ac:dyDescent="0.25">
      <c r="A24" s="19" t="s">
        <v>86</v>
      </c>
      <c r="B24" s="19" t="s">
        <v>87</v>
      </c>
      <c r="C24" s="19" t="s">
        <v>88</v>
      </c>
      <c r="D24" s="22">
        <v>20213830</v>
      </c>
      <c r="E24" s="22">
        <v>2</v>
      </c>
      <c r="F24" s="27">
        <v>63</v>
      </c>
      <c r="G24" s="19" t="s">
        <v>107</v>
      </c>
      <c r="H24" s="19" t="s">
        <v>108</v>
      </c>
      <c r="I24" s="23">
        <v>1228.5</v>
      </c>
      <c r="J24" s="19" t="s">
        <v>201</v>
      </c>
      <c r="K24" s="19" t="s">
        <v>202</v>
      </c>
      <c r="L24" s="23">
        <v>675</v>
      </c>
      <c r="M24" s="19" t="s">
        <v>121</v>
      </c>
      <c r="N24" s="19" t="s">
        <v>122</v>
      </c>
      <c r="O24" s="30">
        <v>8.0808489135929321E-3</v>
      </c>
      <c r="Q24" s="22">
        <v>1.94</v>
      </c>
      <c r="R24" s="30">
        <v>8.1225027739722773E-5</v>
      </c>
      <c r="S24" s="23">
        <v>12311.476250945669</v>
      </c>
      <c r="T24" s="30">
        <v>2.0216825719942258E-3</v>
      </c>
      <c r="U24" s="23">
        <v>494.63749346841388</v>
      </c>
      <c r="V24" s="27">
        <v>4.0176944128078862</v>
      </c>
    </row>
    <row r="25" spans="1:22" x14ac:dyDescent="0.25">
      <c r="A25" s="19" t="s">
        <v>86</v>
      </c>
      <c r="B25" s="19" t="s">
        <v>87</v>
      </c>
      <c r="C25" s="19" t="s">
        <v>88</v>
      </c>
      <c r="D25" s="22">
        <v>20213830</v>
      </c>
      <c r="E25" s="22">
        <v>2</v>
      </c>
      <c r="F25" s="27">
        <v>63</v>
      </c>
      <c r="G25" s="19" t="s">
        <v>183</v>
      </c>
      <c r="H25" s="19" t="s">
        <v>184</v>
      </c>
      <c r="I25" s="23">
        <v>76.193800114000013</v>
      </c>
      <c r="J25" s="19" t="s">
        <v>207</v>
      </c>
      <c r="K25" s="19" t="s">
        <v>208</v>
      </c>
      <c r="L25" s="23">
        <v>59.995118200000007</v>
      </c>
      <c r="M25" s="19" t="s">
        <v>109</v>
      </c>
      <c r="N25" s="19" t="s">
        <v>110</v>
      </c>
      <c r="O25" s="30">
        <v>7.9215175097275228E-2</v>
      </c>
      <c r="Q25" s="22">
        <v>1.5</v>
      </c>
      <c r="R25" s="30">
        <v>6.3869896479971428E-5</v>
      </c>
      <c r="S25" s="23">
        <v>15656.828257324387</v>
      </c>
      <c r="T25" s="30">
        <v>2.0216825719942258E-3</v>
      </c>
      <c r="U25" s="23">
        <v>494.63749346841388</v>
      </c>
      <c r="V25" s="27">
        <v>3.1592445502940136</v>
      </c>
    </row>
    <row r="26" spans="1:22" x14ac:dyDescent="0.25">
      <c r="A26" s="19" t="s">
        <v>86</v>
      </c>
      <c r="B26" s="19" t="s">
        <v>87</v>
      </c>
      <c r="C26" s="19" t="s">
        <v>88</v>
      </c>
      <c r="D26" s="22">
        <v>20213830</v>
      </c>
      <c r="E26" s="22">
        <v>2</v>
      </c>
      <c r="F26" s="27">
        <v>63</v>
      </c>
      <c r="G26" s="19" t="s">
        <v>141</v>
      </c>
      <c r="H26" s="19" t="s">
        <v>142</v>
      </c>
      <c r="I26" s="23">
        <v>114</v>
      </c>
      <c r="J26" s="19" t="s">
        <v>209</v>
      </c>
      <c r="K26" s="19" t="s">
        <v>210</v>
      </c>
      <c r="L26" s="23">
        <v>114</v>
      </c>
      <c r="M26" s="19" t="s">
        <v>109</v>
      </c>
      <c r="N26" s="19" t="s">
        <v>110</v>
      </c>
      <c r="O26" s="30">
        <v>4.6996148956660502E-2</v>
      </c>
      <c r="Q26" s="22">
        <v>1.5</v>
      </c>
      <c r="R26" s="30">
        <v>5.6693766995336479E-5</v>
      </c>
      <c r="S26" s="23">
        <v>17638.6233090184</v>
      </c>
      <c r="T26" s="30">
        <v>2.0216825719942258E-3</v>
      </c>
      <c r="U26" s="23">
        <v>494.63749346841388</v>
      </c>
      <c r="V26" s="27">
        <v>2.8042862801855524</v>
      </c>
    </row>
    <row r="27" spans="1:22" x14ac:dyDescent="0.25">
      <c r="A27" s="19" t="s">
        <v>86</v>
      </c>
      <c r="B27" s="19" t="s">
        <v>87</v>
      </c>
      <c r="C27" s="19" t="s">
        <v>88</v>
      </c>
      <c r="D27" s="22">
        <v>20213830</v>
      </c>
      <c r="E27" s="22">
        <v>2</v>
      </c>
      <c r="F27" s="27">
        <v>63</v>
      </c>
      <c r="G27" s="19" t="s">
        <v>141</v>
      </c>
      <c r="H27" s="19" t="s">
        <v>142</v>
      </c>
      <c r="I27" s="23">
        <v>73.031948999999997</v>
      </c>
      <c r="J27" s="19" t="s">
        <v>213</v>
      </c>
      <c r="K27" s="19" t="s">
        <v>214</v>
      </c>
      <c r="L27" s="23">
        <v>73.031948999999997</v>
      </c>
      <c r="M27" s="19" t="s">
        <v>109</v>
      </c>
      <c r="N27" s="19" t="s">
        <v>110</v>
      </c>
      <c r="O27" s="30">
        <v>4.6996148956660502E-2</v>
      </c>
      <c r="Q27" s="22">
        <v>1.5</v>
      </c>
      <c r="R27" s="30">
        <v>3.6319792103695585E-5</v>
      </c>
      <c r="S27" s="23">
        <v>27533.197248071494</v>
      </c>
      <c r="T27" s="30">
        <v>2.0216825719942258E-3</v>
      </c>
      <c r="U27" s="23">
        <v>494.63749346841388</v>
      </c>
      <c r="V27" s="27">
        <v>1.7965130929465876</v>
      </c>
    </row>
    <row r="28" spans="1:22" x14ac:dyDescent="0.25">
      <c r="A28" s="19" t="s">
        <v>86</v>
      </c>
      <c r="B28" s="19" t="s">
        <v>87</v>
      </c>
      <c r="C28" s="19" t="s">
        <v>88</v>
      </c>
      <c r="D28" s="22">
        <v>20213830</v>
      </c>
      <c r="E28" s="22">
        <v>2</v>
      </c>
      <c r="F28" s="27">
        <v>63</v>
      </c>
      <c r="G28" s="19" t="s">
        <v>107</v>
      </c>
      <c r="H28" s="19" t="s">
        <v>108</v>
      </c>
      <c r="I28" s="23">
        <v>1228.5</v>
      </c>
      <c r="J28" s="19" t="s">
        <v>201</v>
      </c>
      <c r="K28" s="19" t="s">
        <v>202</v>
      </c>
      <c r="L28" s="23">
        <v>675</v>
      </c>
      <c r="M28" s="19" t="s">
        <v>113</v>
      </c>
      <c r="N28" s="19" t="s">
        <v>114</v>
      </c>
      <c r="O28" s="30">
        <v>5.131111111111167E-3</v>
      </c>
      <c r="Q28" s="22">
        <v>2.8</v>
      </c>
      <c r="R28" s="30">
        <v>3.5734523809524198E-5</v>
      </c>
      <c r="S28" s="23">
        <v>27984.142319352064</v>
      </c>
      <c r="T28" s="30">
        <v>2.0216825719942258E-3</v>
      </c>
      <c r="U28" s="23">
        <v>494.63749346841388</v>
      </c>
      <c r="V28" s="27">
        <v>1.7675635287430405</v>
      </c>
    </row>
    <row r="29" spans="1:22" x14ac:dyDescent="0.25">
      <c r="A29" s="19" t="s">
        <v>86</v>
      </c>
      <c r="B29" s="19" t="s">
        <v>87</v>
      </c>
      <c r="C29" s="19" t="s">
        <v>88</v>
      </c>
      <c r="D29" s="22">
        <v>20213830</v>
      </c>
      <c r="E29" s="22">
        <v>2</v>
      </c>
      <c r="F29" s="27">
        <v>63</v>
      </c>
      <c r="G29" s="19" t="s">
        <v>107</v>
      </c>
      <c r="H29" s="19" t="s">
        <v>108</v>
      </c>
      <c r="I29" s="23">
        <v>1228.5</v>
      </c>
      <c r="J29" s="19" t="s">
        <v>201</v>
      </c>
      <c r="K29" s="19" t="s">
        <v>202</v>
      </c>
      <c r="L29" s="23">
        <v>675</v>
      </c>
      <c r="M29" s="19" t="s">
        <v>115</v>
      </c>
      <c r="N29" s="19" t="s">
        <v>116</v>
      </c>
      <c r="O29" s="30">
        <v>5.4953034682081285E-3</v>
      </c>
      <c r="Q29" s="22">
        <v>3</v>
      </c>
      <c r="R29" s="30">
        <v>3.5719472543352837E-5</v>
      </c>
      <c r="S29" s="23">
        <v>27995.93411650457</v>
      </c>
      <c r="T29" s="30">
        <v>2.0216825719942258E-3</v>
      </c>
      <c r="U29" s="23">
        <v>494.63749346841388</v>
      </c>
      <c r="V29" s="27">
        <v>1.7668190366857877</v>
      </c>
    </row>
    <row r="30" spans="1:22" x14ac:dyDescent="0.25">
      <c r="A30" s="19" t="s">
        <v>86</v>
      </c>
      <c r="B30" s="19" t="s">
        <v>87</v>
      </c>
      <c r="C30" s="19" t="s">
        <v>88</v>
      </c>
      <c r="D30" s="22">
        <v>20213830</v>
      </c>
      <c r="E30" s="22">
        <v>2</v>
      </c>
      <c r="F30" s="27">
        <v>63</v>
      </c>
      <c r="G30" s="19" t="s">
        <v>183</v>
      </c>
      <c r="H30" s="19" t="s">
        <v>184</v>
      </c>
      <c r="I30" s="23">
        <v>26.195999999999998</v>
      </c>
      <c r="J30" s="19" t="s">
        <v>215</v>
      </c>
      <c r="K30" s="19" t="s">
        <v>216</v>
      </c>
      <c r="L30" s="23">
        <v>22.2</v>
      </c>
      <c r="M30" s="19" t="s">
        <v>109</v>
      </c>
      <c r="N30" s="19" t="s">
        <v>110</v>
      </c>
      <c r="O30" s="30">
        <v>7.9215175097275228E-2</v>
      </c>
      <c r="Q30" s="22">
        <v>1.5</v>
      </c>
      <c r="R30" s="30">
        <v>2.1958949490457374E-5</v>
      </c>
      <c r="S30" s="23">
        <v>45539.519111994254</v>
      </c>
      <c r="T30" s="30">
        <v>2.0216825719942258E-3</v>
      </c>
      <c r="U30" s="23">
        <v>494.63749346841388</v>
      </c>
      <c r="V30" s="27">
        <v>1.0861719735159339</v>
      </c>
    </row>
    <row r="31" spans="1:22" x14ac:dyDescent="0.25">
      <c r="A31" s="19" t="s">
        <v>86</v>
      </c>
      <c r="B31" s="19" t="s">
        <v>87</v>
      </c>
      <c r="C31" s="19" t="s">
        <v>88</v>
      </c>
      <c r="D31" s="22">
        <v>20214580</v>
      </c>
      <c r="E31" s="22">
        <v>2</v>
      </c>
      <c r="F31" s="27">
        <v>76</v>
      </c>
      <c r="G31" s="19" t="s">
        <v>127</v>
      </c>
      <c r="H31" s="19" t="s">
        <v>128</v>
      </c>
      <c r="I31" s="23">
        <v>2310</v>
      </c>
      <c r="J31" s="19" t="s">
        <v>201</v>
      </c>
      <c r="K31" s="19" t="s">
        <v>202</v>
      </c>
      <c r="L31" s="23">
        <v>1500</v>
      </c>
      <c r="M31" s="19" t="s">
        <v>109</v>
      </c>
      <c r="N31" s="19" t="s">
        <v>110</v>
      </c>
      <c r="O31" s="30">
        <v>9.32009514627124E-2</v>
      </c>
      <c r="Q31" s="22">
        <v>1.5</v>
      </c>
      <c r="R31" s="30">
        <v>1.8885455954286462E-3</v>
      </c>
      <c r="S31" s="23">
        <v>529.50799939412025</v>
      </c>
      <c r="T31" s="30">
        <v>3.6222524340931363E-3</v>
      </c>
      <c r="U31" s="23">
        <v>276.07131700371377</v>
      </c>
      <c r="V31" s="27">
        <v>52.13732697515492</v>
      </c>
    </row>
    <row r="32" spans="1:22" x14ac:dyDescent="0.25">
      <c r="A32" s="19" t="s">
        <v>86</v>
      </c>
      <c r="B32" s="19" t="s">
        <v>87</v>
      </c>
      <c r="C32" s="19" t="s">
        <v>88</v>
      </c>
      <c r="D32" s="22">
        <v>20214580</v>
      </c>
      <c r="E32" s="22">
        <v>2</v>
      </c>
      <c r="F32" s="27">
        <v>76</v>
      </c>
      <c r="G32" s="19" t="s">
        <v>107</v>
      </c>
      <c r="H32" s="19" t="s">
        <v>108</v>
      </c>
      <c r="I32" s="23">
        <v>1365</v>
      </c>
      <c r="J32" s="19" t="s">
        <v>201</v>
      </c>
      <c r="K32" s="19" t="s">
        <v>202</v>
      </c>
      <c r="L32" s="23">
        <v>750</v>
      </c>
      <c r="M32" s="19" t="s">
        <v>109</v>
      </c>
      <c r="N32" s="19" t="s">
        <v>110</v>
      </c>
      <c r="O32" s="30">
        <v>9.4083549688667278E-2</v>
      </c>
      <c r="Q32" s="22">
        <v>1.5</v>
      </c>
      <c r="R32" s="30">
        <v>1.1265267133774635E-3</v>
      </c>
      <c r="S32" s="23">
        <v>887.68423165206525</v>
      </c>
      <c r="T32" s="30">
        <v>3.6222524340931363E-3</v>
      </c>
      <c r="U32" s="23">
        <v>276.07131700371377</v>
      </c>
      <c r="V32" s="27">
        <v>31.100171340198152</v>
      </c>
    </row>
    <row r="33" spans="1:22" x14ac:dyDescent="0.25">
      <c r="A33" s="19" t="s">
        <v>86</v>
      </c>
      <c r="B33" s="19" t="s">
        <v>87</v>
      </c>
      <c r="C33" s="19" t="s">
        <v>88</v>
      </c>
      <c r="D33" s="22">
        <v>20214580</v>
      </c>
      <c r="E33" s="22">
        <v>2</v>
      </c>
      <c r="F33" s="27">
        <v>76</v>
      </c>
      <c r="G33" s="19" t="s">
        <v>127</v>
      </c>
      <c r="H33" s="19" t="s">
        <v>128</v>
      </c>
      <c r="I33" s="23">
        <v>131.80000000000001</v>
      </c>
      <c r="J33" s="19" t="s">
        <v>203</v>
      </c>
      <c r="K33" s="19" t="s">
        <v>204</v>
      </c>
      <c r="L33" s="23">
        <v>131.80000000000001</v>
      </c>
      <c r="M33" s="19" t="s">
        <v>109</v>
      </c>
      <c r="N33" s="19" t="s">
        <v>110</v>
      </c>
      <c r="O33" s="30">
        <v>9.32009514627124E-2</v>
      </c>
      <c r="Q33" s="22">
        <v>1.5</v>
      </c>
      <c r="R33" s="30">
        <v>1.0775338072618856E-4</v>
      </c>
      <c r="S33" s="23">
        <v>9280.4512792140958</v>
      </c>
      <c r="T33" s="30">
        <v>3.6222524340931363E-3</v>
      </c>
      <c r="U33" s="23">
        <v>276.07131700371377</v>
      </c>
      <c r="V33" s="27">
        <v>2.9747617728681459</v>
      </c>
    </row>
    <row r="34" spans="1:22" x14ac:dyDescent="0.25">
      <c r="A34" s="19" t="s">
        <v>86</v>
      </c>
      <c r="B34" s="19" t="s">
        <v>87</v>
      </c>
      <c r="C34" s="19" t="s">
        <v>88</v>
      </c>
      <c r="D34" s="22">
        <v>20214580</v>
      </c>
      <c r="E34" s="22">
        <v>2</v>
      </c>
      <c r="F34" s="27">
        <v>76</v>
      </c>
      <c r="G34" s="19" t="s">
        <v>107</v>
      </c>
      <c r="H34" s="19" t="s">
        <v>108</v>
      </c>
      <c r="I34" s="23">
        <v>1365</v>
      </c>
      <c r="J34" s="19" t="s">
        <v>201</v>
      </c>
      <c r="K34" s="19" t="s">
        <v>202</v>
      </c>
      <c r="L34" s="23">
        <v>750</v>
      </c>
      <c r="M34" s="19" t="s">
        <v>121</v>
      </c>
      <c r="N34" s="19" t="s">
        <v>122</v>
      </c>
      <c r="O34" s="30">
        <v>8.0808489135929321E-3</v>
      </c>
      <c r="Q34" s="22">
        <v>1.94</v>
      </c>
      <c r="R34" s="30">
        <v>7.4812525549744662E-5</v>
      </c>
      <c r="S34" s="23">
        <v>13366.745643883867</v>
      </c>
      <c r="T34" s="30">
        <v>3.6222524340931363E-3</v>
      </c>
      <c r="U34" s="23">
        <v>276.07131700371377</v>
      </c>
      <c r="V34" s="27">
        <v>2.0653592456891996</v>
      </c>
    </row>
    <row r="35" spans="1:22" x14ac:dyDescent="0.25">
      <c r="A35" s="19" t="s">
        <v>86</v>
      </c>
      <c r="B35" s="19" t="s">
        <v>87</v>
      </c>
      <c r="C35" s="19" t="s">
        <v>88</v>
      </c>
      <c r="D35" s="22">
        <v>20214580</v>
      </c>
      <c r="E35" s="22">
        <v>2</v>
      </c>
      <c r="F35" s="27">
        <v>76</v>
      </c>
      <c r="G35" s="19" t="s">
        <v>183</v>
      </c>
      <c r="H35" s="19" t="s">
        <v>184</v>
      </c>
      <c r="I35" s="23">
        <v>82.505279999999999</v>
      </c>
      <c r="J35" s="19" t="s">
        <v>217</v>
      </c>
      <c r="K35" s="19" t="s">
        <v>218</v>
      </c>
      <c r="L35" s="23">
        <v>57.696000000000005</v>
      </c>
      <c r="M35" s="19" t="s">
        <v>109</v>
      </c>
      <c r="N35" s="19" t="s">
        <v>110</v>
      </c>
      <c r="O35" s="30">
        <v>7.9215175097275228E-2</v>
      </c>
      <c r="Q35" s="22">
        <v>1.5</v>
      </c>
      <c r="R35" s="30">
        <v>5.7330440365348429E-5</v>
      </c>
      <c r="S35" s="23">
        <v>17442.740603897721</v>
      </c>
      <c r="T35" s="30">
        <v>3.6222524340931363E-3</v>
      </c>
      <c r="U35" s="23">
        <v>276.07131700371377</v>
      </c>
      <c r="V35" s="27">
        <v>1.5827290176064615</v>
      </c>
    </row>
    <row r="36" spans="1:22" x14ac:dyDescent="0.25">
      <c r="A36" s="19" t="s">
        <v>86</v>
      </c>
      <c r="B36" s="19" t="s">
        <v>87</v>
      </c>
      <c r="C36" s="19" t="s">
        <v>88</v>
      </c>
      <c r="D36" s="22">
        <v>20214580</v>
      </c>
      <c r="E36" s="22">
        <v>2</v>
      </c>
      <c r="F36" s="27">
        <v>76</v>
      </c>
      <c r="G36" s="19" t="s">
        <v>127</v>
      </c>
      <c r="H36" s="19" t="s">
        <v>128</v>
      </c>
      <c r="I36" s="23">
        <v>2310</v>
      </c>
      <c r="J36" s="19" t="s">
        <v>201</v>
      </c>
      <c r="K36" s="19" t="s">
        <v>202</v>
      </c>
      <c r="L36" s="23">
        <v>1500</v>
      </c>
      <c r="M36" s="19" t="s">
        <v>115</v>
      </c>
      <c r="N36" s="19" t="s">
        <v>116</v>
      </c>
      <c r="O36" s="30">
        <v>5.247630177899182E-3</v>
      </c>
      <c r="Q36" s="22">
        <v>3</v>
      </c>
      <c r="R36" s="30">
        <v>5.3166779433978553E-5</v>
      </c>
      <c r="S36" s="23">
        <v>18808.737535847551</v>
      </c>
      <c r="T36" s="30">
        <v>3.6222524340931363E-3</v>
      </c>
      <c r="U36" s="23">
        <v>276.07131700371377</v>
      </c>
      <c r="V36" s="27">
        <v>1.4677822819184421</v>
      </c>
    </row>
    <row r="37" spans="1:22" x14ac:dyDescent="0.25">
      <c r="A37" s="19" t="s">
        <v>86</v>
      </c>
      <c r="B37" s="19" t="s">
        <v>87</v>
      </c>
      <c r="C37" s="19" t="s">
        <v>88</v>
      </c>
      <c r="D37" s="22">
        <v>20214580</v>
      </c>
      <c r="E37" s="22">
        <v>2</v>
      </c>
      <c r="F37" s="27">
        <v>76</v>
      </c>
      <c r="G37" s="19" t="s">
        <v>183</v>
      </c>
      <c r="H37" s="19" t="s">
        <v>184</v>
      </c>
      <c r="I37" s="23">
        <v>62.269878000000006</v>
      </c>
      <c r="J37" s="19" t="s">
        <v>207</v>
      </c>
      <c r="K37" s="19" t="s">
        <v>208</v>
      </c>
      <c r="L37" s="23">
        <v>49.031400000000005</v>
      </c>
      <c r="M37" s="19" t="s">
        <v>109</v>
      </c>
      <c r="N37" s="19" t="s">
        <v>110</v>
      </c>
      <c r="O37" s="30">
        <v>7.9215175097275228E-2</v>
      </c>
      <c r="Q37" s="22">
        <v>1.5</v>
      </c>
      <c r="R37" s="30">
        <v>4.326946744785936E-5</v>
      </c>
      <c r="S37" s="23">
        <v>23110.984696195337</v>
      </c>
      <c r="T37" s="30">
        <v>3.6222524340931363E-3</v>
      </c>
      <c r="U37" s="23">
        <v>276.07131700371377</v>
      </c>
      <c r="V37" s="27">
        <v>1.1945458864379854</v>
      </c>
    </row>
    <row r="38" spans="1:22" x14ac:dyDescent="0.25">
      <c r="A38" s="19" t="s">
        <v>86</v>
      </c>
      <c r="B38" s="19" t="s">
        <v>87</v>
      </c>
      <c r="C38" s="19" t="s">
        <v>88</v>
      </c>
      <c r="D38" s="22">
        <v>20214635</v>
      </c>
      <c r="E38" s="22">
        <v>2</v>
      </c>
      <c r="F38" s="27">
        <v>80</v>
      </c>
      <c r="G38" s="19" t="s">
        <v>135</v>
      </c>
      <c r="H38" s="19" t="s">
        <v>136</v>
      </c>
      <c r="I38" s="23">
        <v>1161.875</v>
      </c>
      <c r="J38" s="19" t="s">
        <v>219</v>
      </c>
      <c r="K38" s="19" t="s">
        <v>220</v>
      </c>
      <c r="L38" s="23">
        <v>812.5</v>
      </c>
      <c r="M38" s="19" t="s">
        <v>109</v>
      </c>
      <c r="N38" s="19" t="s">
        <v>110</v>
      </c>
      <c r="O38" s="30">
        <v>0.13503018571428571</v>
      </c>
      <c r="Q38" s="22">
        <v>1.5</v>
      </c>
      <c r="R38" s="30">
        <v>1.3074016418898808E-3</v>
      </c>
      <c r="S38" s="23">
        <v>764.87589426190084</v>
      </c>
      <c r="T38" s="30">
        <v>2.1617682279259308E-3</v>
      </c>
      <c r="U38" s="23">
        <v>462.5842803506423</v>
      </c>
      <c r="V38" s="27">
        <v>60.478344764287861</v>
      </c>
    </row>
    <row r="39" spans="1:22" x14ac:dyDescent="0.25">
      <c r="A39" s="19" t="s">
        <v>86</v>
      </c>
      <c r="B39" s="19" t="s">
        <v>87</v>
      </c>
      <c r="C39" s="19" t="s">
        <v>88</v>
      </c>
      <c r="D39" s="22">
        <v>20214635</v>
      </c>
      <c r="E39" s="22">
        <v>2</v>
      </c>
      <c r="F39" s="27">
        <v>80</v>
      </c>
      <c r="G39" s="19" t="s">
        <v>159</v>
      </c>
      <c r="H39" s="19" t="s">
        <v>160</v>
      </c>
      <c r="I39" s="23">
        <v>119</v>
      </c>
      <c r="J39" s="19" t="s">
        <v>203</v>
      </c>
      <c r="K39" s="19" t="s">
        <v>204</v>
      </c>
      <c r="L39" s="23">
        <v>119</v>
      </c>
      <c r="M39" s="19" t="s">
        <v>109</v>
      </c>
      <c r="N39" s="19" t="s">
        <v>110</v>
      </c>
      <c r="O39" s="30">
        <v>0.41567634814814874</v>
      </c>
      <c r="Q39" s="22">
        <v>1.5</v>
      </c>
      <c r="R39" s="30">
        <v>4.1221237858024752E-4</v>
      </c>
      <c r="S39" s="23">
        <v>2425.9339407618609</v>
      </c>
      <c r="T39" s="30">
        <v>2.1617682279259308E-3</v>
      </c>
      <c r="U39" s="23">
        <v>462.5842803506423</v>
      </c>
      <c r="V39" s="27">
        <v>19.068296649717031</v>
      </c>
    </row>
    <row r="40" spans="1:22" x14ac:dyDescent="0.25">
      <c r="A40" s="19" t="s">
        <v>86</v>
      </c>
      <c r="B40" s="19" t="s">
        <v>87</v>
      </c>
      <c r="C40" s="19" t="s">
        <v>88</v>
      </c>
      <c r="D40" s="22">
        <v>20214635</v>
      </c>
      <c r="E40" s="22">
        <v>2</v>
      </c>
      <c r="F40" s="27">
        <v>80</v>
      </c>
      <c r="G40" s="19" t="s">
        <v>183</v>
      </c>
      <c r="H40" s="19" t="s">
        <v>184</v>
      </c>
      <c r="I40" s="23">
        <v>369.23424248067499</v>
      </c>
      <c r="J40" s="19" t="s">
        <v>221</v>
      </c>
      <c r="K40" s="19" t="s">
        <v>222</v>
      </c>
      <c r="L40" s="23">
        <v>258.20576397249999</v>
      </c>
      <c r="M40" s="19" t="s">
        <v>109</v>
      </c>
      <c r="N40" s="19" t="s">
        <v>110</v>
      </c>
      <c r="O40" s="30">
        <v>7.9215175097275228E-2</v>
      </c>
      <c r="Q40" s="22">
        <v>1.5</v>
      </c>
      <c r="R40" s="30">
        <v>2.4374129308347043E-4</v>
      </c>
      <c r="S40" s="23">
        <v>4102.7106541916346</v>
      </c>
      <c r="T40" s="30">
        <v>2.1617682279259308E-3</v>
      </c>
      <c r="U40" s="23">
        <v>462.5842803506423</v>
      </c>
      <c r="V40" s="27">
        <v>11.275089065275216</v>
      </c>
    </row>
    <row r="41" spans="1:22" x14ac:dyDescent="0.25">
      <c r="A41" s="19" t="s">
        <v>86</v>
      </c>
      <c r="B41" s="19" t="s">
        <v>87</v>
      </c>
      <c r="C41" s="19" t="s">
        <v>88</v>
      </c>
      <c r="D41" s="22">
        <v>20214635</v>
      </c>
      <c r="E41" s="22">
        <v>2</v>
      </c>
      <c r="F41" s="27">
        <v>80</v>
      </c>
      <c r="G41" s="19" t="s">
        <v>141</v>
      </c>
      <c r="H41" s="19" t="s">
        <v>142</v>
      </c>
      <c r="I41" s="23">
        <v>114</v>
      </c>
      <c r="J41" s="19" t="s">
        <v>209</v>
      </c>
      <c r="K41" s="19" t="s">
        <v>210</v>
      </c>
      <c r="L41" s="23">
        <v>114</v>
      </c>
      <c r="M41" s="19" t="s">
        <v>109</v>
      </c>
      <c r="N41" s="19" t="s">
        <v>110</v>
      </c>
      <c r="O41" s="30">
        <v>4.6996148956660502E-2</v>
      </c>
      <c r="Q41" s="22">
        <v>1.5</v>
      </c>
      <c r="R41" s="30">
        <v>4.4646341508827476E-5</v>
      </c>
      <c r="S41" s="23">
        <v>22398.251820975744</v>
      </c>
      <c r="T41" s="30">
        <v>2.1617682279259308E-3</v>
      </c>
      <c r="U41" s="23">
        <v>462.5842803506423</v>
      </c>
      <c r="V41" s="27">
        <v>2.0652695757149968</v>
      </c>
    </row>
    <row r="42" spans="1:22" x14ac:dyDescent="0.25">
      <c r="A42" s="19" t="s">
        <v>86</v>
      </c>
      <c r="B42" s="19" t="s">
        <v>87</v>
      </c>
      <c r="C42" s="19" t="s">
        <v>88</v>
      </c>
      <c r="D42" s="22">
        <v>20214635</v>
      </c>
      <c r="E42" s="22">
        <v>2</v>
      </c>
      <c r="F42" s="27">
        <v>80</v>
      </c>
      <c r="G42" s="19" t="s">
        <v>141</v>
      </c>
      <c r="H42" s="19" t="s">
        <v>142</v>
      </c>
      <c r="I42" s="23">
        <v>110.74986</v>
      </c>
      <c r="J42" s="19" t="s">
        <v>223</v>
      </c>
      <c r="K42" s="19" t="s">
        <v>224</v>
      </c>
      <c r="L42" s="23">
        <v>72.861750000000001</v>
      </c>
      <c r="M42" s="19" t="s">
        <v>109</v>
      </c>
      <c r="N42" s="19" t="s">
        <v>110</v>
      </c>
      <c r="O42" s="30">
        <v>4.6996148956660502E-2</v>
      </c>
      <c r="Q42" s="22">
        <v>1.5</v>
      </c>
      <c r="R42" s="30">
        <v>4.3373474312410799E-5</v>
      </c>
      <c r="S42" s="23">
        <v>23055.56600785983</v>
      </c>
      <c r="T42" s="30">
        <v>2.1617682279259308E-3</v>
      </c>
      <c r="U42" s="23">
        <v>462.5842803506423</v>
      </c>
      <c r="V42" s="27">
        <v>2.0063887401113623</v>
      </c>
    </row>
    <row r="43" spans="1:22" x14ac:dyDescent="0.25">
      <c r="A43" s="19" t="s">
        <v>86</v>
      </c>
      <c r="B43" s="19" t="s">
        <v>87</v>
      </c>
      <c r="C43" s="19" t="s">
        <v>88</v>
      </c>
      <c r="D43" s="22">
        <v>20214635</v>
      </c>
      <c r="E43" s="22">
        <v>2</v>
      </c>
      <c r="F43" s="27">
        <v>80</v>
      </c>
      <c r="G43" s="19" t="s">
        <v>135</v>
      </c>
      <c r="H43" s="19" t="s">
        <v>136</v>
      </c>
      <c r="I43" s="23">
        <v>1161.875</v>
      </c>
      <c r="J43" s="19" t="s">
        <v>219</v>
      </c>
      <c r="K43" s="19" t="s">
        <v>220</v>
      </c>
      <c r="L43" s="23">
        <v>812.5</v>
      </c>
      <c r="M43" s="19" t="s">
        <v>115</v>
      </c>
      <c r="N43" s="19" t="s">
        <v>116</v>
      </c>
      <c r="O43" s="30">
        <v>8.1948356807510694E-3</v>
      </c>
      <c r="Q43" s="22">
        <v>3</v>
      </c>
      <c r="R43" s="30">
        <v>3.9672394610719368E-5</v>
      </c>
      <c r="S43" s="23">
        <v>25206.444173899268</v>
      </c>
      <c r="T43" s="30">
        <v>2.1617682279259308E-3</v>
      </c>
      <c r="U43" s="23">
        <v>462.5842803506423</v>
      </c>
      <c r="V43" s="27">
        <v>1.835182611078632</v>
      </c>
    </row>
    <row r="44" spans="1:22" x14ac:dyDescent="0.25">
      <c r="A44" s="19" t="s">
        <v>86</v>
      </c>
      <c r="B44" s="19" t="s">
        <v>87</v>
      </c>
      <c r="C44" s="19" t="s">
        <v>88</v>
      </c>
      <c r="D44" s="22">
        <v>20214635</v>
      </c>
      <c r="E44" s="22">
        <v>2</v>
      </c>
      <c r="F44" s="27">
        <v>80</v>
      </c>
      <c r="G44" s="19" t="s">
        <v>135</v>
      </c>
      <c r="H44" s="19" t="s">
        <v>136</v>
      </c>
      <c r="I44" s="23">
        <v>1161.875</v>
      </c>
      <c r="J44" s="19" t="s">
        <v>219</v>
      </c>
      <c r="K44" s="19" t="s">
        <v>220</v>
      </c>
      <c r="L44" s="23">
        <v>812.5</v>
      </c>
      <c r="M44" s="19" t="s">
        <v>113</v>
      </c>
      <c r="N44" s="19" t="s">
        <v>114</v>
      </c>
      <c r="O44" s="30">
        <v>5.3108527131782357E-3</v>
      </c>
      <c r="Q44" s="22">
        <v>2.8</v>
      </c>
      <c r="R44" s="30">
        <v>2.7547084804124832E-5</v>
      </c>
      <c r="S44" s="23">
        <v>36301.481884945679</v>
      </c>
      <c r="T44" s="30">
        <v>2.1617682279259308E-3</v>
      </c>
      <c r="U44" s="23">
        <v>462.5842803506423</v>
      </c>
      <c r="V44" s="27">
        <v>1.2742848399874198</v>
      </c>
    </row>
    <row r="45" spans="1:22" x14ac:dyDescent="0.25">
      <c r="A45" s="19" t="s">
        <v>86</v>
      </c>
      <c r="B45" s="19" t="s">
        <v>87</v>
      </c>
      <c r="C45" s="19" t="s">
        <v>88</v>
      </c>
      <c r="D45" s="22">
        <v>20214706</v>
      </c>
      <c r="E45" s="22">
        <v>2</v>
      </c>
      <c r="F45" s="27">
        <v>63</v>
      </c>
      <c r="G45" s="19" t="s">
        <v>107</v>
      </c>
      <c r="H45" s="19" t="s">
        <v>108</v>
      </c>
      <c r="I45" s="23">
        <v>1274</v>
      </c>
      <c r="J45" s="19" t="s">
        <v>201</v>
      </c>
      <c r="K45" s="19" t="s">
        <v>202</v>
      </c>
      <c r="L45" s="23">
        <v>700</v>
      </c>
      <c r="M45" s="19" t="s">
        <v>109</v>
      </c>
      <c r="N45" s="19" t="s">
        <v>110</v>
      </c>
      <c r="O45" s="30">
        <v>9.4083549688667278E-2</v>
      </c>
      <c r="Q45" s="22">
        <v>1.5</v>
      </c>
      <c r="R45" s="30">
        <v>1.2683856328398106E-3</v>
      </c>
      <c r="S45" s="23">
        <v>788.40375837518957</v>
      </c>
      <c r="T45" s="30">
        <v>2.1518056965137995E-3</v>
      </c>
      <c r="U45" s="23">
        <v>464.72597484992627</v>
      </c>
      <c r="V45" s="27">
        <v>58.945174970712166</v>
      </c>
    </row>
    <row r="46" spans="1:22" x14ac:dyDescent="0.25">
      <c r="A46" s="19" t="s">
        <v>86</v>
      </c>
      <c r="B46" s="19" t="s">
        <v>87</v>
      </c>
      <c r="C46" s="19" t="s">
        <v>88</v>
      </c>
      <c r="D46" s="22">
        <v>20214706</v>
      </c>
      <c r="E46" s="22">
        <v>2</v>
      </c>
      <c r="F46" s="27">
        <v>63</v>
      </c>
      <c r="G46" s="19" t="s">
        <v>163</v>
      </c>
      <c r="H46" s="19" t="s">
        <v>164</v>
      </c>
      <c r="I46" s="23">
        <v>130</v>
      </c>
      <c r="J46" s="19" t="s">
        <v>203</v>
      </c>
      <c r="K46" s="19" t="s">
        <v>204</v>
      </c>
      <c r="L46" s="23">
        <v>130</v>
      </c>
      <c r="M46" s="19" t="s">
        <v>109</v>
      </c>
      <c r="N46" s="19" t="s">
        <v>110</v>
      </c>
      <c r="O46" s="30">
        <v>0.2109105576516597</v>
      </c>
      <c r="Q46" s="22">
        <v>1.5</v>
      </c>
      <c r="R46" s="30">
        <v>2.9014150788059007E-4</v>
      </c>
      <c r="S46" s="23">
        <v>3446.5940682005335</v>
      </c>
      <c r="T46" s="30">
        <v>2.1518056965137995E-3</v>
      </c>
      <c r="U46" s="23">
        <v>464.72597484992627</v>
      </c>
      <c r="V46" s="27">
        <v>13.483629509423478</v>
      </c>
    </row>
    <row r="47" spans="1:22" x14ac:dyDescent="0.25">
      <c r="A47" s="19" t="s">
        <v>86</v>
      </c>
      <c r="B47" s="19" t="s">
        <v>87</v>
      </c>
      <c r="C47" s="19" t="s">
        <v>88</v>
      </c>
      <c r="D47" s="22">
        <v>20214706</v>
      </c>
      <c r="E47" s="22">
        <v>2</v>
      </c>
      <c r="F47" s="27">
        <v>63</v>
      </c>
      <c r="G47" s="19" t="s">
        <v>183</v>
      </c>
      <c r="H47" s="19" t="s">
        <v>184</v>
      </c>
      <c r="I47" s="23">
        <v>198.13143000000002</v>
      </c>
      <c r="J47" s="19" t="s">
        <v>207</v>
      </c>
      <c r="K47" s="19" t="s">
        <v>208</v>
      </c>
      <c r="L47" s="23">
        <v>156.00900000000001</v>
      </c>
      <c r="M47" s="19" t="s">
        <v>109</v>
      </c>
      <c r="N47" s="19" t="s">
        <v>110</v>
      </c>
      <c r="O47" s="30">
        <v>7.9215175097275228E-2</v>
      </c>
      <c r="Q47" s="22">
        <v>1.5</v>
      </c>
      <c r="R47" s="30">
        <v>1.6608482454733895E-4</v>
      </c>
      <c r="S47" s="23">
        <v>6021.0196971666801</v>
      </c>
      <c r="T47" s="30">
        <v>2.1518056965137995E-3</v>
      </c>
      <c r="U47" s="23">
        <v>464.72597484992627</v>
      </c>
      <c r="V47" s="27">
        <v>7.7183931995541046</v>
      </c>
    </row>
    <row r="48" spans="1:22" x14ac:dyDescent="0.25">
      <c r="A48" s="19" t="s">
        <v>86</v>
      </c>
      <c r="B48" s="19" t="s">
        <v>87</v>
      </c>
      <c r="C48" s="19" t="s">
        <v>88</v>
      </c>
      <c r="D48" s="22">
        <v>20214706</v>
      </c>
      <c r="E48" s="22">
        <v>2</v>
      </c>
      <c r="F48" s="27">
        <v>63</v>
      </c>
      <c r="G48" s="19" t="s">
        <v>127</v>
      </c>
      <c r="H48" s="19" t="s">
        <v>128</v>
      </c>
      <c r="I48" s="23">
        <v>131.80000000000001</v>
      </c>
      <c r="J48" s="19" t="s">
        <v>203</v>
      </c>
      <c r="K48" s="19" t="s">
        <v>204</v>
      </c>
      <c r="L48" s="23">
        <v>131.80000000000001</v>
      </c>
      <c r="M48" s="19" t="s">
        <v>109</v>
      </c>
      <c r="N48" s="19" t="s">
        <v>110</v>
      </c>
      <c r="O48" s="30">
        <v>9.32009514627124E-2</v>
      </c>
      <c r="Q48" s="22">
        <v>1.5</v>
      </c>
      <c r="R48" s="30">
        <v>1.2998820532048144E-4</v>
      </c>
      <c r="S48" s="23">
        <v>7693.0056656643146</v>
      </c>
      <c r="T48" s="30">
        <v>2.1518056965137995E-3</v>
      </c>
      <c r="U48" s="23">
        <v>464.72597484992627</v>
      </c>
      <c r="V48" s="27">
        <v>6.0408895436553109</v>
      </c>
    </row>
    <row r="49" spans="1:22" x14ac:dyDescent="0.25">
      <c r="A49" s="19" t="s">
        <v>86</v>
      </c>
      <c r="B49" s="19" t="s">
        <v>87</v>
      </c>
      <c r="C49" s="19" t="s">
        <v>88</v>
      </c>
      <c r="D49" s="22">
        <v>20214706</v>
      </c>
      <c r="E49" s="22">
        <v>2</v>
      </c>
      <c r="F49" s="27">
        <v>63</v>
      </c>
      <c r="G49" s="19" t="s">
        <v>107</v>
      </c>
      <c r="H49" s="19" t="s">
        <v>108</v>
      </c>
      <c r="I49" s="23">
        <v>1274</v>
      </c>
      <c r="J49" s="19" t="s">
        <v>201</v>
      </c>
      <c r="K49" s="19" t="s">
        <v>202</v>
      </c>
      <c r="L49" s="23">
        <v>700</v>
      </c>
      <c r="M49" s="19" t="s">
        <v>121</v>
      </c>
      <c r="N49" s="19" t="s">
        <v>122</v>
      </c>
      <c r="O49" s="30">
        <v>8.0808489135929321E-3</v>
      </c>
      <c r="Q49" s="22">
        <v>1.94</v>
      </c>
      <c r="R49" s="30">
        <v>8.4233362100453237E-5</v>
      </c>
      <c r="S49" s="23">
        <v>11871.780670554752</v>
      </c>
      <c r="T49" s="30">
        <v>2.1518056965137995E-3</v>
      </c>
      <c r="U49" s="23">
        <v>464.72597484992627</v>
      </c>
      <c r="V49" s="27">
        <v>3.9145431317019961</v>
      </c>
    </row>
    <row r="50" spans="1:22" x14ac:dyDescent="0.25">
      <c r="A50" s="19" t="s">
        <v>86</v>
      </c>
      <c r="B50" s="19" t="s">
        <v>87</v>
      </c>
      <c r="C50" s="19" t="s">
        <v>88</v>
      </c>
      <c r="D50" s="22">
        <v>20214706</v>
      </c>
      <c r="E50" s="22">
        <v>2</v>
      </c>
      <c r="F50" s="27">
        <v>63</v>
      </c>
      <c r="G50" s="19" t="s">
        <v>141</v>
      </c>
      <c r="H50" s="19" t="s">
        <v>142</v>
      </c>
      <c r="I50" s="23">
        <v>105.5</v>
      </c>
      <c r="J50" s="19" t="s">
        <v>209</v>
      </c>
      <c r="K50" s="19" t="s">
        <v>210</v>
      </c>
      <c r="L50" s="23">
        <v>105.5</v>
      </c>
      <c r="M50" s="19" t="s">
        <v>109</v>
      </c>
      <c r="N50" s="19" t="s">
        <v>110</v>
      </c>
      <c r="O50" s="30">
        <v>4.6996148956660502E-2</v>
      </c>
      <c r="Q50" s="22">
        <v>1.5</v>
      </c>
      <c r="R50" s="30">
        <v>5.2466600157964906E-5</v>
      </c>
      <c r="S50" s="23">
        <v>19059.744618275803</v>
      </c>
      <c r="T50" s="30">
        <v>2.1518056965137995E-3</v>
      </c>
      <c r="U50" s="23">
        <v>464.72597484992627</v>
      </c>
      <c r="V50" s="27">
        <v>2.4382591905471536</v>
      </c>
    </row>
    <row r="51" spans="1:22" x14ac:dyDescent="0.25">
      <c r="A51" s="19" t="s">
        <v>86</v>
      </c>
      <c r="B51" s="19" t="s">
        <v>87</v>
      </c>
      <c r="C51" s="19" t="s">
        <v>88</v>
      </c>
      <c r="D51" s="22">
        <v>20214706</v>
      </c>
      <c r="E51" s="22">
        <v>2</v>
      </c>
      <c r="F51" s="27">
        <v>63</v>
      </c>
      <c r="G51" s="19" t="s">
        <v>107</v>
      </c>
      <c r="H51" s="19" t="s">
        <v>108</v>
      </c>
      <c r="I51" s="23">
        <v>1274</v>
      </c>
      <c r="J51" s="19" t="s">
        <v>201</v>
      </c>
      <c r="K51" s="19" t="s">
        <v>202</v>
      </c>
      <c r="L51" s="23">
        <v>700</v>
      </c>
      <c r="M51" s="19" t="s">
        <v>113</v>
      </c>
      <c r="N51" s="19" t="s">
        <v>114</v>
      </c>
      <c r="O51" s="30">
        <v>5.131111111111167E-3</v>
      </c>
      <c r="Q51" s="22">
        <v>2.8</v>
      </c>
      <c r="R51" s="30">
        <v>3.7058024691358424E-5</v>
      </c>
      <c r="S51" s="23">
        <v>26984.708665089493</v>
      </c>
      <c r="T51" s="30">
        <v>2.1518056965137995E-3</v>
      </c>
      <c r="U51" s="23">
        <v>464.72597484992627</v>
      </c>
      <c r="V51" s="27">
        <v>1.722182665070418</v>
      </c>
    </row>
    <row r="52" spans="1:22" x14ac:dyDescent="0.25">
      <c r="A52" s="19" t="s">
        <v>86</v>
      </c>
      <c r="B52" s="19" t="s">
        <v>87</v>
      </c>
      <c r="C52" s="19" t="s">
        <v>88</v>
      </c>
      <c r="D52" s="22">
        <v>20214706</v>
      </c>
      <c r="E52" s="22">
        <v>2</v>
      </c>
      <c r="F52" s="27">
        <v>63</v>
      </c>
      <c r="G52" s="19" t="s">
        <v>107</v>
      </c>
      <c r="H52" s="19" t="s">
        <v>108</v>
      </c>
      <c r="I52" s="23">
        <v>1274</v>
      </c>
      <c r="J52" s="19" t="s">
        <v>201</v>
      </c>
      <c r="K52" s="19" t="s">
        <v>202</v>
      </c>
      <c r="L52" s="23">
        <v>700</v>
      </c>
      <c r="M52" s="19" t="s">
        <v>115</v>
      </c>
      <c r="N52" s="19" t="s">
        <v>116</v>
      </c>
      <c r="O52" s="30">
        <v>5.4953034682081285E-3</v>
      </c>
      <c r="Q52" s="22">
        <v>3</v>
      </c>
      <c r="R52" s="30">
        <v>3.7042415970884422E-5</v>
      </c>
      <c r="S52" s="23">
        <v>26996.079326629409</v>
      </c>
      <c r="T52" s="30">
        <v>2.1518056965137995E-3</v>
      </c>
      <c r="U52" s="23">
        <v>464.72597484992627</v>
      </c>
      <c r="V52" s="27">
        <v>1.7214572872865739</v>
      </c>
    </row>
    <row r="53" spans="1:22" x14ac:dyDescent="0.25">
      <c r="A53" s="19" t="s">
        <v>86</v>
      </c>
      <c r="B53" s="19" t="s">
        <v>87</v>
      </c>
      <c r="C53" s="19" t="s">
        <v>88</v>
      </c>
      <c r="D53" s="22">
        <v>20214844</v>
      </c>
      <c r="E53" s="22">
        <v>2</v>
      </c>
      <c r="F53" s="27">
        <v>53</v>
      </c>
      <c r="G53" s="19" t="s">
        <v>135</v>
      </c>
      <c r="H53" s="19" t="s">
        <v>136</v>
      </c>
      <c r="I53" s="23">
        <v>608.82249999999999</v>
      </c>
      <c r="J53" s="19" t="s">
        <v>225</v>
      </c>
      <c r="K53" s="19" t="s">
        <v>226</v>
      </c>
      <c r="L53" s="23">
        <v>425.75</v>
      </c>
      <c r="M53" s="19" t="s">
        <v>109</v>
      </c>
      <c r="N53" s="19" t="s">
        <v>110</v>
      </c>
      <c r="O53" s="30">
        <v>0.13503018571428571</v>
      </c>
      <c r="Q53" s="22">
        <v>1.5</v>
      </c>
      <c r="R53" s="30">
        <v>1.0340806948683737E-3</v>
      </c>
      <c r="S53" s="23">
        <v>967.04251898570465</v>
      </c>
      <c r="T53" s="30">
        <v>2.2052422477063173E-3</v>
      </c>
      <c r="U53" s="23">
        <v>453.46492025540715</v>
      </c>
      <c r="V53" s="27">
        <v>46.891931983614313</v>
      </c>
    </row>
    <row r="54" spans="1:22" x14ac:dyDescent="0.25">
      <c r="A54" s="19" t="s">
        <v>86</v>
      </c>
      <c r="B54" s="19" t="s">
        <v>87</v>
      </c>
      <c r="C54" s="19" t="s">
        <v>88</v>
      </c>
      <c r="D54" s="22">
        <v>20214844</v>
      </c>
      <c r="E54" s="22">
        <v>2</v>
      </c>
      <c r="F54" s="27">
        <v>53</v>
      </c>
      <c r="G54" s="19" t="s">
        <v>135</v>
      </c>
      <c r="H54" s="19" t="s">
        <v>136</v>
      </c>
      <c r="I54" s="23">
        <v>357.5</v>
      </c>
      <c r="J54" s="19" t="s">
        <v>219</v>
      </c>
      <c r="K54" s="19" t="s">
        <v>220</v>
      </c>
      <c r="L54" s="23">
        <v>250</v>
      </c>
      <c r="M54" s="19" t="s">
        <v>109</v>
      </c>
      <c r="N54" s="19" t="s">
        <v>110</v>
      </c>
      <c r="O54" s="30">
        <v>0.13503018571428571</v>
      </c>
      <c r="Q54" s="22">
        <v>1.5</v>
      </c>
      <c r="R54" s="30">
        <v>6.0721121248876906E-4</v>
      </c>
      <c r="S54" s="23">
        <v>1646.8734098326552</v>
      </c>
      <c r="T54" s="30">
        <v>2.2052422477063173E-3</v>
      </c>
      <c r="U54" s="23">
        <v>453.46492025540715</v>
      </c>
      <c r="V54" s="27">
        <v>27.534898404940876</v>
      </c>
    </row>
    <row r="55" spans="1:22" x14ac:dyDescent="0.25">
      <c r="A55" s="19" t="s">
        <v>86</v>
      </c>
      <c r="B55" s="19" t="s">
        <v>87</v>
      </c>
      <c r="C55" s="19" t="s">
        <v>88</v>
      </c>
      <c r="D55" s="22">
        <v>20214844</v>
      </c>
      <c r="E55" s="22">
        <v>2</v>
      </c>
      <c r="F55" s="27">
        <v>53</v>
      </c>
      <c r="G55" s="19" t="s">
        <v>183</v>
      </c>
      <c r="H55" s="19" t="s">
        <v>184</v>
      </c>
      <c r="I55" s="23">
        <v>109.824</v>
      </c>
      <c r="J55" s="19" t="s">
        <v>217</v>
      </c>
      <c r="K55" s="19" t="s">
        <v>218</v>
      </c>
      <c r="L55" s="23">
        <v>76.8</v>
      </c>
      <c r="M55" s="19" t="s">
        <v>109</v>
      </c>
      <c r="N55" s="19" t="s">
        <v>110</v>
      </c>
      <c r="O55" s="30">
        <v>7.9215175097275228E-2</v>
      </c>
      <c r="Q55" s="22">
        <v>1.5</v>
      </c>
      <c r="R55" s="30">
        <v>1.0943053320607741E-4</v>
      </c>
      <c r="S55" s="23">
        <v>9138.2173759202997</v>
      </c>
      <c r="T55" s="30">
        <v>2.2052422477063173E-3</v>
      </c>
      <c r="U55" s="23">
        <v>453.46492025540715</v>
      </c>
      <c r="V55" s="27">
        <v>4.9622908013800577</v>
      </c>
    </row>
    <row r="56" spans="1:22" x14ac:dyDescent="0.25">
      <c r="A56" s="19" t="s">
        <v>86</v>
      </c>
      <c r="B56" s="19" t="s">
        <v>87</v>
      </c>
      <c r="C56" s="19" t="s">
        <v>88</v>
      </c>
      <c r="D56" s="22">
        <v>20214844</v>
      </c>
      <c r="E56" s="22">
        <v>2</v>
      </c>
      <c r="F56" s="27">
        <v>53</v>
      </c>
      <c r="G56" s="19" t="s">
        <v>183</v>
      </c>
      <c r="H56" s="19" t="s">
        <v>184</v>
      </c>
      <c r="I56" s="23">
        <v>106.2347</v>
      </c>
      <c r="J56" s="19" t="s">
        <v>221</v>
      </c>
      <c r="K56" s="19" t="s">
        <v>222</v>
      </c>
      <c r="L56" s="23">
        <v>74.290000000000006</v>
      </c>
      <c r="M56" s="19" t="s">
        <v>109</v>
      </c>
      <c r="N56" s="19" t="s">
        <v>110</v>
      </c>
      <c r="O56" s="30">
        <v>7.9215175097275228E-2</v>
      </c>
      <c r="Q56" s="22">
        <v>1.5</v>
      </c>
      <c r="R56" s="30">
        <v>1.0585409260259755E-4</v>
      </c>
      <c r="S56" s="23">
        <v>9446.9658698435724</v>
      </c>
      <c r="T56" s="30">
        <v>2.2052422477063173E-3</v>
      </c>
      <c r="U56" s="23">
        <v>453.46492025540715</v>
      </c>
      <c r="V56" s="27">
        <v>4.8001117660745383</v>
      </c>
    </row>
    <row r="57" spans="1:22" x14ac:dyDescent="0.25">
      <c r="A57" s="19" t="s">
        <v>86</v>
      </c>
      <c r="B57" s="19" t="s">
        <v>87</v>
      </c>
      <c r="C57" s="19" t="s">
        <v>88</v>
      </c>
      <c r="D57" s="22">
        <v>20214844</v>
      </c>
      <c r="E57" s="22">
        <v>2</v>
      </c>
      <c r="F57" s="27">
        <v>53</v>
      </c>
      <c r="G57" s="19" t="s">
        <v>141</v>
      </c>
      <c r="H57" s="19" t="s">
        <v>142</v>
      </c>
      <c r="I57" s="23">
        <v>135.12876</v>
      </c>
      <c r="J57" s="19" t="s">
        <v>223</v>
      </c>
      <c r="K57" s="19" t="s">
        <v>224</v>
      </c>
      <c r="L57" s="23">
        <v>88.900500000000008</v>
      </c>
      <c r="M57" s="19" t="s">
        <v>109</v>
      </c>
      <c r="N57" s="19" t="s">
        <v>110</v>
      </c>
      <c r="O57" s="30">
        <v>4.6996148956660502E-2</v>
      </c>
      <c r="Q57" s="22">
        <v>1.5</v>
      </c>
      <c r="R57" s="30">
        <v>7.9880897274073307E-5</v>
      </c>
      <c r="S57" s="23">
        <v>12518.637548211002</v>
      </c>
      <c r="T57" s="30">
        <v>2.2052422477063173E-3</v>
      </c>
      <c r="U57" s="23">
        <v>453.46492025540715</v>
      </c>
      <c r="V57" s="27">
        <v>3.6223184712318024</v>
      </c>
    </row>
    <row r="58" spans="1:22" x14ac:dyDescent="0.25">
      <c r="A58" s="19" t="s">
        <v>86</v>
      </c>
      <c r="B58" s="19" t="s">
        <v>87</v>
      </c>
      <c r="C58" s="19" t="s">
        <v>88</v>
      </c>
      <c r="D58" s="22">
        <v>20214844</v>
      </c>
      <c r="E58" s="22">
        <v>2</v>
      </c>
      <c r="F58" s="27">
        <v>53</v>
      </c>
      <c r="G58" s="19" t="s">
        <v>163</v>
      </c>
      <c r="H58" s="19" t="s">
        <v>164</v>
      </c>
      <c r="I58" s="23">
        <v>30</v>
      </c>
      <c r="J58" s="19" t="s">
        <v>203</v>
      </c>
      <c r="K58" s="19" t="s">
        <v>204</v>
      </c>
      <c r="L58" s="23">
        <v>30</v>
      </c>
      <c r="M58" s="19" t="s">
        <v>109</v>
      </c>
      <c r="N58" s="19" t="s">
        <v>110</v>
      </c>
      <c r="O58" s="30">
        <v>0.2109105576516597</v>
      </c>
      <c r="Q58" s="22">
        <v>1.5</v>
      </c>
      <c r="R58" s="30">
        <v>7.9588889679871588E-5</v>
      </c>
      <c r="S58" s="23">
        <v>12564.56779359877</v>
      </c>
      <c r="T58" s="30">
        <v>2.2052422477063173E-3</v>
      </c>
      <c r="U58" s="23">
        <v>453.46492025540715</v>
      </c>
      <c r="V58" s="27">
        <v>3.6090769511899365</v>
      </c>
    </row>
    <row r="59" spans="1:22" x14ac:dyDescent="0.25">
      <c r="A59" s="19" t="s">
        <v>86</v>
      </c>
      <c r="B59" s="19" t="s">
        <v>87</v>
      </c>
      <c r="C59" s="19" t="s">
        <v>88</v>
      </c>
      <c r="D59" s="22">
        <v>20214844</v>
      </c>
      <c r="E59" s="22">
        <v>2</v>
      </c>
      <c r="F59" s="27">
        <v>53</v>
      </c>
      <c r="G59" s="19" t="s">
        <v>141</v>
      </c>
      <c r="H59" s="19" t="s">
        <v>142</v>
      </c>
      <c r="I59" s="23">
        <v>75.455999999999989</v>
      </c>
      <c r="J59" s="19" t="s">
        <v>227</v>
      </c>
      <c r="K59" s="19" t="s">
        <v>228</v>
      </c>
      <c r="L59" s="23">
        <v>39.299999999999997</v>
      </c>
      <c r="M59" s="19" t="s">
        <v>109</v>
      </c>
      <c r="N59" s="19" t="s">
        <v>110</v>
      </c>
      <c r="O59" s="30">
        <v>4.6996148956660502E-2</v>
      </c>
      <c r="Q59" s="22">
        <v>1.5</v>
      </c>
      <c r="R59" s="30">
        <v>4.4605552398412254E-5</v>
      </c>
      <c r="S59" s="23">
        <v>22418.73368293036</v>
      </c>
      <c r="T59" s="30">
        <v>2.2052422477063173E-3</v>
      </c>
      <c r="U59" s="23">
        <v>453.46492025540715</v>
      </c>
      <c r="V59" s="27">
        <v>2.0227053261294397</v>
      </c>
    </row>
    <row r="60" spans="1:22" x14ac:dyDescent="0.25">
      <c r="A60" s="19" t="s">
        <v>86</v>
      </c>
      <c r="B60" s="19" t="s">
        <v>87</v>
      </c>
      <c r="C60" s="19" t="s">
        <v>88</v>
      </c>
      <c r="D60" s="22">
        <v>20214844</v>
      </c>
      <c r="E60" s="22">
        <v>2</v>
      </c>
      <c r="F60" s="27">
        <v>53</v>
      </c>
      <c r="G60" s="19" t="s">
        <v>135</v>
      </c>
      <c r="H60" s="19" t="s">
        <v>136</v>
      </c>
      <c r="I60" s="23">
        <v>608.82249999999999</v>
      </c>
      <c r="J60" s="19" t="s">
        <v>225</v>
      </c>
      <c r="K60" s="19" t="s">
        <v>226</v>
      </c>
      <c r="L60" s="23">
        <v>425.75</v>
      </c>
      <c r="M60" s="19" t="s">
        <v>115</v>
      </c>
      <c r="N60" s="19" t="s">
        <v>116</v>
      </c>
      <c r="O60" s="30">
        <v>8.1948356807510694E-3</v>
      </c>
      <c r="Q60" s="22">
        <v>3</v>
      </c>
      <c r="R60" s="30">
        <v>3.137861852983691E-5</v>
      </c>
      <c r="S60" s="23">
        <v>31868.834475588286</v>
      </c>
      <c r="T60" s="30">
        <v>2.2052422477063173E-3</v>
      </c>
      <c r="U60" s="23">
        <v>453.46492025540715</v>
      </c>
      <c r="V60" s="27">
        <v>1.4229102749357336</v>
      </c>
    </row>
    <row r="61" spans="1:22" x14ac:dyDescent="0.25">
      <c r="A61" s="19" t="s">
        <v>86</v>
      </c>
      <c r="B61" s="19" t="s">
        <v>87</v>
      </c>
      <c r="C61" s="19" t="s">
        <v>88</v>
      </c>
      <c r="D61" s="22">
        <v>20215203</v>
      </c>
      <c r="E61" s="22">
        <v>2</v>
      </c>
      <c r="F61" s="27">
        <v>72</v>
      </c>
      <c r="G61" s="19" t="s">
        <v>135</v>
      </c>
      <c r="H61" s="19" t="s">
        <v>136</v>
      </c>
      <c r="I61" s="23">
        <v>1966.25</v>
      </c>
      <c r="J61" s="19" t="s">
        <v>219</v>
      </c>
      <c r="K61" s="19" t="s">
        <v>220</v>
      </c>
      <c r="L61" s="23">
        <v>1375</v>
      </c>
      <c r="M61" s="19" t="s">
        <v>109</v>
      </c>
      <c r="N61" s="19" t="s">
        <v>110</v>
      </c>
      <c r="O61" s="30">
        <v>0.13503018571428571</v>
      </c>
      <c r="Q61" s="22">
        <v>1.5</v>
      </c>
      <c r="R61" s="30">
        <v>2.4583620616732806E-3</v>
      </c>
      <c r="S61" s="23">
        <v>406.77490740291989</v>
      </c>
      <c r="T61" s="30">
        <v>3.2582268676865219E-3</v>
      </c>
      <c r="U61" s="23">
        <v>306.91539926746782</v>
      </c>
      <c r="V61" s="27">
        <v>75.450917370245037</v>
      </c>
    </row>
    <row r="62" spans="1:22" x14ac:dyDescent="0.25">
      <c r="A62" s="19" t="s">
        <v>86</v>
      </c>
      <c r="B62" s="19" t="s">
        <v>87</v>
      </c>
      <c r="C62" s="19" t="s">
        <v>88</v>
      </c>
      <c r="D62" s="22">
        <v>20215203</v>
      </c>
      <c r="E62" s="22">
        <v>2</v>
      </c>
      <c r="F62" s="27">
        <v>72</v>
      </c>
      <c r="G62" s="19" t="s">
        <v>183</v>
      </c>
      <c r="H62" s="19" t="s">
        <v>184</v>
      </c>
      <c r="I62" s="23">
        <v>247.42489199999997</v>
      </c>
      <c r="J62" s="19" t="s">
        <v>217</v>
      </c>
      <c r="K62" s="19" t="s">
        <v>218</v>
      </c>
      <c r="L62" s="23">
        <v>173.02439999999999</v>
      </c>
      <c r="M62" s="19" t="s">
        <v>109</v>
      </c>
      <c r="N62" s="19" t="s">
        <v>110</v>
      </c>
      <c r="O62" s="30">
        <v>7.9215175097275228E-2</v>
      </c>
      <c r="Q62" s="22">
        <v>1.5</v>
      </c>
      <c r="R62" s="30">
        <v>1.8147968651115195E-4</v>
      </c>
      <c r="S62" s="23">
        <v>5510.2585816873225</v>
      </c>
      <c r="T62" s="30">
        <v>3.2582268676865219E-3</v>
      </c>
      <c r="U62" s="23">
        <v>306.91539926746782</v>
      </c>
      <c r="V62" s="27">
        <v>5.5698910444505101</v>
      </c>
    </row>
    <row r="63" spans="1:22" x14ac:dyDescent="0.25">
      <c r="A63" s="19" t="s">
        <v>86</v>
      </c>
      <c r="B63" s="19" t="s">
        <v>87</v>
      </c>
      <c r="C63" s="19" t="s">
        <v>88</v>
      </c>
      <c r="D63" s="22">
        <v>20215203</v>
      </c>
      <c r="E63" s="22">
        <v>2</v>
      </c>
      <c r="F63" s="27">
        <v>72</v>
      </c>
      <c r="G63" s="19" t="s">
        <v>163</v>
      </c>
      <c r="H63" s="19" t="s">
        <v>164</v>
      </c>
      <c r="I63" s="23">
        <v>50</v>
      </c>
      <c r="J63" s="19" t="s">
        <v>203</v>
      </c>
      <c r="K63" s="19" t="s">
        <v>204</v>
      </c>
      <c r="L63" s="23">
        <v>50</v>
      </c>
      <c r="M63" s="19" t="s">
        <v>109</v>
      </c>
      <c r="N63" s="19" t="s">
        <v>110</v>
      </c>
      <c r="O63" s="30">
        <v>0.2109105576516597</v>
      </c>
      <c r="Q63" s="22">
        <v>1.5</v>
      </c>
      <c r="R63" s="30">
        <v>9.7643776690583186E-5</v>
      </c>
      <c r="S63" s="23">
        <v>10241.308088367299</v>
      </c>
      <c r="T63" s="30">
        <v>3.2582268676865219E-3</v>
      </c>
      <c r="U63" s="23">
        <v>306.91539926746782</v>
      </c>
      <c r="V63" s="27">
        <v>2.9968378708973806</v>
      </c>
    </row>
    <row r="64" spans="1:22" x14ac:dyDescent="0.25">
      <c r="A64" s="19" t="s">
        <v>86</v>
      </c>
      <c r="B64" s="19" t="s">
        <v>87</v>
      </c>
      <c r="C64" s="19" t="s">
        <v>88</v>
      </c>
      <c r="D64" s="22">
        <v>20215203</v>
      </c>
      <c r="E64" s="22">
        <v>2</v>
      </c>
      <c r="F64" s="27">
        <v>72</v>
      </c>
      <c r="G64" s="19" t="s">
        <v>145</v>
      </c>
      <c r="H64" s="19" t="s">
        <v>146</v>
      </c>
      <c r="I64" s="23">
        <v>149.1875</v>
      </c>
      <c r="J64" s="19" t="s">
        <v>229</v>
      </c>
      <c r="K64" s="19" t="s">
        <v>230</v>
      </c>
      <c r="L64" s="23">
        <v>119.35</v>
      </c>
      <c r="M64" s="19" t="s">
        <v>109</v>
      </c>
      <c r="N64" s="19" t="s">
        <v>110</v>
      </c>
      <c r="O64" s="30">
        <v>6.9640764267676847E-2</v>
      </c>
      <c r="Q64" s="22">
        <v>1.5</v>
      </c>
      <c r="R64" s="30">
        <v>9.6199365918370736E-5</v>
      </c>
      <c r="S64" s="23">
        <v>10395.078911939427</v>
      </c>
      <c r="T64" s="30">
        <v>3.2582268676865219E-3</v>
      </c>
      <c r="U64" s="23">
        <v>306.91539926746782</v>
      </c>
      <c r="V64" s="27">
        <v>2.9525066800113993</v>
      </c>
    </row>
    <row r="65" spans="1:22" x14ac:dyDescent="0.25">
      <c r="A65" s="19" t="s">
        <v>86</v>
      </c>
      <c r="B65" s="19" t="s">
        <v>87</v>
      </c>
      <c r="C65" s="19" t="s">
        <v>88</v>
      </c>
      <c r="D65" s="22">
        <v>20215203</v>
      </c>
      <c r="E65" s="22">
        <v>2</v>
      </c>
      <c r="F65" s="27">
        <v>72</v>
      </c>
      <c r="G65" s="19" t="s">
        <v>135</v>
      </c>
      <c r="H65" s="19" t="s">
        <v>136</v>
      </c>
      <c r="I65" s="23">
        <v>1966.25</v>
      </c>
      <c r="J65" s="19" t="s">
        <v>219</v>
      </c>
      <c r="K65" s="19" t="s">
        <v>220</v>
      </c>
      <c r="L65" s="23">
        <v>1375</v>
      </c>
      <c r="M65" s="19" t="s">
        <v>115</v>
      </c>
      <c r="N65" s="19" t="s">
        <v>116</v>
      </c>
      <c r="O65" s="30">
        <v>8.1948356807510694E-3</v>
      </c>
      <c r="Q65" s="22">
        <v>3</v>
      </c>
      <c r="R65" s="30">
        <v>7.4597665079985148E-5</v>
      </c>
      <c r="S65" s="23">
        <v>13405.24531066461</v>
      </c>
      <c r="T65" s="30">
        <v>3.2582268676865219E-3</v>
      </c>
      <c r="U65" s="23">
        <v>306.91539926746782</v>
      </c>
      <c r="V65" s="27">
        <v>2.2895172162444486</v>
      </c>
    </row>
    <row r="66" spans="1:22" x14ac:dyDescent="0.25">
      <c r="A66" s="19" t="s">
        <v>86</v>
      </c>
      <c r="B66" s="19" t="s">
        <v>87</v>
      </c>
      <c r="C66" s="19" t="s">
        <v>88</v>
      </c>
      <c r="D66" s="22">
        <v>20215203</v>
      </c>
      <c r="E66" s="22">
        <v>2</v>
      </c>
      <c r="F66" s="27">
        <v>72</v>
      </c>
      <c r="G66" s="19" t="s">
        <v>145</v>
      </c>
      <c r="H66" s="19" t="s">
        <v>146</v>
      </c>
      <c r="I66" s="23">
        <v>103</v>
      </c>
      <c r="J66" s="19" t="s">
        <v>203</v>
      </c>
      <c r="K66" s="19" t="s">
        <v>204</v>
      </c>
      <c r="L66" s="23">
        <v>103</v>
      </c>
      <c r="M66" s="19" t="s">
        <v>109</v>
      </c>
      <c r="N66" s="19" t="s">
        <v>110</v>
      </c>
      <c r="O66" s="30">
        <v>6.9640764267676847E-2</v>
      </c>
      <c r="Q66" s="22">
        <v>1.5</v>
      </c>
      <c r="R66" s="30">
        <v>6.6416654810839959E-5</v>
      </c>
      <c r="S66" s="23">
        <v>15056.464419174399</v>
      </c>
      <c r="T66" s="30">
        <v>3.2582268676865219E-3</v>
      </c>
      <c r="U66" s="23">
        <v>306.91539926746782</v>
      </c>
      <c r="V66" s="27">
        <v>2.0384294129278535</v>
      </c>
    </row>
    <row r="67" spans="1:22" x14ac:dyDescent="0.25">
      <c r="A67" s="19" t="s">
        <v>86</v>
      </c>
      <c r="B67" s="19" t="s">
        <v>87</v>
      </c>
      <c r="C67" s="19" t="s">
        <v>88</v>
      </c>
      <c r="D67" s="22">
        <v>20215203</v>
      </c>
      <c r="E67" s="22">
        <v>2</v>
      </c>
      <c r="F67" s="27">
        <v>72</v>
      </c>
      <c r="G67" s="19" t="s">
        <v>135</v>
      </c>
      <c r="H67" s="19" t="s">
        <v>136</v>
      </c>
      <c r="I67" s="23">
        <v>46.740800000000007</v>
      </c>
      <c r="J67" s="19" t="s">
        <v>231</v>
      </c>
      <c r="K67" s="19" t="s">
        <v>232</v>
      </c>
      <c r="L67" s="23">
        <v>46.740800000000007</v>
      </c>
      <c r="M67" s="19" t="s">
        <v>109</v>
      </c>
      <c r="N67" s="19" t="s">
        <v>110</v>
      </c>
      <c r="O67" s="30">
        <v>0.13503018571428571</v>
      </c>
      <c r="Q67" s="22">
        <v>1.5</v>
      </c>
      <c r="R67" s="30">
        <v>5.8439063929947098E-5</v>
      </c>
      <c r="S67" s="23">
        <v>17111.841510650036</v>
      </c>
      <c r="T67" s="30">
        <v>3.2582268676865219E-3</v>
      </c>
      <c r="U67" s="23">
        <v>306.91539926746782</v>
      </c>
      <c r="V67" s="27">
        <v>1.7935848638876792</v>
      </c>
    </row>
    <row r="68" spans="1:22" x14ac:dyDescent="0.25">
      <c r="A68" s="19" t="s">
        <v>86</v>
      </c>
      <c r="B68" s="19" t="s">
        <v>87</v>
      </c>
      <c r="C68" s="19" t="s">
        <v>88</v>
      </c>
      <c r="D68" s="22">
        <v>20215203</v>
      </c>
      <c r="E68" s="22">
        <v>2</v>
      </c>
      <c r="F68" s="27">
        <v>72</v>
      </c>
      <c r="G68" s="19" t="s">
        <v>165</v>
      </c>
      <c r="H68" s="19" t="s">
        <v>166</v>
      </c>
      <c r="I68" s="23">
        <v>121.5</v>
      </c>
      <c r="J68" s="19" t="s">
        <v>203</v>
      </c>
      <c r="K68" s="19" t="s">
        <v>204</v>
      </c>
      <c r="L68" s="23">
        <v>121.5</v>
      </c>
      <c r="M68" s="19" t="s">
        <v>109</v>
      </c>
      <c r="N68" s="19" t="s">
        <v>110</v>
      </c>
      <c r="O68" s="30">
        <v>5.0317393548386762E-2</v>
      </c>
      <c r="Q68" s="22">
        <v>1.5</v>
      </c>
      <c r="R68" s="30">
        <v>5.6607067741935103E-5</v>
      </c>
      <c r="S68" s="23">
        <v>17665.638583487158</v>
      </c>
      <c r="T68" s="30">
        <v>3.2582268676865219E-3</v>
      </c>
      <c r="U68" s="23">
        <v>306.91539926746782</v>
      </c>
      <c r="V68" s="27">
        <v>1.7373580797376613</v>
      </c>
    </row>
    <row r="69" spans="1:22" x14ac:dyDescent="0.25">
      <c r="A69" s="19" t="s">
        <v>86</v>
      </c>
      <c r="B69" s="19" t="s">
        <v>87</v>
      </c>
      <c r="C69" s="19" t="s">
        <v>88</v>
      </c>
      <c r="D69" s="22">
        <v>20215203</v>
      </c>
      <c r="E69" s="22">
        <v>2</v>
      </c>
      <c r="F69" s="27">
        <v>72</v>
      </c>
      <c r="G69" s="19" t="s">
        <v>135</v>
      </c>
      <c r="H69" s="19" t="s">
        <v>136</v>
      </c>
      <c r="I69" s="23">
        <v>1966.25</v>
      </c>
      <c r="J69" s="19" t="s">
        <v>219</v>
      </c>
      <c r="K69" s="19" t="s">
        <v>220</v>
      </c>
      <c r="L69" s="23">
        <v>1375</v>
      </c>
      <c r="M69" s="19" t="s">
        <v>113</v>
      </c>
      <c r="N69" s="19" t="s">
        <v>114</v>
      </c>
      <c r="O69" s="30">
        <v>5.3108527131782357E-3</v>
      </c>
      <c r="Q69" s="22">
        <v>2.8</v>
      </c>
      <c r="R69" s="30">
        <v>5.1797937238525334E-5</v>
      </c>
      <c r="S69" s="23">
        <v>19305.788093357471</v>
      </c>
      <c r="T69" s="30">
        <v>3.2582268676865219E-3</v>
      </c>
      <c r="U69" s="23">
        <v>306.91539926746782</v>
      </c>
      <c r="V69" s="27">
        <v>1.5897584588793243</v>
      </c>
    </row>
    <row r="70" spans="1:22" x14ac:dyDescent="0.25">
      <c r="A70" s="19" t="s">
        <v>86</v>
      </c>
      <c r="B70" s="19" t="s">
        <v>87</v>
      </c>
      <c r="C70" s="19" t="s">
        <v>88</v>
      </c>
      <c r="D70" s="22">
        <v>20215204</v>
      </c>
      <c r="E70" s="22">
        <v>2</v>
      </c>
      <c r="F70" s="27">
        <v>60</v>
      </c>
      <c r="G70" s="19" t="s">
        <v>135</v>
      </c>
      <c r="H70" s="19" t="s">
        <v>136</v>
      </c>
      <c r="I70" s="23">
        <v>1072.5</v>
      </c>
      <c r="J70" s="19" t="s">
        <v>219</v>
      </c>
      <c r="K70" s="19" t="s">
        <v>220</v>
      </c>
      <c r="L70" s="23">
        <v>750</v>
      </c>
      <c r="M70" s="19" t="s">
        <v>109</v>
      </c>
      <c r="N70" s="19" t="s">
        <v>110</v>
      </c>
      <c r="O70" s="30">
        <v>0.13503018571428571</v>
      </c>
      <c r="Q70" s="22">
        <v>1.5</v>
      </c>
      <c r="R70" s="30">
        <v>1.6091097130952383E-3</v>
      </c>
      <c r="S70" s="23">
        <v>621.46166408779425</v>
      </c>
      <c r="T70" s="30">
        <v>2.0513586943656397E-3</v>
      </c>
      <c r="U70" s="23">
        <v>487.48178597270578</v>
      </c>
      <c r="V70" s="27">
        <v>78.441167676569506</v>
      </c>
    </row>
    <row r="71" spans="1:22" x14ac:dyDescent="0.25">
      <c r="A71" s="19" t="s">
        <v>86</v>
      </c>
      <c r="B71" s="19" t="s">
        <v>87</v>
      </c>
      <c r="C71" s="19" t="s">
        <v>88</v>
      </c>
      <c r="D71" s="22">
        <v>20215204</v>
      </c>
      <c r="E71" s="22">
        <v>2</v>
      </c>
      <c r="F71" s="27">
        <v>60</v>
      </c>
      <c r="G71" s="19" t="s">
        <v>141</v>
      </c>
      <c r="H71" s="19" t="s">
        <v>142</v>
      </c>
      <c r="I71" s="23">
        <v>304</v>
      </c>
      <c r="J71" s="19" t="s">
        <v>209</v>
      </c>
      <c r="K71" s="19" t="s">
        <v>210</v>
      </c>
      <c r="L71" s="23">
        <v>304</v>
      </c>
      <c r="M71" s="19" t="s">
        <v>109</v>
      </c>
      <c r="N71" s="19" t="s">
        <v>110</v>
      </c>
      <c r="O71" s="30">
        <v>4.6996148956660502E-2</v>
      </c>
      <c r="Q71" s="22">
        <v>1.5</v>
      </c>
      <c r="R71" s="30">
        <v>1.5874254758694215E-4</v>
      </c>
      <c r="S71" s="23">
        <v>6299.5083246494278</v>
      </c>
      <c r="T71" s="30">
        <v>2.0513586943656397E-3</v>
      </c>
      <c r="U71" s="23">
        <v>487.48178597270578</v>
      </c>
      <c r="V71" s="27">
        <v>7.7384100607539796</v>
      </c>
    </row>
    <row r="72" spans="1:22" x14ac:dyDescent="0.25">
      <c r="A72" s="19" t="s">
        <v>86</v>
      </c>
      <c r="B72" s="19" t="s">
        <v>87</v>
      </c>
      <c r="C72" s="19" t="s">
        <v>88</v>
      </c>
      <c r="D72" s="22">
        <v>20215204</v>
      </c>
      <c r="E72" s="22">
        <v>2</v>
      </c>
      <c r="F72" s="27">
        <v>60</v>
      </c>
      <c r="G72" s="19" t="s">
        <v>183</v>
      </c>
      <c r="H72" s="19" t="s">
        <v>184</v>
      </c>
      <c r="I72" s="23">
        <v>113.62229449999998</v>
      </c>
      <c r="J72" s="19" t="s">
        <v>221</v>
      </c>
      <c r="K72" s="19" t="s">
        <v>222</v>
      </c>
      <c r="L72" s="23">
        <v>79.456150000000008</v>
      </c>
      <c r="M72" s="19" t="s">
        <v>109</v>
      </c>
      <c r="N72" s="19" t="s">
        <v>110</v>
      </c>
      <c r="O72" s="30">
        <v>7.9215175097275228E-2</v>
      </c>
      <c r="Q72" s="22">
        <v>1.5</v>
      </c>
      <c r="R72" s="30">
        <v>1.0000677726412969E-4</v>
      </c>
      <c r="S72" s="23">
        <v>9999.3223195152277</v>
      </c>
      <c r="T72" s="30">
        <v>2.0513586943656397E-3</v>
      </c>
      <c r="U72" s="23">
        <v>487.48178597270578</v>
      </c>
      <c r="V72" s="27">
        <v>4.8751482390092535</v>
      </c>
    </row>
    <row r="73" spans="1:22" x14ac:dyDescent="0.25">
      <c r="A73" s="19" t="s">
        <v>86</v>
      </c>
      <c r="B73" s="19" t="s">
        <v>87</v>
      </c>
      <c r="C73" s="19" t="s">
        <v>88</v>
      </c>
      <c r="D73" s="22">
        <v>20215204</v>
      </c>
      <c r="E73" s="22">
        <v>2</v>
      </c>
      <c r="F73" s="27">
        <v>60</v>
      </c>
      <c r="G73" s="19" t="s">
        <v>135</v>
      </c>
      <c r="H73" s="19" t="s">
        <v>136</v>
      </c>
      <c r="I73" s="23">
        <v>1072.5</v>
      </c>
      <c r="J73" s="19" t="s">
        <v>219</v>
      </c>
      <c r="K73" s="19" t="s">
        <v>220</v>
      </c>
      <c r="L73" s="23">
        <v>750</v>
      </c>
      <c r="M73" s="19" t="s">
        <v>115</v>
      </c>
      <c r="N73" s="19" t="s">
        <v>116</v>
      </c>
      <c r="O73" s="30">
        <v>8.1948356807510694E-3</v>
      </c>
      <c r="Q73" s="22">
        <v>3</v>
      </c>
      <c r="R73" s="30">
        <v>4.8827562597808454E-5</v>
      </c>
      <c r="S73" s="23">
        <v>20480.235891293156</v>
      </c>
      <c r="T73" s="30">
        <v>2.0513586943656397E-3</v>
      </c>
      <c r="U73" s="23">
        <v>487.48178597270578</v>
      </c>
      <c r="V73" s="27">
        <v>2.3802547419873754</v>
      </c>
    </row>
    <row r="74" spans="1:22" x14ac:dyDescent="0.25">
      <c r="A74" s="19" t="s">
        <v>86</v>
      </c>
      <c r="B74" s="19" t="s">
        <v>87</v>
      </c>
      <c r="C74" s="19" t="s">
        <v>88</v>
      </c>
      <c r="D74" s="22">
        <v>20215204</v>
      </c>
      <c r="E74" s="22">
        <v>2</v>
      </c>
      <c r="F74" s="27">
        <v>60</v>
      </c>
      <c r="G74" s="19" t="s">
        <v>143</v>
      </c>
      <c r="H74" s="19" t="s">
        <v>144</v>
      </c>
      <c r="I74" s="23">
        <v>79.765000000000001</v>
      </c>
      <c r="J74" s="19" t="s">
        <v>209</v>
      </c>
      <c r="K74" s="19" t="s">
        <v>210</v>
      </c>
      <c r="L74" s="23">
        <v>75.25</v>
      </c>
      <c r="M74" s="19" t="s">
        <v>109</v>
      </c>
      <c r="N74" s="19" t="s">
        <v>110</v>
      </c>
      <c r="O74" s="30">
        <v>4.8103640684409948E-2</v>
      </c>
      <c r="Q74" s="22">
        <v>1.5</v>
      </c>
      <c r="R74" s="30">
        <v>4.2633187768799549E-5</v>
      </c>
      <c r="S74" s="23">
        <v>23455.90494951998</v>
      </c>
      <c r="T74" s="30">
        <v>2.0513586943656397E-3</v>
      </c>
      <c r="U74" s="23">
        <v>487.48178597270578</v>
      </c>
      <c r="V74" s="27">
        <v>2.0782902515244119</v>
      </c>
    </row>
    <row r="75" spans="1:22" x14ac:dyDescent="0.25">
      <c r="A75" s="19" t="s">
        <v>86</v>
      </c>
      <c r="B75" s="19" t="s">
        <v>87</v>
      </c>
      <c r="C75" s="19" t="s">
        <v>88</v>
      </c>
      <c r="D75" s="22">
        <v>20215204</v>
      </c>
      <c r="E75" s="22">
        <v>2</v>
      </c>
      <c r="F75" s="27">
        <v>60</v>
      </c>
      <c r="G75" s="19" t="s">
        <v>135</v>
      </c>
      <c r="H75" s="19" t="s">
        <v>136</v>
      </c>
      <c r="I75" s="23">
        <v>1072.5</v>
      </c>
      <c r="J75" s="19" t="s">
        <v>219</v>
      </c>
      <c r="K75" s="19" t="s">
        <v>220</v>
      </c>
      <c r="L75" s="23">
        <v>750</v>
      </c>
      <c r="M75" s="19" t="s">
        <v>113</v>
      </c>
      <c r="N75" s="19" t="s">
        <v>114</v>
      </c>
      <c r="O75" s="30">
        <v>5.3108527131782357E-3</v>
      </c>
      <c r="Q75" s="22">
        <v>2.8</v>
      </c>
      <c r="R75" s="30">
        <v>3.3904104374307489E-5</v>
      </c>
      <c r="S75" s="23">
        <v>29494.954031518362</v>
      </c>
      <c r="T75" s="30">
        <v>2.0513586943656397E-3</v>
      </c>
      <c r="U75" s="23">
        <v>487.48178597270578</v>
      </c>
      <c r="V75" s="27">
        <v>1.6527633352192441</v>
      </c>
    </row>
    <row r="76" spans="1:22" x14ac:dyDescent="0.25">
      <c r="A76" s="19" t="s">
        <v>86</v>
      </c>
      <c r="B76" s="19" t="s">
        <v>87</v>
      </c>
      <c r="C76" s="19" t="s">
        <v>88</v>
      </c>
      <c r="D76" s="22">
        <v>20215204</v>
      </c>
      <c r="E76" s="22">
        <v>2</v>
      </c>
      <c r="F76" s="27">
        <v>60</v>
      </c>
      <c r="G76" s="19" t="s">
        <v>171</v>
      </c>
      <c r="H76" s="19" t="s">
        <v>172</v>
      </c>
      <c r="I76" s="23">
        <v>77</v>
      </c>
      <c r="J76" s="19" t="s">
        <v>209</v>
      </c>
      <c r="K76" s="19" t="s">
        <v>210</v>
      </c>
      <c r="L76" s="23">
        <v>70</v>
      </c>
      <c r="M76" s="19" t="s">
        <v>109</v>
      </c>
      <c r="N76" s="19" t="s">
        <v>110</v>
      </c>
      <c r="O76" s="30">
        <v>3.1228099415204599E-2</v>
      </c>
      <c r="Q76" s="22">
        <v>1.5</v>
      </c>
      <c r="R76" s="30">
        <v>2.671737394411949E-5</v>
      </c>
      <c r="S76" s="23">
        <v>37428.828225840683</v>
      </c>
      <c r="T76" s="30">
        <v>2.0513586943656397E-3</v>
      </c>
      <c r="U76" s="23">
        <v>487.48178597270578</v>
      </c>
      <c r="V76" s="27">
        <v>1.3024233166780004</v>
      </c>
    </row>
    <row r="77" spans="1:22" x14ac:dyDescent="0.25">
      <c r="A77" s="19" t="s">
        <v>86</v>
      </c>
      <c r="B77" s="19" t="s">
        <v>87</v>
      </c>
      <c r="C77" s="19" t="s">
        <v>88</v>
      </c>
      <c r="D77" s="22">
        <v>20215485</v>
      </c>
      <c r="E77" s="22">
        <v>2</v>
      </c>
      <c r="F77" s="27">
        <v>62</v>
      </c>
      <c r="G77" s="19" t="s">
        <v>135</v>
      </c>
      <c r="H77" s="19" t="s">
        <v>136</v>
      </c>
      <c r="I77" s="23">
        <v>505.21899999999999</v>
      </c>
      <c r="J77" s="19" t="s">
        <v>219</v>
      </c>
      <c r="K77" s="19" t="s">
        <v>220</v>
      </c>
      <c r="L77" s="23">
        <v>353.3</v>
      </c>
      <c r="M77" s="19" t="s">
        <v>109</v>
      </c>
      <c r="N77" s="19" t="s">
        <v>110</v>
      </c>
      <c r="O77" s="30">
        <v>0.13503018571428571</v>
      </c>
      <c r="Q77" s="22">
        <v>1.5</v>
      </c>
      <c r="R77" s="30">
        <v>7.3354640211167432E-4</v>
      </c>
      <c r="S77" s="23">
        <v>1363.2402764450626</v>
      </c>
      <c r="T77" s="30">
        <v>1.982162272686625E-3</v>
      </c>
      <c r="U77" s="23">
        <v>504.49956281561089</v>
      </c>
      <c r="V77" s="27">
        <v>37.007383917030403</v>
      </c>
    </row>
    <row r="78" spans="1:22" x14ac:dyDescent="0.25">
      <c r="A78" s="19" t="s">
        <v>86</v>
      </c>
      <c r="B78" s="19" t="s">
        <v>87</v>
      </c>
      <c r="C78" s="19" t="s">
        <v>88</v>
      </c>
      <c r="D78" s="22">
        <v>20215485</v>
      </c>
      <c r="E78" s="22">
        <v>2</v>
      </c>
      <c r="F78" s="27">
        <v>62</v>
      </c>
      <c r="G78" s="19" t="s">
        <v>135</v>
      </c>
      <c r="H78" s="19" t="s">
        <v>136</v>
      </c>
      <c r="I78" s="23">
        <v>366.4375</v>
      </c>
      <c r="J78" s="19" t="s">
        <v>225</v>
      </c>
      <c r="K78" s="19" t="s">
        <v>226</v>
      </c>
      <c r="L78" s="23">
        <v>256.25</v>
      </c>
      <c r="M78" s="19" t="s">
        <v>109</v>
      </c>
      <c r="N78" s="19" t="s">
        <v>110</v>
      </c>
      <c r="O78" s="30">
        <v>0.13503018571428571</v>
      </c>
      <c r="Q78" s="22">
        <v>1.5</v>
      </c>
      <c r="R78" s="30">
        <v>5.3204434062019965E-4</v>
      </c>
      <c r="S78" s="23">
        <v>1879.5425938265</v>
      </c>
      <c r="T78" s="30">
        <v>1.982162272686625E-3</v>
      </c>
      <c r="U78" s="23">
        <v>504.49956281561089</v>
      </c>
      <c r="V78" s="27">
        <v>26.841613724141066</v>
      </c>
    </row>
    <row r="79" spans="1:22" x14ac:dyDescent="0.25">
      <c r="A79" s="19" t="s">
        <v>86</v>
      </c>
      <c r="B79" s="19" t="s">
        <v>87</v>
      </c>
      <c r="C79" s="19" t="s">
        <v>88</v>
      </c>
      <c r="D79" s="22">
        <v>20215485</v>
      </c>
      <c r="E79" s="22">
        <v>2</v>
      </c>
      <c r="F79" s="27">
        <v>62</v>
      </c>
      <c r="G79" s="19" t="s">
        <v>163</v>
      </c>
      <c r="H79" s="19" t="s">
        <v>164</v>
      </c>
      <c r="I79" s="23">
        <v>50</v>
      </c>
      <c r="J79" s="19" t="s">
        <v>203</v>
      </c>
      <c r="K79" s="19" t="s">
        <v>204</v>
      </c>
      <c r="L79" s="23">
        <v>50</v>
      </c>
      <c r="M79" s="19" t="s">
        <v>109</v>
      </c>
      <c r="N79" s="19" t="s">
        <v>110</v>
      </c>
      <c r="O79" s="30">
        <v>0.2109105576516597</v>
      </c>
      <c r="Q79" s="22">
        <v>1.5</v>
      </c>
      <c r="R79" s="30">
        <v>1.1339277293099983E-4</v>
      </c>
      <c r="S79" s="23">
        <v>8818.9041872051748</v>
      </c>
      <c r="T79" s="30">
        <v>1.982162272686625E-3</v>
      </c>
      <c r="U79" s="23">
        <v>504.49956281561089</v>
      </c>
      <c r="V79" s="27">
        <v>5.7206604370139251</v>
      </c>
    </row>
    <row r="80" spans="1:22" x14ac:dyDescent="0.25">
      <c r="A80" s="19" t="s">
        <v>86</v>
      </c>
      <c r="B80" s="19" t="s">
        <v>87</v>
      </c>
      <c r="C80" s="19" t="s">
        <v>88</v>
      </c>
      <c r="D80" s="22">
        <v>20215485</v>
      </c>
      <c r="E80" s="22">
        <v>2</v>
      </c>
      <c r="F80" s="27">
        <v>62</v>
      </c>
      <c r="G80" s="19" t="s">
        <v>107</v>
      </c>
      <c r="H80" s="19" t="s">
        <v>108</v>
      </c>
      <c r="I80" s="23">
        <v>96.9</v>
      </c>
      <c r="J80" s="19" t="s">
        <v>203</v>
      </c>
      <c r="K80" s="19" t="s">
        <v>204</v>
      </c>
      <c r="L80" s="23">
        <v>96.9</v>
      </c>
      <c r="M80" s="19" t="s">
        <v>109</v>
      </c>
      <c r="N80" s="19" t="s">
        <v>110</v>
      </c>
      <c r="O80" s="30">
        <v>9.4083549688667278E-2</v>
      </c>
      <c r="Q80" s="22">
        <v>1.5</v>
      </c>
      <c r="R80" s="30">
        <v>9.8028988869159792E-5</v>
      </c>
      <c r="S80" s="23">
        <v>10201.064109053592</v>
      </c>
      <c r="T80" s="30">
        <v>1.982162272686625E-3</v>
      </c>
      <c r="U80" s="23">
        <v>504.49956281561089</v>
      </c>
      <c r="V80" s="27">
        <v>4.94555820277475</v>
      </c>
    </row>
    <row r="81" spans="1:22" x14ac:dyDescent="0.25">
      <c r="A81" s="19" t="s">
        <v>86</v>
      </c>
      <c r="B81" s="19" t="s">
        <v>87</v>
      </c>
      <c r="C81" s="19" t="s">
        <v>88</v>
      </c>
      <c r="D81" s="22">
        <v>20215485</v>
      </c>
      <c r="E81" s="22">
        <v>2</v>
      </c>
      <c r="F81" s="27">
        <v>62</v>
      </c>
      <c r="G81" s="19" t="s">
        <v>183</v>
      </c>
      <c r="H81" s="19" t="s">
        <v>184</v>
      </c>
      <c r="I81" s="23">
        <v>94.348300000000009</v>
      </c>
      <c r="J81" s="19" t="s">
        <v>207</v>
      </c>
      <c r="K81" s="19" t="s">
        <v>208</v>
      </c>
      <c r="L81" s="23">
        <v>74.290000000000006</v>
      </c>
      <c r="M81" s="19" t="s">
        <v>109</v>
      </c>
      <c r="N81" s="19" t="s">
        <v>110</v>
      </c>
      <c r="O81" s="30">
        <v>7.9215175097275228E-2</v>
      </c>
      <c r="Q81" s="22">
        <v>1.5</v>
      </c>
      <c r="R81" s="30">
        <v>8.0363624780970466E-5</v>
      </c>
      <c r="S81" s="23">
        <v>12443.440707477805</v>
      </c>
      <c r="T81" s="30">
        <v>1.982162272686625E-3</v>
      </c>
      <c r="U81" s="23">
        <v>504.49956281561089</v>
      </c>
      <c r="V81" s="27">
        <v>4.0543413568277389</v>
      </c>
    </row>
    <row r="82" spans="1:22" x14ac:dyDescent="0.25">
      <c r="A82" s="19" t="s">
        <v>86</v>
      </c>
      <c r="B82" s="19" t="s">
        <v>87</v>
      </c>
      <c r="C82" s="19" t="s">
        <v>88</v>
      </c>
      <c r="D82" s="22">
        <v>20215485</v>
      </c>
      <c r="E82" s="22">
        <v>2</v>
      </c>
      <c r="F82" s="27">
        <v>62</v>
      </c>
      <c r="G82" s="19" t="s">
        <v>133</v>
      </c>
      <c r="H82" s="19" t="s">
        <v>134</v>
      </c>
      <c r="I82" s="23">
        <v>63</v>
      </c>
      <c r="J82" s="19" t="s">
        <v>203</v>
      </c>
      <c r="K82" s="19" t="s">
        <v>204</v>
      </c>
      <c r="L82" s="23">
        <v>63</v>
      </c>
      <c r="M82" s="19" t="s">
        <v>109</v>
      </c>
      <c r="N82" s="19" t="s">
        <v>110</v>
      </c>
      <c r="O82" s="30">
        <v>0.10511461227876238</v>
      </c>
      <c r="Q82" s="22">
        <v>1.5</v>
      </c>
      <c r="R82" s="30">
        <v>7.1206672834000329E-5</v>
      </c>
      <c r="S82" s="23">
        <v>14043.627657357865</v>
      </c>
      <c r="T82" s="30">
        <v>1.982162272686625E-3</v>
      </c>
      <c r="U82" s="23">
        <v>504.49956281561089</v>
      </c>
      <c r="V82" s="27">
        <v>3.5923735314307406</v>
      </c>
    </row>
    <row r="83" spans="1:22" x14ac:dyDescent="0.25">
      <c r="A83" s="19" t="s">
        <v>86</v>
      </c>
      <c r="B83" s="19" t="s">
        <v>87</v>
      </c>
      <c r="C83" s="19" t="s">
        <v>88</v>
      </c>
      <c r="D83" s="22">
        <v>20215485</v>
      </c>
      <c r="E83" s="22">
        <v>2</v>
      </c>
      <c r="F83" s="27">
        <v>62</v>
      </c>
      <c r="G83" s="19" t="s">
        <v>183</v>
      </c>
      <c r="H83" s="19" t="s">
        <v>184</v>
      </c>
      <c r="I83" s="23">
        <v>53.610810624799996</v>
      </c>
      <c r="J83" s="19" t="s">
        <v>221</v>
      </c>
      <c r="K83" s="19" t="s">
        <v>222</v>
      </c>
      <c r="L83" s="23">
        <v>37.490077360000001</v>
      </c>
      <c r="M83" s="19" t="s">
        <v>109</v>
      </c>
      <c r="N83" s="19" t="s">
        <v>110</v>
      </c>
      <c r="O83" s="30">
        <v>7.9215175097275228E-2</v>
      </c>
      <c r="Q83" s="22">
        <v>1.5</v>
      </c>
      <c r="R83" s="30">
        <v>4.5664405922047259E-5</v>
      </c>
      <c r="S83" s="23">
        <v>21898.894331551775</v>
      </c>
      <c r="T83" s="30">
        <v>1.982162272686625E-3</v>
      </c>
      <c r="U83" s="23">
        <v>504.49956281561089</v>
      </c>
      <c r="V83" s="27">
        <v>2.3037672823907434</v>
      </c>
    </row>
    <row r="84" spans="1:22" x14ac:dyDescent="0.25">
      <c r="A84" s="19" t="s">
        <v>86</v>
      </c>
      <c r="B84" s="19" t="s">
        <v>87</v>
      </c>
      <c r="C84" s="19" t="s">
        <v>88</v>
      </c>
      <c r="D84" s="22">
        <v>20215485</v>
      </c>
      <c r="E84" s="22">
        <v>2</v>
      </c>
      <c r="F84" s="27">
        <v>62</v>
      </c>
      <c r="G84" s="19" t="s">
        <v>141</v>
      </c>
      <c r="H84" s="19" t="s">
        <v>142</v>
      </c>
      <c r="I84" s="23">
        <v>70.5</v>
      </c>
      <c r="J84" s="19" t="s">
        <v>209</v>
      </c>
      <c r="K84" s="19" t="s">
        <v>210</v>
      </c>
      <c r="L84" s="23">
        <v>70.5</v>
      </c>
      <c r="M84" s="19" t="s">
        <v>109</v>
      </c>
      <c r="N84" s="19" t="s">
        <v>110</v>
      </c>
      <c r="O84" s="30">
        <v>4.6996148956660502E-2</v>
      </c>
      <c r="Q84" s="22">
        <v>1.5</v>
      </c>
      <c r="R84" s="30">
        <v>3.5626112918758769E-5</v>
      </c>
      <c r="S84" s="23">
        <v>28069.298558627048</v>
      </c>
      <c r="T84" s="30">
        <v>1.982162272686625E-3</v>
      </c>
      <c r="U84" s="23">
        <v>504.49956281561089</v>
      </c>
      <c r="V84" s="27">
        <v>1.7973358392333387</v>
      </c>
    </row>
    <row r="85" spans="1:22" x14ac:dyDescent="0.25">
      <c r="A85" s="19" t="s">
        <v>86</v>
      </c>
      <c r="B85" s="19" t="s">
        <v>87</v>
      </c>
      <c r="C85" s="19" t="s">
        <v>88</v>
      </c>
      <c r="D85" s="22">
        <v>20215485</v>
      </c>
      <c r="E85" s="22">
        <v>2</v>
      </c>
      <c r="F85" s="27">
        <v>62</v>
      </c>
      <c r="G85" s="19" t="s">
        <v>145</v>
      </c>
      <c r="H85" s="19" t="s">
        <v>146</v>
      </c>
      <c r="I85" s="23">
        <v>45.400000000000006</v>
      </c>
      <c r="J85" s="19" t="s">
        <v>203</v>
      </c>
      <c r="K85" s="19" t="s">
        <v>204</v>
      </c>
      <c r="L85" s="23">
        <v>45.400000000000006</v>
      </c>
      <c r="M85" s="19" t="s">
        <v>109</v>
      </c>
      <c r="N85" s="19" t="s">
        <v>110</v>
      </c>
      <c r="O85" s="30">
        <v>6.9640764267676847E-2</v>
      </c>
      <c r="Q85" s="22">
        <v>1.5</v>
      </c>
      <c r="R85" s="30">
        <v>3.3996674169382034E-5</v>
      </c>
      <c r="S85" s="23">
        <v>29414.642003440928</v>
      </c>
      <c r="T85" s="30">
        <v>1.982162272686625E-3</v>
      </c>
      <c r="U85" s="23">
        <v>504.49956281561089</v>
      </c>
      <c r="V85" s="27">
        <v>1.7151307255638009</v>
      </c>
    </row>
    <row r="86" spans="1:22" x14ac:dyDescent="0.25">
      <c r="A86" s="19" t="s">
        <v>86</v>
      </c>
      <c r="B86" s="19" t="s">
        <v>87</v>
      </c>
      <c r="C86" s="19" t="s">
        <v>88</v>
      </c>
      <c r="D86" s="22">
        <v>20215485</v>
      </c>
      <c r="E86" s="22">
        <v>2</v>
      </c>
      <c r="F86" s="27">
        <v>62</v>
      </c>
      <c r="G86" s="19" t="s">
        <v>143</v>
      </c>
      <c r="H86" s="19" t="s">
        <v>144</v>
      </c>
      <c r="I86" s="23">
        <v>60.7</v>
      </c>
      <c r="J86" s="19" t="s">
        <v>203</v>
      </c>
      <c r="K86" s="19" t="s">
        <v>204</v>
      </c>
      <c r="L86" s="23">
        <v>60.7</v>
      </c>
      <c r="M86" s="19" t="s">
        <v>109</v>
      </c>
      <c r="N86" s="19" t="s">
        <v>110</v>
      </c>
      <c r="O86" s="30">
        <v>4.8103640684409948E-2</v>
      </c>
      <c r="Q86" s="22">
        <v>1.5</v>
      </c>
      <c r="R86" s="30">
        <v>3.1396677306921332E-5</v>
      </c>
      <c r="S86" s="23">
        <v>31850.504122598733</v>
      </c>
      <c r="T86" s="30">
        <v>1.982162272686625E-3</v>
      </c>
      <c r="U86" s="23">
        <v>504.49956281561089</v>
      </c>
      <c r="V86" s="27">
        <v>1.5839609975204623</v>
      </c>
    </row>
    <row r="87" spans="1:22" x14ac:dyDescent="0.25">
      <c r="A87" s="19" t="s">
        <v>86</v>
      </c>
      <c r="B87" s="19" t="s">
        <v>87</v>
      </c>
      <c r="C87" s="19" t="s">
        <v>88</v>
      </c>
      <c r="D87" s="22">
        <v>20215485</v>
      </c>
      <c r="E87" s="22">
        <v>2</v>
      </c>
      <c r="F87" s="27">
        <v>62</v>
      </c>
      <c r="G87" s="19" t="s">
        <v>135</v>
      </c>
      <c r="H87" s="19" t="s">
        <v>136</v>
      </c>
      <c r="I87" s="23">
        <v>17.58015</v>
      </c>
      <c r="J87" s="19" t="s">
        <v>231</v>
      </c>
      <c r="K87" s="19" t="s">
        <v>232</v>
      </c>
      <c r="L87" s="23">
        <v>17.58015</v>
      </c>
      <c r="M87" s="19" t="s">
        <v>109</v>
      </c>
      <c r="N87" s="19" t="s">
        <v>110</v>
      </c>
      <c r="O87" s="30">
        <v>0.13503018571428571</v>
      </c>
      <c r="Q87" s="22">
        <v>1.5</v>
      </c>
      <c r="R87" s="30">
        <v>2.5525278703064517E-5</v>
      </c>
      <c r="S87" s="23">
        <v>39176.849413986689</v>
      </c>
      <c r="T87" s="30">
        <v>1.982162272686625E-3</v>
      </c>
      <c r="U87" s="23">
        <v>504.49956281561089</v>
      </c>
      <c r="V87" s="27">
        <v>1.2877491946442672</v>
      </c>
    </row>
    <row r="88" spans="1:22" x14ac:dyDescent="0.25">
      <c r="A88" s="19" t="s">
        <v>86</v>
      </c>
      <c r="B88" s="19" t="s">
        <v>87</v>
      </c>
      <c r="C88" s="19" t="s">
        <v>88</v>
      </c>
      <c r="D88" s="22">
        <v>20215485</v>
      </c>
      <c r="E88" s="22">
        <v>2</v>
      </c>
      <c r="F88" s="27">
        <v>62</v>
      </c>
      <c r="G88" s="19" t="s">
        <v>125</v>
      </c>
      <c r="H88" s="19" t="s">
        <v>126</v>
      </c>
      <c r="I88" s="23">
        <v>30.15</v>
      </c>
      <c r="J88" s="19" t="s">
        <v>203</v>
      </c>
      <c r="K88" s="19" t="s">
        <v>204</v>
      </c>
      <c r="L88" s="23">
        <v>30.15</v>
      </c>
      <c r="M88" s="19" t="s">
        <v>109</v>
      </c>
      <c r="N88" s="19" t="s">
        <v>110</v>
      </c>
      <c r="O88" s="30">
        <v>7.5354415695067276E-2</v>
      </c>
      <c r="Q88" s="22">
        <v>1.5</v>
      </c>
      <c r="R88" s="30">
        <v>2.4429415410820196E-5</v>
      </c>
      <c r="S88" s="23">
        <v>40934.258277710702</v>
      </c>
      <c r="T88" s="30">
        <v>1.982162272686625E-3</v>
      </c>
      <c r="U88" s="23">
        <v>504.49956281561089</v>
      </c>
      <c r="V88" s="27">
        <v>1.2324629394599738</v>
      </c>
    </row>
    <row r="89" spans="1:22" x14ac:dyDescent="0.25">
      <c r="A89" s="19" t="s">
        <v>86</v>
      </c>
      <c r="B89" s="19" t="s">
        <v>87</v>
      </c>
      <c r="C89" s="19" t="s">
        <v>88</v>
      </c>
      <c r="D89" s="22">
        <v>20215485</v>
      </c>
      <c r="E89" s="22">
        <v>2</v>
      </c>
      <c r="F89" s="27">
        <v>62</v>
      </c>
      <c r="G89" s="19" t="s">
        <v>135</v>
      </c>
      <c r="H89" s="19" t="s">
        <v>136</v>
      </c>
      <c r="I89" s="23">
        <v>505.21899999999999</v>
      </c>
      <c r="J89" s="19" t="s">
        <v>219</v>
      </c>
      <c r="K89" s="19" t="s">
        <v>220</v>
      </c>
      <c r="L89" s="23">
        <v>353.3</v>
      </c>
      <c r="M89" s="19" t="s">
        <v>115</v>
      </c>
      <c r="N89" s="19" t="s">
        <v>116</v>
      </c>
      <c r="O89" s="30">
        <v>8.1948356807510694E-3</v>
      </c>
      <c r="Q89" s="22">
        <v>3</v>
      </c>
      <c r="R89" s="30">
        <v>2.2259068213942875E-5</v>
      </c>
      <c r="S89" s="23">
        <v>44925.510375749211</v>
      </c>
      <c r="T89" s="30">
        <v>1.982162272686625E-3</v>
      </c>
      <c r="U89" s="23">
        <v>504.49956281561089</v>
      </c>
      <c r="V89" s="27">
        <v>1.122969018261704</v>
      </c>
    </row>
    <row r="90" spans="1:22" x14ac:dyDescent="0.25">
      <c r="A90" s="19" t="s">
        <v>86</v>
      </c>
      <c r="B90" s="19" t="s">
        <v>87</v>
      </c>
      <c r="C90" s="19" t="s">
        <v>88</v>
      </c>
      <c r="D90" s="22">
        <v>20215593</v>
      </c>
      <c r="E90" s="22">
        <v>2</v>
      </c>
      <c r="F90" s="27">
        <v>56</v>
      </c>
      <c r="G90" s="19" t="s">
        <v>107</v>
      </c>
      <c r="H90" s="19" t="s">
        <v>108</v>
      </c>
      <c r="I90" s="23">
        <v>1228.5</v>
      </c>
      <c r="J90" s="19" t="s">
        <v>201</v>
      </c>
      <c r="K90" s="19" t="s">
        <v>202</v>
      </c>
      <c r="L90" s="23">
        <v>675</v>
      </c>
      <c r="M90" s="19" t="s">
        <v>109</v>
      </c>
      <c r="N90" s="19" t="s">
        <v>110</v>
      </c>
      <c r="O90" s="30">
        <v>9.4083549688667278E-2</v>
      </c>
      <c r="Q90" s="22">
        <v>1.5</v>
      </c>
      <c r="R90" s="30">
        <v>1.375971914196759E-3</v>
      </c>
      <c r="S90" s="23">
        <v>726.75902006601825</v>
      </c>
      <c r="T90" s="30">
        <v>2.0147568757856926E-3</v>
      </c>
      <c r="U90" s="23">
        <v>496.33780235147782</v>
      </c>
      <c r="V90" s="27">
        <v>68.294687598977561</v>
      </c>
    </row>
    <row r="91" spans="1:22" x14ac:dyDescent="0.25">
      <c r="A91" s="19" t="s">
        <v>86</v>
      </c>
      <c r="B91" s="19" t="s">
        <v>87</v>
      </c>
      <c r="C91" s="19" t="s">
        <v>88</v>
      </c>
      <c r="D91" s="22">
        <v>20215593</v>
      </c>
      <c r="E91" s="22">
        <v>2</v>
      </c>
      <c r="F91" s="27">
        <v>56</v>
      </c>
      <c r="G91" s="19" t="s">
        <v>133</v>
      </c>
      <c r="H91" s="19" t="s">
        <v>134</v>
      </c>
      <c r="I91" s="23">
        <v>87.4</v>
      </c>
      <c r="J91" s="19" t="s">
        <v>203</v>
      </c>
      <c r="K91" s="19" t="s">
        <v>204</v>
      </c>
      <c r="L91" s="23">
        <v>87.4</v>
      </c>
      <c r="M91" s="19" t="s">
        <v>109</v>
      </c>
      <c r="N91" s="19" t="s">
        <v>110</v>
      </c>
      <c r="O91" s="30">
        <v>0.10511461227876238</v>
      </c>
      <c r="Q91" s="22">
        <v>1.5</v>
      </c>
      <c r="R91" s="30">
        <v>1.0936925134718849E-4</v>
      </c>
      <c r="S91" s="23">
        <v>9143.3377085625125</v>
      </c>
      <c r="T91" s="30">
        <v>2.0147568757856926E-3</v>
      </c>
      <c r="U91" s="23">
        <v>496.33780235147782</v>
      </c>
      <c r="V91" s="27">
        <v>5.4284093858489939</v>
      </c>
    </row>
    <row r="92" spans="1:22" x14ac:dyDescent="0.25">
      <c r="A92" s="19" t="s">
        <v>86</v>
      </c>
      <c r="B92" s="19" t="s">
        <v>87</v>
      </c>
      <c r="C92" s="19" t="s">
        <v>88</v>
      </c>
      <c r="D92" s="22">
        <v>20215593</v>
      </c>
      <c r="E92" s="22">
        <v>2</v>
      </c>
      <c r="F92" s="27">
        <v>56</v>
      </c>
      <c r="G92" s="19" t="s">
        <v>107</v>
      </c>
      <c r="H92" s="19" t="s">
        <v>108</v>
      </c>
      <c r="I92" s="23">
        <v>1228.5</v>
      </c>
      <c r="J92" s="19" t="s">
        <v>201</v>
      </c>
      <c r="K92" s="19" t="s">
        <v>202</v>
      </c>
      <c r="L92" s="23">
        <v>675</v>
      </c>
      <c r="M92" s="19" t="s">
        <v>121</v>
      </c>
      <c r="N92" s="19" t="s">
        <v>122</v>
      </c>
      <c r="O92" s="30">
        <v>8.0808489135929321E-3</v>
      </c>
      <c r="Q92" s="22">
        <v>1.94</v>
      </c>
      <c r="R92" s="30">
        <v>9.1378156207188113E-5</v>
      </c>
      <c r="S92" s="23">
        <v>10943.534445285039</v>
      </c>
      <c r="T92" s="30">
        <v>2.0147568757856926E-3</v>
      </c>
      <c r="U92" s="23">
        <v>496.33780235147782</v>
      </c>
      <c r="V92" s="27">
        <v>4.53544332348058</v>
      </c>
    </row>
    <row r="93" spans="1:22" x14ac:dyDescent="0.25">
      <c r="A93" s="19" t="s">
        <v>86</v>
      </c>
      <c r="B93" s="19" t="s">
        <v>87</v>
      </c>
      <c r="C93" s="19" t="s">
        <v>88</v>
      </c>
      <c r="D93" s="22">
        <v>20215593</v>
      </c>
      <c r="E93" s="22">
        <v>2</v>
      </c>
      <c r="F93" s="27">
        <v>56</v>
      </c>
      <c r="G93" s="19" t="s">
        <v>161</v>
      </c>
      <c r="H93" s="19" t="s">
        <v>162</v>
      </c>
      <c r="I93" s="23">
        <v>23.6</v>
      </c>
      <c r="J93" s="19" t="s">
        <v>233</v>
      </c>
      <c r="K93" s="19" t="s">
        <v>234</v>
      </c>
      <c r="L93" s="23">
        <v>23.6</v>
      </c>
      <c r="M93" s="19" t="s">
        <v>109</v>
      </c>
      <c r="N93" s="19" t="s">
        <v>110</v>
      </c>
      <c r="O93" s="30">
        <v>0.29969450048245622</v>
      </c>
      <c r="Q93" s="22">
        <v>1.5</v>
      </c>
      <c r="R93" s="30">
        <v>8.4199883468880557E-5</v>
      </c>
      <c r="S93" s="23">
        <v>11876.500997410407</v>
      </c>
      <c r="T93" s="30">
        <v>2.0147568757856926E-3</v>
      </c>
      <c r="U93" s="23">
        <v>496.33780235147782</v>
      </c>
      <c r="V93" s="27">
        <v>4.1791585119194705</v>
      </c>
    </row>
    <row r="94" spans="1:22" x14ac:dyDescent="0.25">
      <c r="A94" s="19" t="s">
        <v>86</v>
      </c>
      <c r="B94" s="19" t="s">
        <v>87</v>
      </c>
      <c r="C94" s="19" t="s">
        <v>88</v>
      </c>
      <c r="D94" s="22">
        <v>20215593</v>
      </c>
      <c r="E94" s="22">
        <v>2</v>
      </c>
      <c r="F94" s="27">
        <v>56</v>
      </c>
      <c r="G94" s="19" t="s">
        <v>183</v>
      </c>
      <c r="H94" s="19" t="s">
        <v>184</v>
      </c>
      <c r="I94" s="23">
        <v>63.353522374999997</v>
      </c>
      <c r="J94" s="19" t="s">
        <v>221</v>
      </c>
      <c r="K94" s="19" t="s">
        <v>222</v>
      </c>
      <c r="L94" s="23">
        <v>44.303162499999999</v>
      </c>
      <c r="M94" s="19" t="s">
        <v>109</v>
      </c>
      <c r="N94" s="19" t="s">
        <v>110</v>
      </c>
      <c r="O94" s="30">
        <v>7.9215175097275228E-2</v>
      </c>
      <c r="Q94" s="22">
        <v>1.5</v>
      </c>
      <c r="R94" s="30">
        <v>5.9744766285294864E-5</v>
      </c>
      <c r="S94" s="23">
        <v>16737.867802926408</v>
      </c>
      <c r="T94" s="30">
        <v>2.0147568757856926E-3</v>
      </c>
      <c r="U94" s="23">
        <v>496.33780235147782</v>
      </c>
      <c r="V94" s="27">
        <v>2.9653586000045919</v>
      </c>
    </row>
    <row r="95" spans="1:22" x14ac:dyDescent="0.25">
      <c r="A95" s="19" t="s">
        <v>86</v>
      </c>
      <c r="B95" s="19" t="s">
        <v>87</v>
      </c>
      <c r="C95" s="19" t="s">
        <v>88</v>
      </c>
      <c r="D95" s="22">
        <v>20215593</v>
      </c>
      <c r="E95" s="22">
        <v>2</v>
      </c>
      <c r="F95" s="27">
        <v>56</v>
      </c>
      <c r="G95" s="19" t="s">
        <v>153</v>
      </c>
      <c r="H95" s="19" t="s">
        <v>154</v>
      </c>
      <c r="I95" s="23">
        <v>49.5</v>
      </c>
      <c r="J95" s="19" t="s">
        <v>203</v>
      </c>
      <c r="K95" s="19" t="s">
        <v>204</v>
      </c>
      <c r="L95" s="23">
        <v>49.5</v>
      </c>
      <c r="M95" s="19" t="s">
        <v>109</v>
      </c>
      <c r="N95" s="19" t="s">
        <v>110</v>
      </c>
      <c r="O95" s="30">
        <v>7.3673472331154663E-2</v>
      </c>
      <c r="Q95" s="22">
        <v>1.5</v>
      </c>
      <c r="R95" s="30">
        <v>4.3414724766573283E-5</v>
      </c>
      <c r="S95" s="23">
        <v>23033.659786551027</v>
      </c>
      <c r="T95" s="30">
        <v>2.0147568757856926E-3</v>
      </c>
      <c r="U95" s="23">
        <v>496.33780235147782</v>
      </c>
      <c r="V95" s="27">
        <v>2.1548369080335257</v>
      </c>
    </row>
    <row r="96" spans="1:22" x14ac:dyDescent="0.25">
      <c r="A96" s="19" t="s">
        <v>86</v>
      </c>
      <c r="B96" s="19" t="s">
        <v>87</v>
      </c>
      <c r="C96" s="19" t="s">
        <v>88</v>
      </c>
      <c r="D96" s="22">
        <v>20215593</v>
      </c>
      <c r="E96" s="22">
        <v>2</v>
      </c>
      <c r="F96" s="27">
        <v>56</v>
      </c>
      <c r="G96" s="19" t="s">
        <v>183</v>
      </c>
      <c r="H96" s="19" t="s">
        <v>184</v>
      </c>
      <c r="I96" s="23">
        <v>43.323795877000009</v>
      </c>
      <c r="J96" s="19" t="s">
        <v>207</v>
      </c>
      <c r="K96" s="19" t="s">
        <v>208</v>
      </c>
      <c r="L96" s="23">
        <v>34.113225100000008</v>
      </c>
      <c r="M96" s="19" t="s">
        <v>109</v>
      </c>
      <c r="N96" s="19" t="s">
        <v>110</v>
      </c>
      <c r="O96" s="30">
        <v>7.9215175097275228E-2</v>
      </c>
      <c r="Q96" s="22">
        <v>1.5</v>
      </c>
      <c r="R96" s="30">
        <v>4.0855977098513876E-5</v>
      </c>
      <c r="S96" s="23">
        <v>24476.222844670989</v>
      </c>
      <c r="T96" s="30">
        <v>2.0147568757856926E-3</v>
      </c>
      <c r="U96" s="23">
        <v>496.33780235147782</v>
      </c>
      <c r="V96" s="27">
        <v>2.0278365885998682</v>
      </c>
    </row>
    <row r="97" spans="1:22" x14ac:dyDescent="0.25">
      <c r="A97" s="19" t="s">
        <v>86</v>
      </c>
      <c r="B97" s="19" t="s">
        <v>87</v>
      </c>
      <c r="C97" s="19" t="s">
        <v>88</v>
      </c>
      <c r="D97" s="22">
        <v>20215593</v>
      </c>
      <c r="E97" s="22">
        <v>2</v>
      </c>
      <c r="F97" s="27">
        <v>56</v>
      </c>
      <c r="G97" s="19" t="s">
        <v>107</v>
      </c>
      <c r="H97" s="19" t="s">
        <v>108</v>
      </c>
      <c r="I97" s="23">
        <v>1228.5</v>
      </c>
      <c r="J97" s="19" t="s">
        <v>201</v>
      </c>
      <c r="K97" s="19" t="s">
        <v>202</v>
      </c>
      <c r="L97" s="23">
        <v>675</v>
      </c>
      <c r="M97" s="19" t="s">
        <v>113</v>
      </c>
      <c r="N97" s="19" t="s">
        <v>114</v>
      </c>
      <c r="O97" s="30">
        <v>5.131111111111167E-3</v>
      </c>
      <c r="Q97" s="22">
        <v>2.8</v>
      </c>
      <c r="R97" s="30">
        <v>4.0201339285714727E-5</v>
      </c>
      <c r="S97" s="23">
        <v>24874.793172757385</v>
      </c>
      <c r="T97" s="30">
        <v>2.0147568757856926E-3</v>
      </c>
      <c r="U97" s="23">
        <v>496.33780235147782</v>
      </c>
      <c r="V97" s="27">
        <v>1.9953444392657775</v>
      </c>
    </row>
    <row r="98" spans="1:22" x14ac:dyDescent="0.25">
      <c r="A98" s="19" t="s">
        <v>86</v>
      </c>
      <c r="B98" s="19" t="s">
        <v>87</v>
      </c>
      <c r="C98" s="19" t="s">
        <v>88</v>
      </c>
      <c r="D98" s="22">
        <v>20215593</v>
      </c>
      <c r="E98" s="22">
        <v>2</v>
      </c>
      <c r="F98" s="27">
        <v>56</v>
      </c>
      <c r="G98" s="19" t="s">
        <v>107</v>
      </c>
      <c r="H98" s="19" t="s">
        <v>108</v>
      </c>
      <c r="I98" s="23">
        <v>1228.5</v>
      </c>
      <c r="J98" s="19" t="s">
        <v>201</v>
      </c>
      <c r="K98" s="19" t="s">
        <v>202</v>
      </c>
      <c r="L98" s="23">
        <v>675</v>
      </c>
      <c r="M98" s="19" t="s">
        <v>115</v>
      </c>
      <c r="N98" s="19" t="s">
        <v>116</v>
      </c>
      <c r="O98" s="30">
        <v>5.4953034682081285E-3</v>
      </c>
      <c r="Q98" s="22">
        <v>3</v>
      </c>
      <c r="R98" s="30">
        <v>4.0184406611271942E-5</v>
      </c>
      <c r="S98" s="23">
        <v>24885.274770226286</v>
      </c>
      <c r="T98" s="30">
        <v>2.0147568757856926E-3</v>
      </c>
      <c r="U98" s="23">
        <v>496.33780235147782</v>
      </c>
      <c r="V98" s="27">
        <v>1.9945040066236912</v>
      </c>
    </row>
    <row r="99" spans="1:22" x14ac:dyDescent="0.25">
      <c r="A99" s="19" t="s">
        <v>86</v>
      </c>
      <c r="B99" s="19" t="s">
        <v>87</v>
      </c>
      <c r="C99" s="19" t="s">
        <v>88</v>
      </c>
      <c r="D99" s="22">
        <v>20215593</v>
      </c>
      <c r="E99" s="22">
        <v>2</v>
      </c>
      <c r="F99" s="27">
        <v>56</v>
      </c>
      <c r="G99" s="19" t="s">
        <v>183</v>
      </c>
      <c r="H99" s="19" t="s">
        <v>184</v>
      </c>
      <c r="I99" s="23">
        <v>35.4</v>
      </c>
      <c r="J99" s="19" t="s">
        <v>215</v>
      </c>
      <c r="K99" s="19" t="s">
        <v>216</v>
      </c>
      <c r="L99" s="23">
        <v>30</v>
      </c>
      <c r="M99" s="19" t="s">
        <v>109</v>
      </c>
      <c r="N99" s="19" t="s">
        <v>110</v>
      </c>
      <c r="O99" s="30">
        <v>7.9215175097275228E-2</v>
      </c>
      <c r="Q99" s="22">
        <v>1.5</v>
      </c>
      <c r="R99" s="30">
        <v>3.3383538076708842E-5</v>
      </c>
      <c r="S99" s="23">
        <v>29954.883682556221</v>
      </c>
      <c r="T99" s="30">
        <v>2.0147568757856926E-3</v>
      </c>
      <c r="U99" s="23">
        <v>496.33780235147782</v>
      </c>
      <c r="V99" s="27">
        <v>1.6569511923710547</v>
      </c>
    </row>
    <row r="100" spans="1:22" x14ac:dyDescent="0.25">
      <c r="A100" s="19" t="s">
        <v>86</v>
      </c>
      <c r="B100" s="19" t="s">
        <v>87</v>
      </c>
      <c r="C100" s="19" t="s">
        <v>88</v>
      </c>
      <c r="D100" s="22">
        <v>20215611</v>
      </c>
      <c r="E100" s="22">
        <v>2</v>
      </c>
      <c r="F100" s="27">
        <v>58</v>
      </c>
      <c r="G100" s="19" t="s">
        <v>135</v>
      </c>
      <c r="H100" s="19" t="s">
        <v>136</v>
      </c>
      <c r="I100" s="23">
        <v>547.81870000000004</v>
      </c>
      <c r="J100" s="19" t="s">
        <v>225</v>
      </c>
      <c r="K100" s="19" t="s">
        <v>226</v>
      </c>
      <c r="L100" s="23">
        <v>383.09000000000003</v>
      </c>
      <c r="M100" s="19" t="s">
        <v>109</v>
      </c>
      <c r="N100" s="19" t="s">
        <v>110</v>
      </c>
      <c r="O100" s="30">
        <v>0.13503018571428571</v>
      </c>
      <c r="Q100" s="22">
        <v>1.5</v>
      </c>
      <c r="R100" s="30">
        <v>8.5025357239952375E-4</v>
      </c>
      <c r="S100" s="23">
        <v>1176.1197276453338</v>
      </c>
      <c r="T100" s="30">
        <v>2.1058880741114832E-3</v>
      </c>
      <c r="U100" s="23">
        <v>474.85904511896734</v>
      </c>
      <c r="V100" s="27">
        <v>40.375059949862859</v>
      </c>
    </row>
    <row r="101" spans="1:22" x14ac:dyDescent="0.25">
      <c r="A101" s="19" t="s">
        <v>86</v>
      </c>
      <c r="B101" s="19" t="s">
        <v>87</v>
      </c>
      <c r="C101" s="19" t="s">
        <v>88</v>
      </c>
      <c r="D101" s="22">
        <v>20215611</v>
      </c>
      <c r="E101" s="22">
        <v>2</v>
      </c>
      <c r="F101" s="27">
        <v>58</v>
      </c>
      <c r="G101" s="19" t="s">
        <v>135</v>
      </c>
      <c r="H101" s="19" t="s">
        <v>136</v>
      </c>
      <c r="I101" s="23">
        <v>536.25</v>
      </c>
      <c r="J101" s="19" t="s">
        <v>219</v>
      </c>
      <c r="K101" s="19" t="s">
        <v>220</v>
      </c>
      <c r="L101" s="23">
        <v>375</v>
      </c>
      <c r="M101" s="19" t="s">
        <v>109</v>
      </c>
      <c r="N101" s="19" t="s">
        <v>110</v>
      </c>
      <c r="O101" s="30">
        <v>0.13503018571428571</v>
      </c>
      <c r="Q101" s="22">
        <v>1.5</v>
      </c>
      <c r="R101" s="30">
        <v>8.322981274630542E-4</v>
      </c>
      <c r="S101" s="23">
        <v>1201.4925505697358</v>
      </c>
      <c r="T101" s="30">
        <v>2.1058880741114832E-3</v>
      </c>
      <c r="U101" s="23">
        <v>474.85904511896734</v>
      </c>
      <c r="V101" s="27">
        <v>39.522429406141043</v>
      </c>
    </row>
    <row r="102" spans="1:22" x14ac:dyDescent="0.25">
      <c r="A102" s="19" t="s">
        <v>86</v>
      </c>
      <c r="B102" s="19" t="s">
        <v>87</v>
      </c>
      <c r="C102" s="19" t="s">
        <v>88</v>
      </c>
      <c r="D102" s="22">
        <v>20215611</v>
      </c>
      <c r="E102" s="22">
        <v>2</v>
      </c>
      <c r="F102" s="27">
        <v>58</v>
      </c>
      <c r="G102" s="19" t="s">
        <v>183</v>
      </c>
      <c r="H102" s="19" t="s">
        <v>184</v>
      </c>
      <c r="I102" s="23">
        <v>85.506563999999997</v>
      </c>
      <c r="J102" s="19" t="s">
        <v>221</v>
      </c>
      <c r="K102" s="19" t="s">
        <v>222</v>
      </c>
      <c r="L102" s="23">
        <v>59.794800000000002</v>
      </c>
      <c r="M102" s="19" t="s">
        <v>109</v>
      </c>
      <c r="N102" s="19" t="s">
        <v>110</v>
      </c>
      <c r="O102" s="30">
        <v>7.9215175097275228E-2</v>
      </c>
      <c r="Q102" s="22">
        <v>1.5</v>
      </c>
      <c r="R102" s="30">
        <v>7.7855372864670935E-5</v>
      </c>
      <c r="S102" s="23">
        <v>12844.328698267376</v>
      </c>
      <c r="T102" s="30">
        <v>2.1058880741114832E-3</v>
      </c>
      <c r="U102" s="23">
        <v>474.85904511896734</v>
      </c>
      <c r="V102" s="27">
        <v>3.6970328015898799</v>
      </c>
    </row>
    <row r="103" spans="1:22" x14ac:dyDescent="0.25">
      <c r="A103" s="19" t="s">
        <v>86</v>
      </c>
      <c r="B103" s="19" t="s">
        <v>87</v>
      </c>
      <c r="C103" s="19" t="s">
        <v>88</v>
      </c>
      <c r="D103" s="22">
        <v>20215611</v>
      </c>
      <c r="E103" s="22">
        <v>2</v>
      </c>
      <c r="F103" s="27">
        <v>58</v>
      </c>
      <c r="G103" s="19" t="s">
        <v>183</v>
      </c>
      <c r="H103" s="19" t="s">
        <v>184</v>
      </c>
      <c r="I103" s="23">
        <v>82.367999999999995</v>
      </c>
      <c r="J103" s="19" t="s">
        <v>217</v>
      </c>
      <c r="K103" s="19" t="s">
        <v>218</v>
      </c>
      <c r="L103" s="23">
        <v>57.6</v>
      </c>
      <c r="M103" s="19" t="s">
        <v>109</v>
      </c>
      <c r="N103" s="19" t="s">
        <v>110</v>
      </c>
      <c r="O103" s="30">
        <v>7.9215175097275228E-2</v>
      </c>
      <c r="Q103" s="22">
        <v>1.5</v>
      </c>
      <c r="R103" s="30">
        <v>7.499764991278582E-5</v>
      </c>
      <c r="S103" s="23">
        <v>13333.751139707607</v>
      </c>
      <c r="T103" s="30">
        <v>2.1058880741114832E-3</v>
      </c>
      <c r="U103" s="23">
        <v>474.85904511896734</v>
      </c>
      <c r="V103" s="27">
        <v>3.5613312423752075</v>
      </c>
    </row>
    <row r="104" spans="1:22" x14ac:dyDescent="0.25">
      <c r="A104" s="19" t="s">
        <v>86</v>
      </c>
      <c r="B104" s="19" t="s">
        <v>87</v>
      </c>
      <c r="C104" s="19" t="s">
        <v>88</v>
      </c>
      <c r="D104" s="22">
        <v>20215611</v>
      </c>
      <c r="E104" s="22">
        <v>2</v>
      </c>
      <c r="F104" s="27">
        <v>58</v>
      </c>
      <c r="G104" s="19" t="s">
        <v>141</v>
      </c>
      <c r="H104" s="19" t="s">
        <v>142</v>
      </c>
      <c r="I104" s="23">
        <v>64.55</v>
      </c>
      <c r="J104" s="19" t="s">
        <v>209</v>
      </c>
      <c r="K104" s="19" t="s">
        <v>210</v>
      </c>
      <c r="L104" s="23">
        <v>64.55</v>
      </c>
      <c r="M104" s="19" t="s">
        <v>109</v>
      </c>
      <c r="N104" s="19" t="s">
        <v>110</v>
      </c>
      <c r="O104" s="30">
        <v>4.6996148956660502E-2</v>
      </c>
      <c r="Q104" s="22">
        <v>1.5</v>
      </c>
      <c r="R104" s="30">
        <v>3.486898178336132E-5</v>
      </c>
      <c r="S104" s="23">
        <v>28678.784089909306</v>
      </c>
      <c r="T104" s="30">
        <v>2.1058880741114832E-3</v>
      </c>
      <c r="U104" s="23">
        <v>474.85904511896734</v>
      </c>
      <c r="V104" s="27">
        <v>1.6557851393917622</v>
      </c>
    </row>
    <row r="105" spans="1:22" x14ac:dyDescent="0.25">
      <c r="A105" s="19" t="s">
        <v>86</v>
      </c>
      <c r="B105" s="19" t="s">
        <v>87</v>
      </c>
      <c r="C105" s="19" t="s">
        <v>88</v>
      </c>
      <c r="D105" s="22">
        <v>20215611</v>
      </c>
      <c r="E105" s="22">
        <v>2</v>
      </c>
      <c r="F105" s="27">
        <v>58</v>
      </c>
      <c r="G105" s="19" t="s">
        <v>163</v>
      </c>
      <c r="H105" s="19" t="s">
        <v>164</v>
      </c>
      <c r="I105" s="23">
        <v>12.5</v>
      </c>
      <c r="J105" s="19" t="s">
        <v>203</v>
      </c>
      <c r="K105" s="19" t="s">
        <v>204</v>
      </c>
      <c r="L105" s="23">
        <v>12.5</v>
      </c>
      <c r="M105" s="19" t="s">
        <v>109</v>
      </c>
      <c r="N105" s="19" t="s">
        <v>110</v>
      </c>
      <c r="O105" s="30">
        <v>0.2109105576516597</v>
      </c>
      <c r="Q105" s="22">
        <v>1.5</v>
      </c>
      <c r="R105" s="30">
        <v>3.0303241041905129E-5</v>
      </c>
      <c r="S105" s="23">
        <v>32999.7705069613</v>
      </c>
      <c r="T105" s="30">
        <v>2.1058880741114832E-3</v>
      </c>
      <c r="U105" s="23">
        <v>474.85904511896734</v>
      </c>
      <c r="V105" s="27">
        <v>1.438976810516897</v>
      </c>
    </row>
    <row r="106" spans="1:22" x14ac:dyDescent="0.25">
      <c r="A106" s="19" t="s">
        <v>86</v>
      </c>
      <c r="B106" s="19" t="s">
        <v>87</v>
      </c>
      <c r="C106" s="19" t="s">
        <v>88</v>
      </c>
      <c r="D106" s="22">
        <v>20215611</v>
      </c>
      <c r="E106" s="22">
        <v>2</v>
      </c>
      <c r="F106" s="27">
        <v>58</v>
      </c>
      <c r="G106" s="19" t="s">
        <v>135</v>
      </c>
      <c r="H106" s="19" t="s">
        <v>136</v>
      </c>
      <c r="I106" s="23">
        <v>547.81870000000004</v>
      </c>
      <c r="J106" s="19" t="s">
        <v>225</v>
      </c>
      <c r="K106" s="19" t="s">
        <v>226</v>
      </c>
      <c r="L106" s="23">
        <v>383.09000000000003</v>
      </c>
      <c r="M106" s="19" t="s">
        <v>115</v>
      </c>
      <c r="N106" s="19" t="s">
        <v>116</v>
      </c>
      <c r="O106" s="30">
        <v>8.1948356807510694E-3</v>
      </c>
      <c r="Q106" s="22">
        <v>3</v>
      </c>
      <c r="R106" s="30">
        <v>2.5800484076681989E-5</v>
      </c>
      <c r="S106" s="23">
        <v>38758.962701160403</v>
      </c>
      <c r="T106" s="30">
        <v>2.1058880741114832E-3</v>
      </c>
      <c r="U106" s="23">
        <v>474.85904511896734</v>
      </c>
      <c r="V106" s="27">
        <v>1.2251593232260332</v>
      </c>
    </row>
    <row r="107" spans="1:22" x14ac:dyDescent="0.25">
      <c r="A107" s="19" t="s">
        <v>86</v>
      </c>
      <c r="B107" s="19" t="s">
        <v>87</v>
      </c>
      <c r="C107" s="19" t="s">
        <v>88</v>
      </c>
      <c r="D107" s="22">
        <v>20215611</v>
      </c>
      <c r="E107" s="22">
        <v>2</v>
      </c>
      <c r="F107" s="27">
        <v>58</v>
      </c>
      <c r="G107" s="19" t="s">
        <v>135</v>
      </c>
      <c r="H107" s="19" t="s">
        <v>136</v>
      </c>
      <c r="I107" s="23">
        <v>536.25</v>
      </c>
      <c r="J107" s="19" t="s">
        <v>219</v>
      </c>
      <c r="K107" s="19" t="s">
        <v>220</v>
      </c>
      <c r="L107" s="23">
        <v>375</v>
      </c>
      <c r="M107" s="19" t="s">
        <v>115</v>
      </c>
      <c r="N107" s="19" t="s">
        <v>116</v>
      </c>
      <c r="O107" s="30">
        <v>8.1948356807510694E-3</v>
      </c>
      <c r="Q107" s="22">
        <v>3</v>
      </c>
      <c r="R107" s="30">
        <v>2.5255635826452654E-5</v>
      </c>
      <c r="S107" s="23">
        <v>39595.122723166758</v>
      </c>
      <c r="T107" s="30">
        <v>2.1058880741114832E-3</v>
      </c>
      <c r="U107" s="23">
        <v>474.85904511896734</v>
      </c>
      <c r="V107" s="27">
        <v>1.1992867112421688</v>
      </c>
    </row>
    <row r="108" spans="1:22" x14ac:dyDescent="0.25">
      <c r="A108" s="19" t="s">
        <v>86</v>
      </c>
      <c r="B108" s="19" t="s">
        <v>87</v>
      </c>
      <c r="C108" s="19" t="s">
        <v>88</v>
      </c>
      <c r="D108" s="22">
        <v>20215611</v>
      </c>
      <c r="E108" s="22">
        <v>2</v>
      </c>
      <c r="F108" s="27">
        <v>58</v>
      </c>
      <c r="G108" s="19" t="s">
        <v>145</v>
      </c>
      <c r="H108" s="19" t="s">
        <v>146</v>
      </c>
      <c r="I108" s="23">
        <v>27.5</v>
      </c>
      <c r="J108" s="19" t="s">
        <v>203</v>
      </c>
      <c r="K108" s="19" t="s">
        <v>204</v>
      </c>
      <c r="L108" s="23">
        <v>27.5</v>
      </c>
      <c r="M108" s="19" t="s">
        <v>109</v>
      </c>
      <c r="N108" s="19" t="s">
        <v>110</v>
      </c>
      <c r="O108" s="30">
        <v>6.9640764267676847E-2</v>
      </c>
      <c r="Q108" s="22">
        <v>1.5</v>
      </c>
      <c r="R108" s="30">
        <v>2.201288525702429E-5</v>
      </c>
      <c r="S108" s="23">
        <v>45427.938606135285</v>
      </c>
      <c r="T108" s="30">
        <v>2.1058880741114832E-3</v>
      </c>
      <c r="U108" s="23">
        <v>474.85904511896734</v>
      </c>
      <c r="V108" s="27">
        <v>1.0453017673463949</v>
      </c>
    </row>
    <row r="109" spans="1:22" x14ac:dyDescent="0.25">
      <c r="A109" s="19" t="s">
        <v>86</v>
      </c>
      <c r="B109" s="19" t="s">
        <v>87</v>
      </c>
      <c r="C109" s="19" t="s">
        <v>88</v>
      </c>
      <c r="D109" s="22">
        <v>20215633</v>
      </c>
      <c r="E109" s="22">
        <v>2</v>
      </c>
      <c r="F109" s="27">
        <v>60</v>
      </c>
      <c r="G109" s="19" t="s">
        <v>127</v>
      </c>
      <c r="H109" s="19" t="s">
        <v>128</v>
      </c>
      <c r="I109" s="23">
        <v>1386</v>
      </c>
      <c r="J109" s="19" t="s">
        <v>201</v>
      </c>
      <c r="K109" s="19" t="s">
        <v>202</v>
      </c>
      <c r="L109" s="23">
        <v>900</v>
      </c>
      <c r="M109" s="19" t="s">
        <v>109</v>
      </c>
      <c r="N109" s="19" t="s">
        <v>110</v>
      </c>
      <c r="O109" s="30">
        <v>9.32009514627124E-2</v>
      </c>
      <c r="Q109" s="22">
        <v>1.5</v>
      </c>
      <c r="R109" s="30">
        <v>1.435294652525771E-3</v>
      </c>
      <c r="S109" s="23">
        <v>696.72105183436872</v>
      </c>
      <c r="T109" s="30">
        <v>2.3190139413481249E-3</v>
      </c>
      <c r="U109" s="23">
        <v>431.21776120874227</v>
      </c>
      <c r="V109" s="27">
        <v>61.892454673704265</v>
      </c>
    </row>
    <row r="110" spans="1:22" x14ac:dyDescent="0.25">
      <c r="A110" s="19" t="s">
        <v>86</v>
      </c>
      <c r="B110" s="19" t="s">
        <v>87</v>
      </c>
      <c r="C110" s="19" t="s">
        <v>88</v>
      </c>
      <c r="D110" s="22">
        <v>20215633</v>
      </c>
      <c r="E110" s="22">
        <v>2</v>
      </c>
      <c r="F110" s="27">
        <v>60</v>
      </c>
      <c r="G110" s="19" t="s">
        <v>141</v>
      </c>
      <c r="H110" s="19" t="s">
        <v>142</v>
      </c>
      <c r="I110" s="23">
        <v>292.2</v>
      </c>
      <c r="J110" s="19" t="s">
        <v>209</v>
      </c>
      <c r="K110" s="19" t="s">
        <v>210</v>
      </c>
      <c r="L110" s="23">
        <v>292.2</v>
      </c>
      <c r="M110" s="19" t="s">
        <v>109</v>
      </c>
      <c r="N110" s="19" t="s">
        <v>110</v>
      </c>
      <c r="O110" s="30">
        <v>4.6996148956660502E-2</v>
      </c>
      <c r="Q110" s="22">
        <v>1.5</v>
      </c>
      <c r="R110" s="30">
        <v>1.5258083027929107E-4</v>
      </c>
      <c r="S110" s="23">
        <v>6553.9032535709321</v>
      </c>
      <c r="T110" s="30">
        <v>2.3190139413481249E-3</v>
      </c>
      <c r="U110" s="23">
        <v>431.21776120874227</v>
      </c>
      <c r="V110" s="27">
        <v>6.5795564036406979</v>
      </c>
    </row>
    <row r="111" spans="1:22" x14ac:dyDescent="0.25">
      <c r="A111" s="19" t="s">
        <v>86</v>
      </c>
      <c r="B111" s="19" t="s">
        <v>87</v>
      </c>
      <c r="C111" s="19" t="s">
        <v>88</v>
      </c>
      <c r="D111" s="22">
        <v>20215633</v>
      </c>
      <c r="E111" s="22">
        <v>2</v>
      </c>
      <c r="F111" s="27">
        <v>60</v>
      </c>
      <c r="G111" s="19" t="s">
        <v>183</v>
      </c>
      <c r="H111" s="19" t="s">
        <v>184</v>
      </c>
      <c r="I111" s="23">
        <v>171.87553954999998</v>
      </c>
      <c r="J111" s="19" t="s">
        <v>221</v>
      </c>
      <c r="K111" s="19" t="s">
        <v>222</v>
      </c>
      <c r="L111" s="23">
        <v>120.19268500000001</v>
      </c>
      <c r="M111" s="19" t="s">
        <v>109</v>
      </c>
      <c r="N111" s="19" t="s">
        <v>110</v>
      </c>
      <c r="O111" s="30">
        <v>7.9215175097275228E-2</v>
      </c>
      <c r="Q111" s="22">
        <v>1.5</v>
      </c>
      <c r="R111" s="30">
        <v>1.5127945511546559E-4</v>
      </c>
      <c r="S111" s="23">
        <v>6610.2829312595013</v>
      </c>
      <c r="T111" s="30">
        <v>2.3190139413481249E-3</v>
      </c>
      <c r="U111" s="23">
        <v>431.21776120874227</v>
      </c>
      <c r="V111" s="27">
        <v>6.5234387951769488</v>
      </c>
    </row>
    <row r="112" spans="1:22" x14ac:dyDescent="0.25">
      <c r="A112" s="19" t="s">
        <v>86</v>
      </c>
      <c r="B112" s="19" t="s">
        <v>87</v>
      </c>
      <c r="C112" s="19" t="s">
        <v>88</v>
      </c>
      <c r="D112" s="22">
        <v>20215633</v>
      </c>
      <c r="E112" s="22">
        <v>2</v>
      </c>
      <c r="F112" s="27">
        <v>60</v>
      </c>
      <c r="G112" s="19" t="s">
        <v>107</v>
      </c>
      <c r="H112" s="19" t="s">
        <v>108</v>
      </c>
      <c r="I112" s="23">
        <v>136.5</v>
      </c>
      <c r="J112" s="19" t="s">
        <v>201</v>
      </c>
      <c r="K112" s="19" t="s">
        <v>202</v>
      </c>
      <c r="L112" s="23">
        <v>75</v>
      </c>
      <c r="M112" s="19" t="s">
        <v>109</v>
      </c>
      <c r="N112" s="19" t="s">
        <v>110</v>
      </c>
      <c r="O112" s="30">
        <v>9.4083549688667278E-2</v>
      </c>
      <c r="Q112" s="22">
        <v>1.5</v>
      </c>
      <c r="R112" s="30">
        <v>1.4269338369447869E-4</v>
      </c>
      <c r="S112" s="23">
        <v>7008.0334077794632</v>
      </c>
      <c r="T112" s="30">
        <v>2.3190139413481249E-3</v>
      </c>
      <c r="U112" s="23">
        <v>431.21776120874227</v>
      </c>
      <c r="V112" s="27">
        <v>6.153192145603315</v>
      </c>
    </row>
    <row r="113" spans="1:22" x14ac:dyDescent="0.25">
      <c r="A113" s="19" t="s">
        <v>86</v>
      </c>
      <c r="B113" s="19" t="s">
        <v>87</v>
      </c>
      <c r="C113" s="19" t="s">
        <v>88</v>
      </c>
      <c r="D113" s="22">
        <v>20215633</v>
      </c>
      <c r="E113" s="22">
        <v>2</v>
      </c>
      <c r="F113" s="27">
        <v>60</v>
      </c>
      <c r="G113" s="19" t="s">
        <v>143</v>
      </c>
      <c r="H113" s="19" t="s">
        <v>144</v>
      </c>
      <c r="I113" s="23">
        <v>156.99</v>
      </c>
      <c r="J113" s="19" t="s">
        <v>203</v>
      </c>
      <c r="K113" s="19" t="s">
        <v>204</v>
      </c>
      <c r="L113" s="23">
        <v>156.99</v>
      </c>
      <c r="M113" s="19" t="s">
        <v>109</v>
      </c>
      <c r="N113" s="19" t="s">
        <v>110</v>
      </c>
      <c r="O113" s="30">
        <v>4.8103640684409948E-2</v>
      </c>
      <c r="Q113" s="22">
        <v>1.5</v>
      </c>
      <c r="R113" s="30">
        <v>8.3908783900505757E-5</v>
      </c>
      <c r="S113" s="23">
        <v>11917.70340976152</v>
      </c>
      <c r="T113" s="30">
        <v>2.3190139413481249E-3</v>
      </c>
      <c r="U113" s="23">
        <v>431.21776120874227</v>
      </c>
      <c r="V113" s="27">
        <v>3.6182957939324254</v>
      </c>
    </row>
    <row r="114" spans="1:22" x14ac:dyDescent="0.25">
      <c r="A114" s="19" t="s">
        <v>86</v>
      </c>
      <c r="B114" s="19" t="s">
        <v>87</v>
      </c>
      <c r="C114" s="19" t="s">
        <v>88</v>
      </c>
      <c r="D114" s="22">
        <v>20215633</v>
      </c>
      <c r="E114" s="22">
        <v>2</v>
      </c>
      <c r="F114" s="27">
        <v>60</v>
      </c>
      <c r="G114" s="19" t="s">
        <v>183</v>
      </c>
      <c r="H114" s="19" t="s">
        <v>184</v>
      </c>
      <c r="I114" s="23">
        <v>79.252571999999986</v>
      </c>
      <c r="J114" s="19" t="s">
        <v>207</v>
      </c>
      <c r="K114" s="19" t="s">
        <v>208</v>
      </c>
      <c r="L114" s="23">
        <v>62.403599999999997</v>
      </c>
      <c r="M114" s="19" t="s">
        <v>109</v>
      </c>
      <c r="N114" s="19" t="s">
        <v>110</v>
      </c>
      <c r="O114" s="30">
        <v>7.9215175097275228E-2</v>
      </c>
      <c r="Q114" s="22">
        <v>1.5</v>
      </c>
      <c r="R114" s="30">
        <v>6.9755626309882346E-5</v>
      </c>
      <c r="S114" s="23">
        <v>14335.761183730194</v>
      </c>
      <c r="T114" s="30">
        <v>2.3190139413481249E-3</v>
      </c>
      <c r="U114" s="23">
        <v>431.21776120874227</v>
      </c>
      <c r="V114" s="27">
        <v>3.0079865009061106</v>
      </c>
    </row>
    <row r="115" spans="1:22" x14ac:dyDescent="0.25">
      <c r="A115" s="19" t="s">
        <v>86</v>
      </c>
      <c r="B115" s="19" t="s">
        <v>87</v>
      </c>
      <c r="C115" s="19" t="s">
        <v>88</v>
      </c>
      <c r="D115" s="22">
        <v>20215633</v>
      </c>
      <c r="E115" s="22">
        <v>2</v>
      </c>
      <c r="F115" s="27">
        <v>60</v>
      </c>
      <c r="G115" s="19" t="s">
        <v>183</v>
      </c>
      <c r="H115" s="19" t="s">
        <v>184</v>
      </c>
      <c r="I115" s="23">
        <v>73.872000000000014</v>
      </c>
      <c r="J115" s="19" t="s">
        <v>235</v>
      </c>
      <c r="K115" s="19" t="s">
        <v>236</v>
      </c>
      <c r="L115" s="23">
        <v>68.400000000000006</v>
      </c>
      <c r="M115" s="19" t="s">
        <v>109</v>
      </c>
      <c r="N115" s="19" t="s">
        <v>110</v>
      </c>
      <c r="O115" s="30">
        <v>7.9215175097275228E-2</v>
      </c>
      <c r="Q115" s="22">
        <v>1.5</v>
      </c>
      <c r="R115" s="30">
        <v>6.5019815719843515E-5</v>
      </c>
      <c r="S115" s="23">
        <v>15379.926702788365</v>
      </c>
      <c r="T115" s="30">
        <v>2.3190139413481249E-3</v>
      </c>
      <c r="U115" s="23">
        <v>431.21776120874227</v>
      </c>
      <c r="V115" s="27">
        <v>2.8037699368915909</v>
      </c>
    </row>
    <row r="116" spans="1:22" x14ac:dyDescent="0.25">
      <c r="A116" s="19" t="s">
        <v>86</v>
      </c>
      <c r="B116" s="19" t="s">
        <v>87</v>
      </c>
      <c r="C116" s="19" t="s">
        <v>88</v>
      </c>
      <c r="D116" s="22">
        <v>20215633</v>
      </c>
      <c r="E116" s="22">
        <v>2</v>
      </c>
      <c r="F116" s="27">
        <v>60</v>
      </c>
      <c r="G116" s="19" t="s">
        <v>131</v>
      </c>
      <c r="H116" s="19" t="s">
        <v>132</v>
      </c>
      <c r="I116" s="23">
        <v>23.75</v>
      </c>
      <c r="J116" s="19" t="s">
        <v>203</v>
      </c>
      <c r="K116" s="19" t="s">
        <v>204</v>
      </c>
      <c r="L116" s="23">
        <v>23.75</v>
      </c>
      <c r="M116" s="19" t="s">
        <v>109</v>
      </c>
      <c r="N116" s="19" t="s">
        <v>110</v>
      </c>
      <c r="O116" s="30">
        <v>0.18361026609657971</v>
      </c>
      <c r="Q116" s="22">
        <v>1.5</v>
      </c>
      <c r="R116" s="30">
        <v>4.8452709108819647E-5</v>
      </c>
      <c r="S116" s="23">
        <v>20638.680857949676</v>
      </c>
      <c r="T116" s="30">
        <v>2.3190139413481249E-3</v>
      </c>
      <c r="U116" s="23">
        <v>431.21776120874227</v>
      </c>
      <c r="V116" s="27">
        <v>2.0893668746403646</v>
      </c>
    </row>
    <row r="117" spans="1:22" x14ac:dyDescent="0.25">
      <c r="A117" s="19" t="s">
        <v>86</v>
      </c>
      <c r="B117" s="19" t="s">
        <v>87</v>
      </c>
      <c r="C117" s="19" t="s">
        <v>88</v>
      </c>
      <c r="D117" s="22">
        <v>20215633</v>
      </c>
      <c r="E117" s="22">
        <v>2</v>
      </c>
      <c r="F117" s="27">
        <v>60</v>
      </c>
      <c r="G117" s="19" t="s">
        <v>127</v>
      </c>
      <c r="H117" s="19" t="s">
        <v>128</v>
      </c>
      <c r="I117" s="23">
        <v>1386</v>
      </c>
      <c r="J117" s="19" t="s">
        <v>201</v>
      </c>
      <c r="K117" s="19" t="s">
        <v>202</v>
      </c>
      <c r="L117" s="23">
        <v>900</v>
      </c>
      <c r="M117" s="19" t="s">
        <v>115</v>
      </c>
      <c r="N117" s="19" t="s">
        <v>116</v>
      </c>
      <c r="O117" s="30">
        <v>5.247630177899182E-3</v>
      </c>
      <c r="Q117" s="22">
        <v>3</v>
      </c>
      <c r="R117" s="30">
        <v>4.0406752369823702E-5</v>
      </c>
      <c r="S117" s="23">
        <v>24748.338862957302</v>
      </c>
      <c r="T117" s="30">
        <v>2.3190139413481249E-3</v>
      </c>
      <c r="U117" s="23">
        <v>431.21776120874227</v>
      </c>
      <c r="V117" s="27">
        <v>1.742410929463142</v>
      </c>
    </row>
    <row r="118" spans="1:22" x14ac:dyDescent="0.25">
      <c r="A118" s="19" t="s">
        <v>86</v>
      </c>
      <c r="B118" s="19" t="s">
        <v>87</v>
      </c>
      <c r="C118" s="19" t="s">
        <v>88</v>
      </c>
      <c r="D118" s="22">
        <v>20215633</v>
      </c>
      <c r="E118" s="22">
        <v>2</v>
      </c>
      <c r="F118" s="27">
        <v>60</v>
      </c>
      <c r="G118" s="19" t="s">
        <v>125</v>
      </c>
      <c r="H118" s="19" t="s">
        <v>126</v>
      </c>
      <c r="I118" s="23">
        <v>42.2</v>
      </c>
      <c r="J118" s="19" t="s">
        <v>203</v>
      </c>
      <c r="K118" s="19" t="s">
        <v>204</v>
      </c>
      <c r="L118" s="23">
        <v>42.2</v>
      </c>
      <c r="M118" s="19" t="s">
        <v>109</v>
      </c>
      <c r="N118" s="19" t="s">
        <v>110</v>
      </c>
      <c r="O118" s="30">
        <v>7.5354415695067276E-2</v>
      </c>
      <c r="Q118" s="22">
        <v>1.5</v>
      </c>
      <c r="R118" s="30">
        <v>3.5332848248131546E-5</v>
      </c>
      <c r="S118" s="23">
        <v>28302.275349479689</v>
      </c>
      <c r="T118" s="30">
        <v>2.3190139413481249E-3</v>
      </c>
      <c r="U118" s="23">
        <v>431.21776120874227</v>
      </c>
      <c r="V118" s="27">
        <v>1.5236151718687518</v>
      </c>
    </row>
    <row r="119" spans="1:22" x14ac:dyDescent="0.25">
      <c r="A119" s="19" t="s">
        <v>89</v>
      </c>
      <c r="B119" s="19" t="s">
        <v>90</v>
      </c>
      <c r="C119" s="19" t="s">
        <v>91</v>
      </c>
      <c r="D119" s="22">
        <v>40625988</v>
      </c>
      <c r="E119" s="22">
        <v>2</v>
      </c>
      <c r="F119" s="27">
        <v>13</v>
      </c>
      <c r="G119" s="19" t="s">
        <v>107</v>
      </c>
      <c r="H119" s="19" t="s">
        <v>108</v>
      </c>
      <c r="I119" s="23">
        <v>775.32</v>
      </c>
      <c r="J119" s="19" t="s">
        <v>201</v>
      </c>
      <c r="K119" s="19" t="s">
        <v>202</v>
      </c>
      <c r="L119" s="23">
        <v>426</v>
      </c>
      <c r="M119" s="19" t="s">
        <v>109</v>
      </c>
      <c r="N119" s="19" t="s">
        <v>110</v>
      </c>
      <c r="O119" s="30">
        <v>9.4083549688667278E-2</v>
      </c>
      <c r="Q119" s="22">
        <v>1.5</v>
      </c>
      <c r="R119" s="30">
        <v>3.7407619356214111E-3</v>
      </c>
      <c r="S119" s="23">
        <v>267.32521801975651</v>
      </c>
      <c r="T119" s="30">
        <v>7.8075997053014363E-3</v>
      </c>
      <c r="U119" s="23">
        <v>128.08033681862432</v>
      </c>
      <c r="V119" s="27">
        <v>47.911804867267946</v>
      </c>
    </row>
    <row r="120" spans="1:22" x14ac:dyDescent="0.25">
      <c r="A120" s="19" t="s">
        <v>89</v>
      </c>
      <c r="B120" s="19" t="s">
        <v>90</v>
      </c>
      <c r="C120" s="19" t="s">
        <v>91</v>
      </c>
      <c r="D120" s="22">
        <v>40625988</v>
      </c>
      <c r="E120" s="22">
        <v>2</v>
      </c>
      <c r="F120" s="27">
        <v>13</v>
      </c>
      <c r="G120" s="19" t="s">
        <v>127</v>
      </c>
      <c r="H120" s="19" t="s">
        <v>128</v>
      </c>
      <c r="I120" s="23">
        <v>378.84000000000003</v>
      </c>
      <c r="J120" s="19" t="s">
        <v>201</v>
      </c>
      <c r="K120" s="19" t="s">
        <v>202</v>
      </c>
      <c r="L120" s="23">
        <v>246</v>
      </c>
      <c r="M120" s="19" t="s">
        <v>109</v>
      </c>
      <c r="N120" s="19" t="s">
        <v>110</v>
      </c>
      <c r="O120" s="30">
        <v>9.32009514627124E-2</v>
      </c>
      <c r="Q120" s="22">
        <v>1.5</v>
      </c>
      <c r="R120" s="30">
        <v>1.810679407801742E-3</v>
      </c>
      <c r="S120" s="23">
        <v>552.27888255163373</v>
      </c>
      <c r="T120" s="30">
        <v>7.8075997053014363E-3</v>
      </c>
      <c r="U120" s="23">
        <v>128.08033681862432</v>
      </c>
      <c r="V120" s="27">
        <v>23.191242842179435</v>
      </c>
    </row>
    <row r="121" spans="1:22" x14ac:dyDescent="0.25">
      <c r="A121" s="19" t="s">
        <v>89</v>
      </c>
      <c r="B121" s="19" t="s">
        <v>90</v>
      </c>
      <c r="C121" s="19" t="s">
        <v>91</v>
      </c>
      <c r="D121" s="22">
        <v>40625988</v>
      </c>
      <c r="E121" s="22">
        <v>2</v>
      </c>
      <c r="F121" s="27">
        <v>13</v>
      </c>
      <c r="G121" s="19" t="s">
        <v>125</v>
      </c>
      <c r="H121" s="19" t="s">
        <v>126</v>
      </c>
      <c r="I121" s="23">
        <v>155.4</v>
      </c>
      <c r="J121" s="19" t="s">
        <v>201</v>
      </c>
      <c r="K121" s="19" t="s">
        <v>202</v>
      </c>
      <c r="L121" s="23">
        <v>70</v>
      </c>
      <c r="M121" s="19" t="s">
        <v>109</v>
      </c>
      <c r="N121" s="19" t="s">
        <v>110</v>
      </c>
      <c r="O121" s="30">
        <v>7.5354415695067276E-2</v>
      </c>
      <c r="Q121" s="22">
        <v>1.5</v>
      </c>
      <c r="R121" s="30">
        <v>6.0051672815453617E-4</v>
      </c>
      <c r="S121" s="23">
        <v>1665.2325457662544</v>
      </c>
      <c r="T121" s="30">
        <v>7.8075997053014363E-3</v>
      </c>
      <c r="U121" s="23">
        <v>128.08033681862432</v>
      </c>
      <c r="V121" s="27">
        <v>7.6914384807251253</v>
      </c>
    </row>
    <row r="122" spans="1:22" x14ac:dyDescent="0.25">
      <c r="A122" s="19" t="s">
        <v>89</v>
      </c>
      <c r="B122" s="19" t="s">
        <v>90</v>
      </c>
      <c r="C122" s="19" t="s">
        <v>91</v>
      </c>
      <c r="D122" s="22">
        <v>40625988</v>
      </c>
      <c r="E122" s="22">
        <v>2</v>
      </c>
      <c r="F122" s="27">
        <v>13</v>
      </c>
      <c r="G122" s="19" t="s">
        <v>163</v>
      </c>
      <c r="H122" s="19" t="s">
        <v>164</v>
      </c>
      <c r="I122" s="23">
        <v>36</v>
      </c>
      <c r="J122" s="19" t="s">
        <v>203</v>
      </c>
      <c r="K122" s="19" t="s">
        <v>204</v>
      </c>
      <c r="L122" s="23">
        <v>36</v>
      </c>
      <c r="M122" s="19" t="s">
        <v>109</v>
      </c>
      <c r="N122" s="19" t="s">
        <v>110</v>
      </c>
      <c r="O122" s="30">
        <v>0.2109105576516597</v>
      </c>
      <c r="Q122" s="22">
        <v>1.5</v>
      </c>
      <c r="R122" s="30">
        <v>3.8937333720306407E-4</v>
      </c>
      <c r="S122" s="23">
        <v>2568.22926598717</v>
      </c>
      <c r="T122" s="30">
        <v>7.8075997053014363E-3</v>
      </c>
      <c r="U122" s="23">
        <v>128.08033681862432</v>
      </c>
      <c r="V122" s="27">
        <v>4.9871068177160236</v>
      </c>
    </row>
    <row r="123" spans="1:22" x14ac:dyDescent="0.25">
      <c r="A123" s="19" t="s">
        <v>89</v>
      </c>
      <c r="B123" s="19" t="s">
        <v>90</v>
      </c>
      <c r="C123" s="19" t="s">
        <v>91</v>
      </c>
      <c r="D123" s="22">
        <v>40625988</v>
      </c>
      <c r="E123" s="22">
        <v>2</v>
      </c>
      <c r="F123" s="27">
        <v>13</v>
      </c>
      <c r="G123" s="19" t="s">
        <v>107</v>
      </c>
      <c r="H123" s="19" t="s">
        <v>108</v>
      </c>
      <c r="I123" s="23">
        <v>775.32</v>
      </c>
      <c r="J123" s="19" t="s">
        <v>201</v>
      </c>
      <c r="K123" s="19" t="s">
        <v>202</v>
      </c>
      <c r="L123" s="23">
        <v>426</v>
      </c>
      <c r="M123" s="19" t="s">
        <v>121</v>
      </c>
      <c r="N123" s="19" t="s">
        <v>122</v>
      </c>
      <c r="O123" s="30">
        <v>8.0808489135929321E-3</v>
      </c>
      <c r="Q123" s="22">
        <v>1.94</v>
      </c>
      <c r="R123" s="30">
        <v>2.4842362330241365E-4</v>
      </c>
      <c r="S123" s="23">
        <v>4025.3820740013502</v>
      </c>
      <c r="T123" s="30">
        <v>7.8075997053014363E-3</v>
      </c>
      <c r="U123" s="23">
        <v>128.08033681862432</v>
      </c>
      <c r="V123" s="27">
        <v>3.1818181346276191</v>
      </c>
    </row>
    <row r="124" spans="1:22" x14ac:dyDescent="0.25">
      <c r="A124" s="19" t="s">
        <v>89</v>
      </c>
      <c r="B124" s="19" t="s">
        <v>90</v>
      </c>
      <c r="C124" s="19" t="s">
        <v>91</v>
      </c>
      <c r="D124" s="22">
        <v>40625988</v>
      </c>
      <c r="E124" s="22">
        <v>2</v>
      </c>
      <c r="F124" s="27">
        <v>13</v>
      </c>
      <c r="G124" s="19" t="s">
        <v>183</v>
      </c>
      <c r="H124" s="19" t="s">
        <v>184</v>
      </c>
      <c r="I124" s="23">
        <v>44.63862975</v>
      </c>
      <c r="J124" s="19" t="s">
        <v>221</v>
      </c>
      <c r="K124" s="19" t="s">
        <v>222</v>
      </c>
      <c r="L124" s="23">
        <v>31.215824999999999</v>
      </c>
      <c r="M124" s="19" t="s">
        <v>109</v>
      </c>
      <c r="N124" s="19" t="s">
        <v>110</v>
      </c>
      <c r="O124" s="30">
        <v>7.9215175097275228E-2</v>
      </c>
      <c r="Q124" s="22">
        <v>1.5</v>
      </c>
      <c r="R124" s="30">
        <v>1.8133624983326609E-4</v>
      </c>
      <c r="S124" s="23">
        <v>5514.6171872390305</v>
      </c>
      <c r="T124" s="30">
        <v>7.8075997053014363E-3</v>
      </c>
      <c r="U124" s="23">
        <v>128.08033681862432</v>
      </c>
      <c r="V124" s="27">
        <v>2.3225607956070928</v>
      </c>
    </row>
    <row r="125" spans="1:22" x14ac:dyDescent="0.25">
      <c r="A125" s="19" t="s">
        <v>89</v>
      </c>
      <c r="B125" s="19" t="s">
        <v>90</v>
      </c>
      <c r="C125" s="19" t="s">
        <v>91</v>
      </c>
      <c r="D125" s="22">
        <v>40625988</v>
      </c>
      <c r="E125" s="22">
        <v>2</v>
      </c>
      <c r="F125" s="27">
        <v>13</v>
      </c>
      <c r="G125" s="19" t="s">
        <v>151</v>
      </c>
      <c r="H125" s="19" t="s">
        <v>152</v>
      </c>
      <c r="I125" s="23">
        <v>36</v>
      </c>
      <c r="J125" s="19" t="s">
        <v>203</v>
      </c>
      <c r="K125" s="19" t="s">
        <v>204</v>
      </c>
      <c r="L125" s="23">
        <v>36</v>
      </c>
      <c r="M125" s="19" t="s">
        <v>109</v>
      </c>
      <c r="N125" s="19" t="s">
        <v>110</v>
      </c>
      <c r="O125" s="30">
        <v>7.7843967065053241E-2</v>
      </c>
      <c r="Q125" s="22">
        <v>1.5</v>
      </c>
      <c r="R125" s="30">
        <v>1.4371193919702138E-4</v>
      </c>
      <c r="S125" s="23">
        <v>6958.3641107859075</v>
      </c>
      <c r="T125" s="30">
        <v>7.8075997053014363E-3</v>
      </c>
      <c r="U125" s="23">
        <v>128.08033681862432</v>
      </c>
      <c r="V125" s="27">
        <v>1.8406673577212158</v>
      </c>
    </row>
    <row r="126" spans="1:22" x14ac:dyDescent="0.25">
      <c r="A126" s="19" t="s">
        <v>89</v>
      </c>
      <c r="B126" s="19" t="s">
        <v>90</v>
      </c>
      <c r="C126" s="19" t="s">
        <v>91</v>
      </c>
      <c r="D126" s="22">
        <v>40625988</v>
      </c>
      <c r="E126" s="22">
        <v>2</v>
      </c>
      <c r="F126" s="27">
        <v>13</v>
      </c>
      <c r="G126" s="19" t="s">
        <v>107</v>
      </c>
      <c r="H126" s="19" t="s">
        <v>108</v>
      </c>
      <c r="I126" s="23">
        <v>775.32</v>
      </c>
      <c r="J126" s="19" t="s">
        <v>201</v>
      </c>
      <c r="K126" s="19" t="s">
        <v>202</v>
      </c>
      <c r="L126" s="23">
        <v>426</v>
      </c>
      <c r="M126" s="19" t="s">
        <v>113</v>
      </c>
      <c r="N126" s="19" t="s">
        <v>114</v>
      </c>
      <c r="O126" s="30">
        <v>5.131111111111167E-3</v>
      </c>
      <c r="Q126" s="22">
        <v>2.8</v>
      </c>
      <c r="R126" s="30">
        <v>1.0929266666666786E-4</v>
      </c>
      <c r="S126" s="23">
        <v>9149.7447221221537</v>
      </c>
      <c r="T126" s="30">
        <v>7.8075997053014363E-3</v>
      </c>
      <c r="U126" s="23">
        <v>128.08033681862432</v>
      </c>
      <c r="V126" s="27">
        <v>1.3998241558472455</v>
      </c>
    </row>
    <row r="127" spans="1:22" x14ac:dyDescent="0.25">
      <c r="A127" s="19" t="s">
        <v>89</v>
      </c>
      <c r="B127" s="19" t="s">
        <v>90</v>
      </c>
      <c r="C127" s="19" t="s">
        <v>91</v>
      </c>
      <c r="D127" s="22">
        <v>40625988</v>
      </c>
      <c r="E127" s="22">
        <v>2</v>
      </c>
      <c r="F127" s="27">
        <v>13</v>
      </c>
      <c r="G127" s="19" t="s">
        <v>107</v>
      </c>
      <c r="H127" s="19" t="s">
        <v>108</v>
      </c>
      <c r="I127" s="23">
        <v>775.32</v>
      </c>
      <c r="J127" s="19" t="s">
        <v>201</v>
      </c>
      <c r="K127" s="19" t="s">
        <v>202</v>
      </c>
      <c r="L127" s="23">
        <v>426</v>
      </c>
      <c r="M127" s="19" t="s">
        <v>115</v>
      </c>
      <c r="N127" s="19" t="s">
        <v>116</v>
      </c>
      <c r="O127" s="30">
        <v>5.4953034682081285E-3</v>
      </c>
      <c r="Q127" s="22">
        <v>3</v>
      </c>
      <c r="R127" s="30">
        <v>1.0924663294797759E-4</v>
      </c>
      <c r="S127" s="23">
        <v>9153.6001889979743</v>
      </c>
      <c r="T127" s="30">
        <v>7.8075997053014363E-3</v>
      </c>
      <c r="U127" s="23">
        <v>128.08033681862432</v>
      </c>
      <c r="V127" s="27">
        <v>1.3992345544277591</v>
      </c>
    </row>
    <row r="128" spans="1:22" x14ac:dyDescent="0.25">
      <c r="A128" s="19" t="s">
        <v>89</v>
      </c>
      <c r="B128" s="19" t="s">
        <v>90</v>
      </c>
      <c r="C128" s="19" t="s">
        <v>91</v>
      </c>
      <c r="D128" s="22">
        <v>40625988</v>
      </c>
      <c r="E128" s="22">
        <v>2</v>
      </c>
      <c r="F128" s="27">
        <v>13</v>
      </c>
      <c r="G128" s="19" t="s">
        <v>145</v>
      </c>
      <c r="H128" s="19" t="s">
        <v>146</v>
      </c>
      <c r="I128" s="23">
        <v>29.1</v>
      </c>
      <c r="J128" s="19" t="s">
        <v>203</v>
      </c>
      <c r="K128" s="19" t="s">
        <v>204</v>
      </c>
      <c r="L128" s="23">
        <v>29.1</v>
      </c>
      <c r="M128" s="19" t="s">
        <v>109</v>
      </c>
      <c r="N128" s="19" t="s">
        <v>110</v>
      </c>
      <c r="O128" s="30">
        <v>6.9640764267676847E-2</v>
      </c>
      <c r="Q128" s="22">
        <v>1.5</v>
      </c>
      <c r="R128" s="30">
        <v>1.0392544821484084E-4</v>
      </c>
      <c r="S128" s="23">
        <v>9622.2822915590477</v>
      </c>
      <c r="T128" s="30">
        <v>7.8075997053014363E-3</v>
      </c>
      <c r="U128" s="23">
        <v>128.08033681862432</v>
      </c>
      <c r="V128" s="27">
        <v>1.3310806411383316</v>
      </c>
    </row>
    <row r="129" spans="1:22" x14ac:dyDescent="0.25">
      <c r="A129" s="19" t="s">
        <v>89</v>
      </c>
      <c r="B129" s="19" t="s">
        <v>90</v>
      </c>
      <c r="C129" s="19" t="s">
        <v>91</v>
      </c>
      <c r="D129" s="22">
        <v>40626149</v>
      </c>
      <c r="E129" s="22">
        <v>2</v>
      </c>
      <c r="F129" s="27">
        <v>12</v>
      </c>
      <c r="G129" s="19" t="s">
        <v>107</v>
      </c>
      <c r="H129" s="19" t="s">
        <v>108</v>
      </c>
      <c r="I129" s="23">
        <v>591.5</v>
      </c>
      <c r="J129" s="19" t="s">
        <v>201</v>
      </c>
      <c r="K129" s="19" t="s">
        <v>202</v>
      </c>
      <c r="L129" s="23">
        <v>325</v>
      </c>
      <c r="M129" s="19" t="s">
        <v>109</v>
      </c>
      <c r="N129" s="19" t="s">
        <v>110</v>
      </c>
      <c r="O129" s="30">
        <v>9.4083549688667278E-2</v>
      </c>
      <c r="Q129" s="22">
        <v>1.5</v>
      </c>
      <c r="R129" s="30">
        <v>3.0916899800470386E-3</v>
      </c>
      <c r="S129" s="23">
        <v>323.44769574366751</v>
      </c>
      <c r="T129" s="30">
        <v>6.7587890571077138E-3</v>
      </c>
      <c r="U129" s="23">
        <v>147.95549787848086</v>
      </c>
      <c r="V129" s="27">
        <v>45.743253028377019</v>
      </c>
    </row>
    <row r="130" spans="1:22" x14ac:dyDescent="0.25">
      <c r="A130" s="19" t="s">
        <v>89</v>
      </c>
      <c r="B130" s="19" t="s">
        <v>90</v>
      </c>
      <c r="C130" s="19" t="s">
        <v>91</v>
      </c>
      <c r="D130" s="22">
        <v>40626149</v>
      </c>
      <c r="E130" s="22">
        <v>2</v>
      </c>
      <c r="F130" s="27">
        <v>12</v>
      </c>
      <c r="G130" s="19" t="s">
        <v>133</v>
      </c>
      <c r="H130" s="19" t="s">
        <v>134</v>
      </c>
      <c r="I130" s="23">
        <v>266</v>
      </c>
      <c r="J130" s="19" t="s">
        <v>201</v>
      </c>
      <c r="K130" s="19" t="s">
        <v>202</v>
      </c>
      <c r="L130" s="23">
        <v>200</v>
      </c>
      <c r="M130" s="19" t="s">
        <v>109</v>
      </c>
      <c r="N130" s="19" t="s">
        <v>110</v>
      </c>
      <c r="O130" s="30">
        <v>0.10511461227876238</v>
      </c>
      <c r="Q130" s="22">
        <v>1.5</v>
      </c>
      <c r="R130" s="30">
        <v>1.553360381452822E-3</v>
      </c>
      <c r="S130" s="23">
        <v>643.76561417429946</v>
      </c>
      <c r="T130" s="30">
        <v>6.7587890571077138E-3</v>
      </c>
      <c r="U130" s="23">
        <v>147.95549787848086</v>
      </c>
      <c r="V130" s="27">
        <v>22.98282086225592</v>
      </c>
    </row>
    <row r="131" spans="1:22" x14ac:dyDescent="0.25">
      <c r="A131" s="19" t="s">
        <v>89</v>
      </c>
      <c r="B131" s="19" t="s">
        <v>90</v>
      </c>
      <c r="C131" s="19" t="s">
        <v>91</v>
      </c>
      <c r="D131" s="22">
        <v>40626149</v>
      </c>
      <c r="E131" s="22">
        <v>2</v>
      </c>
      <c r="F131" s="27">
        <v>12</v>
      </c>
      <c r="G131" s="19" t="s">
        <v>183</v>
      </c>
      <c r="H131" s="19" t="s">
        <v>184</v>
      </c>
      <c r="I131" s="23">
        <v>126.6131295</v>
      </c>
      <c r="J131" s="19" t="s">
        <v>221</v>
      </c>
      <c r="K131" s="19" t="s">
        <v>222</v>
      </c>
      <c r="L131" s="23">
        <v>88.540649999999999</v>
      </c>
      <c r="M131" s="19" t="s">
        <v>109</v>
      </c>
      <c r="N131" s="19" t="s">
        <v>110</v>
      </c>
      <c r="O131" s="30">
        <v>7.9215175097275228E-2</v>
      </c>
      <c r="Q131" s="22">
        <v>1.5</v>
      </c>
      <c r="R131" s="30">
        <v>5.5720451238647131E-4</v>
      </c>
      <c r="S131" s="23">
        <v>1794.6731904899045</v>
      </c>
      <c r="T131" s="30">
        <v>6.7587890571077138E-3</v>
      </c>
      <c r="U131" s="23">
        <v>147.95549787848086</v>
      </c>
      <c r="V131" s="27">
        <v>8.2441471050276522</v>
      </c>
    </row>
    <row r="132" spans="1:22" x14ac:dyDescent="0.25">
      <c r="A132" s="19" t="s">
        <v>89</v>
      </c>
      <c r="B132" s="19" t="s">
        <v>90</v>
      </c>
      <c r="C132" s="19" t="s">
        <v>91</v>
      </c>
      <c r="D132" s="22">
        <v>40626149</v>
      </c>
      <c r="E132" s="22">
        <v>2</v>
      </c>
      <c r="F132" s="27">
        <v>12</v>
      </c>
      <c r="G132" s="19" t="s">
        <v>161</v>
      </c>
      <c r="H132" s="19" t="s">
        <v>162</v>
      </c>
      <c r="I132" s="23">
        <v>13.335000000000001</v>
      </c>
      <c r="J132" s="19" t="s">
        <v>203</v>
      </c>
      <c r="K132" s="19" t="s">
        <v>204</v>
      </c>
      <c r="L132" s="23">
        <v>13.335000000000001</v>
      </c>
      <c r="M132" s="19" t="s">
        <v>109</v>
      </c>
      <c r="N132" s="19" t="s">
        <v>110</v>
      </c>
      <c r="O132" s="30">
        <v>0.29969450048245622</v>
      </c>
      <c r="Q132" s="22">
        <v>1.5</v>
      </c>
      <c r="R132" s="30">
        <v>2.2202367577408633E-4</v>
      </c>
      <c r="S132" s="23">
        <v>4504.0241609976792</v>
      </c>
      <c r="T132" s="30">
        <v>6.7587890571077138E-3</v>
      </c>
      <c r="U132" s="23">
        <v>147.95549787848086</v>
      </c>
      <c r="V132" s="27">
        <v>3.2849623489965354</v>
      </c>
    </row>
    <row r="133" spans="1:22" x14ac:dyDescent="0.25">
      <c r="A133" s="19" t="s">
        <v>89</v>
      </c>
      <c r="B133" s="19" t="s">
        <v>90</v>
      </c>
      <c r="C133" s="19" t="s">
        <v>91</v>
      </c>
      <c r="D133" s="22">
        <v>40626149</v>
      </c>
      <c r="E133" s="22">
        <v>2</v>
      </c>
      <c r="F133" s="27">
        <v>12</v>
      </c>
      <c r="G133" s="19" t="s">
        <v>107</v>
      </c>
      <c r="H133" s="19" t="s">
        <v>108</v>
      </c>
      <c r="I133" s="23">
        <v>591.5</v>
      </c>
      <c r="J133" s="19" t="s">
        <v>201</v>
      </c>
      <c r="K133" s="19" t="s">
        <v>202</v>
      </c>
      <c r="L133" s="23">
        <v>325</v>
      </c>
      <c r="M133" s="19" t="s">
        <v>121</v>
      </c>
      <c r="N133" s="19" t="s">
        <v>122</v>
      </c>
      <c r="O133" s="30">
        <v>8.0808489135929321E-3</v>
      </c>
      <c r="Q133" s="22">
        <v>1.94</v>
      </c>
      <c r="R133" s="30">
        <v>2.0531882011985477E-4</v>
      </c>
      <c r="S133" s="23">
        <v>4870.4741212532317</v>
      </c>
      <c r="T133" s="30">
        <v>6.7587890571077138E-3</v>
      </c>
      <c r="U133" s="23">
        <v>147.95549787848086</v>
      </c>
      <c r="V133" s="27">
        <v>3.0378048254655368</v>
      </c>
    </row>
    <row r="134" spans="1:22" x14ac:dyDescent="0.25">
      <c r="A134" s="19" t="s">
        <v>89</v>
      </c>
      <c r="B134" s="19" t="s">
        <v>90</v>
      </c>
      <c r="C134" s="19" t="s">
        <v>91</v>
      </c>
      <c r="D134" s="22">
        <v>40626149</v>
      </c>
      <c r="E134" s="22">
        <v>2</v>
      </c>
      <c r="F134" s="27">
        <v>12</v>
      </c>
      <c r="G134" s="19" t="s">
        <v>127</v>
      </c>
      <c r="H134" s="19" t="s">
        <v>128</v>
      </c>
      <c r="I134" s="23">
        <v>35</v>
      </c>
      <c r="J134" s="19" t="s">
        <v>203</v>
      </c>
      <c r="K134" s="19" t="s">
        <v>204</v>
      </c>
      <c r="L134" s="23">
        <v>35</v>
      </c>
      <c r="M134" s="19" t="s">
        <v>109</v>
      </c>
      <c r="N134" s="19" t="s">
        <v>110</v>
      </c>
      <c r="O134" s="30">
        <v>9.32009514627124E-2</v>
      </c>
      <c r="Q134" s="22">
        <v>1.5</v>
      </c>
      <c r="R134" s="30">
        <v>1.8122407228860746E-4</v>
      </c>
      <c r="S134" s="23">
        <v>5518.0307305282004</v>
      </c>
      <c r="T134" s="30">
        <v>6.7587890571077138E-3</v>
      </c>
      <c r="U134" s="23">
        <v>147.95549787848086</v>
      </c>
      <c r="V134" s="27">
        <v>2.6813097843026723</v>
      </c>
    </row>
    <row r="135" spans="1:22" x14ac:dyDescent="0.25">
      <c r="A135" s="19" t="s">
        <v>89</v>
      </c>
      <c r="B135" s="19" t="s">
        <v>90</v>
      </c>
      <c r="C135" s="19" t="s">
        <v>91</v>
      </c>
      <c r="D135" s="22">
        <v>40626149</v>
      </c>
      <c r="E135" s="22">
        <v>2</v>
      </c>
      <c r="F135" s="27">
        <v>12</v>
      </c>
      <c r="G135" s="19" t="s">
        <v>145</v>
      </c>
      <c r="H135" s="19" t="s">
        <v>146</v>
      </c>
      <c r="I135" s="23">
        <v>46.734999999999999</v>
      </c>
      <c r="J135" s="19" t="s">
        <v>203</v>
      </c>
      <c r="K135" s="19" t="s">
        <v>204</v>
      </c>
      <c r="L135" s="23">
        <v>46.734999999999999</v>
      </c>
      <c r="M135" s="19" t="s">
        <v>109</v>
      </c>
      <c r="N135" s="19" t="s">
        <v>110</v>
      </c>
      <c r="O135" s="30">
        <v>6.9640764267676847E-2</v>
      </c>
      <c r="Q135" s="22">
        <v>1.5</v>
      </c>
      <c r="R135" s="30">
        <v>1.8081450655832652E-4</v>
      </c>
      <c r="S135" s="23">
        <v>5530.5297071251498</v>
      </c>
      <c r="T135" s="30">
        <v>6.7587890571077138E-3</v>
      </c>
      <c r="U135" s="23">
        <v>147.95549787848086</v>
      </c>
      <c r="V135" s="27">
        <v>2.6752500341489043</v>
      </c>
    </row>
    <row r="136" spans="1:22" x14ac:dyDescent="0.25">
      <c r="A136" s="19" t="s">
        <v>89</v>
      </c>
      <c r="B136" s="19" t="s">
        <v>90</v>
      </c>
      <c r="C136" s="19" t="s">
        <v>91</v>
      </c>
      <c r="D136" s="22">
        <v>40626149</v>
      </c>
      <c r="E136" s="22">
        <v>2</v>
      </c>
      <c r="F136" s="27">
        <v>12</v>
      </c>
      <c r="G136" s="19" t="s">
        <v>141</v>
      </c>
      <c r="H136" s="19" t="s">
        <v>142</v>
      </c>
      <c r="I136" s="23">
        <v>40</v>
      </c>
      <c r="J136" s="19" t="s">
        <v>203</v>
      </c>
      <c r="K136" s="19" t="s">
        <v>204</v>
      </c>
      <c r="L136" s="23">
        <v>40</v>
      </c>
      <c r="M136" s="19" t="s">
        <v>109</v>
      </c>
      <c r="N136" s="19" t="s">
        <v>110</v>
      </c>
      <c r="O136" s="30">
        <v>4.6996148956660502E-2</v>
      </c>
      <c r="Q136" s="22">
        <v>1.5</v>
      </c>
      <c r="R136" s="30">
        <v>1.0443588657035666E-4</v>
      </c>
      <c r="S136" s="23">
        <v>9575.2526534671306</v>
      </c>
      <c r="T136" s="30">
        <v>6.7587890571077138E-3</v>
      </c>
      <c r="U136" s="23">
        <v>147.95549787848086</v>
      </c>
      <c r="V136" s="27">
        <v>1.5451863593897674</v>
      </c>
    </row>
    <row r="137" spans="1:22" x14ac:dyDescent="0.25">
      <c r="A137" s="19" t="s">
        <v>89</v>
      </c>
      <c r="B137" s="19" t="s">
        <v>90</v>
      </c>
      <c r="C137" s="19" t="s">
        <v>91</v>
      </c>
      <c r="D137" s="22">
        <v>40626149</v>
      </c>
      <c r="E137" s="22">
        <v>2</v>
      </c>
      <c r="F137" s="27">
        <v>12</v>
      </c>
      <c r="G137" s="19" t="s">
        <v>107</v>
      </c>
      <c r="H137" s="19" t="s">
        <v>108</v>
      </c>
      <c r="I137" s="23">
        <v>591.5</v>
      </c>
      <c r="J137" s="19" t="s">
        <v>201</v>
      </c>
      <c r="K137" s="19" t="s">
        <v>202</v>
      </c>
      <c r="L137" s="23">
        <v>325</v>
      </c>
      <c r="M137" s="19" t="s">
        <v>113</v>
      </c>
      <c r="N137" s="19" t="s">
        <v>114</v>
      </c>
      <c r="O137" s="30">
        <v>5.131111111111167E-3</v>
      </c>
      <c r="Q137" s="22">
        <v>2.8</v>
      </c>
      <c r="R137" s="30">
        <v>9.032893518518616E-5</v>
      </c>
      <c r="S137" s="23">
        <v>11070.649708754663</v>
      </c>
      <c r="T137" s="30">
        <v>6.7587890571077138E-3</v>
      </c>
      <c r="U137" s="23">
        <v>147.95549787848086</v>
      </c>
      <c r="V137" s="27">
        <v>1.3364662578157245</v>
      </c>
    </row>
    <row r="138" spans="1:22" x14ac:dyDescent="0.25">
      <c r="A138" s="19" t="s">
        <v>89</v>
      </c>
      <c r="B138" s="19" t="s">
        <v>90</v>
      </c>
      <c r="C138" s="19" t="s">
        <v>91</v>
      </c>
      <c r="D138" s="22">
        <v>40626149</v>
      </c>
      <c r="E138" s="22">
        <v>2</v>
      </c>
      <c r="F138" s="27">
        <v>12</v>
      </c>
      <c r="G138" s="19" t="s">
        <v>107</v>
      </c>
      <c r="H138" s="19" t="s">
        <v>108</v>
      </c>
      <c r="I138" s="23">
        <v>591.5</v>
      </c>
      <c r="J138" s="19" t="s">
        <v>201</v>
      </c>
      <c r="K138" s="19" t="s">
        <v>202</v>
      </c>
      <c r="L138" s="23">
        <v>325</v>
      </c>
      <c r="M138" s="19" t="s">
        <v>115</v>
      </c>
      <c r="N138" s="19" t="s">
        <v>116</v>
      </c>
      <c r="O138" s="30">
        <v>5.4953034682081285E-3</v>
      </c>
      <c r="Q138" s="22">
        <v>3</v>
      </c>
      <c r="R138" s="30">
        <v>9.0290888929030772E-5</v>
      </c>
      <c r="S138" s="23">
        <v>11075.314595540271</v>
      </c>
      <c r="T138" s="30">
        <v>6.7587890571077138E-3</v>
      </c>
      <c r="U138" s="23">
        <v>147.95549787848086</v>
      </c>
      <c r="V138" s="27">
        <v>1.3359033425385363</v>
      </c>
    </row>
    <row r="139" spans="1:22" x14ac:dyDescent="0.25">
      <c r="A139" s="19" t="s">
        <v>89</v>
      </c>
      <c r="B139" s="19" t="s">
        <v>90</v>
      </c>
      <c r="C139" s="19" t="s">
        <v>91</v>
      </c>
      <c r="D139" s="22">
        <v>40626149</v>
      </c>
      <c r="E139" s="22">
        <v>2</v>
      </c>
      <c r="F139" s="27">
        <v>12</v>
      </c>
      <c r="G139" s="19" t="s">
        <v>145</v>
      </c>
      <c r="H139" s="19" t="s">
        <v>146</v>
      </c>
      <c r="I139" s="23">
        <v>21.875</v>
      </c>
      <c r="J139" s="19" t="s">
        <v>229</v>
      </c>
      <c r="K139" s="19" t="s">
        <v>230</v>
      </c>
      <c r="L139" s="23">
        <v>17.5</v>
      </c>
      <c r="M139" s="19" t="s">
        <v>109</v>
      </c>
      <c r="N139" s="19" t="s">
        <v>110</v>
      </c>
      <c r="O139" s="30">
        <v>6.9640764267676847E-2</v>
      </c>
      <c r="Q139" s="22">
        <v>1.5</v>
      </c>
      <c r="R139" s="30">
        <v>8.4632873241968399E-5</v>
      </c>
      <c r="S139" s="23">
        <v>11815.739696571147</v>
      </c>
      <c r="T139" s="30">
        <v>6.7587890571077138E-3</v>
      </c>
      <c r="U139" s="23">
        <v>147.95549787848086</v>
      </c>
      <c r="V139" s="27">
        <v>1.2521898897401795</v>
      </c>
    </row>
    <row r="140" spans="1:22" x14ac:dyDescent="0.25">
      <c r="A140" s="19" t="s">
        <v>89</v>
      </c>
      <c r="B140" s="19" t="s">
        <v>90</v>
      </c>
      <c r="C140" s="19" t="s">
        <v>91</v>
      </c>
      <c r="D140" s="22">
        <v>40626149</v>
      </c>
      <c r="E140" s="22">
        <v>2</v>
      </c>
      <c r="F140" s="27">
        <v>12</v>
      </c>
      <c r="G140" s="19" t="s">
        <v>183</v>
      </c>
      <c r="H140" s="19" t="s">
        <v>184</v>
      </c>
      <c r="I140" s="23">
        <v>18.869660000000003</v>
      </c>
      <c r="J140" s="19" t="s">
        <v>207</v>
      </c>
      <c r="K140" s="19" t="s">
        <v>208</v>
      </c>
      <c r="L140" s="23">
        <v>14.858000000000002</v>
      </c>
      <c r="M140" s="19" t="s">
        <v>109</v>
      </c>
      <c r="N140" s="19" t="s">
        <v>110</v>
      </c>
      <c r="O140" s="30">
        <v>7.9215175097275228E-2</v>
      </c>
      <c r="Q140" s="22">
        <v>1.5</v>
      </c>
      <c r="R140" s="30">
        <v>8.304241227366949E-5</v>
      </c>
      <c r="S140" s="23">
        <v>12042.039394333358</v>
      </c>
      <c r="T140" s="30">
        <v>6.7587890571077138E-3</v>
      </c>
      <c r="U140" s="23">
        <v>147.95549787848086</v>
      </c>
      <c r="V140" s="27">
        <v>1.228658145298084</v>
      </c>
    </row>
    <row r="141" spans="1:22" x14ac:dyDescent="0.25">
      <c r="A141" s="19" t="s">
        <v>89</v>
      </c>
      <c r="B141" s="19" t="s">
        <v>90</v>
      </c>
      <c r="C141" s="19" t="s">
        <v>91</v>
      </c>
      <c r="D141" s="22">
        <v>40626189</v>
      </c>
      <c r="E141" s="22">
        <v>2</v>
      </c>
      <c r="F141" s="27">
        <v>15</v>
      </c>
      <c r="G141" s="19" t="s">
        <v>107</v>
      </c>
      <c r="H141" s="19" t="s">
        <v>108</v>
      </c>
      <c r="I141" s="23">
        <v>1137.5</v>
      </c>
      <c r="J141" s="19" t="s">
        <v>201</v>
      </c>
      <c r="K141" s="19" t="s">
        <v>202</v>
      </c>
      <c r="L141" s="23">
        <v>625</v>
      </c>
      <c r="M141" s="19" t="s">
        <v>109</v>
      </c>
      <c r="N141" s="19" t="s">
        <v>110</v>
      </c>
      <c r="O141" s="30">
        <v>9.4083549688667278E-2</v>
      </c>
      <c r="Q141" s="22">
        <v>1.5</v>
      </c>
      <c r="R141" s="30">
        <v>4.7564461231492904E-3</v>
      </c>
      <c r="S141" s="23">
        <v>210.24100223338388</v>
      </c>
      <c r="T141" s="30">
        <v>6.9623147772662182E-3</v>
      </c>
      <c r="U141" s="23">
        <v>143.63039190144949</v>
      </c>
      <c r="V141" s="27">
        <v>68.317022072606264</v>
      </c>
    </row>
    <row r="142" spans="1:22" x14ac:dyDescent="0.25">
      <c r="A142" s="19" t="s">
        <v>89</v>
      </c>
      <c r="B142" s="19" t="s">
        <v>90</v>
      </c>
      <c r="C142" s="19" t="s">
        <v>91</v>
      </c>
      <c r="D142" s="22">
        <v>40626189</v>
      </c>
      <c r="E142" s="22">
        <v>2</v>
      </c>
      <c r="F142" s="27">
        <v>15</v>
      </c>
      <c r="G142" s="19" t="s">
        <v>183</v>
      </c>
      <c r="H142" s="19" t="s">
        <v>184</v>
      </c>
      <c r="I142" s="23">
        <v>106.54353853000001</v>
      </c>
      <c r="J142" s="19" t="s">
        <v>221</v>
      </c>
      <c r="K142" s="19" t="s">
        <v>222</v>
      </c>
      <c r="L142" s="23">
        <v>74.505971000000002</v>
      </c>
      <c r="M142" s="19" t="s">
        <v>109</v>
      </c>
      <c r="N142" s="19" t="s">
        <v>110</v>
      </c>
      <c r="O142" s="30">
        <v>7.9215175097275228E-2</v>
      </c>
      <c r="Q142" s="22">
        <v>1.5</v>
      </c>
      <c r="R142" s="30">
        <v>3.7510511378387732E-4</v>
      </c>
      <c r="S142" s="23">
        <v>2665.9194003315179</v>
      </c>
      <c r="T142" s="30">
        <v>6.9623147772662182E-3</v>
      </c>
      <c r="U142" s="23">
        <v>143.63039190144949</v>
      </c>
      <c r="V142" s="27">
        <v>5.3876494497016107</v>
      </c>
    </row>
    <row r="143" spans="1:22" x14ac:dyDescent="0.25">
      <c r="A143" s="19" t="s">
        <v>89</v>
      </c>
      <c r="B143" s="19" t="s">
        <v>90</v>
      </c>
      <c r="C143" s="19" t="s">
        <v>91</v>
      </c>
      <c r="D143" s="22">
        <v>40626189</v>
      </c>
      <c r="E143" s="22">
        <v>2</v>
      </c>
      <c r="F143" s="27">
        <v>15</v>
      </c>
      <c r="G143" s="19" t="s">
        <v>131</v>
      </c>
      <c r="H143" s="19" t="s">
        <v>132</v>
      </c>
      <c r="I143" s="23">
        <v>43.8</v>
      </c>
      <c r="J143" s="19" t="s">
        <v>203</v>
      </c>
      <c r="K143" s="19" t="s">
        <v>204</v>
      </c>
      <c r="L143" s="23">
        <v>43.8</v>
      </c>
      <c r="M143" s="19" t="s">
        <v>109</v>
      </c>
      <c r="N143" s="19" t="s">
        <v>110</v>
      </c>
      <c r="O143" s="30">
        <v>0.18361026609657971</v>
      </c>
      <c r="Q143" s="22">
        <v>1.5</v>
      </c>
      <c r="R143" s="30">
        <v>3.5742798466800849E-4</v>
      </c>
      <c r="S143" s="23">
        <v>2797.7663834263976</v>
      </c>
      <c r="T143" s="30">
        <v>6.9623147772662182E-3</v>
      </c>
      <c r="U143" s="23">
        <v>143.63039190144949</v>
      </c>
      <c r="V143" s="27">
        <v>5.1337521514411346</v>
      </c>
    </row>
    <row r="144" spans="1:22" x14ac:dyDescent="0.25">
      <c r="A144" s="19" t="s">
        <v>89</v>
      </c>
      <c r="B144" s="19" t="s">
        <v>90</v>
      </c>
      <c r="C144" s="19" t="s">
        <v>91</v>
      </c>
      <c r="D144" s="22">
        <v>40626189</v>
      </c>
      <c r="E144" s="22">
        <v>2</v>
      </c>
      <c r="F144" s="27">
        <v>15</v>
      </c>
      <c r="G144" s="19" t="s">
        <v>107</v>
      </c>
      <c r="H144" s="19" t="s">
        <v>108</v>
      </c>
      <c r="I144" s="23">
        <v>1137.5</v>
      </c>
      <c r="J144" s="19" t="s">
        <v>201</v>
      </c>
      <c r="K144" s="19" t="s">
        <v>202</v>
      </c>
      <c r="L144" s="23">
        <v>625</v>
      </c>
      <c r="M144" s="19" t="s">
        <v>121</v>
      </c>
      <c r="N144" s="19" t="s">
        <v>122</v>
      </c>
      <c r="O144" s="30">
        <v>8.0808489135929321E-3</v>
      </c>
      <c r="Q144" s="22">
        <v>1.94</v>
      </c>
      <c r="R144" s="30">
        <v>3.1587510787669967E-4</v>
      </c>
      <c r="S144" s="23">
        <v>3165.8081788146005</v>
      </c>
      <c r="T144" s="30">
        <v>6.9623147772662182E-3</v>
      </c>
      <c r="U144" s="23">
        <v>143.63039190144949</v>
      </c>
      <c r="V144" s="27">
        <v>4.5369265536243013</v>
      </c>
    </row>
    <row r="145" spans="1:22" x14ac:dyDescent="0.25">
      <c r="A145" s="19" t="s">
        <v>89</v>
      </c>
      <c r="B145" s="19" t="s">
        <v>90</v>
      </c>
      <c r="C145" s="19" t="s">
        <v>91</v>
      </c>
      <c r="D145" s="22">
        <v>40626189</v>
      </c>
      <c r="E145" s="22">
        <v>2</v>
      </c>
      <c r="F145" s="27">
        <v>15</v>
      </c>
      <c r="G145" s="19" t="s">
        <v>193</v>
      </c>
      <c r="H145" s="19" t="s">
        <v>194</v>
      </c>
      <c r="I145" s="23">
        <v>45</v>
      </c>
      <c r="J145" s="19" t="s">
        <v>203</v>
      </c>
      <c r="K145" s="19" t="s">
        <v>204</v>
      </c>
      <c r="L145" s="23">
        <v>45</v>
      </c>
      <c r="M145" s="19" t="s">
        <v>109</v>
      </c>
      <c r="N145" s="19" t="s">
        <v>110</v>
      </c>
      <c r="O145" s="30">
        <v>7.5592406269113135E-2</v>
      </c>
      <c r="Q145" s="22">
        <v>1.5</v>
      </c>
      <c r="R145" s="30">
        <v>1.5118481253822627E-4</v>
      </c>
      <c r="S145" s="23">
        <v>6614.4210070515865</v>
      </c>
      <c r="T145" s="30">
        <v>6.9623147772662182E-3</v>
      </c>
      <c r="U145" s="23">
        <v>143.63039190144949</v>
      </c>
      <c r="V145" s="27">
        <v>2.1714733874412615</v>
      </c>
    </row>
    <row r="146" spans="1:22" x14ac:dyDescent="0.25">
      <c r="A146" s="19" t="s">
        <v>89</v>
      </c>
      <c r="B146" s="19" t="s">
        <v>90</v>
      </c>
      <c r="C146" s="19" t="s">
        <v>91</v>
      </c>
      <c r="D146" s="22">
        <v>40626189</v>
      </c>
      <c r="E146" s="22">
        <v>2</v>
      </c>
      <c r="F146" s="27">
        <v>15</v>
      </c>
      <c r="G146" s="19" t="s">
        <v>145</v>
      </c>
      <c r="H146" s="19" t="s">
        <v>146</v>
      </c>
      <c r="I146" s="23">
        <v>46.3</v>
      </c>
      <c r="J146" s="19" t="s">
        <v>203</v>
      </c>
      <c r="K146" s="19" t="s">
        <v>204</v>
      </c>
      <c r="L146" s="23">
        <v>46.3</v>
      </c>
      <c r="M146" s="19" t="s">
        <v>109</v>
      </c>
      <c r="N146" s="19" t="s">
        <v>110</v>
      </c>
      <c r="O146" s="30">
        <v>6.9640764267676847E-2</v>
      </c>
      <c r="Q146" s="22">
        <v>1.5</v>
      </c>
      <c r="R146" s="30">
        <v>1.4330521713748612E-4</v>
      </c>
      <c r="S146" s="23">
        <v>6978.1130092465955</v>
      </c>
      <c r="T146" s="30">
        <v>6.9623147772662182E-3</v>
      </c>
      <c r="U146" s="23">
        <v>143.63039190144949</v>
      </c>
      <c r="V146" s="27">
        <v>2.0582984498979449</v>
      </c>
    </row>
    <row r="147" spans="1:22" x14ac:dyDescent="0.25">
      <c r="A147" s="19" t="s">
        <v>89</v>
      </c>
      <c r="B147" s="19" t="s">
        <v>90</v>
      </c>
      <c r="C147" s="19" t="s">
        <v>91</v>
      </c>
      <c r="D147" s="22">
        <v>40626189</v>
      </c>
      <c r="E147" s="22">
        <v>2</v>
      </c>
      <c r="F147" s="27">
        <v>15</v>
      </c>
      <c r="G147" s="19" t="s">
        <v>107</v>
      </c>
      <c r="H147" s="19" t="s">
        <v>108</v>
      </c>
      <c r="I147" s="23">
        <v>1137.5</v>
      </c>
      <c r="J147" s="19" t="s">
        <v>201</v>
      </c>
      <c r="K147" s="19" t="s">
        <v>202</v>
      </c>
      <c r="L147" s="23">
        <v>625</v>
      </c>
      <c r="M147" s="19" t="s">
        <v>113</v>
      </c>
      <c r="N147" s="19" t="s">
        <v>114</v>
      </c>
      <c r="O147" s="30">
        <v>5.131111111111167E-3</v>
      </c>
      <c r="Q147" s="22">
        <v>2.8</v>
      </c>
      <c r="R147" s="30">
        <v>1.3896759259259412E-4</v>
      </c>
      <c r="S147" s="23">
        <v>7195.9223106905292</v>
      </c>
      <c r="T147" s="30">
        <v>6.9623147772662182E-3</v>
      </c>
      <c r="U147" s="23">
        <v>143.63039190144949</v>
      </c>
      <c r="V147" s="27">
        <v>1.9959969785675264</v>
      </c>
    </row>
    <row r="148" spans="1:22" x14ac:dyDescent="0.25">
      <c r="A148" s="19" t="s">
        <v>89</v>
      </c>
      <c r="B148" s="19" t="s">
        <v>90</v>
      </c>
      <c r="C148" s="19" t="s">
        <v>91</v>
      </c>
      <c r="D148" s="22">
        <v>40626189</v>
      </c>
      <c r="E148" s="22">
        <v>2</v>
      </c>
      <c r="F148" s="27">
        <v>15</v>
      </c>
      <c r="G148" s="19" t="s">
        <v>107</v>
      </c>
      <c r="H148" s="19" t="s">
        <v>108</v>
      </c>
      <c r="I148" s="23">
        <v>1137.5</v>
      </c>
      <c r="J148" s="19" t="s">
        <v>201</v>
      </c>
      <c r="K148" s="19" t="s">
        <v>202</v>
      </c>
      <c r="L148" s="23">
        <v>625</v>
      </c>
      <c r="M148" s="19" t="s">
        <v>115</v>
      </c>
      <c r="N148" s="19" t="s">
        <v>116</v>
      </c>
      <c r="O148" s="30">
        <v>5.4953034682081285E-3</v>
      </c>
      <c r="Q148" s="22">
        <v>3</v>
      </c>
      <c r="R148" s="30">
        <v>1.3890905989081658E-4</v>
      </c>
      <c r="S148" s="23">
        <v>7198.9544871011758</v>
      </c>
      <c r="T148" s="30">
        <v>6.9623147772662182E-3</v>
      </c>
      <c r="U148" s="23">
        <v>143.63039190144949</v>
      </c>
      <c r="V148" s="27">
        <v>1.9951562710779907</v>
      </c>
    </row>
    <row r="149" spans="1:22" x14ac:dyDescent="0.25">
      <c r="A149" s="19" t="s">
        <v>89</v>
      </c>
      <c r="B149" s="19" t="s">
        <v>90</v>
      </c>
      <c r="C149" s="19" t="s">
        <v>91</v>
      </c>
      <c r="D149" s="22">
        <v>40626189</v>
      </c>
      <c r="E149" s="22">
        <v>2</v>
      </c>
      <c r="F149" s="27">
        <v>15</v>
      </c>
      <c r="G149" s="19" t="s">
        <v>141</v>
      </c>
      <c r="H149" s="19" t="s">
        <v>142</v>
      </c>
      <c r="I149" s="23">
        <v>65.5</v>
      </c>
      <c r="J149" s="19" t="s">
        <v>203</v>
      </c>
      <c r="K149" s="19" t="s">
        <v>204</v>
      </c>
      <c r="L149" s="23">
        <v>65.5</v>
      </c>
      <c r="M149" s="19" t="s">
        <v>109</v>
      </c>
      <c r="N149" s="19" t="s">
        <v>110</v>
      </c>
      <c r="O149" s="30">
        <v>4.6996148956660502E-2</v>
      </c>
      <c r="Q149" s="22">
        <v>1.5</v>
      </c>
      <c r="R149" s="30">
        <v>1.3681101140716723E-4</v>
      </c>
      <c r="S149" s="23">
        <v>7309.3531705855967</v>
      </c>
      <c r="T149" s="30">
        <v>6.9623147772662182E-3</v>
      </c>
      <c r="U149" s="23">
        <v>143.63039190144949</v>
      </c>
      <c r="V149" s="27">
        <v>1.9650219184845108</v>
      </c>
    </row>
    <row r="150" spans="1:22" x14ac:dyDescent="0.25">
      <c r="A150" s="19" t="s">
        <v>89</v>
      </c>
      <c r="B150" s="19" t="s">
        <v>90</v>
      </c>
      <c r="C150" s="19" t="s">
        <v>91</v>
      </c>
      <c r="D150" s="22">
        <v>40626189</v>
      </c>
      <c r="E150" s="22">
        <v>2</v>
      </c>
      <c r="F150" s="27">
        <v>15</v>
      </c>
      <c r="G150" s="19" t="s">
        <v>151</v>
      </c>
      <c r="H150" s="19" t="s">
        <v>152</v>
      </c>
      <c r="I150" s="23">
        <v>29.164999999999999</v>
      </c>
      <c r="J150" s="19" t="s">
        <v>203</v>
      </c>
      <c r="K150" s="19" t="s">
        <v>204</v>
      </c>
      <c r="L150" s="23">
        <v>29.164999999999999</v>
      </c>
      <c r="M150" s="19" t="s">
        <v>109</v>
      </c>
      <c r="N150" s="19" t="s">
        <v>110</v>
      </c>
      <c r="O150" s="30">
        <v>7.7843967065053241E-2</v>
      </c>
      <c r="Q150" s="22">
        <v>1.5</v>
      </c>
      <c r="R150" s="30">
        <v>1.0090307997565679E-4</v>
      </c>
      <c r="S150" s="23">
        <v>9910.5002566943785</v>
      </c>
      <c r="T150" s="30">
        <v>6.9623147772662182E-3</v>
      </c>
      <c r="U150" s="23">
        <v>143.63039190144949</v>
      </c>
      <c r="V150" s="27">
        <v>1.4492748920966885</v>
      </c>
    </row>
    <row r="151" spans="1:22" x14ac:dyDescent="0.25">
      <c r="A151" s="19" t="s">
        <v>89</v>
      </c>
      <c r="B151" s="19" t="s">
        <v>90</v>
      </c>
      <c r="C151" s="19" t="s">
        <v>91</v>
      </c>
      <c r="D151" s="22">
        <v>40626189</v>
      </c>
      <c r="E151" s="22">
        <v>2</v>
      </c>
      <c r="F151" s="27">
        <v>15</v>
      </c>
      <c r="G151" s="19" t="s">
        <v>145</v>
      </c>
      <c r="H151" s="19" t="s">
        <v>146</v>
      </c>
      <c r="I151" s="23">
        <v>25</v>
      </c>
      <c r="J151" s="19" t="s">
        <v>229</v>
      </c>
      <c r="K151" s="19" t="s">
        <v>230</v>
      </c>
      <c r="L151" s="23">
        <v>20</v>
      </c>
      <c r="M151" s="19" t="s">
        <v>109</v>
      </c>
      <c r="N151" s="19" t="s">
        <v>110</v>
      </c>
      <c r="O151" s="30">
        <v>6.9640764267676847E-2</v>
      </c>
      <c r="Q151" s="22">
        <v>1.5</v>
      </c>
      <c r="R151" s="30">
        <v>7.7378626964085388E-5</v>
      </c>
      <c r="S151" s="23">
        <v>12923.465293124693</v>
      </c>
      <c r="T151" s="30">
        <v>6.9623147772662182E-3</v>
      </c>
      <c r="U151" s="23">
        <v>143.63039190144949</v>
      </c>
      <c r="V151" s="27">
        <v>1.1113922515647652</v>
      </c>
    </row>
    <row r="152" spans="1:22" x14ac:dyDescent="0.25">
      <c r="A152" s="19" t="s">
        <v>89</v>
      </c>
      <c r="B152" s="19" t="s">
        <v>90</v>
      </c>
      <c r="C152" s="19" t="s">
        <v>91</v>
      </c>
      <c r="D152" s="22">
        <v>40626372</v>
      </c>
      <c r="E152" s="22">
        <v>2</v>
      </c>
      <c r="F152" s="27">
        <v>13.5</v>
      </c>
      <c r="G152" s="19" t="s">
        <v>127</v>
      </c>
      <c r="H152" s="19" t="s">
        <v>128</v>
      </c>
      <c r="I152" s="23">
        <v>462</v>
      </c>
      <c r="J152" s="19" t="s">
        <v>201</v>
      </c>
      <c r="K152" s="19" t="s">
        <v>202</v>
      </c>
      <c r="L152" s="23">
        <v>300</v>
      </c>
      <c r="M152" s="19" t="s">
        <v>109</v>
      </c>
      <c r="N152" s="19" t="s">
        <v>110</v>
      </c>
      <c r="O152" s="30">
        <v>9.32009514627124E-2</v>
      </c>
      <c r="Q152" s="22">
        <v>1.5</v>
      </c>
      <c r="R152" s="30">
        <v>2.1263624481863272E-3</v>
      </c>
      <c r="S152" s="23">
        <v>470.28670998819899</v>
      </c>
      <c r="T152" s="30">
        <v>5.6705367991253417E-3</v>
      </c>
      <c r="U152" s="23">
        <v>176.35014733600639</v>
      </c>
      <c r="V152" s="27">
        <v>37.498433102741004</v>
      </c>
    </row>
    <row r="153" spans="1:22" x14ac:dyDescent="0.25">
      <c r="A153" s="19" t="s">
        <v>89</v>
      </c>
      <c r="B153" s="19" t="s">
        <v>90</v>
      </c>
      <c r="C153" s="19" t="s">
        <v>91</v>
      </c>
      <c r="D153" s="22">
        <v>40626372</v>
      </c>
      <c r="E153" s="22">
        <v>2</v>
      </c>
      <c r="F153" s="27">
        <v>13.5</v>
      </c>
      <c r="G153" s="19" t="s">
        <v>107</v>
      </c>
      <c r="H153" s="19" t="s">
        <v>108</v>
      </c>
      <c r="I153" s="23">
        <v>364</v>
      </c>
      <c r="J153" s="19" t="s">
        <v>201</v>
      </c>
      <c r="K153" s="19" t="s">
        <v>202</v>
      </c>
      <c r="L153" s="23">
        <v>200</v>
      </c>
      <c r="M153" s="19" t="s">
        <v>109</v>
      </c>
      <c r="N153" s="19" t="s">
        <v>110</v>
      </c>
      <c r="O153" s="30">
        <v>9.4083549688667278E-2</v>
      </c>
      <c r="Q153" s="22">
        <v>1.5</v>
      </c>
      <c r="R153" s="30">
        <v>1.6911808437864142E-3</v>
      </c>
      <c r="S153" s="23">
        <v>591.30281878139215</v>
      </c>
      <c r="T153" s="30">
        <v>5.6705367991253417E-3</v>
      </c>
      <c r="U153" s="23">
        <v>176.35014733600639</v>
      </c>
      <c r="V153" s="27">
        <v>29.823999097356573</v>
      </c>
    </row>
    <row r="154" spans="1:22" x14ac:dyDescent="0.25">
      <c r="A154" s="19" t="s">
        <v>89</v>
      </c>
      <c r="B154" s="19" t="s">
        <v>90</v>
      </c>
      <c r="C154" s="19" t="s">
        <v>91</v>
      </c>
      <c r="D154" s="22">
        <v>40626372</v>
      </c>
      <c r="E154" s="22">
        <v>2</v>
      </c>
      <c r="F154" s="27">
        <v>13.5</v>
      </c>
      <c r="G154" s="19" t="s">
        <v>183</v>
      </c>
      <c r="H154" s="19" t="s">
        <v>184</v>
      </c>
      <c r="I154" s="23">
        <v>144.81295399999999</v>
      </c>
      <c r="J154" s="19" t="s">
        <v>221</v>
      </c>
      <c r="K154" s="19" t="s">
        <v>222</v>
      </c>
      <c r="L154" s="23">
        <v>101.26779999999999</v>
      </c>
      <c r="M154" s="19" t="s">
        <v>109</v>
      </c>
      <c r="N154" s="19" t="s">
        <v>110</v>
      </c>
      <c r="O154" s="30">
        <v>7.9215175097275228E-2</v>
      </c>
      <c r="Q154" s="22">
        <v>1.5</v>
      </c>
      <c r="R154" s="30">
        <v>5.6648807444265004E-4</v>
      </c>
      <c r="S154" s="23">
        <v>1765.2622272478884</v>
      </c>
      <c r="T154" s="30">
        <v>5.6705367991253417E-3</v>
      </c>
      <c r="U154" s="23">
        <v>176.35014733600639</v>
      </c>
      <c r="V154" s="27">
        <v>9.9900255392051882</v>
      </c>
    </row>
    <row r="155" spans="1:22" x14ac:dyDescent="0.25">
      <c r="A155" s="19" t="s">
        <v>89</v>
      </c>
      <c r="B155" s="19" t="s">
        <v>90</v>
      </c>
      <c r="C155" s="19" t="s">
        <v>91</v>
      </c>
      <c r="D155" s="22">
        <v>40626372</v>
      </c>
      <c r="E155" s="22">
        <v>2</v>
      </c>
      <c r="F155" s="27">
        <v>13.5</v>
      </c>
      <c r="G155" s="19" t="s">
        <v>141</v>
      </c>
      <c r="H155" s="19" t="s">
        <v>142</v>
      </c>
      <c r="I155" s="23">
        <v>106.175</v>
      </c>
      <c r="J155" s="19" t="s">
        <v>203</v>
      </c>
      <c r="K155" s="19" t="s">
        <v>204</v>
      </c>
      <c r="L155" s="23">
        <v>106.175</v>
      </c>
      <c r="M155" s="19" t="s">
        <v>109</v>
      </c>
      <c r="N155" s="19" t="s">
        <v>110</v>
      </c>
      <c r="O155" s="30">
        <v>4.6996148956660502E-2</v>
      </c>
      <c r="Q155" s="22">
        <v>1.5</v>
      </c>
      <c r="R155" s="30">
        <v>2.4641067236905818E-4</v>
      </c>
      <c r="S155" s="23">
        <v>4058.2657820204467</v>
      </c>
      <c r="T155" s="30">
        <v>5.6705367991253417E-3</v>
      </c>
      <c r="U155" s="23">
        <v>176.35014733600639</v>
      </c>
      <c r="V155" s="27">
        <v>4.3454558377447805</v>
      </c>
    </row>
    <row r="156" spans="1:22" x14ac:dyDescent="0.25">
      <c r="A156" s="19" t="s">
        <v>89</v>
      </c>
      <c r="B156" s="19" t="s">
        <v>90</v>
      </c>
      <c r="C156" s="19" t="s">
        <v>91</v>
      </c>
      <c r="D156" s="22">
        <v>40626372</v>
      </c>
      <c r="E156" s="22">
        <v>2</v>
      </c>
      <c r="F156" s="27">
        <v>13.5</v>
      </c>
      <c r="G156" s="19" t="s">
        <v>161</v>
      </c>
      <c r="H156" s="19" t="s">
        <v>162</v>
      </c>
      <c r="I156" s="23">
        <v>10</v>
      </c>
      <c r="J156" s="19" t="s">
        <v>203</v>
      </c>
      <c r="K156" s="19" t="s">
        <v>204</v>
      </c>
      <c r="L156" s="23">
        <v>10</v>
      </c>
      <c r="M156" s="19" t="s">
        <v>109</v>
      </c>
      <c r="N156" s="19" t="s">
        <v>110</v>
      </c>
      <c r="O156" s="30">
        <v>0.29969450048245622</v>
      </c>
      <c r="Q156" s="22">
        <v>1.5</v>
      </c>
      <c r="R156" s="30">
        <v>1.4799728418886726E-4</v>
      </c>
      <c r="S156" s="23">
        <v>6756.8807460267071</v>
      </c>
      <c r="T156" s="30">
        <v>5.6705367991253417E-3</v>
      </c>
      <c r="U156" s="23">
        <v>176.35014733600639</v>
      </c>
      <c r="V156" s="27">
        <v>2.6099342872035547</v>
      </c>
    </row>
    <row r="157" spans="1:22" x14ac:dyDescent="0.25">
      <c r="A157" s="19" t="s">
        <v>89</v>
      </c>
      <c r="B157" s="19" t="s">
        <v>90</v>
      </c>
      <c r="C157" s="19" t="s">
        <v>91</v>
      </c>
      <c r="D157" s="22">
        <v>40626372</v>
      </c>
      <c r="E157" s="22">
        <v>2</v>
      </c>
      <c r="F157" s="27">
        <v>13.5</v>
      </c>
      <c r="G157" s="19" t="s">
        <v>151</v>
      </c>
      <c r="H157" s="19" t="s">
        <v>152</v>
      </c>
      <c r="I157" s="23">
        <v>38.24</v>
      </c>
      <c r="J157" s="19" t="s">
        <v>203</v>
      </c>
      <c r="K157" s="19" t="s">
        <v>204</v>
      </c>
      <c r="L157" s="23">
        <v>38.24</v>
      </c>
      <c r="M157" s="19" t="s">
        <v>109</v>
      </c>
      <c r="N157" s="19" t="s">
        <v>110</v>
      </c>
      <c r="O157" s="30">
        <v>7.7843967065053241E-2</v>
      </c>
      <c r="Q157" s="22">
        <v>1.5</v>
      </c>
      <c r="R157" s="30">
        <v>1.4700016299099437E-4</v>
      </c>
      <c r="S157" s="23">
        <v>6802.7135457071754</v>
      </c>
      <c r="T157" s="30">
        <v>5.6705367991253417E-3</v>
      </c>
      <c r="U157" s="23">
        <v>176.35014733600639</v>
      </c>
      <c r="V157" s="27">
        <v>2.5923500401878807</v>
      </c>
    </row>
    <row r="158" spans="1:22" x14ac:dyDescent="0.25">
      <c r="A158" s="19" t="s">
        <v>89</v>
      </c>
      <c r="B158" s="19" t="s">
        <v>90</v>
      </c>
      <c r="C158" s="19" t="s">
        <v>91</v>
      </c>
      <c r="D158" s="22">
        <v>40626372</v>
      </c>
      <c r="E158" s="22">
        <v>2</v>
      </c>
      <c r="F158" s="27">
        <v>13.5</v>
      </c>
      <c r="G158" s="19" t="s">
        <v>107</v>
      </c>
      <c r="H158" s="19" t="s">
        <v>108</v>
      </c>
      <c r="I158" s="23">
        <v>364</v>
      </c>
      <c r="J158" s="19" t="s">
        <v>201</v>
      </c>
      <c r="K158" s="19" t="s">
        <v>202</v>
      </c>
      <c r="L158" s="23">
        <v>200</v>
      </c>
      <c r="M158" s="19" t="s">
        <v>121</v>
      </c>
      <c r="N158" s="19" t="s">
        <v>122</v>
      </c>
      <c r="O158" s="30">
        <v>8.0808489135929321E-3</v>
      </c>
      <c r="Q158" s="22">
        <v>1.94</v>
      </c>
      <c r="R158" s="30">
        <v>1.1231114946727099E-4</v>
      </c>
      <c r="S158" s="23">
        <v>8903.8355029160648</v>
      </c>
      <c r="T158" s="30">
        <v>5.6705367991253417E-3</v>
      </c>
      <c r="U158" s="23">
        <v>176.35014733600639</v>
      </c>
      <c r="V158" s="27">
        <v>1.9806087756029471</v>
      </c>
    </row>
    <row r="159" spans="1:22" x14ac:dyDescent="0.25">
      <c r="A159" s="19" t="s">
        <v>89</v>
      </c>
      <c r="B159" s="19" t="s">
        <v>90</v>
      </c>
      <c r="C159" s="19" t="s">
        <v>91</v>
      </c>
      <c r="D159" s="22">
        <v>40626372</v>
      </c>
      <c r="E159" s="22">
        <v>2</v>
      </c>
      <c r="F159" s="27">
        <v>13.5</v>
      </c>
      <c r="G159" s="19" t="s">
        <v>145</v>
      </c>
      <c r="H159" s="19" t="s">
        <v>146</v>
      </c>
      <c r="I159" s="23">
        <v>27.11</v>
      </c>
      <c r="J159" s="19" t="s">
        <v>203</v>
      </c>
      <c r="K159" s="19" t="s">
        <v>204</v>
      </c>
      <c r="L159" s="23">
        <v>27.11</v>
      </c>
      <c r="M159" s="19" t="s">
        <v>109</v>
      </c>
      <c r="N159" s="19" t="s">
        <v>110</v>
      </c>
      <c r="O159" s="30">
        <v>6.9640764267676847E-2</v>
      </c>
      <c r="Q159" s="22">
        <v>1.5</v>
      </c>
      <c r="R159" s="30">
        <v>9.3232647866504643E-5</v>
      </c>
      <c r="S159" s="23">
        <v>10725.856477141484</v>
      </c>
      <c r="T159" s="30">
        <v>5.6705367991253417E-3</v>
      </c>
      <c r="U159" s="23">
        <v>176.35014733600639</v>
      </c>
      <c r="V159" s="27">
        <v>1.6441591187784095</v>
      </c>
    </row>
    <row r="160" spans="1:22" x14ac:dyDescent="0.25">
      <c r="A160" s="19" t="s">
        <v>89</v>
      </c>
      <c r="B160" s="19" t="s">
        <v>90</v>
      </c>
      <c r="C160" s="19" t="s">
        <v>91</v>
      </c>
      <c r="D160" s="22">
        <v>40626372</v>
      </c>
      <c r="E160" s="22">
        <v>2</v>
      </c>
      <c r="F160" s="27">
        <v>13.5</v>
      </c>
      <c r="G160" s="19" t="s">
        <v>183</v>
      </c>
      <c r="H160" s="19" t="s">
        <v>184</v>
      </c>
      <c r="I160" s="23">
        <v>16.650000000000002</v>
      </c>
      <c r="J160" s="19" t="s">
        <v>211</v>
      </c>
      <c r="K160" s="19" t="s">
        <v>212</v>
      </c>
      <c r="L160" s="23">
        <v>15</v>
      </c>
      <c r="M160" s="19" t="s">
        <v>109</v>
      </c>
      <c r="N160" s="19" t="s">
        <v>110</v>
      </c>
      <c r="O160" s="30">
        <v>7.9215175097275228E-2</v>
      </c>
      <c r="Q160" s="22">
        <v>1.5</v>
      </c>
      <c r="R160" s="30">
        <v>6.513247730220408E-5</v>
      </c>
      <c r="S160" s="23">
        <v>15353.323586329489</v>
      </c>
      <c r="T160" s="30">
        <v>5.6705367991253417E-3</v>
      </c>
      <c r="U160" s="23">
        <v>176.35014733600639</v>
      </c>
      <c r="V160" s="27">
        <v>1.148612196860278</v>
      </c>
    </row>
    <row r="161" spans="1:22" x14ac:dyDescent="0.25">
      <c r="A161" s="19" t="s">
        <v>89</v>
      </c>
      <c r="B161" s="19" t="s">
        <v>90</v>
      </c>
      <c r="C161" s="19" t="s">
        <v>91</v>
      </c>
      <c r="D161" s="22">
        <v>40626372</v>
      </c>
      <c r="E161" s="22">
        <v>2</v>
      </c>
      <c r="F161" s="27">
        <v>13.5</v>
      </c>
      <c r="G161" s="19" t="s">
        <v>127</v>
      </c>
      <c r="H161" s="19" t="s">
        <v>128</v>
      </c>
      <c r="I161" s="23">
        <v>462</v>
      </c>
      <c r="J161" s="19" t="s">
        <v>201</v>
      </c>
      <c r="K161" s="19" t="s">
        <v>202</v>
      </c>
      <c r="L161" s="23">
        <v>300</v>
      </c>
      <c r="M161" s="19" t="s">
        <v>115</v>
      </c>
      <c r="N161" s="19" t="s">
        <v>116</v>
      </c>
      <c r="O161" s="30">
        <v>5.247630177899182E-3</v>
      </c>
      <c r="Q161" s="22">
        <v>3</v>
      </c>
      <c r="R161" s="30">
        <v>5.9861855362701779E-5</v>
      </c>
      <c r="S161" s="23">
        <v>16705.128732496181</v>
      </c>
      <c r="T161" s="30">
        <v>5.6705367991253417E-3</v>
      </c>
      <c r="U161" s="23">
        <v>176.35014733600639</v>
      </c>
      <c r="V161" s="27">
        <v>1.0556647013019163</v>
      </c>
    </row>
    <row r="162" spans="1:22" x14ac:dyDescent="0.25">
      <c r="A162" s="19" t="s">
        <v>89</v>
      </c>
      <c r="B162" s="19" t="s">
        <v>90</v>
      </c>
      <c r="C162" s="19" t="s">
        <v>91</v>
      </c>
      <c r="D162" s="22">
        <v>40626465</v>
      </c>
      <c r="E162" s="22">
        <v>2</v>
      </c>
      <c r="F162" s="27">
        <v>12.6</v>
      </c>
      <c r="G162" s="19" t="s">
        <v>125</v>
      </c>
      <c r="H162" s="19" t="s">
        <v>126</v>
      </c>
      <c r="I162" s="23">
        <v>637.14</v>
      </c>
      <c r="J162" s="19" t="s">
        <v>201</v>
      </c>
      <c r="K162" s="19" t="s">
        <v>202</v>
      </c>
      <c r="L162" s="23">
        <v>287</v>
      </c>
      <c r="M162" s="19" t="s">
        <v>109</v>
      </c>
      <c r="N162" s="19" t="s">
        <v>110</v>
      </c>
      <c r="O162" s="30">
        <v>7.5354415695067276E-2</v>
      </c>
      <c r="Q162" s="22">
        <v>1.5</v>
      </c>
      <c r="R162" s="30">
        <v>2.5402810802092682E-3</v>
      </c>
      <c r="S162" s="23">
        <v>393.6572247027168</v>
      </c>
      <c r="T162" s="30">
        <v>7.7305826450764503E-3</v>
      </c>
      <c r="U162" s="23">
        <v>129.35635590635493</v>
      </c>
      <c r="V162" s="27">
        <v>32.860150351372987</v>
      </c>
    </row>
    <row r="163" spans="1:22" x14ac:dyDescent="0.25">
      <c r="A163" s="19" t="s">
        <v>89</v>
      </c>
      <c r="B163" s="19" t="s">
        <v>90</v>
      </c>
      <c r="C163" s="19" t="s">
        <v>91</v>
      </c>
      <c r="D163" s="22">
        <v>40626465</v>
      </c>
      <c r="E163" s="22">
        <v>2</v>
      </c>
      <c r="F163" s="27">
        <v>12.6</v>
      </c>
      <c r="G163" s="19" t="s">
        <v>107</v>
      </c>
      <c r="H163" s="19" t="s">
        <v>108</v>
      </c>
      <c r="I163" s="23">
        <v>330.512</v>
      </c>
      <c r="J163" s="19" t="s">
        <v>201</v>
      </c>
      <c r="K163" s="19" t="s">
        <v>202</v>
      </c>
      <c r="L163" s="23">
        <v>181.6</v>
      </c>
      <c r="M163" s="19" t="s">
        <v>109</v>
      </c>
      <c r="N163" s="19" t="s">
        <v>110</v>
      </c>
      <c r="O163" s="30">
        <v>9.4083549688667278E-2</v>
      </c>
      <c r="Q163" s="22">
        <v>1.5</v>
      </c>
      <c r="R163" s="30">
        <v>1.6452773637407833E-3</v>
      </c>
      <c r="S163" s="23">
        <v>607.80025425400072</v>
      </c>
      <c r="T163" s="30">
        <v>7.7305826450764503E-3</v>
      </c>
      <c r="U163" s="23">
        <v>129.35635590635493</v>
      </c>
      <c r="V163" s="27">
        <v>21.282708422872211</v>
      </c>
    </row>
    <row r="164" spans="1:22" x14ac:dyDescent="0.25">
      <c r="A164" s="19" t="s">
        <v>89</v>
      </c>
      <c r="B164" s="19" t="s">
        <v>90</v>
      </c>
      <c r="C164" s="19" t="s">
        <v>91</v>
      </c>
      <c r="D164" s="22">
        <v>40626465</v>
      </c>
      <c r="E164" s="22">
        <v>2</v>
      </c>
      <c r="F164" s="27">
        <v>12.6</v>
      </c>
      <c r="G164" s="19" t="s">
        <v>127</v>
      </c>
      <c r="H164" s="19" t="s">
        <v>128</v>
      </c>
      <c r="I164" s="23">
        <v>284.13</v>
      </c>
      <c r="J164" s="19" t="s">
        <v>201</v>
      </c>
      <c r="K164" s="19" t="s">
        <v>202</v>
      </c>
      <c r="L164" s="23">
        <v>184.5</v>
      </c>
      <c r="M164" s="19" t="s">
        <v>109</v>
      </c>
      <c r="N164" s="19" t="s">
        <v>110</v>
      </c>
      <c r="O164" s="30">
        <v>9.32009514627124E-2</v>
      </c>
      <c r="Q164" s="22">
        <v>1.5</v>
      </c>
      <c r="R164" s="30">
        <v>1.4011209703227766E-3</v>
      </c>
      <c r="S164" s="23">
        <v>713.71424822057281</v>
      </c>
      <c r="T164" s="30">
        <v>7.7305826450764503E-3</v>
      </c>
      <c r="U164" s="23">
        <v>129.35635590635493</v>
      </c>
      <c r="V164" s="27">
        <v>18.124390290493047</v>
      </c>
    </row>
    <row r="165" spans="1:22" x14ac:dyDescent="0.25">
      <c r="A165" s="19" t="s">
        <v>89</v>
      </c>
      <c r="B165" s="19" t="s">
        <v>90</v>
      </c>
      <c r="C165" s="19" t="s">
        <v>91</v>
      </c>
      <c r="D165" s="22">
        <v>40626465</v>
      </c>
      <c r="E165" s="22">
        <v>2</v>
      </c>
      <c r="F165" s="27">
        <v>12.6</v>
      </c>
      <c r="G165" s="19" t="s">
        <v>141</v>
      </c>
      <c r="H165" s="19" t="s">
        <v>142</v>
      </c>
      <c r="I165" s="23">
        <v>169.81</v>
      </c>
      <c r="J165" s="19" t="s">
        <v>203</v>
      </c>
      <c r="K165" s="19" t="s">
        <v>204</v>
      </c>
      <c r="L165" s="23">
        <v>169.81</v>
      </c>
      <c r="M165" s="19" t="s">
        <v>109</v>
      </c>
      <c r="N165" s="19" t="s">
        <v>110</v>
      </c>
      <c r="O165" s="30">
        <v>4.6996148956660502E-2</v>
      </c>
      <c r="Q165" s="22">
        <v>1.5</v>
      </c>
      <c r="R165" s="30">
        <v>4.2224423567886353E-4</v>
      </c>
      <c r="S165" s="23">
        <v>2368.2975763831309</v>
      </c>
      <c r="T165" s="30">
        <v>7.7305826450764503E-3</v>
      </c>
      <c r="U165" s="23">
        <v>129.35635590635493</v>
      </c>
      <c r="V165" s="27">
        <v>5.4619975629881887</v>
      </c>
    </row>
    <row r="166" spans="1:22" x14ac:dyDescent="0.25">
      <c r="A166" s="19" t="s">
        <v>89</v>
      </c>
      <c r="B166" s="19" t="s">
        <v>90</v>
      </c>
      <c r="C166" s="19" t="s">
        <v>91</v>
      </c>
      <c r="D166" s="22">
        <v>40626465</v>
      </c>
      <c r="E166" s="22">
        <v>2</v>
      </c>
      <c r="F166" s="27">
        <v>12.6</v>
      </c>
      <c r="G166" s="19" t="s">
        <v>125</v>
      </c>
      <c r="H166" s="19" t="s">
        <v>126</v>
      </c>
      <c r="I166" s="23">
        <v>637.14</v>
      </c>
      <c r="J166" s="19" t="s">
        <v>201</v>
      </c>
      <c r="K166" s="19" t="s">
        <v>202</v>
      </c>
      <c r="L166" s="23">
        <v>287</v>
      </c>
      <c r="M166" s="19" t="s">
        <v>121</v>
      </c>
      <c r="N166" s="19" t="s">
        <v>122</v>
      </c>
      <c r="O166" s="30">
        <v>9.3932549504953111E-3</v>
      </c>
      <c r="Q166" s="22">
        <v>1.94</v>
      </c>
      <c r="R166" s="30">
        <v>2.4483793401892419E-4</v>
      </c>
      <c r="S166" s="23">
        <v>4084.3344149551076</v>
      </c>
      <c r="T166" s="30">
        <v>7.7305826450764503E-3</v>
      </c>
      <c r="U166" s="23">
        <v>129.35635590635493</v>
      </c>
      <c r="V166" s="27">
        <v>3.1671342932328601</v>
      </c>
    </row>
    <row r="167" spans="1:22" x14ac:dyDescent="0.25">
      <c r="A167" s="19" t="s">
        <v>89</v>
      </c>
      <c r="B167" s="19" t="s">
        <v>90</v>
      </c>
      <c r="C167" s="19" t="s">
        <v>91</v>
      </c>
      <c r="D167" s="22">
        <v>40626465</v>
      </c>
      <c r="E167" s="22">
        <v>2</v>
      </c>
      <c r="F167" s="27">
        <v>12.6</v>
      </c>
      <c r="G167" s="19" t="s">
        <v>183</v>
      </c>
      <c r="H167" s="19" t="s">
        <v>184</v>
      </c>
      <c r="I167" s="23">
        <v>55.443960000000004</v>
      </c>
      <c r="J167" s="19" t="s">
        <v>221</v>
      </c>
      <c r="K167" s="19" t="s">
        <v>222</v>
      </c>
      <c r="L167" s="23">
        <v>38.772000000000006</v>
      </c>
      <c r="M167" s="19" t="s">
        <v>109</v>
      </c>
      <c r="N167" s="19" t="s">
        <v>110</v>
      </c>
      <c r="O167" s="30">
        <v>7.9215175097275228E-2</v>
      </c>
      <c r="Q167" s="22">
        <v>1.5</v>
      </c>
      <c r="R167" s="30">
        <v>2.3238111108393251E-4</v>
      </c>
      <c r="S167" s="23">
        <v>4303.2757496318845</v>
      </c>
      <c r="T167" s="30">
        <v>7.7305826450764503E-3</v>
      </c>
      <c r="U167" s="23">
        <v>129.35635590635493</v>
      </c>
      <c r="V167" s="27">
        <v>3.0059973711287373</v>
      </c>
    </row>
    <row r="168" spans="1:22" x14ac:dyDescent="0.25">
      <c r="A168" s="19" t="s">
        <v>89</v>
      </c>
      <c r="B168" s="19" t="s">
        <v>90</v>
      </c>
      <c r="C168" s="19" t="s">
        <v>91</v>
      </c>
      <c r="D168" s="22">
        <v>40626465</v>
      </c>
      <c r="E168" s="22">
        <v>2</v>
      </c>
      <c r="F168" s="27">
        <v>12.6</v>
      </c>
      <c r="G168" s="19" t="s">
        <v>161</v>
      </c>
      <c r="H168" s="19" t="s">
        <v>162</v>
      </c>
      <c r="I168" s="23">
        <v>8.1750000000000007</v>
      </c>
      <c r="J168" s="19" t="s">
        <v>203</v>
      </c>
      <c r="K168" s="19" t="s">
        <v>204</v>
      </c>
      <c r="L168" s="23">
        <v>8.1750000000000007</v>
      </c>
      <c r="M168" s="19" t="s">
        <v>109</v>
      </c>
      <c r="N168" s="19" t="s">
        <v>110</v>
      </c>
      <c r="O168" s="30">
        <v>0.29969450048245622</v>
      </c>
      <c r="Q168" s="22">
        <v>1.5</v>
      </c>
      <c r="R168" s="30">
        <v>1.2962976409757035E-4</v>
      </c>
      <c r="S168" s="23">
        <v>7714.2777120794208</v>
      </c>
      <c r="T168" s="30">
        <v>7.7305826450764503E-3</v>
      </c>
      <c r="U168" s="23">
        <v>129.35635590635493</v>
      </c>
      <c r="V168" s="27">
        <v>1.6768433900662141</v>
      </c>
    </row>
    <row r="169" spans="1:22" x14ac:dyDescent="0.25">
      <c r="A169" s="19" t="s">
        <v>89</v>
      </c>
      <c r="B169" s="19" t="s">
        <v>90</v>
      </c>
      <c r="C169" s="19" t="s">
        <v>91</v>
      </c>
      <c r="D169" s="22">
        <v>40626465</v>
      </c>
      <c r="E169" s="22">
        <v>2</v>
      </c>
      <c r="F169" s="27">
        <v>12.6</v>
      </c>
      <c r="G169" s="19" t="s">
        <v>183</v>
      </c>
      <c r="H169" s="19" t="s">
        <v>184</v>
      </c>
      <c r="I169" s="23">
        <v>29.710599999999999</v>
      </c>
      <c r="J169" s="19" t="s">
        <v>237</v>
      </c>
      <c r="K169" s="19" t="s">
        <v>238</v>
      </c>
      <c r="L169" s="23">
        <v>19.940000000000001</v>
      </c>
      <c r="M169" s="19" t="s">
        <v>109</v>
      </c>
      <c r="N169" s="19" t="s">
        <v>110</v>
      </c>
      <c r="O169" s="30">
        <v>7.9215175097275228E-2</v>
      </c>
      <c r="Q169" s="22">
        <v>1.5</v>
      </c>
      <c r="R169" s="30">
        <v>1.2452541699709552E-4</v>
      </c>
      <c r="S169" s="23">
        <v>8030.4890689370213</v>
      </c>
      <c r="T169" s="30">
        <v>7.7305826450764503E-3</v>
      </c>
      <c r="U169" s="23">
        <v>129.35635590635493</v>
      </c>
      <c r="V169" s="27">
        <v>1.6108154160463548</v>
      </c>
    </row>
    <row r="170" spans="1:22" x14ac:dyDescent="0.25">
      <c r="A170" s="19" t="s">
        <v>89</v>
      </c>
      <c r="B170" s="19" t="s">
        <v>90</v>
      </c>
      <c r="C170" s="19" t="s">
        <v>91</v>
      </c>
      <c r="D170" s="22">
        <v>40626465</v>
      </c>
      <c r="E170" s="22">
        <v>2</v>
      </c>
      <c r="F170" s="27">
        <v>12.6</v>
      </c>
      <c r="G170" s="19" t="s">
        <v>139</v>
      </c>
      <c r="H170" s="19" t="s">
        <v>140</v>
      </c>
      <c r="I170" s="23">
        <v>30</v>
      </c>
      <c r="J170" s="19" t="s">
        <v>203</v>
      </c>
      <c r="K170" s="19" t="s">
        <v>204</v>
      </c>
      <c r="L170" s="23">
        <v>30</v>
      </c>
      <c r="M170" s="19" t="s">
        <v>109</v>
      </c>
      <c r="N170" s="19" t="s">
        <v>110</v>
      </c>
      <c r="O170" s="30">
        <v>7.2550891428570755E-2</v>
      </c>
      <c r="Q170" s="22">
        <v>1.5</v>
      </c>
      <c r="R170" s="30">
        <v>1.1516014512471547E-4</v>
      </c>
      <c r="S170" s="23">
        <v>8683.5597412370898</v>
      </c>
      <c r="T170" s="30">
        <v>7.7305826450764503E-3</v>
      </c>
      <c r="U170" s="23">
        <v>129.35635590635493</v>
      </c>
      <c r="V170" s="27">
        <v>1.4896696718980178</v>
      </c>
    </row>
    <row r="171" spans="1:22" x14ac:dyDescent="0.25">
      <c r="A171" s="19" t="s">
        <v>89</v>
      </c>
      <c r="B171" s="19" t="s">
        <v>90</v>
      </c>
      <c r="C171" s="19" t="s">
        <v>91</v>
      </c>
      <c r="D171" s="22">
        <v>40626465</v>
      </c>
      <c r="E171" s="22">
        <v>2</v>
      </c>
      <c r="F171" s="27">
        <v>12.6</v>
      </c>
      <c r="G171" s="19" t="s">
        <v>145</v>
      </c>
      <c r="H171" s="19" t="s">
        <v>146</v>
      </c>
      <c r="I171" s="23">
        <v>31.012499999999999</v>
      </c>
      <c r="J171" s="19" t="s">
        <v>229</v>
      </c>
      <c r="K171" s="19" t="s">
        <v>230</v>
      </c>
      <c r="L171" s="23">
        <v>24.81</v>
      </c>
      <c r="M171" s="19" t="s">
        <v>109</v>
      </c>
      <c r="N171" s="19" t="s">
        <v>110</v>
      </c>
      <c r="O171" s="30">
        <v>6.9640764267676847E-2</v>
      </c>
      <c r="Q171" s="22">
        <v>1.5</v>
      </c>
      <c r="R171" s="30">
        <v>1.1427165089160466E-4</v>
      </c>
      <c r="S171" s="23">
        <v>8751.0768611243402</v>
      </c>
      <c r="T171" s="30">
        <v>7.7305826450764503E-3</v>
      </c>
      <c r="U171" s="23">
        <v>129.35635590635493</v>
      </c>
      <c r="V171" s="27">
        <v>1.4781764342741153</v>
      </c>
    </row>
    <row r="172" spans="1:22" x14ac:dyDescent="0.25">
      <c r="A172" s="19" t="s">
        <v>89</v>
      </c>
      <c r="B172" s="19" t="s">
        <v>90</v>
      </c>
      <c r="C172" s="19" t="s">
        <v>91</v>
      </c>
      <c r="D172" s="22">
        <v>40626465</v>
      </c>
      <c r="E172" s="22">
        <v>2</v>
      </c>
      <c r="F172" s="27">
        <v>12.6</v>
      </c>
      <c r="G172" s="19" t="s">
        <v>107</v>
      </c>
      <c r="H172" s="19" t="s">
        <v>108</v>
      </c>
      <c r="I172" s="23">
        <v>330.512</v>
      </c>
      <c r="J172" s="19" t="s">
        <v>201</v>
      </c>
      <c r="K172" s="19" t="s">
        <v>202</v>
      </c>
      <c r="L172" s="23">
        <v>181.6</v>
      </c>
      <c r="M172" s="19" t="s">
        <v>121</v>
      </c>
      <c r="N172" s="19" t="s">
        <v>122</v>
      </c>
      <c r="O172" s="30">
        <v>8.0808489135929321E-3</v>
      </c>
      <c r="Q172" s="22">
        <v>1.94</v>
      </c>
      <c r="R172" s="30">
        <v>1.0926270398173079E-4</v>
      </c>
      <c r="S172" s="23">
        <v>9152.2538209122522</v>
      </c>
      <c r="T172" s="30">
        <v>7.7305826450764503E-3</v>
      </c>
      <c r="U172" s="23">
        <v>129.35635590635493</v>
      </c>
      <c r="V172" s="27">
        <v>1.4133825223551471</v>
      </c>
    </row>
    <row r="173" spans="1:22" x14ac:dyDescent="0.25">
      <c r="A173" s="19" t="s">
        <v>89</v>
      </c>
      <c r="B173" s="19" t="s">
        <v>90</v>
      </c>
      <c r="C173" s="19" t="s">
        <v>91</v>
      </c>
      <c r="D173" s="22">
        <v>40626465</v>
      </c>
      <c r="E173" s="22">
        <v>2</v>
      </c>
      <c r="F173" s="27">
        <v>12.6</v>
      </c>
      <c r="G173" s="19" t="s">
        <v>159</v>
      </c>
      <c r="H173" s="19" t="s">
        <v>160</v>
      </c>
      <c r="I173" s="23">
        <v>4.95</v>
      </c>
      <c r="J173" s="19" t="s">
        <v>203</v>
      </c>
      <c r="K173" s="19" t="s">
        <v>204</v>
      </c>
      <c r="L173" s="23">
        <v>4.95</v>
      </c>
      <c r="M173" s="19" t="s">
        <v>109</v>
      </c>
      <c r="N173" s="19" t="s">
        <v>110</v>
      </c>
      <c r="O173" s="30">
        <v>0.41567634814814874</v>
      </c>
      <c r="Q173" s="22">
        <v>1.5</v>
      </c>
      <c r="R173" s="30">
        <v>1.0886761499118181E-4</v>
      </c>
      <c r="S173" s="23">
        <v>9185.4680575210459</v>
      </c>
      <c r="T173" s="30">
        <v>7.7305826450764503E-3</v>
      </c>
      <c r="U173" s="23">
        <v>129.35635590635493</v>
      </c>
      <c r="V173" s="27">
        <v>1.4082717951475336</v>
      </c>
    </row>
    <row r="174" spans="1:22" x14ac:dyDescent="0.25">
      <c r="A174" s="19" t="s">
        <v>89</v>
      </c>
      <c r="B174" s="19" t="s">
        <v>90</v>
      </c>
      <c r="C174" s="19" t="s">
        <v>91</v>
      </c>
      <c r="D174" s="22">
        <v>40626465</v>
      </c>
      <c r="E174" s="22">
        <v>2</v>
      </c>
      <c r="F174" s="27">
        <v>12.6</v>
      </c>
      <c r="G174" s="19" t="s">
        <v>125</v>
      </c>
      <c r="H174" s="19" t="s">
        <v>126</v>
      </c>
      <c r="I174" s="23">
        <v>637.14</v>
      </c>
      <c r="J174" s="19" t="s">
        <v>201</v>
      </c>
      <c r="K174" s="19" t="s">
        <v>202</v>
      </c>
      <c r="L174" s="23">
        <v>287</v>
      </c>
      <c r="M174" s="19" t="s">
        <v>115</v>
      </c>
      <c r="N174" s="19" t="s">
        <v>116</v>
      </c>
      <c r="O174" s="30">
        <v>5.5045901639346698E-3</v>
      </c>
      <c r="Q174" s="22">
        <v>3</v>
      </c>
      <c r="R174" s="30">
        <v>9.2782925318765506E-5</v>
      </c>
      <c r="S174" s="23">
        <v>10777.845132220124</v>
      </c>
      <c r="T174" s="30">
        <v>7.7305826450764503E-3</v>
      </c>
      <c r="U174" s="23">
        <v>129.35635590635493</v>
      </c>
      <c r="V174" s="27">
        <v>1.2002061109566979</v>
      </c>
    </row>
    <row r="175" spans="1:22" x14ac:dyDescent="0.25">
      <c r="A175" s="19" t="s">
        <v>89</v>
      </c>
      <c r="B175" s="19" t="s">
        <v>90</v>
      </c>
      <c r="C175" s="19" t="s">
        <v>91</v>
      </c>
      <c r="D175" s="22">
        <v>40626465</v>
      </c>
      <c r="E175" s="22">
        <v>2</v>
      </c>
      <c r="F175" s="27">
        <v>12.6</v>
      </c>
      <c r="G175" s="19" t="s">
        <v>145</v>
      </c>
      <c r="H175" s="19" t="s">
        <v>146</v>
      </c>
      <c r="I175" s="23">
        <v>22.74</v>
      </c>
      <c r="J175" s="19" t="s">
        <v>203</v>
      </c>
      <c r="K175" s="19" t="s">
        <v>204</v>
      </c>
      <c r="L175" s="23">
        <v>22.74</v>
      </c>
      <c r="M175" s="19" t="s">
        <v>109</v>
      </c>
      <c r="N175" s="19" t="s">
        <v>110</v>
      </c>
      <c r="O175" s="30">
        <v>6.9640764267676847E-2</v>
      </c>
      <c r="Q175" s="22">
        <v>1.5</v>
      </c>
      <c r="R175" s="30">
        <v>8.3789998912538169E-5</v>
      </c>
      <c r="S175" s="23">
        <v>11934.59855565605</v>
      </c>
      <c r="T175" s="30">
        <v>7.7305826450764503E-3</v>
      </c>
      <c r="U175" s="23">
        <v>129.35635590635493</v>
      </c>
      <c r="V175" s="27">
        <v>1.0838768920723381</v>
      </c>
    </row>
    <row r="176" spans="1:22" x14ac:dyDescent="0.25">
      <c r="A176" s="19" t="s">
        <v>92</v>
      </c>
      <c r="B176" s="19" t="s">
        <v>93</v>
      </c>
      <c r="C176" s="19" t="s">
        <v>88</v>
      </c>
      <c r="D176" s="22">
        <v>50230819</v>
      </c>
      <c r="E176" s="22">
        <v>2</v>
      </c>
      <c r="F176" s="27">
        <v>58</v>
      </c>
      <c r="G176" s="19" t="s">
        <v>107</v>
      </c>
      <c r="H176" s="19" t="s">
        <v>108</v>
      </c>
      <c r="I176" s="23">
        <v>1820</v>
      </c>
      <c r="J176" s="19" t="s">
        <v>201</v>
      </c>
      <c r="K176" s="19" t="s">
        <v>202</v>
      </c>
      <c r="L176" s="23">
        <v>1000</v>
      </c>
      <c r="M176" s="19" t="s">
        <v>109</v>
      </c>
      <c r="N176" s="19" t="s">
        <v>110</v>
      </c>
      <c r="O176" s="30">
        <v>9.4083549688667278E-2</v>
      </c>
      <c r="Q176" s="22">
        <v>1.5</v>
      </c>
      <c r="R176" s="30">
        <v>1.9681846026824647E-3</v>
      </c>
      <c r="S176" s="23">
        <v>508.0824220640111</v>
      </c>
      <c r="T176" s="30">
        <v>2.7544555655973153E-3</v>
      </c>
      <c r="U176" s="23">
        <v>363.04815096305458</v>
      </c>
      <c r="V176" s="27">
        <v>71.454578075782308</v>
      </c>
    </row>
    <row r="177" spans="1:22" x14ac:dyDescent="0.25">
      <c r="A177" s="19" t="s">
        <v>92</v>
      </c>
      <c r="B177" s="19" t="s">
        <v>93</v>
      </c>
      <c r="C177" s="19" t="s">
        <v>88</v>
      </c>
      <c r="D177" s="22">
        <v>50230819</v>
      </c>
      <c r="E177" s="22">
        <v>2</v>
      </c>
      <c r="F177" s="27">
        <v>58</v>
      </c>
      <c r="G177" s="19" t="s">
        <v>127</v>
      </c>
      <c r="H177" s="19" t="s">
        <v>128</v>
      </c>
      <c r="I177" s="23">
        <v>192.5</v>
      </c>
      <c r="J177" s="19" t="s">
        <v>201</v>
      </c>
      <c r="K177" s="19" t="s">
        <v>202</v>
      </c>
      <c r="L177" s="23">
        <v>125</v>
      </c>
      <c r="M177" s="19" t="s">
        <v>109</v>
      </c>
      <c r="N177" s="19" t="s">
        <v>110</v>
      </c>
      <c r="O177" s="30">
        <v>9.32009514627124E-2</v>
      </c>
      <c r="Q177" s="22">
        <v>1.5</v>
      </c>
      <c r="R177" s="30">
        <v>2.062204960525533E-4</v>
      </c>
      <c r="S177" s="23">
        <v>4849.1785207672065</v>
      </c>
      <c r="T177" s="30">
        <v>2.7544555655973153E-3</v>
      </c>
      <c r="U177" s="23">
        <v>363.04815096305458</v>
      </c>
      <c r="V177" s="27">
        <v>7.4867969782563364</v>
      </c>
    </row>
    <row r="178" spans="1:22" x14ac:dyDescent="0.25">
      <c r="A178" s="19" t="s">
        <v>92</v>
      </c>
      <c r="B178" s="19" t="s">
        <v>93</v>
      </c>
      <c r="C178" s="19" t="s">
        <v>88</v>
      </c>
      <c r="D178" s="22">
        <v>50230819</v>
      </c>
      <c r="E178" s="22">
        <v>2</v>
      </c>
      <c r="F178" s="27">
        <v>58</v>
      </c>
      <c r="G178" s="19" t="s">
        <v>107</v>
      </c>
      <c r="H178" s="19" t="s">
        <v>108</v>
      </c>
      <c r="I178" s="23">
        <v>1820</v>
      </c>
      <c r="J178" s="19" t="s">
        <v>201</v>
      </c>
      <c r="K178" s="19" t="s">
        <v>202</v>
      </c>
      <c r="L178" s="23">
        <v>1000</v>
      </c>
      <c r="M178" s="19" t="s">
        <v>121</v>
      </c>
      <c r="N178" s="19" t="s">
        <v>122</v>
      </c>
      <c r="O178" s="30">
        <v>8.0808489135929321E-3</v>
      </c>
      <c r="Q178" s="22">
        <v>1.94</v>
      </c>
      <c r="R178" s="30">
        <v>1.3070694119035847E-4</v>
      </c>
      <c r="S178" s="23">
        <v>7650.7030988019515</v>
      </c>
      <c r="T178" s="30">
        <v>2.7544555655973153E-3</v>
      </c>
      <c r="U178" s="23">
        <v>363.04815096305458</v>
      </c>
      <c r="V178" s="27">
        <v>4.7452913317196357</v>
      </c>
    </row>
    <row r="179" spans="1:22" x14ac:dyDescent="0.25">
      <c r="A179" s="19" t="s">
        <v>92</v>
      </c>
      <c r="B179" s="19" t="s">
        <v>93</v>
      </c>
      <c r="C179" s="19" t="s">
        <v>88</v>
      </c>
      <c r="D179" s="22">
        <v>50230819</v>
      </c>
      <c r="E179" s="22">
        <v>2</v>
      </c>
      <c r="F179" s="27">
        <v>58</v>
      </c>
      <c r="G179" s="19" t="s">
        <v>161</v>
      </c>
      <c r="H179" s="19" t="s">
        <v>162</v>
      </c>
      <c r="I179" s="23">
        <v>29.24</v>
      </c>
      <c r="J179" s="19" t="s">
        <v>233</v>
      </c>
      <c r="K179" s="19" t="s">
        <v>234</v>
      </c>
      <c r="L179" s="23">
        <v>29.24</v>
      </c>
      <c r="M179" s="19" t="s">
        <v>109</v>
      </c>
      <c r="N179" s="19" t="s">
        <v>110</v>
      </c>
      <c r="O179" s="30">
        <v>0.29969450048245622</v>
      </c>
      <c r="Q179" s="22">
        <v>1.5</v>
      </c>
      <c r="R179" s="30">
        <v>1.0072491027709218E-4</v>
      </c>
      <c r="S179" s="23">
        <v>9928.0306852497597</v>
      </c>
      <c r="T179" s="30">
        <v>2.7544555655973153E-3</v>
      </c>
      <c r="U179" s="23">
        <v>363.04815096305458</v>
      </c>
      <c r="V179" s="27">
        <v>3.6567992432017888</v>
      </c>
    </row>
    <row r="180" spans="1:22" x14ac:dyDescent="0.25">
      <c r="A180" s="19" t="s">
        <v>92</v>
      </c>
      <c r="B180" s="19" t="s">
        <v>93</v>
      </c>
      <c r="C180" s="19" t="s">
        <v>88</v>
      </c>
      <c r="D180" s="22">
        <v>50230819</v>
      </c>
      <c r="E180" s="22">
        <v>2</v>
      </c>
      <c r="F180" s="27">
        <v>58</v>
      </c>
      <c r="G180" s="19" t="s">
        <v>183</v>
      </c>
      <c r="H180" s="19" t="s">
        <v>184</v>
      </c>
      <c r="I180" s="23">
        <v>77.273356875000005</v>
      </c>
      <c r="J180" s="19" t="s">
        <v>221</v>
      </c>
      <c r="K180" s="19" t="s">
        <v>222</v>
      </c>
      <c r="L180" s="23">
        <v>54.037312499999999</v>
      </c>
      <c r="M180" s="19" t="s">
        <v>109</v>
      </c>
      <c r="N180" s="19" t="s">
        <v>110</v>
      </c>
      <c r="O180" s="30">
        <v>7.9215175097275228E-2</v>
      </c>
      <c r="Q180" s="22">
        <v>1.5</v>
      </c>
      <c r="R180" s="30">
        <v>7.0358879255257028E-5</v>
      </c>
      <c r="S180" s="23">
        <v>14212.847199741071</v>
      </c>
      <c r="T180" s="30">
        <v>2.7544555655973153E-3</v>
      </c>
      <c r="U180" s="23">
        <v>363.04815096305458</v>
      </c>
      <c r="V180" s="27">
        <v>2.554366101745388</v>
      </c>
    </row>
    <row r="181" spans="1:22" x14ac:dyDescent="0.25">
      <c r="A181" s="19" t="s">
        <v>92</v>
      </c>
      <c r="B181" s="19" t="s">
        <v>93</v>
      </c>
      <c r="C181" s="19" t="s">
        <v>88</v>
      </c>
      <c r="D181" s="22">
        <v>50230819</v>
      </c>
      <c r="E181" s="22">
        <v>2</v>
      </c>
      <c r="F181" s="27">
        <v>58</v>
      </c>
      <c r="G181" s="19" t="s">
        <v>107</v>
      </c>
      <c r="H181" s="19" t="s">
        <v>108</v>
      </c>
      <c r="I181" s="23">
        <v>1820</v>
      </c>
      <c r="J181" s="19" t="s">
        <v>201</v>
      </c>
      <c r="K181" s="19" t="s">
        <v>202</v>
      </c>
      <c r="L181" s="23">
        <v>1000</v>
      </c>
      <c r="M181" s="19" t="s">
        <v>113</v>
      </c>
      <c r="N181" s="19" t="s">
        <v>114</v>
      </c>
      <c r="O181" s="30">
        <v>5.131111111111167E-3</v>
      </c>
      <c r="Q181" s="22">
        <v>2.8</v>
      </c>
      <c r="R181" s="30">
        <v>5.7503831417625144E-5</v>
      </c>
      <c r="S181" s="23">
        <v>17390.145584168782</v>
      </c>
      <c r="T181" s="30">
        <v>2.7544555655973153E-3</v>
      </c>
      <c r="U181" s="23">
        <v>363.04815096305458</v>
      </c>
      <c r="V181" s="27">
        <v>2.0876659669460014</v>
      </c>
    </row>
    <row r="182" spans="1:22" x14ac:dyDescent="0.25">
      <c r="A182" s="19" t="s">
        <v>92</v>
      </c>
      <c r="B182" s="19" t="s">
        <v>93</v>
      </c>
      <c r="C182" s="19" t="s">
        <v>88</v>
      </c>
      <c r="D182" s="22">
        <v>50230819</v>
      </c>
      <c r="E182" s="22">
        <v>2</v>
      </c>
      <c r="F182" s="27">
        <v>58</v>
      </c>
      <c r="G182" s="19" t="s">
        <v>107</v>
      </c>
      <c r="H182" s="19" t="s">
        <v>108</v>
      </c>
      <c r="I182" s="23">
        <v>1820</v>
      </c>
      <c r="J182" s="19" t="s">
        <v>201</v>
      </c>
      <c r="K182" s="19" t="s">
        <v>202</v>
      </c>
      <c r="L182" s="23">
        <v>1000</v>
      </c>
      <c r="M182" s="19" t="s">
        <v>115</v>
      </c>
      <c r="N182" s="19" t="s">
        <v>116</v>
      </c>
      <c r="O182" s="30">
        <v>5.4953034682081285E-3</v>
      </c>
      <c r="Q182" s="22">
        <v>3</v>
      </c>
      <c r="R182" s="30">
        <v>5.7479610989303412E-5</v>
      </c>
      <c r="S182" s="23">
        <v>17397.473343827842</v>
      </c>
      <c r="T182" s="30">
        <v>2.7544555655973153E-3</v>
      </c>
      <c r="U182" s="23">
        <v>363.04815096305458</v>
      </c>
      <c r="V182" s="27">
        <v>2.0867866487742277</v>
      </c>
    </row>
    <row r="183" spans="1:22" x14ac:dyDescent="0.25">
      <c r="A183" s="19" t="s">
        <v>92</v>
      </c>
      <c r="B183" s="19" t="s">
        <v>93</v>
      </c>
      <c r="C183" s="19" t="s">
        <v>88</v>
      </c>
      <c r="D183" s="22">
        <v>50230819</v>
      </c>
      <c r="E183" s="22">
        <v>2</v>
      </c>
      <c r="F183" s="27">
        <v>58</v>
      </c>
      <c r="G183" s="19" t="s">
        <v>183</v>
      </c>
      <c r="H183" s="19" t="s">
        <v>184</v>
      </c>
      <c r="I183" s="23">
        <v>58.629999999999995</v>
      </c>
      <c r="J183" s="19" t="s">
        <v>217</v>
      </c>
      <c r="K183" s="19" t="s">
        <v>218</v>
      </c>
      <c r="L183" s="23">
        <v>41</v>
      </c>
      <c r="M183" s="19" t="s">
        <v>109</v>
      </c>
      <c r="N183" s="19" t="s">
        <v>110</v>
      </c>
      <c r="O183" s="30">
        <v>7.9215175097275228E-2</v>
      </c>
      <c r="Q183" s="22">
        <v>1.5</v>
      </c>
      <c r="R183" s="30">
        <v>5.3383743861531569E-5</v>
      </c>
      <c r="S183" s="23">
        <v>18732.29428407703</v>
      </c>
      <c r="T183" s="30">
        <v>2.7544555655973153E-3</v>
      </c>
      <c r="U183" s="23">
        <v>363.04815096305458</v>
      </c>
      <c r="V183" s="27">
        <v>1.9380869500414351</v>
      </c>
    </row>
    <row r="184" spans="1:22" x14ac:dyDescent="0.25">
      <c r="A184" s="19" t="s">
        <v>92</v>
      </c>
      <c r="B184" s="19" t="s">
        <v>93</v>
      </c>
      <c r="C184" s="19" t="s">
        <v>88</v>
      </c>
      <c r="D184" s="22">
        <v>50231103</v>
      </c>
      <c r="E184" s="22">
        <v>2</v>
      </c>
      <c r="F184" s="27">
        <v>58</v>
      </c>
      <c r="G184" s="19" t="s">
        <v>135</v>
      </c>
      <c r="H184" s="19" t="s">
        <v>136</v>
      </c>
      <c r="I184" s="23">
        <v>643.5</v>
      </c>
      <c r="J184" s="19" t="s">
        <v>225</v>
      </c>
      <c r="K184" s="19" t="s">
        <v>226</v>
      </c>
      <c r="L184" s="23">
        <v>450</v>
      </c>
      <c r="M184" s="19" t="s">
        <v>109</v>
      </c>
      <c r="N184" s="19" t="s">
        <v>110</v>
      </c>
      <c r="O184" s="30">
        <v>0.13503018571428571</v>
      </c>
      <c r="Q184" s="22">
        <v>1.5</v>
      </c>
      <c r="R184" s="30">
        <v>9.9875775295566512E-4</v>
      </c>
      <c r="S184" s="23">
        <v>1001.2437921414463</v>
      </c>
      <c r="T184" s="30">
        <v>1.8156596502750758E-3</v>
      </c>
      <c r="U184" s="23">
        <v>550.76401562842364</v>
      </c>
      <c r="V184" s="27">
        <v>55.007983065788324</v>
      </c>
    </row>
    <row r="185" spans="1:22" x14ac:dyDescent="0.25">
      <c r="A185" s="19" t="s">
        <v>92</v>
      </c>
      <c r="B185" s="19" t="s">
        <v>93</v>
      </c>
      <c r="C185" s="19" t="s">
        <v>88</v>
      </c>
      <c r="D185" s="22">
        <v>50231103</v>
      </c>
      <c r="E185" s="22">
        <v>2</v>
      </c>
      <c r="F185" s="27">
        <v>58</v>
      </c>
      <c r="G185" s="19" t="s">
        <v>161</v>
      </c>
      <c r="H185" s="19" t="s">
        <v>162</v>
      </c>
      <c r="I185" s="23">
        <v>59.924999999999997</v>
      </c>
      <c r="J185" s="19" t="s">
        <v>203</v>
      </c>
      <c r="K185" s="19" t="s">
        <v>204</v>
      </c>
      <c r="L185" s="23">
        <v>59.924999999999997</v>
      </c>
      <c r="M185" s="19" t="s">
        <v>109</v>
      </c>
      <c r="N185" s="19" t="s">
        <v>110</v>
      </c>
      <c r="O185" s="30">
        <v>0.29969450048245622</v>
      </c>
      <c r="Q185" s="22">
        <v>1.5</v>
      </c>
      <c r="R185" s="30">
        <v>2.0642750507369182E-4</v>
      </c>
      <c r="S185" s="23">
        <v>4844.3156818807338</v>
      </c>
      <c r="T185" s="30">
        <v>1.8156596502750758E-3</v>
      </c>
      <c r="U185" s="23">
        <v>550.76401562842364</v>
      </c>
      <c r="V185" s="27">
        <v>11.36928416305433</v>
      </c>
    </row>
    <row r="186" spans="1:22" x14ac:dyDescent="0.25">
      <c r="A186" s="19" t="s">
        <v>92</v>
      </c>
      <c r="B186" s="19" t="s">
        <v>93</v>
      </c>
      <c r="C186" s="19" t="s">
        <v>88</v>
      </c>
      <c r="D186" s="22">
        <v>50231103</v>
      </c>
      <c r="E186" s="22">
        <v>2</v>
      </c>
      <c r="F186" s="27">
        <v>58</v>
      </c>
      <c r="G186" s="19" t="s">
        <v>183</v>
      </c>
      <c r="H186" s="19" t="s">
        <v>184</v>
      </c>
      <c r="I186" s="23">
        <v>133.697135</v>
      </c>
      <c r="J186" s="19" t="s">
        <v>221</v>
      </c>
      <c r="K186" s="19" t="s">
        <v>222</v>
      </c>
      <c r="L186" s="23">
        <v>93.494500000000016</v>
      </c>
      <c r="M186" s="19" t="s">
        <v>109</v>
      </c>
      <c r="N186" s="19" t="s">
        <v>110</v>
      </c>
      <c r="O186" s="30">
        <v>7.9215175097275228E-2</v>
      </c>
      <c r="Q186" s="22">
        <v>1.5</v>
      </c>
      <c r="R186" s="30">
        <v>1.217338156210235E-4</v>
      </c>
      <c r="S186" s="23">
        <v>8214.6443442893233</v>
      </c>
      <c r="T186" s="30">
        <v>1.8156596502750758E-3</v>
      </c>
      <c r="U186" s="23">
        <v>550.76401562842364</v>
      </c>
      <c r="V186" s="27">
        <v>6.704660512920503</v>
      </c>
    </row>
    <row r="187" spans="1:22" x14ac:dyDescent="0.25">
      <c r="A187" s="19" t="s">
        <v>92</v>
      </c>
      <c r="B187" s="19" t="s">
        <v>93</v>
      </c>
      <c r="C187" s="19" t="s">
        <v>88</v>
      </c>
      <c r="D187" s="22">
        <v>50231103</v>
      </c>
      <c r="E187" s="22">
        <v>2</v>
      </c>
      <c r="F187" s="27">
        <v>58</v>
      </c>
      <c r="G187" s="19" t="s">
        <v>151</v>
      </c>
      <c r="H187" s="19" t="s">
        <v>152</v>
      </c>
      <c r="I187" s="23">
        <v>124.27558000000001</v>
      </c>
      <c r="J187" s="19" t="s">
        <v>203</v>
      </c>
      <c r="K187" s="19" t="s">
        <v>204</v>
      </c>
      <c r="L187" s="23">
        <v>124.27558000000001</v>
      </c>
      <c r="M187" s="19" t="s">
        <v>109</v>
      </c>
      <c r="N187" s="19" t="s">
        <v>110</v>
      </c>
      <c r="O187" s="30">
        <v>7.7843967065053241E-2</v>
      </c>
      <c r="Q187" s="22">
        <v>1.5</v>
      </c>
      <c r="R187" s="30">
        <v>1.1119659950011943E-4</v>
      </c>
      <c r="S187" s="23">
        <v>8993.0807641192841</v>
      </c>
      <c r="T187" s="30">
        <v>1.8156596502750758E-3</v>
      </c>
      <c r="U187" s="23">
        <v>550.76401562842364</v>
      </c>
      <c r="V187" s="27">
        <v>6.1243085664911341</v>
      </c>
    </row>
    <row r="188" spans="1:22" x14ac:dyDescent="0.25">
      <c r="A188" s="19" t="s">
        <v>92</v>
      </c>
      <c r="B188" s="19" t="s">
        <v>93</v>
      </c>
      <c r="C188" s="19" t="s">
        <v>88</v>
      </c>
      <c r="D188" s="22">
        <v>50231103</v>
      </c>
      <c r="E188" s="22">
        <v>2</v>
      </c>
      <c r="F188" s="27">
        <v>58</v>
      </c>
      <c r="G188" s="19" t="s">
        <v>145</v>
      </c>
      <c r="H188" s="19" t="s">
        <v>146</v>
      </c>
      <c r="I188" s="23">
        <v>80.315580000000011</v>
      </c>
      <c r="J188" s="19" t="s">
        <v>203</v>
      </c>
      <c r="K188" s="19" t="s">
        <v>204</v>
      </c>
      <c r="L188" s="23">
        <v>80.315580000000011</v>
      </c>
      <c r="M188" s="19" t="s">
        <v>109</v>
      </c>
      <c r="N188" s="19" t="s">
        <v>110</v>
      </c>
      <c r="O188" s="30">
        <v>6.9640764267676847E-2</v>
      </c>
      <c r="Q188" s="22">
        <v>1.5</v>
      </c>
      <c r="R188" s="30">
        <v>6.429009625059473E-5</v>
      </c>
      <c r="S188" s="23">
        <v>15554.495300522269</v>
      </c>
      <c r="T188" s="30">
        <v>1.8156596502750758E-3</v>
      </c>
      <c r="U188" s="23">
        <v>550.76401562842364</v>
      </c>
      <c r="V188" s="27">
        <v>3.5408671576115416</v>
      </c>
    </row>
    <row r="189" spans="1:22" x14ac:dyDescent="0.25">
      <c r="A189" s="19" t="s">
        <v>92</v>
      </c>
      <c r="B189" s="19" t="s">
        <v>93</v>
      </c>
      <c r="C189" s="19" t="s">
        <v>88</v>
      </c>
      <c r="D189" s="22">
        <v>50231103</v>
      </c>
      <c r="E189" s="22">
        <v>2</v>
      </c>
      <c r="F189" s="27">
        <v>58</v>
      </c>
      <c r="G189" s="19" t="s">
        <v>141</v>
      </c>
      <c r="H189" s="19" t="s">
        <v>142</v>
      </c>
      <c r="I189" s="23">
        <v>62.879999999999995</v>
      </c>
      <c r="J189" s="19" t="s">
        <v>227</v>
      </c>
      <c r="K189" s="19" t="s">
        <v>228</v>
      </c>
      <c r="L189" s="23">
        <v>32.75</v>
      </c>
      <c r="M189" s="19" t="s">
        <v>109</v>
      </c>
      <c r="N189" s="19" t="s">
        <v>110</v>
      </c>
      <c r="O189" s="30">
        <v>4.6996148956660502E-2</v>
      </c>
      <c r="Q189" s="22">
        <v>1.5</v>
      </c>
      <c r="R189" s="30">
        <v>3.3966871797641517E-5</v>
      </c>
      <c r="S189" s="23">
        <v>29440.450270414211</v>
      </c>
      <c r="T189" s="30">
        <v>1.8156596502750758E-3</v>
      </c>
      <c r="U189" s="23">
        <v>550.76401562842364</v>
      </c>
      <c r="V189" s="27">
        <v>1.8707730709604895</v>
      </c>
    </row>
    <row r="190" spans="1:22" x14ac:dyDescent="0.25">
      <c r="A190" s="19" t="s">
        <v>92</v>
      </c>
      <c r="B190" s="19" t="s">
        <v>93</v>
      </c>
      <c r="C190" s="19" t="s">
        <v>88</v>
      </c>
      <c r="D190" s="22">
        <v>50231103</v>
      </c>
      <c r="E190" s="22">
        <v>2</v>
      </c>
      <c r="F190" s="27">
        <v>58</v>
      </c>
      <c r="G190" s="19" t="s">
        <v>135</v>
      </c>
      <c r="H190" s="19" t="s">
        <v>136</v>
      </c>
      <c r="I190" s="23">
        <v>643.5</v>
      </c>
      <c r="J190" s="19" t="s">
        <v>225</v>
      </c>
      <c r="K190" s="19" t="s">
        <v>226</v>
      </c>
      <c r="L190" s="23">
        <v>450</v>
      </c>
      <c r="M190" s="19" t="s">
        <v>115</v>
      </c>
      <c r="N190" s="19" t="s">
        <v>116</v>
      </c>
      <c r="O190" s="30">
        <v>8.1948356807510694E-3</v>
      </c>
      <c r="Q190" s="22">
        <v>3</v>
      </c>
      <c r="R190" s="30">
        <v>3.0306762991743182E-5</v>
      </c>
      <c r="S190" s="23">
        <v>32995.935602638972</v>
      </c>
      <c r="T190" s="30">
        <v>1.8156596502750758E-3</v>
      </c>
      <c r="U190" s="23">
        <v>550.76401562842364</v>
      </c>
      <c r="V190" s="27">
        <v>1.6691874486031371</v>
      </c>
    </row>
    <row r="191" spans="1:22" x14ac:dyDescent="0.25">
      <c r="A191" s="19" t="s">
        <v>92</v>
      </c>
      <c r="B191" s="19" t="s">
        <v>93</v>
      </c>
      <c r="C191" s="19" t="s">
        <v>88</v>
      </c>
      <c r="D191" s="22">
        <v>50231103</v>
      </c>
      <c r="E191" s="22">
        <v>2</v>
      </c>
      <c r="F191" s="27">
        <v>58</v>
      </c>
      <c r="G191" s="19" t="s">
        <v>139</v>
      </c>
      <c r="H191" s="19" t="s">
        <v>140</v>
      </c>
      <c r="I191" s="23">
        <v>36</v>
      </c>
      <c r="J191" s="19" t="s">
        <v>203</v>
      </c>
      <c r="K191" s="19" t="s">
        <v>204</v>
      </c>
      <c r="L191" s="23">
        <v>36</v>
      </c>
      <c r="M191" s="19" t="s">
        <v>109</v>
      </c>
      <c r="N191" s="19" t="s">
        <v>110</v>
      </c>
      <c r="O191" s="30">
        <v>7.2550891428570755E-2</v>
      </c>
      <c r="Q191" s="22">
        <v>1.5</v>
      </c>
      <c r="R191" s="30">
        <v>3.0021058522167207E-5</v>
      </c>
      <c r="S191" s="23">
        <v>33309.951388343332</v>
      </c>
      <c r="T191" s="30">
        <v>1.8156596502750758E-3</v>
      </c>
      <c r="U191" s="23">
        <v>550.76401562842364</v>
      </c>
      <c r="V191" s="27">
        <v>1.6534518745084721</v>
      </c>
    </row>
    <row r="192" spans="1:22" x14ac:dyDescent="0.25">
      <c r="A192" s="19" t="s">
        <v>92</v>
      </c>
      <c r="B192" s="19" t="s">
        <v>93</v>
      </c>
      <c r="C192" s="19" t="s">
        <v>88</v>
      </c>
      <c r="D192" s="22">
        <v>50231103</v>
      </c>
      <c r="E192" s="22">
        <v>2</v>
      </c>
      <c r="F192" s="27">
        <v>58</v>
      </c>
      <c r="G192" s="19" t="s">
        <v>133</v>
      </c>
      <c r="H192" s="19" t="s">
        <v>134</v>
      </c>
      <c r="I192" s="23">
        <v>23</v>
      </c>
      <c r="J192" s="19" t="s">
        <v>203</v>
      </c>
      <c r="K192" s="19" t="s">
        <v>204</v>
      </c>
      <c r="L192" s="23">
        <v>23</v>
      </c>
      <c r="M192" s="19" t="s">
        <v>109</v>
      </c>
      <c r="N192" s="19" t="s">
        <v>110</v>
      </c>
      <c r="O192" s="30">
        <v>0.10511461227876238</v>
      </c>
      <c r="Q192" s="22">
        <v>1.5</v>
      </c>
      <c r="R192" s="30">
        <v>2.7788920487488907E-5</v>
      </c>
      <c r="S192" s="23">
        <v>35985.564838699611</v>
      </c>
      <c r="T192" s="30">
        <v>1.8156596502750758E-3</v>
      </c>
      <c r="U192" s="23">
        <v>550.76401562842364</v>
      </c>
      <c r="V192" s="27">
        <v>1.5305137437668361</v>
      </c>
    </row>
    <row r="193" spans="1:22" x14ac:dyDescent="0.25">
      <c r="A193" s="19" t="s">
        <v>92</v>
      </c>
      <c r="B193" s="19" t="s">
        <v>93</v>
      </c>
      <c r="C193" s="19" t="s">
        <v>88</v>
      </c>
      <c r="D193" s="22">
        <v>50231103</v>
      </c>
      <c r="E193" s="22">
        <v>2</v>
      </c>
      <c r="F193" s="27">
        <v>58</v>
      </c>
      <c r="G193" s="19" t="s">
        <v>135</v>
      </c>
      <c r="H193" s="19" t="s">
        <v>136</v>
      </c>
      <c r="I193" s="23">
        <v>16.587732800000001</v>
      </c>
      <c r="J193" s="19" t="s">
        <v>231</v>
      </c>
      <c r="K193" s="19" t="s">
        <v>232</v>
      </c>
      <c r="L193" s="23">
        <v>16.587732800000001</v>
      </c>
      <c r="M193" s="19" t="s">
        <v>109</v>
      </c>
      <c r="N193" s="19" t="s">
        <v>110</v>
      </c>
      <c r="O193" s="30">
        <v>0.13503018571428571</v>
      </c>
      <c r="Q193" s="22">
        <v>1.5</v>
      </c>
      <c r="R193" s="30">
        <v>2.5745340696125844E-5</v>
      </c>
      <c r="S193" s="23">
        <v>38841.979673257149</v>
      </c>
      <c r="T193" s="30">
        <v>1.8156596502750758E-3</v>
      </c>
      <c r="U193" s="23">
        <v>550.76401562842364</v>
      </c>
      <c r="V193" s="27">
        <v>1.4179607225520146</v>
      </c>
    </row>
    <row r="194" spans="1:22" x14ac:dyDescent="0.25">
      <c r="A194" s="19" t="s">
        <v>92</v>
      </c>
      <c r="B194" s="19" t="s">
        <v>93</v>
      </c>
      <c r="C194" s="19" t="s">
        <v>88</v>
      </c>
      <c r="D194" s="22">
        <v>50231103</v>
      </c>
      <c r="E194" s="22">
        <v>2</v>
      </c>
      <c r="F194" s="27">
        <v>58</v>
      </c>
      <c r="G194" s="19" t="s">
        <v>125</v>
      </c>
      <c r="H194" s="19" t="s">
        <v>126</v>
      </c>
      <c r="I194" s="23">
        <v>27.6</v>
      </c>
      <c r="J194" s="19" t="s">
        <v>203</v>
      </c>
      <c r="K194" s="19" t="s">
        <v>204</v>
      </c>
      <c r="L194" s="23">
        <v>27.6</v>
      </c>
      <c r="M194" s="19" t="s">
        <v>109</v>
      </c>
      <c r="N194" s="19" t="s">
        <v>110</v>
      </c>
      <c r="O194" s="30">
        <v>7.5354415695067276E-2</v>
      </c>
      <c r="Q194" s="22">
        <v>1.5</v>
      </c>
      <c r="R194" s="30">
        <v>2.3905538772228239E-5</v>
      </c>
      <c r="S194" s="23">
        <v>41831.309870402467</v>
      </c>
      <c r="T194" s="30">
        <v>1.8156596502750758E-3</v>
      </c>
      <c r="U194" s="23">
        <v>550.76401562842364</v>
      </c>
      <c r="V194" s="27">
        <v>1.3166310529953402</v>
      </c>
    </row>
    <row r="195" spans="1:22" x14ac:dyDescent="0.25">
      <c r="A195" s="19" t="s">
        <v>92</v>
      </c>
      <c r="B195" s="19" t="s">
        <v>93</v>
      </c>
      <c r="C195" s="19" t="s">
        <v>88</v>
      </c>
      <c r="D195" s="22">
        <v>50231103</v>
      </c>
      <c r="E195" s="22">
        <v>2</v>
      </c>
      <c r="F195" s="27">
        <v>58</v>
      </c>
      <c r="G195" s="19" t="s">
        <v>159</v>
      </c>
      <c r="H195" s="19" t="s">
        <v>160</v>
      </c>
      <c r="I195" s="23">
        <v>4.7880000000000003</v>
      </c>
      <c r="J195" s="19" t="s">
        <v>205</v>
      </c>
      <c r="K195" s="19" t="s">
        <v>206</v>
      </c>
      <c r="L195" s="23">
        <v>4.7880000000000003</v>
      </c>
      <c r="M195" s="19" t="s">
        <v>109</v>
      </c>
      <c r="N195" s="19" t="s">
        <v>110</v>
      </c>
      <c r="O195" s="30">
        <v>0.41567634814814874</v>
      </c>
      <c r="Q195" s="22">
        <v>1.5</v>
      </c>
      <c r="R195" s="30">
        <v>2.2876532815325707E-5</v>
      </c>
      <c r="S195" s="23">
        <v>43712.91786533616</v>
      </c>
      <c r="T195" s="30">
        <v>1.8156596502750758E-3</v>
      </c>
      <c r="U195" s="23">
        <v>550.76401562842364</v>
      </c>
      <c r="V195" s="27">
        <v>1.2599571077024192</v>
      </c>
    </row>
    <row r="196" spans="1:22" x14ac:dyDescent="0.25">
      <c r="A196" s="19" t="s">
        <v>92</v>
      </c>
      <c r="B196" s="19" t="s">
        <v>93</v>
      </c>
      <c r="C196" s="19" t="s">
        <v>88</v>
      </c>
      <c r="D196" s="22">
        <v>50231103</v>
      </c>
      <c r="E196" s="22">
        <v>2</v>
      </c>
      <c r="F196" s="27">
        <v>58</v>
      </c>
      <c r="G196" s="19" t="s">
        <v>141</v>
      </c>
      <c r="H196" s="19" t="s">
        <v>142</v>
      </c>
      <c r="I196" s="23">
        <v>39.1</v>
      </c>
      <c r="J196" s="19" t="s">
        <v>203</v>
      </c>
      <c r="K196" s="19" t="s">
        <v>204</v>
      </c>
      <c r="L196" s="23">
        <v>39.1</v>
      </c>
      <c r="M196" s="19" t="s">
        <v>109</v>
      </c>
      <c r="N196" s="19" t="s">
        <v>110</v>
      </c>
      <c r="O196" s="30">
        <v>4.6996148956660502E-2</v>
      </c>
      <c r="Q196" s="22">
        <v>1.5</v>
      </c>
      <c r="R196" s="30">
        <v>2.1121257749487653E-5</v>
      </c>
      <c r="S196" s="23">
        <v>47345.66529421087</v>
      </c>
      <c r="T196" s="30">
        <v>1.8156596502750758E-3</v>
      </c>
      <c r="U196" s="23">
        <v>550.76401562842364</v>
      </c>
      <c r="V196" s="27">
        <v>1.1632828733230782</v>
      </c>
    </row>
    <row r="197" spans="1:22" x14ac:dyDescent="0.25">
      <c r="A197" s="19" t="s">
        <v>92</v>
      </c>
      <c r="B197" s="19" t="s">
        <v>93</v>
      </c>
      <c r="C197" s="19" t="s">
        <v>88</v>
      </c>
      <c r="D197" s="22">
        <v>50231103</v>
      </c>
      <c r="E197" s="22">
        <v>2</v>
      </c>
      <c r="F197" s="27">
        <v>58</v>
      </c>
      <c r="G197" s="19" t="s">
        <v>135</v>
      </c>
      <c r="H197" s="19" t="s">
        <v>136</v>
      </c>
      <c r="I197" s="23">
        <v>643.5</v>
      </c>
      <c r="J197" s="19" t="s">
        <v>225</v>
      </c>
      <c r="K197" s="19" t="s">
        <v>226</v>
      </c>
      <c r="L197" s="23">
        <v>450</v>
      </c>
      <c r="M197" s="19" t="s">
        <v>113</v>
      </c>
      <c r="N197" s="19" t="s">
        <v>114</v>
      </c>
      <c r="O197" s="30">
        <v>5.3108527131782357E-3</v>
      </c>
      <c r="Q197" s="22">
        <v>2.8</v>
      </c>
      <c r="R197" s="30">
        <v>2.1043926853018443E-5</v>
      </c>
      <c r="S197" s="23">
        <v>47519.648161890691</v>
      </c>
      <c r="T197" s="30">
        <v>1.8156596502750758E-3</v>
      </c>
      <c r="U197" s="23">
        <v>550.76401562842364</v>
      </c>
      <c r="V197" s="27">
        <v>1.1590237658159253</v>
      </c>
    </row>
    <row r="198" spans="1:22" x14ac:dyDescent="0.25">
      <c r="A198" s="19" t="s">
        <v>92</v>
      </c>
      <c r="B198" s="19" t="s">
        <v>93</v>
      </c>
      <c r="C198" s="19" t="s">
        <v>88</v>
      </c>
      <c r="D198" s="22">
        <v>50231153</v>
      </c>
      <c r="E198" s="22">
        <v>2</v>
      </c>
      <c r="F198" s="27">
        <v>53</v>
      </c>
      <c r="G198" s="19" t="s">
        <v>107</v>
      </c>
      <c r="H198" s="19" t="s">
        <v>108</v>
      </c>
      <c r="I198" s="23">
        <v>1183</v>
      </c>
      <c r="J198" s="19" t="s">
        <v>201</v>
      </c>
      <c r="K198" s="19" t="s">
        <v>202</v>
      </c>
      <c r="L198" s="23">
        <v>650</v>
      </c>
      <c r="M198" s="19" t="s">
        <v>109</v>
      </c>
      <c r="N198" s="19" t="s">
        <v>110</v>
      </c>
      <c r="O198" s="30">
        <v>9.4083549688667278E-2</v>
      </c>
      <c r="Q198" s="22">
        <v>1.5</v>
      </c>
      <c r="R198" s="30">
        <v>1.4000105570024326E-3</v>
      </c>
      <c r="S198" s="23">
        <v>714.28032810059904</v>
      </c>
      <c r="T198" s="30">
        <v>2.6078488384985261E-3</v>
      </c>
      <c r="U198" s="23">
        <v>383.45780830446904</v>
      </c>
      <c r="V198" s="27">
        <v>53.684497979127165</v>
      </c>
    </row>
    <row r="199" spans="1:22" x14ac:dyDescent="0.25">
      <c r="A199" s="19" t="s">
        <v>92</v>
      </c>
      <c r="B199" s="19" t="s">
        <v>93</v>
      </c>
      <c r="C199" s="19" t="s">
        <v>88</v>
      </c>
      <c r="D199" s="22">
        <v>50231153</v>
      </c>
      <c r="E199" s="22">
        <v>2</v>
      </c>
      <c r="F199" s="27">
        <v>53</v>
      </c>
      <c r="G199" s="19" t="s">
        <v>127</v>
      </c>
      <c r="H199" s="19" t="s">
        <v>128</v>
      </c>
      <c r="I199" s="23">
        <v>273</v>
      </c>
      <c r="J199" s="19" t="s">
        <v>203</v>
      </c>
      <c r="K199" s="19" t="s">
        <v>204</v>
      </c>
      <c r="L199" s="23">
        <v>273</v>
      </c>
      <c r="M199" s="19" t="s">
        <v>109</v>
      </c>
      <c r="N199" s="19" t="s">
        <v>110</v>
      </c>
      <c r="O199" s="30">
        <v>9.32009514627124E-2</v>
      </c>
      <c r="Q199" s="22">
        <v>1.5</v>
      </c>
      <c r="R199" s="30">
        <v>3.2004855030591805E-4</v>
      </c>
      <c r="S199" s="23">
        <v>3124.5259478418234</v>
      </c>
      <c r="T199" s="30">
        <v>2.6078488384985261E-3</v>
      </c>
      <c r="U199" s="23">
        <v>383.45780830446904</v>
      </c>
      <c r="V199" s="27">
        <v>12.272511565132993</v>
      </c>
    </row>
    <row r="200" spans="1:22" x14ac:dyDescent="0.25">
      <c r="A200" s="19" t="s">
        <v>92</v>
      </c>
      <c r="B200" s="19" t="s">
        <v>93</v>
      </c>
      <c r="C200" s="19" t="s">
        <v>88</v>
      </c>
      <c r="D200" s="22">
        <v>50231153</v>
      </c>
      <c r="E200" s="22">
        <v>2</v>
      </c>
      <c r="F200" s="27">
        <v>53</v>
      </c>
      <c r="G200" s="19" t="s">
        <v>127</v>
      </c>
      <c r="H200" s="19" t="s">
        <v>128</v>
      </c>
      <c r="I200" s="23">
        <v>231</v>
      </c>
      <c r="J200" s="19" t="s">
        <v>201</v>
      </c>
      <c r="K200" s="19" t="s">
        <v>202</v>
      </c>
      <c r="L200" s="23">
        <v>150</v>
      </c>
      <c r="M200" s="19" t="s">
        <v>109</v>
      </c>
      <c r="N200" s="19" t="s">
        <v>110</v>
      </c>
      <c r="O200" s="30">
        <v>9.32009514627124E-2</v>
      </c>
      <c r="Q200" s="22">
        <v>1.5</v>
      </c>
      <c r="R200" s="30">
        <v>2.7081031179731525E-4</v>
      </c>
      <c r="S200" s="23">
        <v>3692.6215747221549</v>
      </c>
      <c r="T200" s="30">
        <v>2.6078488384985261E-3</v>
      </c>
      <c r="U200" s="23">
        <v>383.45780830446904</v>
      </c>
      <c r="V200" s="27">
        <v>10.384432862804839</v>
      </c>
    </row>
    <row r="201" spans="1:22" x14ac:dyDescent="0.25">
      <c r="A201" s="19" t="s">
        <v>92</v>
      </c>
      <c r="B201" s="19" t="s">
        <v>93</v>
      </c>
      <c r="C201" s="19" t="s">
        <v>88</v>
      </c>
      <c r="D201" s="22">
        <v>50231153</v>
      </c>
      <c r="E201" s="22">
        <v>2</v>
      </c>
      <c r="F201" s="27">
        <v>53</v>
      </c>
      <c r="G201" s="19" t="s">
        <v>107</v>
      </c>
      <c r="H201" s="19" t="s">
        <v>108</v>
      </c>
      <c r="I201" s="23">
        <v>111</v>
      </c>
      <c r="J201" s="19" t="s">
        <v>203</v>
      </c>
      <c r="K201" s="19" t="s">
        <v>204</v>
      </c>
      <c r="L201" s="23">
        <v>111</v>
      </c>
      <c r="M201" s="19" t="s">
        <v>109</v>
      </c>
      <c r="N201" s="19" t="s">
        <v>110</v>
      </c>
      <c r="O201" s="30">
        <v>9.4083549688667278E-2</v>
      </c>
      <c r="Q201" s="22">
        <v>1.5</v>
      </c>
      <c r="R201" s="30">
        <v>1.3136193730115808E-4</v>
      </c>
      <c r="S201" s="23">
        <v>7612.5552084955743</v>
      </c>
      <c r="T201" s="30">
        <v>2.6078488384985261E-3</v>
      </c>
      <c r="U201" s="23">
        <v>383.45780830446904</v>
      </c>
      <c r="V201" s="27">
        <v>5.0371760572131148</v>
      </c>
    </row>
    <row r="202" spans="1:22" x14ac:dyDescent="0.25">
      <c r="A202" s="19" t="s">
        <v>92</v>
      </c>
      <c r="B202" s="19" t="s">
        <v>93</v>
      </c>
      <c r="C202" s="19" t="s">
        <v>88</v>
      </c>
      <c r="D202" s="22">
        <v>50231153</v>
      </c>
      <c r="E202" s="22">
        <v>2</v>
      </c>
      <c r="F202" s="27">
        <v>53</v>
      </c>
      <c r="G202" s="19" t="s">
        <v>107</v>
      </c>
      <c r="H202" s="19" t="s">
        <v>108</v>
      </c>
      <c r="I202" s="23">
        <v>1183</v>
      </c>
      <c r="J202" s="19" t="s">
        <v>201</v>
      </c>
      <c r="K202" s="19" t="s">
        <v>202</v>
      </c>
      <c r="L202" s="23">
        <v>650</v>
      </c>
      <c r="M202" s="19" t="s">
        <v>121</v>
      </c>
      <c r="N202" s="19" t="s">
        <v>122</v>
      </c>
      <c r="O202" s="30">
        <v>8.0808489135929321E-3</v>
      </c>
      <c r="Q202" s="22">
        <v>1.94</v>
      </c>
      <c r="R202" s="30">
        <v>9.2974560054273853E-5</v>
      </c>
      <c r="S202" s="23">
        <v>10755.630351100886</v>
      </c>
      <c r="T202" s="30">
        <v>2.6078488384985261E-3</v>
      </c>
      <c r="U202" s="23">
        <v>383.45780830446904</v>
      </c>
      <c r="V202" s="27">
        <v>3.5651821026484085</v>
      </c>
    </row>
    <row r="203" spans="1:22" x14ac:dyDescent="0.25">
      <c r="A203" s="19" t="s">
        <v>92</v>
      </c>
      <c r="B203" s="19" t="s">
        <v>93</v>
      </c>
      <c r="C203" s="19" t="s">
        <v>88</v>
      </c>
      <c r="D203" s="22">
        <v>50231153</v>
      </c>
      <c r="E203" s="22">
        <v>2</v>
      </c>
      <c r="F203" s="27">
        <v>53</v>
      </c>
      <c r="G203" s="19" t="s">
        <v>183</v>
      </c>
      <c r="H203" s="19" t="s">
        <v>184</v>
      </c>
      <c r="I203" s="23">
        <v>54.12192499999999</v>
      </c>
      <c r="J203" s="19" t="s">
        <v>221</v>
      </c>
      <c r="K203" s="19" t="s">
        <v>222</v>
      </c>
      <c r="L203" s="23">
        <v>37.847499999999997</v>
      </c>
      <c r="M203" s="19" t="s">
        <v>109</v>
      </c>
      <c r="N203" s="19" t="s">
        <v>110</v>
      </c>
      <c r="O203" s="30">
        <v>7.9215175097275228E-2</v>
      </c>
      <c r="Q203" s="22">
        <v>1.5</v>
      </c>
      <c r="R203" s="30">
        <v>5.392802220725279E-5</v>
      </c>
      <c r="S203" s="23">
        <v>18543.235206306337</v>
      </c>
      <c r="T203" s="30">
        <v>2.6078488384985261E-3</v>
      </c>
      <c r="U203" s="23">
        <v>383.45780830446904</v>
      </c>
      <c r="V203" s="27">
        <v>2.0679121201787889</v>
      </c>
    </row>
    <row r="204" spans="1:22" x14ac:dyDescent="0.25">
      <c r="A204" s="19" t="s">
        <v>92</v>
      </c>
      <c r="B204" s="19" t="s">
        <v>93</v>
      </c>
      <c r="C204" s="19" t="s">
        <v>88</v>
      </c>
      <c r="D204" s="22">
        <v>50231153</v>
      </c>
      <c r="E204" s="22">
        <v>2</v>
      </c>
      <c r="F204" s="27">
        <v>53</v>
      </c>
      <c r="G204" s="19" t="s">
        <v>141</v>
      </c>
      <c r="H204" s="19" t="s">
        <v>142</v>
      </c>
      <c r="I204" s="23">
        <v>78.2</v>
      </c>
      <c r="J204" s="19" t="s">
        <v>203</v>
      </c>
      <c r="K204" s="19" t="s">
        <v>204</v>
      </c>
      <c r="L204" s="23">
        <v>78.2</v>
      </c>
      <c r="M204" s="19" t="s">
        <v>109</v>
      </c>
      <c r="N204" s="19" t="s">
        <v>110</v>
      </c>
      <c r="O204" s="30">
        <v>4.6996148956660502E-2</v>
      </c>
      <c r="Q204" s="22">
        <v>1.5</v>
      </c>
      <c r="R204" s="30">
        <v>4.6227658470576746E-5</v>
      </c>
      <c r="S204" s="23">
        <v>21632.071212010142</v>
      </c>
      <c r="T204" s="30">
        <v>2.6078488384985261E-3</v>
      </c>
      <c r="U204" s="23">
        <v>383.45780830446904</v>
      </c>
      <c r="V204" s="27">
        <v>1.772635660017488</v>
      </c>
    </row>
    <row r="205" spans="1:22" x14ac:dyDescent="0.25">
      <c r="A205" s="19" t="s">
        <v>92</v>
      </c>
      <c r="B205" s="19" t="s">
        <v>93</v>
      </c>
      <c r="C205" s="19" t="s">
        <v>88</v>
      </c>
      <c r="D205" s="22">
        <v>50231153</v>
      </c>
      <c r="E205" s="22">
        <v>2</v>
      </c>
      <c r="F205" s="27">
        <v>53</v>
      </c>
      <c r="G205" s="19" t="s">
        <v>107</v>
      </c>
      <c r="H205" s="19" t="s">
        <v>108</v>
      </c>
      <c r="I205" s="23">
        <v>1183</v>
      </c>
      <c r="J205" s="19" t="s">
        <v>201</v>
      </c>
      <c r="K205" s="19" t="s">
        <v>202</v>
      </c>
      <c r="L205" s="23">
        <v>650</v>
      </c>
      <c r="M205" s="19" t="s">
        <v>113</v>
      </c>
      <c r="N205" s="19" t="s">
        <v>114</v>
      </c>
      <c r="O205" s="30">
        <v>5.131111111111167E-3</v>
      </c>
      <c r="Q205" s="22">
        <v>2.8</v>
      </c>
      <c r="R205" s="30">
        <v>4.0903668763103175E-5</v>
      </c>
      <c r="S205" s="23">
        <v>24447.684773499877</v>
      </c>
      <c r="T205" s="30">
        <v>2.6078488384985261E-3</v>
      </c>
      <c r="U205" s="23">
        <v>383.45780830446904</v>
      </c>
      <c r="V205" s="27">
        <v>1.5684831175511516</v>
      </c>
    </row>
    <row r="206" spans="1:22" x14ac:dyDescent="0.25">
      <c r="A206" s="19" t="s">
        <v>92</v>
      </c>
      <c r="B206" s="19" t="s">
        <v>93</v>
      </c>
      <c r="C206" s="19" t="s">
        <v>88</v>
      </c>
      <c r="D206" s="22">
        <v>50231153</v>
      </c>
      <c r="E206" s="22">
        <v>2</v>
      </c>
      <c r="F206" s="27">
        <v>53</v>
      </c>
      <c r="G206" s="19" t="s">
        <v>107</v>
      </c>
      <c r="H206" s="19" t="s">
        <v>108</v>
      </c>
      <c r="I206" s="23">
        <v>1183</v>
      </c>
      <c r="J206" s="19" t="s">
        <v>201</v>
      </c>
      <c r="K206" s="19" t="s">
        <v>202</v>
      </c>
      <c r="L206" s="23">
        <v>650</v>
      </c>
      <c r="M206" s="19" t="s">
        <v>115</v>
      </c>
      <c r="N206" s="19" t="s">
        <v>116</v>
      </c>
      <c r="O206" s="30">
        <v>5.4953034682081285E-3</v>
      </c>
      <c r="Q206" s="22">
        <v>3</v>
      </c>
      <c r="R206" s="30">
        <v>4.0886440269749783E-5</v>
      </c>
      <c r="S206" s="23">
        <v>24457.986398484765</v>
      </c>
      <c r="T206" s="30">
        <v>2.6078488384985261E-3</v>
      </c>
      <c r="U206" s="23">
        <v>383.45780830446904</v>
      </c>
      <c r="V206" s="27">
        <v>1.5678224775209835</v>
      </c>
    </row>
    <row r="207" spans="1:22" x14ac:dyDescent="0.25">
      <c r="A207" s="19" t="s">
        <v>92</v>
      </c>
      <c r="B207" s="19" t="s">
        <v>93</v>
      </c>
      <c r="C207" s="19" t="s">
        <v>88</v>
      </c>
      <c r="D207" s="22">
        <v>50231153</v>
      </c>
      <c r="E207" s="22">
        <v>2</v>
      </c>
      <c r="F207" s="27">
        <v>53</v>
      </c>
      <c r="G207" s="19" t="s">
        <v>151</v>
      </c>
      <c r="H207" s="19" t="s">
        <v>152</v>
      </c>
      <c r="I207" s="23">
        <v>38.25</v>
      </c>
      <c r="J207" s="19" t="s">
        <v>203</v>
      </c>
      <c r="K207" s="19" t="s">
        <v>204</v>
      </c>
      <c r="L207" s="23">
        <v>38.25</v>
      </c>
      <c r="M207" s="19" t="s">
        <v>109</v>
      </c>
      <c r="N207" s="19" t="s">
        <v>110</v>
      </c>
      <c r="O207" s="30">
        <v>7.7843967065053241E-2</v>
      </c>
      <c r="Q207" s="22">
        <v>1.5</v>
      </c>
      <c r="R207" s="30">
        <v>3.745322943695958E-5</v>
      </c>
      <c r="S207" s="23">
        <v>26699.967266726017</v>
      </c>
      <c r="T207" s="30">
        <v>2.6078488384985261E-3</v>
      </c>
      <c r="U207" s="23">
        <v>383.45780830446904</v>
      </c>
      <c r="V207" s="27">
        <v>1.4361733273820942</v>
      </c>
    </row>
    <row r="208" spans="1:22" x14ac:dyDescent="0.25">
      <c r="A208" s="19" t="s">
        <v>92</v>
      </c>
      <c r="B208" s="19" t="s">
        <v>93</v>
      </c>
      <c r="C208" s="19" t="s">
        <v>88</v>
      </c>
      <c r="D208" s="22">
        <v>50231153</v>
      </c>
      <c r="E208" s="22">
        <v>2</v>
      </c>
      <c r="F208" s="27">
        <v>53</v>
      </c>
      <c r="G208" s="19" t="s">
        <v>179</v>
      </c>
      <c r="H208" s="19" t="s">
        <v>180</v>
      </c>
      <c r="I208" s="23">
        <v>34.856249999999996</v>
      </c>
      <c r="J208" s="19" t="s">
        <v>221</v>
      </c>
      <c r="K208" s="19" t="s">
        <v>222</v>
      </c>
      <c r="L208" s="23">
        <v>24.375</v>
      </c>
      <c r="M208" s="19" t="s">
        <v>109</v>
      </c>
      <c r="N208" s="19" t="s">
        <v>110</v>
      </c>
      <c r="O208" s="30">
        <v>6.9654574132492195E-2</v>
      </c>
      <c r="Q208" s="22">
        <v>1.5</v>
      </c>
      <c r="R208" s="30">
        <v>3.0539588045354476E-5</v>
      </c>
      <c r="S208" s="23">
        <v>32744.384060285804</v>
      </c>
      <c r="T208" s="30">
        <v>2.6078488384985261E-3</v>
      </c>
      <c r="U208" s="23">
        <v>383.45780830446904</v>
      </c>
      <c r="V208" s="27">
        <v>1.171064349839299</v>
      </c>
    </row>
    <row r="209" spans="1:22" x14ac:dyDescent="0.25">
      <c r="A209" s="19" t="s">
        <v>92</v>
      </c>
      <c r="B209" s="19" t="s">
        <v>93</v>
      </c>
      <c r="C209" s="19" t="s">
        <v>88</v>
      </c>
      <c r="D209" s="22">
        <v>50231258</v>
      </c>
      <c r="E209" s="22">
        <v>2</v>
      </c>
      <c r="F209" s="27">
        <v>58</v>
      </c>
      <c r="G209" s="19" t="s">
        <v>135</v>
      </c>
      <c r="H209" s="19" t="s">
        <v>136</v>
      </c>
      <c r="I209" s="23">
        <v>786.5</v>
      </c>
      <c r="J209" s="19" t="s">
        <v>225</v>
      </c>
      <c r="K209" s="19" t="s">
        <v>226</v>
      </c>
      <c r="L209" s="23">
        <v>550</v>
      </c>
      <c r="M209" s="19" t="s">
        <v>109</v>
      </c>
      <c r="N209" s="19" t="s">
        <v>110</v>
      </c>
      <c r="O209" s="30">
        <v>0.13503018571428571</v>
      </c>
      <c r="Q209" s="22">
        <v>1.5</v>
      </c>
      <c r="R209" s="30">
        <v>1.2207039202791461E-3</v>
      </c>
      <c r="S209" s="23">
        <v>819.19946629754713</v>
      </c>
      <c r="T209" s="30">
        <v>2.4350321960403807E-3</v>
      </c>
      <c r="U209" s="23">
        <v>410.67218808281285</v>
      </c>
      <c r="V209" s="27">
        <v>50.130914994230444</v>
      </c>
    </row>
    <row r="210" spans="1:22" x14ac:dyDescent="0.25">
      <c r="A210" s="19" t="s">
        <v>92</v>
      </c>
      <c r="B210" s="19" t="s">
        <v>93</v>
      </c>
      <c r="C210" s="19" t="s">
        <v>88</v>
      </c>
      <c r="D210" s="22">
        <v>50231258</v>
      </c>
      <c r="E210" s="22">
        <v>2</v>
      </c>
      <c r="F210" s="27">
        <v>58</v>
      </c>
      <c r="G210" s="19" t="s">
        <v>145</v>
      </c>
      <c r="H210" s="19" t="s">
        <v>146</v>
      </c>
      <c r="I210" s="23">
        <v>392</v>
      </c>
      <c r="J210" s="19" t="s">
        <v>203</v>
      </c>
      <c r="K210" s="19" t="s">
        <v>204</v>
      </c>
      <c r="L210" s="23">
        <v>392</v>
      </c>
      <c r="M210" s="19" t="s">
        <v>109</v>
      </c>
      <c r="N210" s="19" t="s">
        <v>110</v>
      </c>
      <c r="O210" s="30">
        <v>6.9640764267676847E-2</v>
      </c>
      <c r="Q210" s="22">
        <v>1.5</v>
      </c>
      <c r="R210" s="30">
        <v>3.1378367348194625E-4</v>
      </c>
      <c r="S210" s="23">
        <v>3186.9089583385721</v>
      </c>
      <c r="T210" s="30">
        <v>2.4350321960403807E-3</v>
      </c>
      <c r="U210" s="23">
        <v>410.67218808281285</v>
      </c>
      <c r="V210" s="27">
        <v>12.886222777349376</v>
      </c>
    </row>
    <row r="211" spans="1:22" x14ac:dyDescent="0.25">
      <c r="A211" s="19" t="s">
        <v>92</v>
      </c>
      <c r="B211" s="19" t="s">
        <v>93</v>
      </c>
      <c r="C211" s="19" t="s">
        <v>88</v>
      </c>
      <c r="D211" s="22">
        <v>50231258</v>
      </c>
      <c r="E211" s="22">
        <v>2</v>
      </c>
      <c r="F211" s="27">
        <v>58</v>
      </c>
      <c r="G211" s="19" t="s">
        <v>163</v>
      </c>
      <c r="H211" s="19" t="s">
        <v>164</v>
      </c>
      <c r="I211" s="23">
        <v>119</v>
      </c>
      <c r="J211" s="19" t="s">
        <v>203</v>
      </c>
      <c r="K211" s="19" t="s">
        <v>204</v>
      </c>
      <c r="L211" s="23">
        <v>119</v>
      </c>
      <c r="M211" s="19" t="s">
        <v>109</v>
      </c>
      <c r="N211" s="19" t="s">
        <v>110</v>
      </c>
      <c r="O211" s="30">
        <v>0.2109105576516597</v>
      </c>
      <c r="Q211" s="22">
        <v>1.5</v>
      </c>
      <c r="R211" s="30">
        <v>2.8848685471893681E-4</v>
      </c>
      <c r="S211" s="23">
        <v>3466.3624482102205</v>
      </c>
      <c r="T211" s="30">
        <v>2.4350321960403807E-3</v>
      </c>
      <c r="U211" s="23">
        <v>410.67218808281285</v>
      </c>
      <c r="V211" s="27">
        <v>11.847352786055431</v>
      </c>
    </row>
    <row r="212" spans="1:22" x14ac:dyDescent="0.25">
      <c r="A212" s="19" t="s">
        <v>92</v>
      </c>
      <c r="B212" s="19" t="s">
        <v>93</v>
      </c>
      <c r="C212" s="19" t="s">
        <v>88</v>
      </c>
      <c r="D212" s="22">
        <v>50231258</v>
      </c>
      <c r="E212" s="22">
        <v>2</v>
      </c>
      <c r="F212" s="27">
        <v>58</v>
      </c>
      <c r="G212" s="19" t="s">
        <v>193</v>
      </c>
      <c r="H212" s="19" t="s">
        <v>194</v>
      </c>
      <c r="I212" s="23">
        <v>136.5</v>
      </c>
      <c r="J212" s="19" t="s">
        <v>203</v>
      </c>
      <c r="K212" s="19" t="s">
        <v>204</v>
      </c>
      <c r="L212" s="23">
        <v>136.5</v>
      </c>
      <c r="M212" s="19" t="s">
        <v>109</v>
      </c>
      <c r="N212" s="19" t="s">
        <v>110</v>
      </c>
      <c r="O212" s="30">
        <v>7.5592406269113135E-2</v>
      </c>
      <c r="Q212" s="22">
        <v>1.5</v>
      </c>
      <c r="R212" s="30">
        <v>1.1860187880153957E-4</v>
      </c>
      <c r="S212" s="23">
        <v>8431.5696353624626</v>
      </c>
      <c r="T212" s="30">
        <v>2.4350321960403807E-3</v>
      </c>
      <c r="U212" s="23">
        <v>410.67218808281285</v>
      </c>
      <c r="V212" s="27">
        <v>4.8706493078160831</v>
      </c>
    </row>
    <row r="213" spans="1:22" x14ac:dyDescent="0.25">
      <c r="A213" s="19" t="s">
        <v>92</v>
      </c>
      <c r="B213" s="19" t="s">
        <v>93</v>
      </c>
      <c r="C213" s="19" t="s">
        <v>88</v>
      </c>
      <c r="D213" s="22">
        <v>50231258</v>
      </c>
      <c r="E213" s="22">
        <v>2</v>
      </c>
      <c r="F213" s="27">
        <v>58</v>
      </c>
      <c r="G213" s="19" t="s">
        <v>139</v>
      </c>
      <c r="H213" s="19" t="s">
        <v>140</v>
      </c>
      <c r="I213" s="23">
        <v>96</v>
      </c>
      <c r="J213" s="19" t="s">
        <v>203</v>
      </c>
      <c r="K213" s="19" t="s">
        <v>204</v>
      </c>
      <c r="L213" s="23">
        <v>96</v>
      </c>
      <c r="M213" s="19" t="s">
        <v>109</v>
      </c>
      <c r="N213" s="19" t="s">
        <v>110</v>
      </c>
      <c r="O213" s="30">
        <v>7.2550891428570755E-2</v>
      </c>
      <c r="Q213" s="22">
        <v>1.5</v>
      </c>
      <c r="R213" s="30">
        <v>8.0056156059112567E-5</v>
      </c>
      <c r="S213" s="23">
        <v>12491.231770628747</v>
      </c>
      <c r="T213" s="30">
        <v>2.4350321960403807E-3</v>
      </c>
      <c r="U213" s="23">
        <v>410.67218808281285</v>
      </c>
      <c r="V213" s="27">
        <v>3.2876836778294893</v>
      </c>
    </row>
    <row r="214" spans="1:22" x14ac:dyDescent="0.25">
      <c r="A214" s="19" t="s">
        <v>92</v>
      </c>
      <c r="B214" s="19" t="s">
        <v>93</v>
      </c>
      <c r="C214" s="19" t="s">
        <v>88</v>
      </c>
      <c r="D214" s="22">
        <v>50231258</v>
      </c>
      <c r="E214" s="22">
        <v>2</v>
      </c>
      <c r="F214" s="27">
        <v>58</v>
      </c>
      <c r="G214" s="19" t="s">
        <v>127</v>
      </c>
      <c r="H214" s="19" t="s">
        <v>128</v>
      </c>
      <c r="I214" s="23">
        <v>40.950000000000003</v>
      </c>
      <c r="J214" s="19" t="s">
        <v>203</v>
      </c>
      <c r="K214" s="19" t="s">
        <v>204</v>
      </c>
      <c r="L214" s="23">
        <v>40.950000000000003</v>
      </c>
      <c r="M214" s="19" t="s">
        <v>109</v>
      </c>
      <c r="N214" s="19" t="s">
        <v>110</v>
      </c>
      <c r="O214" s="30">
        <v>9.32009514627124E-2</v>
      </c>
      <c r="Q214" s="22">
        <v>1.5</v>
      </c>
      <c r="R214" s="30">
        <v>4.386872370572498E-5</v>
      </c>
      <c r="S214" s="23">
        <v>22795.283644632167</v>
      </c>
      <c r="T214" s="30">
        <v>2.4350321960403807E-3</v>
      </c>
      <c r="U214" s="23">
        <v>410.67218808281285</v>
      </c>
      <c r="V214" s="27">
        <v>1.8015664752630438</v>
      </c>
    </row>
    <row r="215" spans="1:22" x14ac:dyDescent="0.25">
      <c r="A215" s="19" t="s">
        <v>92</v>
      </c>
      <c r="B215" s="19" t="s">
        <v>93</v>
      </c>
      <c r="C215" s="19" t="s">
        <v>88</v>
      </c>
      <c r="D215" s="22">
        <v>50231258</v>
      </c>
      <c r="E215" s="22">
        <v>2</v>
      </c>
      <c r="F215" s="27">
        <v>58</v>
      </c>
      <c r="G215" s="19" t="s">
        <v>141</v>
      </c>
      <c r="H215" s="19" t="s">
        <v>142</v>
      </c>
      <c r="I215" s="23">
        <v>78.2</v>
      </c>
      <c r="J215" s="19" t="s">
        <v>203</v>
      </c>
      <c r="K215" s="19" t="s">
        <v>204</v>
      </c>
      <c r="L215" s="23">
        <v>78.2</v>
      </c>
      <c r="M215" s="19" t="s">
        <v>109</v>
      </c>
      <c r="N215" s="19" t="s">
        <v>110</v>
      </c>
      <c r="O215" s="30">
        <v>4.6996148956660502E-2</v>
      </c>
      <c r="Q215" s="22">
        <v>1.5</v>
      </c>
      <c r="R215" s="30">
        <v>4.2242515498975307E-5</v>
      </c>
      <c r="S215" s="23">
        <v>23672.832647105435</v>
      </c>
      <c r="T215" s="30">
        <v>2.4350321960403807E-3</v>
      </c>
      <c r="U215" s="23">
        <v>410.67218808281285</v>
      </c>
      <c r="V215" s="27">
        <v>1.7347826270086326</v>
      </c>
    </row>
    <row r="216" spans="1:22" x14ac:dyDescent="0.25">
      <c r="A216" s="19" t="s">
        <v>92</v>
      </c>
      <c r="B216" s="19" t="s">
        <v>93</v>
      </c>
      <c r="C216" s="19" t="s">
        <v>88</v>
      </c>
      <c r="D216" s="22">
        <v>50231258</v>
      </c>
      <c r="E216" s="22">
        <v>2</v>
      </c>
      <c r="F216" s="27">
        <v>58</v>
      </c>
      <c r="G216" s="19" t="s">
        <v>151</v>
      </c>
      <c r="H216" s="19" t="s">
        <v>152</v>
      </c>
      <c r="I216" s="23">
        <v>42.5</v>
      </c>
      <c r="J216" s="19" t="s">
        <v>203</v>
      </c>
      <c r="K216" s="19" t="s">
        <v>204</v>
      </c>
      <c r="L216" s="23">
        <v>42.5</v>
      </c>
      <c r="M216" s="19" t="s">
        <v>109</v>
      </c>
      <c r="N216" s="19" t="s">
        <v>110</v>
      </c>
      <c r="O216" s="30">
        <v>7.7843967065053241E-2</v>
      </c>
      <c r="Q216" s="22">
        <v>1.5</v>
      </c>
      <c r="R216" s="30">
        <v>3.802722529039957E-5</v>
      </c>
      <c r="S216" s="23">
        <v>26296.948892888642</v>
      </c>
      <c r="T216" s="30">
        <v>2.4350321960403807E-3</v>
      </c>
      <c r="U216" s="23">
        <v>410.67218808281285</v>
      </c>
      <c r="V216" s="27">
        <v>1.5616723816726468</v>
      </c>
    </row>
    <row r="217" spans="1:22" x14ac:dyDescent="0.25">
      <c r="A217" s="19" t="s">
        <v>92</v>
      </c>
      <c r="B217" s="19" t="s">
        <v>93</v>
      </c>
      <c r="C217" s="19" t="s">
        <v>88</v>
      </c>
      <c r="D217" s="22">
        <v>50231258</v>
      </c>
      <c r="E217" s="22">
        <v>2</v>
      </c>
      <c r="F217" s="27">
        <v>58</v>
      </c>
      <c r="G217" s="19" t="s">
        <v>183</v>
      </c>
      <c r="H217" s="19" t="s">
        <v>184</v>
      </c>
      <c r="I217" s="23">
        <v>40.858674999999998</v>
      </c>
      <c r="J217" s="19" t="s">
        <v>221</v>
      </c>
      <c r="K217" s="19" t="s">
        <v>222</v>
      </c>
      <c r="L217" s="23">
        <v>28.572500000000002</v>
      </c>
      <c r="M217" s="19" t="s">
        <v>109</v>
      </c>
      <c r="N217" s="19" t="s">
        <v>110</v>
      </c>
      <c r="O217" s="30">
        <v>7.9215175097275228E-2</v>
      </c>
      <c r="Q217" s="22">
        <v>1.5</v>
      </c>
      <c r="R217" s="30">
        <v>3.7202610280088062E-5</v>
      </c>
      <c r="S217" s="23">
        <v>26879.834303864147</v>
      </c>
      <c r="T217" s="30">
        <v>2.4350321960403807E-3</v>
      </c>
      <c r="U217" s="23">
        <v>410.67218808281285</v>
      </c>
      <c r="V217" s="27">
        <v>1.5278077366115912</v>
      </c>
    </row>
    <row r="218" spans="1:22" x14ac:dyDescent="0.25">
      <c r="A218" s="19" t="s">
        <v>92</v>
      </c>
      <c r="B218" s="19" t="s">
        <v>93</v>
      </c>
      <c r="C218" s="19" t="s">
        <v>88</v>
      </c>
      <c r="D218" s="22">
        <v>50231258</v>
      </c>
      <c r="E218" s="22">
        <v>2</v>
      </c>
      <c r="F218" s="27">
        <v>58</v>
      </c>
      <c r="G218" s="19" t="s">
        <v>135</v>
      </c>
      <c r="H218" s="19" t="s">
        <v>136</v>
      </c>
      <c r="I218" s="23">
        <v>786.5</v>
      </c>
      <c r="J218" s="19" t="s">
        <v>225</v>
      </c>
      <c r="K218" s="19" t="s">
        <v>226</v>
      </c>
      <c r="L218" s="23">
        <v>550</v>
      </c>
      <c r="M218" s="19" t="s">
        <v>115</v>
      </c>
      <c r="N218" s="19" t="s">
        <v>116</v>
      </c>
      <c r="O218" s="30">
        <v>8.1948356807510694E-3</v>
      </c>
      <c r="Q218" s="22">
        <v>3</v>
      </c>
      <c r="R218" s="30">
        <v>3.704159921213055E-5</v>
      </c>
      <c r="S218" s="23">
        <v>26996.674583977343</v>
      </c>
      <c r="T218" s="30">
        <v>2.4350321960403807E-3</v>
      </c>
      <c r="U218" s="23">
        <v>410.67218808281285</v>
      </c>
      <c r="V218" s="27">
        <v>1.5211954598532249</v>
      </c>
    </row>
    <row r="219" spans="1:22" x14ac:dyDescent="0.25">
      <c r="A219" s="19" t="s">
        <v>92</v>
      </c>
      <c r="B219" s="19" t="s">
        <v>93</v>
      </c>
      <c r="C219" s="19" t="s">
        <v>88</v>
      </c>
      <c r="D219" s="22">
        <v>50231258</v>
      </c>
      <c r="E219" s="22">
        <v>2</v>
      </c>
      <c r="F219" s="27">
        <v>58</v>
      </c>
      <c r="G219" s="19" t="s">
        <v>153</v>
      </c>
      <c r="H219" s="19" t="s">
        <v>154</v>
      </c>
      <c r="I219" s="23">
        <v>41</v>
      </c>
      <c r="J219" s="19" t="s">
        <v>203</v>
      </c>
      <c r="K219" s="19" t="s">
        <v>204</v>
      </c>
      <c r="L219" s="23">
        <v>41</v>
      </c>
      <c r="M219" s="19" t="s">
        <v>109</v>
      </c>
      <c r="N219" s="19" t="s">
        <v>110</v>
      </c>
      <c r="O219" s="30">
        <v>7.3673472331154663E-2</v>
      </c>
      <c r="Q219" s="22">
        <v>1.5</v>
      </c>
      <c r="R219" s="30">
        <v>3.4719682362957944E-5</v>
      </c>
      <c r="S219" s="23">
        <v>28802.106814977353</v>
      </c>
      <c r="T219" s="30">
        <v>2.4350321960403807E-3</v>
      </c>
      <c r="U219" s="23">
        <v>410.67218808281285</v>
      </c>
      <c r="V219" s="27">
        <v>1.4258407925536185</v>
      </c>
    </row>
    <row r="220" spans="1:22" x14ac:dyDescent="0.25">
      <c r="A220" s="19" t="s">
        <v>92</v>
      </c>
      <c r="B220" s="19" t="s">
        <v>93</v>
      </c>
      <c r="C220" s="19" t="s">
        <v>88</v>
      </c>
      <c r="D220" s="22">
        <v>50231258</v>
      </c>
      <c r="E220" s="22">
        <v>2</v>
      </c>
      <c r="F220" s="27">
        <v>58</v>
      </c>
      <c r="G220" s="19" t="s">
        <v>147</v>
      </c>
      <c r="H220" s="19" t="s">
        <v>148</v>
      </c>
      <c r="I220" s="23">
        <v>47.5</v>
      </c>
      <c r="J220" s="19" t="s">
        <v>203</v>
      </c>
      <c r="K220" s="19" t="s">
        <v>204</v>
      </c>
      <c r="L220" s="23">
        <v>47.5</v>
      </c>
      <c r="M220" s="19" t="s">
        <v>109</v>
      </c>
      <c r="N220" s="19" t="s">
        <v>110</v>
      </c>
      <c r="O220" s="30">
        <v>5.0440458996654898E-2</v>
      </c>
      <c r="Q220" s="22">
        <v>1.5</v>
      </c>
      <c r="R220" s="30">
        <v>2.7539331061392044E-5</v>
      </c>
      <c r="S220" s="23">
        <v>36311.702625265309</v>
      </c>
      <c r="T220" s="30">
        <v>2.4350321960403807E-3</v>
      </c>
      <c r="U220" s="23">
        <v>410.67218808281285</v>
      </c>
      <c r="V220" s="27">
        <v>1.1309637345318844</v>
      </c>
    </row>
    <row r="221" spans="1:22" x14ac:dyDescent="0.25">
      <c r="A221" s="19" t="s">
        <v>92</v>
      </c>
      <c r="B221" s="19" t="s">
        <v>93</v>
      </c>
      <c r="C221" s="19" t="s">
        <v>88</v>
      </c>
      <c r="D221" s="22">
        <v>50231258</v>
      </c>
      <c r="E221" s="22">
        <v>2</v>
      </c>
      <c r="F221" s="27">
        <v>58</v>
      </c>
      <c r="G221" s="19" t="s">
        <v>135</v>
      </c>
      <c r="H221" s="19" t="s">
        <v>136</v>
      </c>
      <c r="I221" s="23">
        <v>786.5</v>
      </c>
      <c r="J221" s="19" t="s">
        <v>225</v>
      </c>
      <c r="K221" s="19" t="s">
        <v>226</v>
      </c>
      <c r="L221" s="23">
        <v>550</v>
      </c>
      <c r="M221" s="19" t="s">
        <v>113</v>
      </c>
      <c r="N221" s="19" t="s">
        <v>114</v>
      </c>
      <c r="O221" s="30">
        <v>5.3108527131782357E-3</v>
      </c>
      <c r="Q221" s="22">
        <v>2.8</v>
      </c>
      <c r="R221" s="30">
        <v>2.5720355042578092E-5</v>
      </c>
      <c r="S221" s="23">
        <v>38879.712132456028</v>
      </c>
      <c r="T221" s="30">
        <v>2.4350321960403807E-3</v>
      </c>
      <c r="U221" s="23">
        <v>410.67218808281285</v>
      </c>
      <c r="V221" s="27">
        <v>1.0562634483602353</v>
      </c>
    </row>
    <row r="222" spans="1:22" x14ac:dyDescent="0.25">
      <c r="A222" s="19" t="s">
        <v>92</v>
      </c>
      <c r="B222" s="19" t="s">
        <v>93</v>
      </c>
      <c r="C222" s="19" t="s">
        <v>88</v>
      </c>
      <c r="D222" s="22">
        <v>50231331</v>
      </c>
      <c r="E222" s="22">
        <v>2</v>
      </c>
      <c r="F222" s="27">
        <v>67</v>
      </c>
      <c r="G222" s="19" t="s">
        <v>135</v>
      </c>
      <c r="H222" s="19" t="s">
        <v>136</v>
      </c>
      <c r="I222" s="23">
        <v>500.5</v>
      </c>
      <c r="J222" s="19" t="s">
        <v>219</v>
      </c>
      <c r="K222" s="19" t="s">
        <v>220</v>
      </c>
      <c r="L222" s="23">
        <v>350</v>
      </c>
      <c r="M222" s="19" t="s">
        <v>109</v>
      </c>
      <c r="N222" s="19" t="s">
        <v>110</v>
      </c>
      <c r="O222" s="30">
        <v>0.13503018571428571</v>
      </c>
      <c r="Q222" s="22">
        <v>1.5</v>
      </c>
      <c r="R222" s="30">
        <v>6.7246376069651738E-4</v>
      </c>
      <c r="S222" s="23">
        <v>1487.0689819243651</v>
      </c>
      <c r="T222" s="30">
        <v>2.2988160342087621E-3</v>
      </c>
      <c r="U222" s="23">
        <v>435.00653602505156</v>
      </c>
      <c r="V222" s="27">
        <v>29.25261311429712</v>
      </c>
    </row>
    <row r="223" spans="1:22" x14ac:dyDescent="0.25">
      <c r="A223" s="19" t="s">
        <v>92</v>
      </c>
      <c r="B223" s="19" t="s">
        <v>93</v>
      </c>
      <c r="C223" s="19" t="s">
        <v>88</v>
      </c>
      <c r="D223" s="22">
        <v>50231331</v>
      </c>
      <c r="E223" s="22">
        <v>2</v>
      </c>
      <c r="F223" s="27">
        <v>67</v>
      </c>
      <c r="G223" s="19" t="s">
        <v>135</v>
      </c>
      <c r="H223" s="19" t="s">
        <v>136</v>
      </c>
      <c r="I223" s="23">
        <v>429</v>
      </c>
      <c r="J223" s="19" t="s">
        <v>225</v>
      </c>
      <c r="K223" s="19" t="s">
        <v>226</v>
      </c>
      <c r="L223" s="23">
        <v>300</v>
      </c>
      <c r="M223" s="19" t="s">
        <v>109</v>
      </c>
      <c r="N223" s="19" t="s">
        <v>110</v>
      </c>
      <c r="O223" s="30">
        <v>0.13503018571428571</v>
      </c>
      <c r="Q223" s="22">
        <v>1.5</v>
      </c>
      <c r="R223" s="30">
        <v>5.763975091684435E-4</v>
      </c>
      <c r="S223" s="23">
        <v>1734.9138122450925</v>
      </c>
      <c r="T223" s="30">
        <v>2.2988160342087621E-3</v>
      </c>
      <c r="U223" s="23">
        <v>435.00653602505156</v>
      </c>
      <c r="V223" s="27">
        <v>25.073668383683252</v>
      </c>
    </row>
    <row r="224" spans="1:22" x14ac:dyDescent="0.25">
      <c r="A224" s="19" t="s">
        <v>92</v>
      </c>
      <c r="B224" s="19" t="s">
        <v>93</v>
      </c>
      <c r="C224" s="19" t="s">
        <v>88</v>
      </c>
      <c r="D224" s="22">
        <v>50231331</v>
      </c>
      <c r="E224" s="22">
        <v>2</v>
      </c>
      <c r="F224" s="27">
        <v>67</v>
      </c>
      <c r="G224" s="19" t="s">
        <v>159</v>
      </c>
      <c r="H224" s="19" t="s">
        <v>160</v>
      </c>
      <c r="I224" s="23">
        <v>68</v>
      </c>
      <c r="J224" s="19" t="s">
        <v>203</v>
      </c>
      <c r="K224" s="19" t="s">
        <v>204</v>
      </c>
      <c r="L224" s="23">
        <v>68</v>
      </c>
      <c r="M224" s="19" t="s">
        <v>109</v>
      </c>
      <c r="N224" s="19" t="s">
        <v>110</v>
      </c>
      <c r="O224" s="30">
        <v>0.41567634814814874</v>
      </c>
      <c r="Q224" s="22">
        <v>1.5</v>
      </c>
      <c r="R224" s="30">
        <v>2.8125364849824992E-4</v>
      </c>
      <c r="S224" s="23">
        <v>3555.5094319291024</v>
      </c>
      <c r="T224" s="30">
        <v>2.2988160342087621E-3</v>
      </c>
      <c r="U224" s="23">
        <v>435.00653602505156</v>
      </c>
      <c r="V224" s="27">
        <v>12.234717537763114</v>
      </c>
    </row>
    <row r="225" spans="1:22" x14ac:dyDescent="0.25">
      <c r="A225" s="19" t="s">
        <v>92</v>
      </c>
      <c r="B225" s="19" t="s">
        <v>93</v>
      </c>
      <c r="C225" s="19" t="s">
        <v>88</v>
      </c>
      <c r="D225" s="22">
        <v>50231331</v>
      </c>
      <c r="E225" s="22">
        <v>2</v>
      </c>
      <c r="F225" s="27">
        <v>67</v>
      </c>
      <c r="G225" s="19" t="s">
        <v>163</v>
      </c>
      <c r="H225" s="19" t="s">
        <v>164</v>
      </c>
      <c r="I225" s="23">
        <v>63.75</v>
      </c>
      <c r="J225" s="19" t="s">
        <v>203</v>
      </c>
      <c r="K225" s="19" t="s">
        <v>204</v>
      </c>
      <c r="L225" s="23">
        <v>63.75</v>
      </c>
      <c r="M225" s="19" t="s">
        <v>109</v>
      </c>
      <c r="N225" s="19" t="s">
        <v>110</v>
      </c>
      <c r="O225" s="30">
        <v>0.2109105576516597</v>
      </c>
      <c r="Q225" s="22">
        <v>1.5</v>
      </c>
      <c r="R225" s="30">
        <v>1.3378654776411249E-4</v>
      </c>
      <c r="S225" s="23">
        <v>7474.5930492441075</v>
      </c>
      <c r="T225" s="30">
        <v>2.2988160342087621E-3</v>
      </c>
      <c r="U225" s="23">
        <v>435.00653602505156</v>
      </c>
      <c r="V225" s="27">
        <v>5.8198022709616684</v>
      </c>
    </row>
    <row r="226" spans="1:22" x14ac:dyDescent="0.25">
      <c r="A226" s="19" t="s">
        <v>92</v>
      </c>
      <c r="B226" s="19" t="s">
        <v>93</v>
      </c>
      <c r="C226" s="19" t="s">
        <v>88</v>
      </c>
      <c r="D226" s="22">
        <v>50231331</v>
      </c>
      <c r="E226" s="22">
        <v>2</v>
      </c>
      <c r="F226" s="27">
        <v>67</v>
      </c>
      <c r="G226" s="19" t="s">
        <v>127</v>
      </c>
      <c r="H226" s="19" t="s">
        <v>128</v>
      </c>
      <c r="I226" s="23">
        <v>138.6</v>
      </c>
      <c r="J226" s="19" t="s">
        <v>201</v>
      </c>
      <c r="K226" s="19" t="s">
        <v>202</v>
      </c>
      <c r="L226" s="23">
        <v>90</v>
      </c>
      <c r="M226" s="19" t="s">
        <v>109</v>
      </c>
      <c r="N226" s="19" t="s">
        <v>110</v>
      </c>
      <c r="O226" s="30">
        <v>9.32009514627124E-2</v>
      </c>
      <c r="Q226" s="22">
        <v>1.5</v>
      </c>
      <c r="R226" s="30">
        <v>1.2853384947991977E-4</v>
      </c>
      <c r="S226" s="23">
        <v>7780.0517454837864</v>
      </c>
      <c r="T226" s="30">
        <v>2.2988160342087621E-3</v>
      </c>
      <c r="U226" s="23">
        <v>435.00653602505156</v>
      </c>
      <c r="V226" s="27">
        <v>5.5913064624225273</v>
      </c>
    </row>
    <row r="227" spans="1:22" x14ac:dyDescent="0.25">
      <c r="A227" s="19" t="s">
        <v>92</v>
      </c>
      <c r="B227" s="19" t="s">
        <v>93</v>
      </c>
      <c r="C227" s="19" t="s">
        <v>88</v>
      </c>
      <c r="D227" s="22">
        <v>50231331</v>
      </c>
      <c r="E227" s="22">
        <v>2</v>
      </c>
      <c r="F227" s="27">
        <v>67</v>
      </c>
      <c r="G227" s="19" t="s">
        <v>145</v>
      </c>
      <c r="H227" s="19" t="s">
        <v>146</v>
      </c>
      <c r="I227" s="23">
        <v>140.875</v>
      </c>
      <c r="J227" s="19" t="s">
        <v>203</v>
      </c>
      <c r="K227" s="19" t="s">
        <v>204</v>
      </c>
      <c r="L227" s="23">
        <v>140.875</v>
      </c>
      <c r="M227" s="19" t="s">
        <v>109</v>
      </c>
      <c r="N227" s="19" t="s">
        <v>110</v>
      </c>
      <c r="O227" s="30">
        <v>6.9640764267676847E-2</v>
      </c>
      <c r="Q227" s="22">
        <v>1.5</v>
      </c>
      <c r="R227" s="30">
        <v>9.7618334987153982E-5</v>
      </c>
      <c r="S227" s="23">
        <v>10243.977221406145</v>
      </c>
      <c r="T227" s="30">
        <v>2.2988160342087621E-3</v>
      </c>
      <c r="U227" s="23">
        <v>435.00653602505156</v>
      </c>
      <c r="V227" s="27">
        <v>4.2464613755294947</v>
      </c>
    </row>
    <row r="228" spans="1:22" x14ac:dyDescent="0.25">
      <c r="A228" s="19" t="s">
        <v>92</v>
      </c>
      <c r="B228" s="19" t="s">
        <v>93</v>
      </c>
      <c r="C228" s="19" t="s">
        <v>88</v>
      </c>
      <c r="D228" s="22">
        <v>50231331</v>
      </c>
      <c r="E228" s="22">
        <v>2</v>
      </c>
      <c r="F228" s="27">
        <v>67</v>
      </c>
      <c r="G228" s="19" t="s">
        <v>127</v>
      </c>
      <c r="H228" s="19" t="s">
        <v>128</v>
      </c>
      <c r="I228" s="23">
        <v>68.25</v>
      </c>
      <c r="J228" s="19" t="s">
        <v>203</v>
      </c>
      <c r="K228" s="19" t="s">
        <v>204</v>
      </c>
      <c r="L228" s="23">
        <v>68.25</v>
      </c>
      <c r="M228" s="19" t="s">
        <v>109</v>
      </c>
      <c r="N228" s="19" t="s">
        <v>110</v>
      </c>
      <c r="O228" s="30">
        <v>9.32009514627124E-2</v>
      </c>
      <c r="Q228" s="22">
        <v>1.5</v>
      </c>
      <c r="R228" s="30">
        <v>6.3293183456021105E-5</v>
      </c>
      <c r="S228" s="23">
        <v>15799.489698520918</v>
      </c>
      <c r="T228" s="30">
        <v>2.2988160342087621E-3</v>
      </c>
      <c r="U228" s="23">
        <v>435.00653602505156</v>
      </c>
      <c r="V228" s="27">
        <v>2.7532948489201838</v>
      </c>
    </row>
    <row r="229" spans="1:22" x14ac:dyDescent="0.25">
      <c r="A229" s="19" t="s">
        <v>92</v>
      </c>
      <c r="B229" s="19" t="s">
        <v>93</v>
      </c>
      <c r="C229" s="19" t="s">
        <v>88</v>
      </c>
      <c r="D229" s="22">
        <v>50231331</v>
      </c>
      <c r="E229" s="22">
        <v>2</v>
      </c>
      <c r="F229" s="27">
        <v>67</v>
      </c>
      <c r="G229" s="19" t="s">
        <v>141</v>
      </c>
      <c r="H229" s="19" t="s">
        <v>142</v>
      </c>
      <c r="I229" s="23">
        <v>102.64</v>
      </c>
      <c r="J229" s="19" t="s">
        <v>203</v>
      </c>
      <c r="K229" s="19" t="s">
        <v>204</v>
      </c>
      <c r="L229" s="23">
        <v>102.64</v>
      </c>
      <c r="M229" s="19" t="s">
        <v>109</v>
      </c>
      <c r="N229" s="19" t="s">
        <v>110</v>
      </c>
      <c r="O229" s="30">
        <v>4.6996148956660502E-2</v>
      </c>
      <c r="Q229" s="22">
        <v>1.5</v>
      </c>
      <c r="R229" s="30">
        <v>4.7996862974245116E-5</v>
      </c>
      <c r="S229" s="23">
        <v>20834.694978640484</v>
      </c>
      <c r="T229" s="30">
        <v>2.2988160342087621E-3</v>
      </c>
      <c r="U229" s="23">
        <v>435.00653602505156</v>
      </c>
      <c r="V229" s="27">
        <v>2.0878949102495419</v>
      </c>
    </row>
    <row r="230" spans="1:22" x14ac:dyDescent="0.25">
      <c r="A230" s="19" t="s">
        <v>92</v>
      </c>
      <c r="B230" s="19" t="s">
        <v>93</v>
      </c>
      <c r="C230" s="19" t="s">
        <v>88</v>
      </c>
      <c r="D230" s="22">
        <v>50231331</v>
      </c>
      <c r="E230" s="22">
        <v>2</v>
      </c>
      <c r="F230" s="27">
        <v>67</v>
      </c>
      <c r="G230" s="19" t="s">
        <v>125</v>
      </c>
      <c r="H230" s="19" t="s">
        <v>126</v>
      </c>
      <c r="I230" s="23">
        <v>51.75</v>
      </c>
      <c r="J230" s="19" t="s">
        <v>203</v>
      </c>
      <c r="K230" s="19" t="s">
        <v>204</v>
      </c>
      <c r="L230" s="23">
        <v>51.75</v>
      </c>
      <c r="M230" s="19" t="s">
        <v>109</v>
      </c>
      <c r="N230" s="19" t="s">
        <v>110</v>
      </c>
      <c r="O230" s="30">
        <v>7.5354415695067276E-2</v>
      </c>
      <c r="Q230" s="22">
        <v>1.5</v>
      </c>
      <c r="R230" s="30">
        <v>3.8801900619101808E-5</v>
      </c>
      <c r="S230" s="23">
        <v>25771.93343739738</v>
      </c>
      <c r="T230" s="30">
        <v>2.2988160342087621E-3</v>
      </c>
      <c r="U230" s="23">
        <v>435.00653602505156</v>
      </c>
      <c r="V230" s="27">
        <v>1.6879080379503781</v>
      </c>
    </row>
    <row r="231" spans="1:22" x14ac:dyDescent="0.25">
      <c r="A231" s="19" t="s">
        <v>92</v>
      </c>
      <c r="B231" s="19" t="s">
        <v>93</v>
      </c>
      <c r="C231" s="19" t="s">
        <v>88</v>
      </c>
      <c r="D231" s="22">
        <v>50231331</v>
      </c>
      <c r="E231" s="22">
        <v>2</v>
      </c>
      <c r="F231" s="27">
        <v>67</v>
      </c>
      <c r="G231" s="19" t="s">
        <v>183</v>
      </c>
      <c r="H231" s="19" t="s">
        <v>184</v>
      </c>
      <c r="I231" s="23">
        <v>47.63044</v>
      </c>
      <c r="J231" s="19" t="s">
        <v>221</v>
      </c>
      <c r="K231" s="19" t="s">
        <v>222</v>
      </c>
      <c r="L231" s="23">
        <v>33.308000000000007</v>
      </c>
      <c r="M231" s="19" t="s">
        <v>109</v>
      </c>
      <c r="N231" s="19" t="s">
        <v>110</v>
      </c>
      <c r="O231" s="30">
        <v>7.9215175097275228E-2</v>
      </c>
      <c r="Q231" s="22">
        <v>1.5</v>
      </c>
      <c r="R231" s="30">
        <v>3.7542822333932957E-5</v>
      </c>
      <c r="S231" s="23">
        <v>26636.249962916434</v>
      </c>
      <c r="T231" s="30">
        <v>2.2988160342087621E-3</v>
      </c>
      <c r="U231" s="23">
        <v>435.00653602505156</v>
      </c>
      <c r="V231" s="27">
        <v>1.6331373096088115</v>
      </c>
    </row>
    <row r="232" spans="1:22" x14ac:dyDescent="0.25">
      <c r="A232" s="19" t="s">
        <v>92</v>
      </c>
      <c r="B232" s="19" t="s">
        <v>93</v>
      </c>
      <c r="C232" s="19" t="s">
        <v>88</v>
      </c>
      <c r="D232" s="22">
        <v>50231331</v>
      </c>
      <c r="E232" s="22">
        <v>2</v>
      </c>
      <c r="F232" s="27">
        <v>67</v>
      </c>
      <c r="G232" s="19" t="s">
        <v>139</v>
      </c>
      <c r="H232" s="19" t="s">
        <v>140</v>
      </c>
      <c r="I232" s="23">
        <v>48</v>
      </c>
      <c r="J232" s="19" t="s">
        <v>203</v>
      </c>
      <c r="K232" s="19" t="s">
        <v>204</v>
      </c>
      <c r="L232" s="23">
        <v>48</v>
      </c>
      <c r="M232" s="19" t="s">
        <v>109</v>
      </c>
      <c r="N232" s="19" t="s">
        <v>110</v>
      </c>
      <c r="O232" s="30">
        <v>7.2550891428570755E-2</v>
      </c>
      <c r="Q232" s="22">
        <v>1.5</v>
      </c>
      <c r="R232" s="30">
        <v>3.4651172025586034E-5</v>
      </c>
      <c r="S232" s="23">
        <v>28859.052711452627</v>
      </c>
      <c r="T232" s="30">
        <v>2.2988160342087621E-3</v>
      </c>
      <c r="U232" s="23">
        <v>435.00653602505156</v>
      </c>
      <c r="V232" s="27">
        <v>1.5073486312058351</v>
      </c>
    </row>
    <row r="233" spans="1:22" x14ac:dyDescent="0.25">
      <c r="A233" s="19" t="s">
        <v>92</v>
      </c>
      <c r="B233" s="19" t="s">
        <v>93</v>
      </c>
      <c r="C233" s="19" t="s">
        <v>88</v>
      </c>
      <c r="D233" s="22">
        <v>50231443</v>
      </c>
      <c r="E233" s="22">
        <v>2</v>
      </c>
      <c r="F233" s="27">
        <v>70</v>
      </c>
      <c r="G233" s="19" t="s">
        <v>135</v>
      </c>
      <c r="H233" s="19" t="s">
        <v>136</v>
      </c>
      <c r="I233" s="23">
        <v>858</v>
      </c>
      <c r="J233" s="19" t="s">
        <v>225</v>
      </c>
      <c r="K233" s="19" t="s">
        <v>226</v>
      </c>
      <c r="L233" s="23">
        <v>600</v>
      </c>
      <c r="M233" s="19" t="s">
        <v>109</v>
      </c>
      <c r="N233" s="19" t="s">
        <v>110</v>
      </c>
      <c r="O233" s="30">
        <v>0.13503018571428571</v>
      </c>
      <c r="Q233" s="22">
        <v>1.5</v>
      </c>
      <c r="R233" s="30">
        <v>1.1033895175510205E-3</v>
      </c>
      <c r="S233" s="23">
        <v>906.29826012803335</v>
      </c>
      <c r="T233" s="30">
        <v>2.5178863702340409E-3</v>
      </c>
      <c r="U233" s="23">
        <v>397.15851033700488</v>
      </c>
      <c r="V233" s="27">
        <v>43.822053711202983</v>
      </c>
    </row>
    <row r="234" spans="1:22" x14ac:dyDescent="0.25">
      <c r="A234" s="19" t="s">
        <v>92</v>
      </c>
      <c r="B234" s="19" t="s">
        <v>93</v>
      </c>
      <c r="C234" s="19" t="s">
        <v>88</v>
      </c>
      <c r="D234" s="22">
        <v>50231443</v>
      </c>
      <c r="E234" s="22">
        <v>2</v>
      </c>
      <c r="F234" s="27">
        <v>70</v>
      </c>
      <c r="G234" s="19" t="s">
        <v>157</v>
      </c>
      <c r="H234" s="19" t="s">
        <v>158</v>
      </c>
      <c r="I234" s="23">
        <v>102</v>
      </c>
      <c r="J234" s="19" t="s">
        <v>203</v>
      </c>
      <c r="K234" s="19" t="s">
        <v>204</v>
      </c>
      <c r="L234" s="23">
        <v>102</v>
      </c>
      <c r="M234" s="19" t="s">
        <v>109</v>
      </c>
      <c r="N234" s="19" t="s">
        <v>110</v>
      </c>
      <c r="O234" s="30">
        <v>0.36548045168539406</v>
      </c>
      <c r="Q234" s="22">
        <v>1.5</v>
      </c>
      <c r="R234" s="30">
        <v>3.5503815306581139E-4</v>
      </c>
      <c r="S234" s="23">
        <v>2816.5986989421831</v>
      </c>
      <c r="T234" s="30">
        <v>2.5178863702340409E-3</v>
      </c>
      <c r="U234" s="23">
        <v>397.15851033700488</v>
      </c>
      <c r="V234" s="27">
        <v>14.100642398441918</v>
      </c>
    </row>
    <row r="235" spans="1:22" x14ac:dyDescent="0.25">
      <c r="A235" s="19" t="s">
        <v>92</v>
      </c>
      <c r="B235" s="19" t="s">
        <v>93</v>
      </c>
      <c r="C235" s="19" t="s">
        <v>88</v>
      </c>
      <c r="D235" s="22">
        <v>50231443</v>
      </c>
      <c r="E235" s="22">
        <v>2</v>
      </c>
      <c r="F235" s="27">
        <v>70</v>
      </c>
      <c r="G235" s="19" t="s">
        <v>161</v>
      </c>
      <c r="H235" s="19" t="s">
        <v>162</v>
      </c>
      <c r="I235" s="23">
        <v>85</v>
      </c>
      <c r="J235" s="19" t="s">
        <v>203</v>
      </c>
      <c r="K235" s="19" t="s">
        <v>204</v>
      </c>
      <c r="L235" s="23">
        <v>85</v>
      </c>
      <c r="M235" s="19" t="s">
        <v>109</v>
      </c>
      <c r="N235" s="19" t="s">
        <v>110</v>
      </c>
      <c r="O235" s="30">
        <v>0.29969450048245622</v>
      </c>
      <c r="Q235" s="22">
        <v>1.5</v>
      </c>
      <c r="R235" s="30">
        <v>2.4260983372389314E-4</v>
      </c>
      <c r="S235" s="23">
        <v>4121.8444638071414</v>
      </c>
      <c r="T235" s="30">
        <v>2.5178863702340409E-3</v>
      </c>
      <c r="U235" s="23">
        <v>397.15851033700488</v>
      </c>
      <c r="V235" s="27">
        <v>9.6354560154889839</v>
      </c>
    </row>
    <row r="236" spans="1:22" x14ac:dyDescent="0.25">
      <c r="A236" s="19" t="s">
        <v>92</v>
      </c>
      <c r="B236" s="19" t="s">
        <v>93</v>
      </c>
      <c r="C236" s="19" t="s">
        <v>88</v>
      </c>
      <c r="D236" s="22">
        <v>50231443</v>
      </c>
      <c r="E236" s="22">
        <v>2</v>
      </c>
      <c r="F236" s="27">
        <v>70</v>
      </c>
      <c r="G236" s="19" t="s">
        <v>127</v>
      </c>
      <c r="H236" s="19" t="s">
        <v>128</v>
      </c>
      <c r="I236" s="23">
        <v>231</v>
      </c>
      <c r="J236" s="19" t="s">
        <v>201</v>
      </c>
      <c r="K236" s="19" t="s">
        <v>202</v>
      </c>
      <c r="L236" s="23">
        <v>150</v>
      </c>
      <c r="M236" s="19" t="s">
        <v>109</v>
      </c>
      <c r="N236" s="19" t="s">
        <v>110</v>
      </c>
      <c r="O236" s="30">
        <v>9.32009514627124E-2</v>
      </c>
      <c r="Q236" s="22">
        <v>1.5</v>
      </c>
      <c r="R236" s="30">
        <v>2.0504209321796729E-4</v>
      </c>
      <c r="S236" s="23">
        <v>4877.0473628405816</v>
      </c>
      <c r="T236" s="30">
        <v>2.5178863702340409E-3</v>
      </c>
      <c r="U236" s="23">
        <v>397.15851033700488</v>
      </c>
      <c r="V236" s="27">
        <v>8.1434212298829181</v>
      </c>
    </row>
    <row r="237" spans="1:22" x14ac:dyDescent="0.25">
      <c r="A237" s="19" t="s">
        <v>92</v>
      </c>
      <c r="B237" s="19" t="s">
        <v>93</v>
      </c>
      <c r="C237" s="19" t="s">
        <v>88</v>
      </c>
      <c r="D237" s="22">
        <v>50231443</v>
      </c>
      <c r="E237" s="22">
        <v>2</v>
      </c>
      <c r="F237" s="27">
        <v>70</v>
      </c>
      <c r="G237" s="19" t="s">
        <v>163</v>
      </c>
      <c r="H237" s="19" t="s">
        <v>164</v>
      </c>
      <c r="I237" s="23">
        <v>85</v>
      </c>
      <c r="J237" s="19" t="s">
        <v>203</v>
      </c>
      <c r="K237" s="19" t="s">
        <v>204</v>
      </c>
      <c r="L237" s="23">
        <v>85</v>
      </c>
      <c r="M237" s="19" t="s">
        <v>109</v>
      </c>
      <c r="N237" s="19" t="s">
        <v>110</v>
      </c>
      <c r="O237" s="30">
        <v>0.2109105576516597</v>
      </c>
      <c r="Q237" s="22">
        <v>1.5</v>
      </c>
      <c r="R237" s="30">
        <v>1.7073711809896262E-4</v>
      </c>
      <c r="S237" s="23">
        <v>5856.9572400793377</v>
      </c>
      <c r="T237" s="30">
        <v>2.5178863702340409E-3</v>
      </c>
      <c r="U237" s="23">
        <v>397.15851033700488</v>
      </c>
      <c r="V237" s="27">
        <v>6.7809699483417267</v>
      </c>
    </row>
    <row r="238" spans="1:22" x14ac:dyDescent="0.25">
      <c r="A238" s="19" t="s">
        <v>92</v>
      </c>
      <c r="B238" s="19" t="s">
        <v>93</v>
      </c>
      <c r="C238" s="19" t="s">
        <v>88</v>
      </c>
      <c r="D238" s="22">
        <v>50231443</v>
      </c>
      <c r="E238" s="22">
        <v>2</v>
      </c>
      <c r="F238" s="27">
        <v>70</v>
      </c>
      <c r="G238" s="19" t="s">
        <v>193</v>
      </c>
      <c r="H238" s="19" t="s">
        <v>194</v>
      </c>
      <c r="I238" s="23">
        <v>136.5</v>
      </c>
      <c r="J238" s="19" t="s">
        <v>203</v>
      </c>
      <c r="K238" s="19" t="s">
        <v>204</v>
      </c>
      <c r="L238" s="23">
        <v>136.5</v>
      </c>
      <c r="M238" s="19" t="s">
        <v>109</v>
      </c>
      <c r="N238" s="19" t="s">
        <v>110</v>
      </c>
      <c r="O238" s="30">
        <v>7.5592406269113135E-2</v>
      </c>
      <c r="Q238" s="22">
        <v>1.5</v>
      </c>
      <c r="R238" s="30">
        <v>9.8270128149847077E-5</v>
      </c>
      <c r="S238" s="23">
        <v>10176.032318540903</v>
      </c>
      <c r="T238" s="30">
        <v>2.5178863702340409E-3</v>
      </c>
      <c r="U238" s="23">
        <v>397.15851033700488</v>
      </c>
      <c r="V238" s="27">
        <v>3.9028817706619834</v>
      </c>
    </row>
    <row r="239" spans="1:22" x14ac:dyDescent="0.25">
      <c r="A239" s="19" t="s">
        <v>92</v>
      </c>
      <c r="B239" s="19" t="s">
        <v>93</v>
      </c>
      <c r="C239" s="19" t="s">
        <v>88</v>
      </c>
      <c r="D239" s="22">
        <v>50231443</v>
      </c>
      <c r="E239" s="22">
        <v>2</v>
      </c>
      <c r="F239" s="27">
        <v>70</v>
      </c>
      <c r="G239" s="19" t="s">
        <v>151</v>
      </c>
      <c r="H239" s="19" t="s">
        <v>152</v>
      </c>
      <c r="I239" s="23">
        <v>63.75</v>
      </c>
      <c r="J239" s="19" t="s">
        <v>203</v>
      </c>
      <c r="K239" s="19" t="s">
        <v>204</v>
      </c>
      <c r="L239" s="23">
        <v>63.75</v>
      </c>
      <c r="M239" s="19" t="s">
        <v>109</v>
      </c>
      <c r="N239" s="19" t="s">
        <v>110</v>
      </c>
      <c r="O239" s="30">
        <v>7.7843967065053241E-2</v>
      </c>
      <c r="Q239" s="22">
        <v>1.5</v>
      </c>
      <c r="R239" s="30">
        <v>4.7262408575210898E-5</v>
      </c>
      <c r="S239" s="23">
        <v>21158.464626462126</v>
      </c>
      <c r="T239" s="30">
        <v>2.5178863702340409E-3</v>
      </c>
      <c r="U239" s="23">
        <v>397.15851033700488</v>
      </c>
      <c r="V239" s="27">
        <v>1.8770667784669646</v>
      </c>
    </row>
    <row r="240" spans="1:22" x14ac:dyDescent="0.25">
      <c r="A240" s="19" t="s">
        <v>92</v>
      </c>
      <c r="B240" s="19" t="s">
        <v>93</v>
      </c>
      <c r="C240" s="19" t="s">
        <v>88</v>
      </c>
      <c r="D240" s="22">
        <v>50231443</v>
      </c>
      <c r="E240" s="22">
        <v>2</v>
      </c>
      <c r="F240" s="27">
        <v>70</v>
      </c>
      <c r="G240" s="19" t="s">
        <v>141</v>
      </c>
      <c r="H240" s="19" t="s">
        <v>142</v>
      </c>
      <c r="I240" s="23">
        <v>102.64</v>
      </c>
      <c r="J240" s="19" t="s">
        <v>203</v>
      </c>
      <c r="K240" s="19" t="s">
        <v>204</v>
      </c>
      <c r="L240" s="23">
        <v>102.64</v>
      </c>
      <c r="M240" s="19" t="s">
        <v>109</v>
      </c>
      <c r="N240" s="19" t="s">
        <v>110</v>
      </c>
      <c r="O240" s="30">
        <v>4.6996148956660502E-2</v>
      </c>
      <c r="Q240" s="22">
        <v>1.5</v>
      </c>
      <c r="R240" s="30">
        <v>4.5939854561063184E-5</v>
      </c>
      <c r="S240" s="23">
        <v>21767.59176872886</v>
      </c>
      <c r="T240" s="30">
        <v>2.5178863702340409E-3</v>
      </c>
      <c r="U240" s="23">
        <v>397.15851033700488</v>
      </c>
      <c r="V240" s="27">
        <v>1.8245404202570512</v>
      </c>
    </row>
    <row r="241" spans="1:22" x14ac:dyDescent="0.25">
      <c r="A241" s="19" t="s">
        <v>92</v>
      </c>
      <c r="B241" s="19" t="s">
        <v>93</v>
      </c>
      <c r="C241" s="19" t="s">
        <v>88</v>
      </c>
      <c r="D241" s="22">
        <v>50231443</v>
      </c>
      <c r="E241" s="22">
        <v>2</v>
      </c>
      <c r="F241" s="27">
        <v>70</v>
      </c>
      <c r="G241" s="19" t="s">
        <v>135</v>
      </c>
      <c r="H241" s="19" t="s">
        <v>136</v>
      </c>
      <c r="I241" s="23">
        <v>858</v>
      </c>
      <c r="J241" s="19" t="s">
        <v>225</v>
      </c>
      <c r="K241" s="19" t="s">
        <v>226</v>
      </c>
      <c r="L241" s="23">
        <v>600</v>
      </c>
      <c r="M241" s="19" t="s">
        <v>115</v>
      </c>
      <c r="N241" s="19" t="s">
        <v>116</v>
      </c>
      <c r="O241" s="30">
        <v>8.1948356807510694E-3</v>
      </c>
      <c r="Q241" s="22">
        <v>3</v>
      </c>
      <c r="R241" s="30">
        <v>3.3481757209925797E-5</v>
      </c>
      <c r="S241" s="23">
        <v>29867.010674802521</v>
      </c>
      <c r="T241" s="30">
        <v>2.5178863702340409E-3</v>
      </c>
      <c r="U241" s="23">
        <v>397.15851033700488</v>
      </c>
      <c r="V241" s="27">
        <v>1.3297564816959402</v>
      </c>
    </row>
    <row r="242" spans="1:22" x14ac:dyDescent="0.25">
      <c r="A242" s="19" t="s">
        <v>92</v>
      </c>
      <c r="B242" s="19" t="s">
        <v>93</v>
      </c>
      <c r="C242" s="19" t="s">
        <v>88</v>
      </c>
      <c r="D242" s="22">
        <v>50231443</v>
      </c>
      <c r="E242" s="22">
        <v>2</v>
      </c>
      <c r="F242" s="27">
        <v>70</v>
      </c>
      <c r="G242" s="19" t="s">
        <v>145</v>
      </c>
      <c r="H242" s="19" t="s">
        <v>146</v>
      </c>
      <c r="I242" s="23">
        <v>49</v>
      </c>
      <c r="J242" s="19" t="s">
        <v>203</v>
      </c>
      <c r="K242" s="19" t="s">
        <v>204</v>
      </c>
      <c r="L242" s="23">
        <v>49</v>
      </c>
      <c r="M242" s="19" t="s">
        <v>109</v>
      </c>
      <c r="N242" s="19" t="s">
        <v>110</v>
      </c>
      <c r="O242" s="30">
        <v>6.9640764267676847E-2</v>
      </c>
      <c r="Q242" s="22">
        <v>1.5</v>
      </c>
      <c r="R242" s="30">
        <v>3.249902332491586E-5</v>
      </c>
      <c r="S242" s="23">
        <v>30770.1554598207</v>
      </c>
      <c r="T242" s="30">
        <v>2.5178863702340409E-3</v>
      </c>
      <c r="U242" s="23">
        <v>397.15851033700488</v>
      </c>
      <c r="V242" s="27">
        <v>1.2907263691131159</v>
      </c>
    </row>
    <row r="243" spans="1:22" x14ac:dyDescent="0.25">
      <c r="A243" s="19" t="s">
        <v>92</v>
      </c>
      <c r="B243" s="19" t="s">
        <v>93</v>
      </c>
      <c r="C243" s="19" t="s">
        <v>88</v>
      </c>
      <c r="D243" s="22">
        <v>50231443</v>
      </c>
      <c r="E243" s="22">
        <v>2</v>
      </c>
      <c r="F243" s="27">
        <v>70</v>
      </c>
      <c r="G243" s="19" t="s">
        <v>183</v>
      </c>
      <c r="H243" s="19" t="s">
        <v>184</v>
      </c>
      <c r="I243" s="23">
        <v>42.493880000000004</v>
      </c>
      <c r="J243" s="19" t="s">
        <v>221</v>
      </c>
      <c r="K243" s="19" t="s">
        <v>222</v>
      </c>
      <c r="L243" s="23">
        <v>29.716000000000001</v>
      </c>
      <c r="M243" s="19" t="s">
        <v>109</v>
      </c>
      <c r="N243" s="19" t="s">
        <v>110</v>
      </c>
      <c r="O243" s="30">
        <v>7.9215175097275228E-2</v>
      </c>
      <c r="Q243" s="22">
        <v>1.5</v>
      </c>
      <c r="R243" s="30">
        <v>3.2058668045358117E-5</v>
      </c>
      <c r="S243" s="23">
        <v>31192.811834389151</v>
      </c>
      <c r="T243" s="30">
        <v>2.5178863702340409E-3</v>
      </c>
      <c r="U243" s="23">
        <v>397.15851033700488</v>
      </c>
      <c r="V243" s="27">
        <v>1.2732372844282969</v>
      </c>
    </row>
    <row r="244" spans="1:22" x14ac:dyDescent="0.25">
      <c r="A244" s="19" t="s">
        <v>92</v>
      </c>
      <c r="B244" s="19" t="s">
        <v>93</v>
      </c>
      <c r="C244" s="19" t="s">
        <v>88</v>
      </c>
      <c r="D244" s="22">
        <v>50231490</v>
      </c>
      <c r="E244" s="22">
        <v>2</v>
      </c>
      <c r="F244" s="27">
        <v>52</v>
      </c>
      <c r="G244" s="19" t="s">
        <v>135</v>
      </c>
      <c r="H244" s="19" t="s">
        <v>136</v>
      </c>
      <c r="I244" s="23">
        <v>572</v>
      </c>
      <c r="J244" s="19" t="s">
        <v>225</v>
      </c>
      <c r="K244" s="19" t="s">
        <v>226</v>
      </c>
      <c r="L244" s="23">
        <v>400</v>
      </c>
      <c r="M244" s="19" t="s">
        <v>109</v>
      </c>
      <c r="N244" s="19" t="s">
        <v>110</v>
      </c>
      <c r="O244" s="30">
        <v>0.13503018571428571</v>
      </c>
      <c r="Q244" s="22">
        <v>1.5</v>
      </c>
      <c r="R244" s="30">
        <v>9.9022136190476191E-4</v>
      </c>
      <c r="S244" s="23">
        <v>1009.8752041426658</v>
      </c>
      <c r="T244" s="30">
        <v>2.373652860598987E-3</v>
      </c>
      <c r="U244" s="23">
        <v>421.29159516090817</v>
      </c>
      <c r="V244" s="27">
        <v>41.717193711926406</v>
      </c>
    </row>
    <row r="245" spans="1:22" x14ac:dyDescent="0.25">
      <c r="A245" s="19" t="s">
        <v>92</v>
      </c>
      <c r="B245" s="19" t="s">
        <v>93</v>
      </c>
      <c r="C245" s="19" t="s">
        <v>88</v>
      </c>
      <c r="D245" s="22">
        <v>50231490</v>
      </c>
      <c r="E245" s="22">
        <v>2</v>
      </c>
      <c r="F245" s="27">
        <v>52</v>
      </c>
      <c r="G245" s="19" t="s">
        <v>159</v>
      </c>
      <c r="H245" s="19" t="s">
        <v>160</v>
      </c>
      <c r="I245" s="23">
        <v>70.125</v>
      </c>
      <c r="J245" s="19" t="s">
        <v>203</v>
      </c>
      <c r="K245" s="19" t="s">
        <v>204</v>
      </c>
      <c r="L245" s="23">
        <v>70.125</v>
      </c>
      <c r="M245" s="19" t="s">
        <v>109</v>
      </c>
      <c r="N245" s="19" t="s">
        <v>110</v>
      </c>
      <c r="O245" s="30">
        <v>0.41567634814814874</v>
      </c>
      <c r="Q245" s="22">
        <v>1.5</v>
      </c>
      <c r="R245" s="30">
        <v>3.7370902453703761E-4</v>
      </c>
      <c r="S245" s="23">
        <v>2675.8786498100526</v>
      </c>
      <c r="T245" s="30">
        <v>2.373652860598987E-3</v>
      </c>
      <c r="U245" s="23">
        <v>421.29159516090817</v>
      </c>
      <c r="V245" s="27">
        <v>15.744047107323556</v>
      </c>
    </row>
    <row r="246" spans="1:22" x14ac:dyDescent="0.25">
      <c r="A246" s="19" t="s">
        <v>92</v>
      </c>
      <c r="B246" s="19" t="s">
        <v>93</v>
      </c>
      <c r="C246" s="19" t="s">
        <v>88</v>
      </c>
      <c r="D246" s="22">
        <v>50231490</v>
      </c>
      <c r="E246" s="22">
        <v>2</v>
      </c>
      <c r="F246" s="27">
        <v>52</v>
      </c>
      <c r="G246" s="19" t="s">
        <v>161</v>
      </c>
      <c r="H246" s="19" t="s">
        <v>162</v>
      </c>
      <c r="I246" s="23">
        <v>90</v>
      </c>
      <c r="J246" s="19" t="s">
        <v>233</v>
      </c>
      <c r="K246" s="19" t="s">
        <v>234</v>
      </c>
      <c r="L246" s="23">
        <v>90</v>
      </c>
      <c r="M246" s="19" t="s">
        <v>109</v>
      </c>
      <c r="N246" s="19" t="s">
        <v>110</v>
      </c>
      <c r="O246" s="30">
        <v>0.29969450048245622</v>
      </c>
      <c r="Q246" s="22">
        <v>1.5</v>
      </c>
      <c r="R246" s="30">
        <v>3.4580134671052641E-4</v>
      </c>
      <c r="S246" s="23">
        <v>2891.83373492501</v>
      </c>
      <c r="T246" s="30">
        <v>2.373652860598987E-3</v>
      </c>
      <c r="U246" s="23">
        <v>421.29159516090817</v>
      </c>
      <c r="V246" s="27">
        <v>14.568320096446794</v>
      </c>
    </row>
    <row r="247" spans="1:22" x14ac:dyDescent="0.25">
      <c r="A247" s="19" t="s">
        <v>92</v>
      </c>
      <c r="B247" s="19" t="s">
        <v>93</v>
      </c>
      <c r="C247" s="19" t="s">
        <v>88</v>
      </c>
      <c r="D247" s="22">
        <v>50231490</v>
      </c>
      <c r="E247" s="22">
        <v>2</v>
      </c>
      <c r="F247" s="27">
        <v>52</v>
      </c>
      <c r="G247" s="19" t="s">
        <v>183</v>
      </c>
      <c r="H247" s="19" t="s">
        <v>184</v>
      </c>
      <c r="I247" s="23">
        <v>176.26935040000001</v>
      </c>
      <c r="J247" s="19" t="s">
        <v>221</v>
      </c>
      <c r="K247" s="19" t="s">
        <v>222</v>
      </c>
      <c r="L247" s="23">
        <v>123.26528</v>
      </c>
      <c r="M247" s="19" t="s">
        <v>109</v>
      </c>
      <c r="N247" s="19" t="s">
        <v>110</v>
      </c>
      <c r="O247" s="30">
        <v>7.9215175097275228E-2</v>
      </c>
      <c r="Q247" s="22">
        <v>1.5</v>
      </c>
      <c r="R247" s="30">
        <v>1.7901548020793538E-4</v>
      </c>
      <c r="S247" s="23">
        <v>5586.1090830717558</v>
      </c>
      <c r="T247" s="30">
        <v>2.373652860598987E-3</v>
      </c>
      <c r="U247" s="23">
        <v>421.29159516090817</v>
      </c>
      <c r="V247" s="27">
        <v>7.5417717215297078</v>
      </c>
    </row>
    <row r="248" spans="1:22" x14ac:dyDescent="0.25">
      <c r="A248" s="19" t="s">
        <v>92</v>
      </c>
      <c r="B248" s="19" t="s">
        <v>93</v>
      </c>
      <c r="C248" s="19" t="s">
        <v>88</v>
      </c>
      <c r="D248" s="22">
        <v>50231490</v>
      </c>
      <c r="E248" s="22">
        <v>2</v>
      </c>
      <c r="F248" s="27">
        <v>52</v>
      </c>
      <c r="G248" s="19" t="s">
        <v>141</v>
      </c>
      <c r="H248" s="19" t="s">
        <v>142</v>
      </c>
      <c r="I248" s="23">
        <v>190.61500000000001</v>
      </c>
      <c r="J248" s="19" t="s">
        <v>203</v>
      </c>
      <c r="K248" s="19" t="s">
        <v>204</v>
      </c>
      <c r="L248" s="23">
        <v>190.61500000000001</v>
      </c>
      <c r="M248" s="19" t="s">
        <v>109</v>
      </c>
      <c r="N248" s="19" t="s">
        <v>110</v>
      </c>
      <c r="O248" s="30">
        <v>4.6996148956660502E-2</v>
      </c>
      <c r="Q248" s="22">
        <v>1.5</v>
      </c>
      <c r="R248" s="30">
        <v>1.1484834529966462E-4</v>
      </c>
      <c r="S248" s="23">
        <v>8707.1345903223937</v>
      </c>
      <c r="T248" s="30">
        <v>2.373652860598987E-3</v>
      </c>
      <c r="U248" s="23">
        <v>421.29159516090817</v>
      </c>
      <c r="V248" s="27">
        <v>4.8384642592886493</v>
      </c>
    </row>
    <row r="249" spans="1:22" x14ac:dyDescent="0.25">
      <c r="A249" s="19" t="s">
        <v>92</v>
      </c>
      <c r="B249" s="19" t="s">
        <v>93</v>
      </c>
      <c r="C249" s="19" t="s">
        <v>88</v>
      </c>
      <c r="D249" s="22">
        <v>50231490</v>
      </c>
      <c r="E249" s="22">
        <v>2</v>
      </c>
      <c r="F249" s="27">
        <v>52</v>
      </c>
      <c r="G249" s="19" t="s">
        <v>151</v>
      </c>
      <c r="H249" s="19" t="s">
        <v>152</v>
      </c>
      <c r="I249" s="23">
        <v>114.75</v>
      </c>
      <c r="J249" s="19" t="s">
        <v>203</v>
      </c>
      <c r="K249" s="19" t="s">
        <v>204</v>
      </c>
      <c r="L249" s="23">
        <v>114.75</v>
      </c>
      <c r="M249" s="19" t="s">
        <v>109</v>
      </c>
      <c r="N249" s="19" t="s">
        <v>110</v>
      </c>
      <c r="O249" s="30">
        <v>7.7843967065053241E-2</v>
      </c>
      <c r="Q249" s="22">
        <v>1.5</v>
      </c>
      <c r="R249" s="30">
        <v>1.1452045154762639E-4</v>
      </c>
      <c r="S249" s="23">
        <v>8732.0647664764329</v>
      </c>
      <c r="T249" s="30">
        <v>2.373652860598987E-3</v>
      </c>
      <c r="U249" s="23">
        <v>421.29159516090817</v>
      </c>
      <c r="V249" s="27">
        <v>4.8246503711047017</v>
      </c>
    </row>
    <row r="250" spans="1:22" x14ac:dyDescent="0.25">
      <c r="A250" s="19" t="s">
        <v>92</v>
      </c>
      <c r="B250" s="19" t="s">
        <v>93</v>
      </c>
      <c r="C250" s="19" t="s">
        <v>88</v>
      </c>
      <c r="D250" s="22">
        <v>50231490</v>
      </c>
      <c r="E250" s="22">
        <v>2</v>
      </c>
      <c r="F250" s="27">
        <v>52</v>
      </c>
      <c r="G250" s="19" t="s">
        <v>139</v>
      </c>
      <c r="H250" s="19" t="s">
        <v>140</v>
      </c>
      <c r="I250" s="23">
        <v>45</v>
      </c>
      <c r="J250" s="19" t="s">
        <v>203</v>
      </c>
      <c r="K250" s="19" t="s">
        <v>204</v>
      </c>
      <c r="L250" s="23">
        <v>45</v>
      </c>
      <c r="M250" s="19" t="s">
        <v>109</v>
      </c>
      <c r="N250" s="19" t="s">
        <v>110</v>
      </c>
      <c r="O250" s="30">
        <v>7.2550891428570755E-2</v>
      </c>
      <c r="Q250" s="22">
        <v>1.5</v>
      </c>
      <c r="R250" s="30">
        <v>4.1856283516483132E-5</v>
      </c>
      <c r="S250" s="23">
        <v>23891.275478535903</v>
      </c>
      <c r="T250" s="30">
        <v>2.373652860598987E-3</v>
      </c>
      <c r="U250" s="23">
        <v>421.29159516090817</v>
      </c>
      <c r="V250" s="27">
        <v>1.7633700450166407</v>
      </c>
    </row>
    <row r="251" spans="1:22" x14ac:dyDescent="0.25">
      <c r="A251" s="19" t="s">
        <v>92</v>
      </c>
      <c r="B251" s="19" t="s">
        <v>93</v>
      </c>
      <c r="C251" s="19" t="s">
        <v>88</v>
      </c>
      <c r="D251" s="22">
        <v>50231490</v>
      </c>
      <c r="E251" s="22">
        <v>2</v>
      </c>
      <c r="F251" s="27">
        <v>52</v>
      </c>
      <c r="G251" s="19" t="s">
        <v>179</v>
      </c>
      <c r="H251" s="19" t="s">
        <v>180</v>
      </c>
      <c r="I251" s="23">
        <v>41.827500000000001</v>
      </c>
      <c r="J251" s="19" t="s">
        <v>221</v>
      </c>
      <c r="K251" s="19" t="s">
        <v>222</v>
      </c>
      <c r="L251" s="23">
        <v>29.25</v>
      </c>
      <c r="M251" s="19" t="s">
        <v>109</v>
      </c>
      <c r="N251" s="19" t="s">
        <v>110</v>
      </c>
      <c r="O251" s="30">
        <v>6.9654574132492195E-2</v>
      </c>
      <c r="Q251" s="22">
        <v>1.5</v>
      </c>
      <c r="R251" s="30">
        <v>3.735226537854894E-5</v>
      </c>
      <c r="S251" s="23">
        <v>26772.137910925496</v>
      </c>
      <c r="T251" s="30">
        <v>2.373652860598987E-3</v>
      </c>
      <c r="U251" s="23">
        <v>421.29159516090817</v>
      </c>
      <c r="V251" s="27">
        <v>1.5736195464202445</v>
      </c>
    </row>
    <row r="252" spans="1:22" x14ac:dyDescent="0.25">
      <c r="A252" s="19" t="s">
        <v>92</v>
      </c>
      <c r="B252" s="19" t="s">
        <v>93</v>
      </c>
      <c r="C252" s="19" t="s">
        <v>88</v>
      </c>
      <c r="D252" s="22">
        <v>50231490</v>
      </c>
      <c r="E252" s="22">
        <v>2</v>
      </c>
      <c r="F252" s="27">
        <v>52</v>
      </c>
      <c r="G252" s="19" t="s">
        <v>135</v>
      </c>
      <c r="H252" s="19" t="s">
        <v>136</v>
      </c>
      <c r="I252" s="23">
        <v>572</v>
      </c>
      <c r="J252" s="19" t="s">
        <v>225</v>
      </c>
      <c r="K252" s="19" t="s">
        <v>226</v>
      </c>
      <c r="L252" s="23">
        <v>400</v>
      </c>
      <c r="M252" s="19" t="s">
        <v>115</v>
      </c>
      <c r="N252" s="19" t="s">
        <v>116</v>
      </c>
      <c r="O252" s="30">
        <v>8.1948356807510694E-3</v>
      </c>
      <c r="Q252" s="22">
        <v>3</v>
      </c>
      <c r="R252" s="30">
        <v>3.0047730829420587E-5</v>
      </c>
      <c r="S252" s="23">
        <v>33280.38332335138</v>
      </c>
      <c r="T252" s="30">
        <v>2.373652860598987E-3</v>
      </c>
      <c r="U252" s="23">
        <v>421.29159516090817</v>
      </c>
      <c r="V252" s="27">
        <v>1.2658856452092198</v>
      </c>
    </row>
    <row r="253" spans="1:22" x14ac:dyDescent="0.25">
      <c r="A253" s="19" t="s">
        <v>92</v>
      </c>
      <c r="B253" s="19" t="s">
        <v>93</v>
      </c>
      <c r="C253" s="19" t="s">
        <v>88</v>
      </c>
      <c r="D253" s="22">
        <v>50231490</v>
      </c>
      <c r="E253" s="22">
        <v>2</v>
      </c>
      <c r="F253" s="27">
        <v>52</v>
      </c>
      <c r="G253" s="19" t="s">
        <v>147</v>
      </c>
      <c r="H253" s="19" t="s">
        <v>148</v>
      </c>
      <c r="I253" s="23">
        <v>38</v>
      </c>
      <c r="J253" s="19" t="s">
        <v>203</v>
      </c>
      <c r="K253" s="19" t="s">
        <v>204</v>
      </c>
      <c r="L253" s="23">
        <v>38</v>
      </c>
      <c r="M253" s="19" t="s">
        <v>109</v>
      </c>
      <c r="N253" s="19" t="s">
        <v>110</v>
      </c>
      <c r="O253" s="30">
        <v>5.0440458996654898E-2</v>
      </c>
      <c r="Q253" s="22">
        <v>1.5</v>
      </c>
      <c r="R253" s="30">
        <v>2.4573556947088285E-5</v>
      </c>
      <c r="S253" s="23">
        <v>40694.149493831814</v>
      </c>
      <c r="T253" s="30">
        <v>2.373652860598987E-3</v>
      </c>
      <c r="U253" s="23">
        <v>421.29159516090817</v>
      </c>
      <c r="V253" s="27">
        <v>1.0352633005016239</v>
      </c>
    </row>
    <row r="254" spans="1:22" x14ac:dyDescent="0.25">
      <c r="A254" s="19" t="s">
        <v>92</v>
      </c>
      <c r="B254" s="19" t="s">
        <v>93</v>
      </c>
      <c r="C254" s="19" t="s">
        <v>88</v>
      </c>
      <c r="D254" s="22">
        <v>50231534</v>
      </c>
      <c r="E254" s="22">
        <v>2</v>
      </c>
      <c r="F254" s="27">
        <v>55</v>
      </c>
      <c r="G254" s="19" t="s">
        <v>135</v>
      </c>
      <c r="H254" s="19" t="s">
        <v>136</v>
      </c>
      <c r="I254" s="23">
        <v>357.5</v>
      </c>
      <c r="J254" s="19" t="s">
        <v>225</v>
      </c>
      <c r="K254" s="19" t="s">
        <v>226</v>
      </c>
      <c r="L254" s="23">
        <v>250</v>
      </c>
      <c r="M254" s="19" t="s">
        <v>109</v>
      </c>
      <c r="N254" s="19" t="s">
        <v>110</v>
      </c>
      <c r="O254" s="30">
        <v>0.13503018571428571</v>
      </c>
      <c r="Q254" s="22">
        <v>1.5</v>
      </c>
      <c r="R254" s="30">
        <v>5.8513080476190469E-4</v>
      </c>
      <c r="S254" s="23">
        <v>1709.0195762414346</v>
      </c>
      <c r="T254" s="30">
        <v>1.8715484516315115E-3</v>
      </c>
      <c r="U254" s="23">
        <v>534.31691769895451</v>
      </c>
      <c r="V254" s="27">
        <v>31.264528805108959</v>
      </c>
    </row>
    <row r="255" spans="1:22" x14ac:dyDescent="0.25">
      <c r="A255" s="19" t="s">
        <v>92</v>
      </c>
      <c r="B255" s="19" t="s">
        <v>93</v>
      </c>
      <c r="C255" s="19" t="s">
        <v>88</v>
      </c>
      <c r="D255" s="22">
        <v>50231534</v>
      </c>
      <c r="E255" s="22">
        <v>2</v>
      </c>
      <c r="F255" s="27">
        <v>55</v>
      </c>
      <c r="G255" s="19" t="s">
        <v>135</v>
      </c>
      <c r="H255" s="19" t="s">
        <v>136</v>
      </c>
      <c r="I255" s="23">
        <v>286</v>
      </c>
      <c r="J255" s="19" t="s">
        <v>219</v>
      </c>
      <c r="K255" s="19" t="s">
        <v>220</v>
      </c>
      <c r="L255" s="23">
        <v>200</v>
      </c>
      <c r="M255" s="19" t="s">
        <v>109</v>
      </c>
      <c r="N255" s="19" t="s">
        <v>110</v>
      </c>
      <c r="O255" s="30">
        <v>0.13503018571428571</v>
      </c>
      <c r="Q255" s="22">
        <v>1.5</v>
      </c>
      <c r="R255" s="30">
        <v>4.6810464380952382E-4</v>
      </c>
      <c r="S255" s="23">
        <v>2136.2744703017929</v>
      </c>
      <c r="T255" s="30">
        <v>1.8715484516315115E-3</v>
      </c>
      <c r="U255" s="23">
        <v>534.31691769895451</v>
      </c>
      <c r="V255" s="27">
        <v>25.011623044087173</v>
      </c>
    </row>
    <row r="256" spans="1:22" x14ac:dyDescent="0.25">
      <c r="A256" s="19" t="s">
        <v>92</v>
      </c>
      <c r="B256" s="19" t="s">
        <v>93</v>
      </c>
      <c r="C256" s="19" t="s">
        <v>88</v>
      </c>
      <c r="D256" s="22">
        <v>50231534</v>
      </c>
      <c r="E256" s="22">
        <v>2</v>
      </c>
      <c r="F256" s="27">
        <v>55</v>
      </c>
      <c r="G256" s="19" t="s">
        <v>127</v>
      </c>
      <c r="H256" s="19" t="s">
        <v>128</v>
      </c>
      <c r="I256" s="23">
        <v>136.5</v>
      </c>
      <c r="J256" s="19" t="s">
        <v>203</v>
      </c>
      <c r="K256" s="19" t="s">
        <v>204</v>
      </c>
      <c r="L256" s="23">
        <v>136.5</v>
      </c>
      <c r="M256" s="19" t="s">
        <v>109</v>
      </c>
      <c r="N256" s="19" t="s">
        <v>110</v>
      </c>
      <c r="O256" s="30">
        <v>9.32009514627124E-2</v>
      </c>
      <c r="Q256" s="22">
        <v>1.5</v>
      </c>
      <c r="R256" s="30">
        <v>1.5420521060194233E-4</v>
      </c>
      <c r="S256" s="23">
        <v>6484.8651747660479</v>
      </c>
      <c r="T256" s="30">
        <v>1.8715484516315115E-3</v>
      </c>
      <c r="U256" s="23">
        <v>534.31691769895451</v>
      </c>
      <c r="V256" s="27">
        <v>8.2394452821947954</v>
      </c>
    </row>
    <row r="257" spans="1:22" x14ac:dyDescent="0.25">
      <c r="A257" s="19" t="s">
        <v>92</v>
      </c>
      <c r="B257" s="19" t="s">
        <v>93</v>
      </c>
      <c r="C257" s="19" t="s">
        <v>88</v>
      </c>
      <c r="D257" s="22">
        <v>50231534</v>
      </c>
      <c r="E257" s="22">
        <v>2</v>
      </c>
      <c r="F257" s="27">
        <v>55</v>
      </c>
      <c r="G257" s="19" t="s">
        <v>145</v>
      </c>
      <c r="H257" s="19" t="s">
        <v>146</v>
      </c>
      <c r="I257" s="23">
        <v>151.9</v>
      </c>
      <c r="J257" s="19" t="s">
        <v>203</v>
      </c>
      <c r="K257" s="19" t="s">
        <v>204</v>
      </c>
      <c r="L257" s="23">
        <v>151.9</v>
      </c>
      <c r="M257" s="19" t="s">
        <v>109</v>
      </c>
      <c r="N257" s="19" t="s">
        <v>110</v>
      </c>
      <c r="O257" s="30">
        <v>6.9640764267676847E-2</v>
      </c>
      <c r="Q257" s="22">
        <v>1.5</v>
      </c>
      <c r="R257" s="30">
        <v>1.2822341930012257E-4</v>
      </c>
      <c r="S257" s="23">
        <v>7798.8873285259842</v>
      </c>
      <c r="T257" s="30">
        <v>1.8715484516315115E-3</v>
      </c>
      <c r="U257" s="23">
        <v>534.31691769895451</v>
      </c>
      <c r="V257" s="27">
        <v>6.8511942177262126</v>
      </c>
    </row>
    <row r="258" spans="1:22" x14ac:dyDescent="0.25">
      <c r="A258" s="19" t="s">
        <v>92</v>
      </c>
      <c r="B258" s="19" t="s">
        <v>93</v>
      </c>
      <c r="C258" s="19" t="s">
        <v>88</v>
      </c>
      <c r="D258" s="22">
        <v>50231534</v>
      </c>
      <c r="E258" s="22">
        <v>2</v>
      </c>
      <c r="F258" s="27">
        <v>55</v>
      </c>
      <c r="G258" s="19" t="s">
        <v>193</v>
      </c>
      <c r="H258" s="19" t="s">
        <v>194</v>
      </c>
      <c r="I258" s="23">
        <v>136.5</v>
      </c>
      <c r="J258" s="19" t="s">
        <v>203</v>
      </c>
      <c r="K258" s="19" t="s">
        <v>204</v>
      </c>
      <c r="L258" s="23">
        <v>136.5</v>
      </c>
      <c r="M258" s="19" t="s">
        <v>109</v>
      </c>
      <c r="N258" s="19" t="s">
        <v>110</v>
      </c>
      <c r="O258" s="30">
        <v>7.5592406269113135E-2</v>
      </c>
      <c r="Q258" s="22">
        <v>1.5</v>
      </c>
      <c r="R258" s="30">
        <v>1.2507107219071446E-4</v>
      </c>
      <c r="S258" s="23">
        <v>7995.4539645678524</v>
      </c>
      <c r="T258" s="30">
        <v>1.8715484516315115E-3</v>
      </c>
      <c r="U258" s="23">
        <v>534.31691769895451</v>
      </c>
      <c r="V258" s="27">
        <v>6.682758978624598</v>
      </c>
    </row>
    <row r="259" spans="1:22" x14ac:dyDescent="0.25">
      <c r="A259" s="19" t="s">
        <v>92</v>
      </c>
      <c r="B259" s="19" t="s">
        <v>93</v>
      </c>
      <c r="C259" s="19" t="s">
        <v>88</v>
      </c>
      <c r="D259" s="22">
        <v>50231534</v>
      </c>
      <c r="E259" s="22">
        <v>2</v>
      </c>
      <c r="F259" s="27">
        <v>55</v>
      </c>
      <c r="G259" s="19" t="s">
        <v>151</v>
      </c>
      <c r="H259" s="19" t="s">
        <v>152</v>
      </c>
      <c r="I259" s="23">
        <v>79.69</v>
      </c>
      <c r="J259" s="19" t="s">
        <v>203</v>
      </c>
      <c r="K259" s="19" t="s">
        <v>204</v>
      </c>
      <c r="L259" s="23">
        <v>79.69</v>
      </c>
      <c r="M259" s="19" t="s">
        <v>109</v>
      </c>
      <c r="N259" s="19" t="s">
        <v>110</v>
      </c>
      <c r="O259" s="30">
        <v>7.7843967065053241E-2</v>
      </c>
      <c r="Q259" s="22">
        <v>1.5</v>
      </c>
      <c r="R259" s="30">
        <v>7.5192554368655657E-5</v>
      </c>
      <c r="S259" s="23">
        <v>13299.189107171153</v>
      </c>
      <c r="T259" s="30">
        <v>1.8715484516315115E-3</v>
      </c>
      <c r="U259" s="23">
        <v>534.31691769895451</v>
      </c>
      <c r="V259" s="27">
        <v>4.0176653884171145</v>
      </c>
    </row>
    <row r="260" spans="1:22" x14ac:dyDescent="0.25">
      <c r="A260" s="19" t="s">
        <v>92</v>
      </c>
      <c r="B260" s="19" t="s">
        <v>93</v>
      </c>
      <c r="C260" s="19" t="s">
        <v>88</v>
      </c>
      <c r="D260" s="22">
        <v>50231534</v>
      </c>
      <c r="E260" s="22">
        <v>2</v>
      </c>
      <c r="F260" s="27">
        <v>55</v>
      </c>
      <c r="G260" s="19" t="s">
        <v>183</v>
      </c>
      <c r="H260" s="19" t="s">
        <v>184</v>
      </c>
      <c r="I260" s="23">
        <v>66.066000000000003</v>
      </c>
      <c r="J260" s="19" t="s">
        <v>221</v>
      </c>
      <c r="K260" s="19" t="s">
        <v>222</v>
      </c>
      <c r="L260" s="23">
        <v>46.2</v>
      </c>
      <c r="M260" s="19" t="s">
        <v>109</v>
      </c>
      <c r="N260" s="19" t="s">
        <v>110</v>
      </c>
      <c r="O260" s="30">
        <v>7.9215175097275228E-2</v>
      </c>
      <c r="Q260" s="22">
        <v>1.5</v>
      </c>
      <c r="R260" s="30">
        <v>6.3435512217897998E-5</v>
      </c>
      <c r="S260" s="23">
        <v>15764.040756304561</v>
      </c>
      <c r="T260" s="30">
        <v>1.8715484516315115E-3</v>
      </c>
      <c r="U260" s="23">
        <v>534.31691769895451</v>
      </c>
      <c r="V260" s="27">
        <v>3.3894667360921624</v>
      </c>
    </row>
    <row r="261" spans="1:22" x14ac:dyDescent="0.25">
      <c r="A261" s="19" t="s">
        <v>92</v>
      </c>
      <c r="B261" s="19" t="s">
        <v>93</v>
      </c>
      <c r="C261" s="19" t="s">
        <v>88</v>
      </c>
      <c r="D261" s="22">
        <v>50231534</v>
      </c>
      <c r="E261" s="22">
        <v>2</v>
      </c>
      <c r="F261" s="27">
        <v>55</v>
      </c>
      <c r="G261" s="19" t="s">
        <v>179</v>
      </c>
      <c r="H261" s="19" t="s">
        <v>180</v>
      </c>
      <c r="I261" s="23">
        <v>58.144499999999987</v>
      </c>
      <c r="J261" s="19" t="s">
        <v>211</v>
      </c>
      <c r="K261" s="19" t="s">
        <v>212</v>
      </c>
      <c r="L261" s="23">
        <v>49.274999999999999</v>
      </c>
      <c r="M261" s="19" t="s">
        <v>109</v>
      </c>
      <c r="N261" s="19" t="s">
        <v>110</v>
      </c>
      <c r="O261" s="30">
        <v>6.9654574132492195E-2</v>
      </c>
      <c r="Q261" s="22">
        <v>1.5</v>
      </c>
      <c r="R261" s="30">
        <v>4.9091277401778077E-5</v>
      </c>
      <c r="S261" s="23">
        <v>20370.217540189333</v>
      </c>
      <c r="T261" s="30">
        <v>1.8715484516315115E-3</v>
      </c>
      <c r="U261" s="23">
        <v>534.31691769895451</v>
      </c>
      <c r="V261" s="27">
        <v>2.6230300027222397</v>
      </c>
    </row>
    <row r="262" spans="1:22" x14ac:dyDescent="0.25">
      <c r="A262" s="19" t="s">
        <v>92</v>
      </c>
      <c r="B262" s="19" t="s">
        <v>93</v>
      </c>
      <c r="C262" s="19" t="s">
        <v>88</v>
      </c>
      <c r="D262" s="22">
        <v>50231534</v>
      </c>
      <c r="E262" s="22">
        <v>2</v>
      </c>
      <c r="F262" s="27">
        <v>55</v>
      </c>
      <c r="G262" s="19" t="s">
        <v>183</v>
      </c>
      <c r="H262" s="19" t="s">
        <v>184</v>
      </c>
      <c r="I262" s="23">
        <v>48.701250000000009</v>
      </c>
      <c r="J262" s="19" t="s">
        <v>211</v>
      </c>
      <c r="K262" s="19" t="s">
        <v>212</v>
      </c>
      <c r="L262" s="23">
        <v>43.875</v>
      </c>
      <c r="M262" s="19" t="s">
        <v>109</v>
      </c>
      <c r="N262" s="19" t="s">
        <v>110</v>
      </c>
      <c r="O262" s="30">
        <v>7.9215175097275228E-2</v>
      </c>
      <c r="Q262" s="22">
        <v>1.5</v>
      </c>
      <c r="R262" s="30">
        <v>4.6762158135832436E-5</v>
      </c>
      <c r="S262" s="23">
        <v>21384.812845789726</v>
      </c>
      <c r="T262" s="30">
        <v>1.8715484516315115E-3</v>
      </c>
      <c r="U262" s="23">
        <v>534.31691769895451</v>
      </c>
      <c r="V262" s="27">
        <v>2.4985812200089073</v>
      </c>
    </row>
    <row r="263" spans="1:22" x14ac:dyDescent="0.25">
      <c r="A263" s="19" t="s">
        <v>92</v>
      </c>
      <c r="B263" s="19" t="s">
        <v>93</v>
      </c>
      <c r="C263" s="19" t="s">
        <v>88</v>
      </c>
      <c r="D263" s="22">
        <v>50231534</v>
      </c>
      <c r="E263" s="22">
        <v>2</v>
      </c>
      <c r="F263" s="27">
        <v>55</v>
      </c>
      <c r="G263" s="19" t="s">
        <v>141</v>
      </c>
      <c r="H263" s="19" t="s">
        <v>142</v>
      </c>
      <c r="I263" s="23">
        <v>49.140625</v>
      </c>
      <c r="J263" s="19" t="s">
        <v>239</v>
      </c>
      <c r="K263" s="19" t="s">
        <v>240</v>
      </c>
      <c r="L263" s="23">
        <v>26.5625</v>
      </c>
      <c r="M263" s="19" t="s">
        <v>109</v>
      </c>
      <c r="N263" s="19" t="s">
        <v>110</v>
      </c>
      <c r="O263" s="30">
        <v>4.6996148956660502E-2</v>
      </c>
      <c r="Q263" s="22">
        <v>1.5</v>
      </c>
      <c r="R263" s="30">
        <v>2.7992971300889639E-5</v>
      </c>
      <c r="S263" s="23">
        <v>35723.253142770853</v>
      </c>
      <c r="T263" s="30">
        <v>1.8715484516315115E-3</v>
      </c>
      <c r="U263" s="23">
        <v>534.31691769895451</v>
      </c>
      <c r="V263" s="27">
        <v>1.4957118142726644</v>
      </c>
    </row>
    <row r="264" spans="1:22" x14ac:dyDescent="0.25">
      <c r="A264" s="19" t="s">
        <v>92</v>
      </c>
      <c r="B264" s="19" t="s">
        <v>93</v>
      </c>
      <c r="C264" s="19" t="s">
        <v>88</v>
      </c>
      <c r="D264" s="22">
        <v>50231562</v>
      </c>
      <c r="E264" s="22">
        <v>2</v>
      </c>
      <c r="F264" s="27">
        <v>54</v>
      </c>
      <c r="G264" s="19" t="s">
        <v>135</v>
      </c>
      <c r="H264" s="19" t="s">
        <v>136</v>
      </c>
      <c r="I264" s="23">
        <v>1716</v>
      </c>
      <c r="J264" s="19" t="s">
        <v>225</v>
      </c>
      <c r="K264" s="19" t="s">
        <v>226</v>
      </c>
      <c r="L264" s="23">
        <v>1200</v>
      </c>
      <c r="M264" s="19" t="s">
        <v>109</v>
      </c>
      <c r="N264" s="19" t="s">
        <v>110</v>
      </c>
      <c r="O264" s="30">
        <v>0.13503018571428571</v>
      </c>
      <c r="Q264" s="22">
        <v>1.5</v>
      </c>
      <c r="R264" s="30">
        <v>2.8606394899470897E-3</v>
      </c>
      <c r="S264" s="23">
        <v>349.57218604938436</v>
      </c>
      <c r="T264" s="30">
        <v>3.2819014477369975E-3</v>
      </c>
      <c r="U264" s="23">
        <v>304.70141042460006</v>
      </c>
      <c r="V264" s="27">
        <v>87.164088730318682</v>
      </c>
    </row>
    <row r="265" spans="1:22" x14ac:dyDescent="0.25">
      <c r="A265" s="19" t="s">
        <v>92</v>
      </c>
      <c r="B265" s="19" t="s">
        <v>93</v>
      </c>
      <c r="C265" s="19" t="s">
        <v>88</v>
      </c>
      <c r="D265" s="22">
        <v>50231562</v>
      </c>
      <c r="E265" s="22">
        <v>2</v>
      </c>
      <c r="F265" s="27">
        <v>54</v>
      </c>
      <c r="G265" s="19" t="s">
        <v>183</v>
      </c>
      <c r="H265" s="19" t="s">
        <v>184</v>
      </c>
      <c r="I265" s="23">
        <v>89.160499999999999</v>
      </c>
      <c r="J265" s="19" t="s">
        <v>221</v>
      </c>
      <c r="K265" s="19" t="s">
        <v>222</v>
      </c>
      <c r="L265" s="23">
        <v>62.35</v>
      </c>
      <c r="M265" s="19" t="s">
        <v>109</v>
      </c>
      <c r="N265" s="19" t="s">
        <v>110</v>
      </c>
      <c r="O265" s="30">
        <v>7.9215175097275228E-2</v>
      </c>
      <c r="Q265" s="22">
        <v>1.5</v>
      </c>
      <c r="R265" s="30">
        <v>8.7195859497044535E-5</v>
      </c>
      <c r="S265" s="23">
        <v>11468.434462004408</v>
      </c>
      <c r="T265" s="30">
        <v>3.2819014477369975E-3</v>
      </c>
      <c r="U265" s="23">
        <v>304.70141042460006</v>
      </c>
      <c r="V265" s="27">
        <v>2.6568701371934731</v>
      </c>
    </row>
    <row r="266" spans="1:22" x14ac:dyDescent="0.25">
      <c r="A266" s="19" t="s">
        <v>92</v>
      </c>
      <c r="B266" s="19" t="s">
        <v>93</v>
      </c>
      <c r="C266" s="19" t="s">
        <v>88</v>
      </c>
      <c r="D266" s="22">
        <v>50231562</v>
      </c>
      <c r="E266" s="22">
        <v>2</v>
      </c>
      <c r="F266" s="27">
        <v>54</v>
      </c>
      <c r="G266" s="19" t="s">
        <v>135</v>
      </c>
      <c r="H266" s="19" t="s">
        <v>136</v>
      </c>
      <c r="I266" s="23">
        <v>1716</v>
      </c>
      <c r="J266" s="19" t="s">
        <v>225</v>
      </c>
      <c r="K266" s="19" t="s">
        <v>226</v>
      </c>
      <c r="L266" s="23">
        <v>1200</v>
      </c>
      <c r="M266" s="19" t="s">
        <v>115</v>
      </c>
      <c r="N266" s="19" t="s">
        <v>116</v>
      </c>
      <c r="O266" s="30">
        <v>8.1948356807510694E-3</v>
      </c>
      <c r="Q266" s="22">
        <v>3</v>
      </c>
      <c r="R266" s="30">
        <v>8.6804555729437245E-5</v>
      </c>
      <c r="S266" s="23">
        <v>11520.132688852402</v>
      </c>
      <c r="T266" s="30">
        <v>3.2819014477369975E-3</v>
      </c>
      <c r="U266" s="23">
        <v>304.70141042460006</v>
      </c>
      <c r="V266" s="27">
        <v>2.6449470562040327</v>
      </c>
    </row>
    <row r="267" spans="1:22" x14ac:dyDescent="0.25">
      <c r="A267" s="19" t="s">
        <v>92</v>
      </c>
      <c r="B267" s="19" t="s">
        <v>93</v>
      </c>
      <c r="C267" s="19" t="s">
        <v>88</v>
      </c>
      <c r="D267" s="22">
        <v>50231562</v>
      </c>
      <c r="E267" s="22">
        <v>2</v>
      </c>
      <c r="F267" s="27">
        <v>54</v>
      </c>
      <c r="G267" s="19" t="s">
        <v>127</v>
      </c>
      <c r="H267" s="19" t="s">
        <v>128</v>
      </c>
      <c r="I267" s="23">
        <v>68.25</v>
      </c>
      <c r="J267" s="19" t="s">
        <v>203</v>
      </c>
      <c r="K267" s="19" t="s">
        <v>204</v>
      </c>
      <c r="L267" s="23">
        <v>68.25</v>
      </c>
      <c r="M267" s="19" t="s">
        <v>109</v>
      </c>
      <c r="N267" s="19" t="s">
        <v>110</v>
      </c>
      <c r="O267" s="30">
        <v>9.32009514627124E-2</v>
      </c>
      <c r="Q267" s="22">
        <v>1.5</v>
      </c>
      <c r="R267" s="30">
        <v>7.8530431325063226E-5</v>
      </c>
      <c r="S267" s="23">
        <v>12733.917070449694</v>
      </c>
      <c r="T267" s="30">
        <v>3.2819014477369975E-3</v>
      </c>
      <c r="U267" s="23">
        <v>304.70141042460006</v>
      </c>
      <c r="V267" s="27">
        <v>2.3928333185998958</v>
      </c>
    </row>
    <row r="268" spans="1:22" x14ac:dyDescent="0.25">
      <c r="A268" s="19" t="s">
        <v>92</v>
      </c>
      <c r="B268" s="19" t="s">
        <v>93</v>
      </c>
      <c r="C268" s="19" t="s">
        <v>88</v>
      </c>
      <c r="D268" s="22">
        <v>50231562</v>
      </c>
      <c r="E268" s="22">
        <v>2</v>
      </c>
      <c r="F268" s="27">
        <v>54</v>
      </c>
      <c r="G268" s="19" t="s">
        <v>135</v>
      </c>
      <c r="H268" s="19" t="s">
        <v>136</v>
      </c>
      <c r="I268" s="23">
        <v>1716</v>
      </c>
      <c r="J268" s="19" t="s">
        <v>225</v>
      </c>
      <c r="K268" s="19" t="s">
        <v>226</v>
      </c>
      <c r="L268" s="23">
        <v>1200</v>
      </c>
      <c r="M268" s="19" t="s">
        <v>113</v>
      </c>
      <c r="N268" s="19" t="s">
        <v>114</v>
      </c>
      <c r="O268" s="30">
        <v>5.3108527131782357E-3</v>
      </c>
      <c r="Q268" s="22">
        <v>2.8</v>
      </c>
      <c r="R268" s="30">
        <v>6.0273963332102203E-5</v>
      </c>
      <c r="S268" s="23">
        <v>16590.911642729079</v>
      </c>
      <c r="T268" s="30">
        <v>3.2819014477369975E-3</v>
      </c>
      <c r="U268" s="23">
        <v>304.70141042460006</v>
      </c>
      <c r="V268" s="27">
        <v>1.836556163917217</v>
      </c>
    </row>
    <row r="269" spans="1:22" x14ac:dyDescent="0.25">
      <c r="A269" s="19" t="s">
        <v>92</v>
      </c>
      <c r="B269" s="19" t="s">
        <v>93</v>
      </c>
      <c r="C269" s="19" t="s">
        <v>88</v>
      </c>
      <c r="D269" s="22">
        <v>50231683</v>
      </c>
      <c r="E269" s="22">
        <v>2</v>
      </c>
      <c r="F269" s="27">
        <v>50</v>
      </c>
      <c r="G269" s="19" t="s">
        <v>127</v>
      </c>
      <c r="H269" s="19" t="s">
        <v>128</v>
      </c>
      <c r="I269" s="23">
        <v>770</v>
      </c>
      <c r="J269" s="19" t="s">
        <v>201</v>
      </c>
      <c r="K269" s="19" t="s">
        <v>202</v>
      </c>
      <c r="L269" s="23">
        <v>500</v>
      </c>
      <c r="M269" s="19" t="s">
        <v>109</v>
      </c>
      <c r="N269" s="19" t="s">
        <v>110</v>
      </c>
      <c r="O269" s="30">
        <v>9.32009514627124E-2</v>
      </c>
      <c r="Q269" s="22">
        <v>1.5</v>
      </c>
      <c r="R269" s="30">
        <v>9.5686310168384729E-4</v>
      </c>
      <c r="S269" s="23">
        <v>1045.0815777515531</v>
      </c>
      <c r="T269" s="30">
        <v>2.2326404335923401E-3</v>
      </c>
      <c r="U269" s="23">
        <v>447.90015667278328</v>
      </c>
      <c r="V269" s="27">
        <v>42.85791331586006</v>
      </c>
    </row>
    <row r="270" spans="1:22" x14ac:dyDescent="0.25">
      <c r="A270" s="19" t="s">
        <v>92</v>
      </c>
      <c r="B270" s="19" t="s">
        <v>93</v>
      </c>
      <c r="C270" s="19" t="s">
        <v>88</v>
      </c>
      <c r="D270" s="22">
        <v>50231683</v>
      </c>
      <c r="E270" s="22">
        <v>2</v>
      </c>
      <c r="F270" s="27">
        <v>50</v>
      </c>
      <c r="G270" s="19" t="s">
        <v>141</v>
      </c>
      <c r="H270" s="19" t="s">
        <v>142</v>
      </c>
      <c r="I270" s="23">
        <v>697.5</v>
      </c>
      <c r="J270" s="19" t="s">
        <v>241</v>
      </c>
      <c r="K270" s="19" t="s">
        <v>242</v>
      </c>
      <c r="L270" s="23">
        <v>150</v>
      </c>
      <c r="M270" s="19" t="s">
        <v>109</v>
      </c>
      <c r="N270" s="19" t="s">
        <v>110</v>
      </c>
      <c r="O270" s="30">
        <v>4.6996148956660502E-2</v>
      </c>
      <c r="Q270" s="22">
        <v>1.5</v>
      </c>
      <c r="R270" s="30">
        <v>4.3706418529694264E-4</v>
      </c>
      <c r="S270" s="23">
        <v>2287.9934655835441</v>
      </c>
      <c r="T270" s="30">
        <v>2.2326404335923401E-3</v>
      </c>
      <c r="U270" s="23">
        <v>447.90015667278328</v>
      </c>
      <c r="V270" s="27">
        <v>19.576111707056302</v>
      </c>
    </row>
    <row r="271" spans="1:22" x14ac:dyDescent="0.25">
      <c r="A271" s="19" t="s">
        <v>92</v>
      </c>
      <c r="B271" s="19" t="s">
        <v>93</v>
      </c>
      <c r="C271" s="19" t="s">
        <v>88</v>
      </c>
      <c r="D271" s="22">
        <v>50231683</v>
      </c>
      <c r="E271" s="22">
        <v>2</v>
      </c>
      <c r="F271" s="27">
        <v>50</v>
      </c>
      <c r="G271" s="19" t="s">
        <v>107</v>
      </c>
      <c r="H271" s="19" t="s">
        <v>108</v>
      </c>
      <c r="I271" s="23">
        <v>273</v>
      </c>
      <c r="J271" s="19" t="s">
        <v>201</v>
      </c>
      <c r="K271" s="19" t="s">
        <v>202</v>
      </c>
      <c r="L271" s="23">
        <v>150</v>
      </c>
      <c r="M271" s="19" t="s">
        <v>109</v>
      </c>
      <c r="N271" s="19" t="s">
        <v>110</v>
      </c>
      <c r="O271" s="30">
        <v>9.4083549688667278E-2</v>
      </c>
      <c r="Q271" s="22">
        <v>1.5</v>
      </c>
      <c r="R271" s="30">
        <v>3.4246412086674891E-4</v>
      </c>
      <c r="S271" s="23">
        <v>2920.0139199081091</v>
      </c>
      <c r="T271" s="30">
        <v>2.2326404335923401E-3</v>
      </c>
      <c r="U271" s="23">
        <v>447.90015667278328</v>
      </c>
      <c r="V271" s="27">
        <v>15.338973339102383</v>
      </c>
    </row>
    <row r="272" spans="1:22" x14ac:dyDescent="0.25">
      <c r="A272" s="19" t="s">
        <v>92</v>
      </c>
      <c r="B272" s="19" t="s">
        <v>93</v>
      </c>
      <c r="C272" s="19" t="s">
        <v>88</v>
      </c>
      <c r="D272" s="22">
        <v>50231683</v>
      </c>
      <c r="E272" s="22">
        <v>2</v>
      </c>
      <c r="F272" s="27">
        <v>50</v>
      </c>
      <c r="G272" s="19" t="s">
        <v>183</v>
      </c>
      <c r="H272" s="19" t="s">
        <v>184</v>
      </c>
      <c r="I272" s="23">
        <v>144.71599999999998</v>
      </c>
      <c r="J272" s="19" t="s">
        <v>221</v>
      </c>
      <c r="K272" s="19" t="s">
        <v>222</v>
      </c>
      <c r="L272" s="23">
        <v>101.19999999999999</v>
      </c>
      <c r="M272" s="19" t="s">
        <v>109</v>
      </c>
      <c r="N272" s="19" t="s">
        <v>110</v>
      </c>
      <c r="O272" s="30">
        <v>7.9215175097275228E-2</v>
      </c>
      <c r="Q272" s="22">
        <v>1.5</v>
      </c>
      <c r="R272" s="30">
        <v>1.5284937705836374E-4</v>
      </c>
      <c r="S272" s="23">
        <v>6542.3884561738305</v>
      </c>
      <c r="T272" s="30">
        <v>2.2326404335923401E-3</v>
      </c>
      <c r="U272" s="23">
        <v>447.90015667278328</v>
      </c>
      <c r="V272" s="27">
        <v>6.8461259931778446</v>
      </c>
    </row>
    <row r="273" spans="1:22" x14ac:dyDescent="0.25">
      <c r="A273" s="19" t="s">
        <v>92</v>
      </c>
      <c r="B273" s="19" t="s">
        <v>93</v>
      </c>
      <c r="C273" s="19" t="s">
        <v>88</v>
      </c>
      <c r="D273" s="22">
        <v>50231683</v>
      </c>
      <c r="E273" s="22">
        <v>2</v>
      </c>
      <c r="F273" s="27">
        <v>50</v>
      </c>
      <c r="G273" s="19" t="s">
        <v>141</v>
      </c>
      <c r="H273" s="19" t="s">
        <v>142</v>
      </c>
      <c r="I273" s="23">
        <v>102.64</v>
      </c>
      <c r="J273" s="19" t="s">
        <v>203</v>
      </c>
      <c r="K273" s="19" t="s">
        <v>204</v>
      </c>
      <c r="L273" s="23">
        <v>102.64</v>
      </c>
      <c r="M273" s="19" t="s">
        <v>109</v>
      </c>
      <c r="N273" s="19" t="s">
        <v>110</v>
      </c>
      <c r="O273" s="30">
        <v>4.6996148956660502E-2</v>
      </c>
      <c r="Q273" s="22">
        <v>1.5</v>
      </c>
      <c r="R273" s="30">
        <v>6.4315796385488463E-5</v>
      </c>
      <c r="S273" s="23">
        <v>15548.279834806328</v>
      </c>
      <c r="T273" s="30">
        <v>2.2326404335923401E-3</v>
      </c>
      <c r="U273" s="23">
        <v>447.90015667278328</v>
      </c>
      <c r="V273" s="27">
        <v>2.8807055277595111</v>
      </c>
    </row>
    <row r="274" spans="1:22" x14ac:dyDescent="0.25">
      <c r="A274" s="19" t="s">
        <v>92</v>
      </c>
      <c r="B274" s="19" t="s">
        <v>93</v>
      </c>
      <c r="C274" s="19" t="s">
        <v>88</v>
      </c>
      <c r="D274" s="22">
        <v>50231683</v>
      </c>
      <c r="E274" s="22">
        <v>2</v>
      </c>
      <c r="F274" s="27">
        <v>50</v>
      </c>
      <c r="G274" s="19" t="s">
        <v>147</v>
      </c>
      <c r="H274" s="19" t="s">
        <v>148</v>
      </c>
      <c r="I274" s="23">
        <v>62.905000000000001</v>
      </c>
      <c r="J274" s="19" t="s">
        <v>203</v>
      </c>
      <c r="K274" s="19" t="s">
        <v>204</v>
      </c>
      <c r="L274" s="23">
        <v>62.905000000000001</v>
      </c>
      <c r="M274" s="19" t="s">
        <v>109</v>
      </c>
      <c r="N274" s="19" t="s">
        <v>110</v>
      </c>
      <c r="O274" s="30">
        <v>5.0440458996654898E-2</v>
      </c>
      <c r="Q274" s="22">
        <v>1.5</v>
      </c>
      <c r="R274" s="30">
        <v>4.2306094309127684E-5</v>
      </c>
      <c r="S274" s="23">
        <v>23637.256436225704</v>
      </c>
      <c r="T274" s="30">
        <v>2.2326404335923401E-3</v>
      </c>
      <c r="U274" s="23">
        <v>447.90015667278328</v>
      </c>
      <c r="V274" s="27">
        <v>1.8948906269271835</v>
      </c>
    </row>
    <row r="275" spans="1:22" x14ac:dyDescent="0.25">
      <c r="A275" s="19" t="s">
        <v>92</v>
      </c>
      <c r="B275" s="19" t="s">
        <v>93</v>
      </c>
      <c r="C275" s="19" t="s">
        <v>88</v>
      </c>
      <c r="D275" s="22">
        <v>50231683</v>
      </c>
      <c r="E275" s="22">
        <v>2</v>
      </c>
      <c r="F275" s="27">
        <v>50</v>
      </c>
      <c r="G275" s="19" t="s">
        <v>193</v>
      </c>
      <c r="H275" s="19" t="s">
        <v>194</v>
      </c>
      <c r="I275" s="23">
        <v>40.950000000000003</v>
      </c>
      <c r="J275" s="19" t="s">
        <v>203</v>
      </c>
      <c r="K275" s="19" t="s">
        <v>204</v>
      </c>
      <c r="L275" s="23">
        <v>40.950000000000003</v>
      </c>
      <c r="M275" s="19" t="s">
        <v>109</v>
      </c>
      <c r="N275" s="19" t="s">
        <v>110</v>
      </c>
      <c r="O275" s="30">
        <v>7.5592406269113135E-2</v>
      </c>
      <c r="Q275" s="22">
        <v>1.5</v>
      </c>
      <c r="R275" s="30">
        <v>4.1273453822935777E-5</v>
      </c>
      <c r="S275" s="23">
        <v>24228.648377478337</v>
      </c>
      <c r="T275" s="30">
        <v>2.2326404335923401E-3</v>
      </c>
      <c r="U275" s="23">
        <v>447.90015667278328</v>
      </c>
      <c r="V275" s="27">
        <v>1.8486386433719821</v>
      </c>
    </row>
    <row r="276" spans="1:22" x14ac:dyDescent="0.25">
      <c r="A276" s="19" t="s">
        <v>92</v>
      </c>
      <c r="B276" s="19" t="s">
        <v>93</v>
      </c>
      <c r="C276" s="19" t="s">
        <v>88</v>
      </c>
      <c r="D276" s="22">
        <v>50231683</v>
      </c>
      <c r="E276" s="22">
        <v>2</v>
      </c>
      <c r="F276" s="27">
        <v>50</v>
      </c>
      <c r="G276" s="19" t="s">
        <v>145</v>
      </c>
      <c r="H276" s="19" t="s">
        <v>146</v>
      </c>
      <c r="I276" s="23">
        <v>37.08</v>
      </c>
      <c r="J276" s="19" t="s">
        <v>203</v>
      </c>
      <c r="K276" s="19" t="s">
        <v>204</v>
      </c>
      <c r="L276" s="23">
        <v>37.08</v>
      </c>
      <c r="M276" s="19" t="s">
        <v>109</v>
      </c>
      <c r="N276" s="19" t="s">
        <v>110</v>
      </c>
      <c r="O276" s="30">
        <v>6.9640764267676847E-2</v>
      </c>
      <c r="Q276" s="22">
        <v>1.5</v>
      </c>
      <c r="R276" s="30">
        <v>3.4430393853939433E-5</v>
      </c>
      <c r="S276" s="23">
        <v>29044.105746864196</v>
      </c>
      <c r="T276" s="30">
        <v>2.2326404335923401E-3</v>
      </c>
      <c r="U276" s="23">
        <v>447.90015667278328</v>
      </c>
      <c r="V276" s="27">
        <v>1.5421378801485106</v>
      </c>
    </row>
    <row r="277" spans="1:22" x14ac:dyDescent="0.25">
      <c r="A277" s="19" t="s">
        <v>92</v>
      </c>
      <c r="B277" s="19" t="s">
        <v>93</v>
      </c>
      <c r="C277" s="19" t="s">
        <v>88</v>
      </c>
      <c r="D277" s="22">
        <v>50231683</v>
      </c>
      <c r="E277" s="22">
        <v>2</v>
      </c>
      <c r="F277" s="27">
        <v>50</v>
      </c>
      <c r="G277" s="19" t="s">
        <v>127</v>
      </c>
      <c r="H277" s="19" t="s">
        <v>128</v>
      </c>
      <c r="I277" s="23">
        <v>770</v>
      </c>
      <c r="J277" s="19" t="s">
        <v>201</v>
      </c>
      <c r="K277" s="19" t="s">
        <v>202</v>
      </c>
      <c r="L277" s="23">
        <v>500</v>
      </c>
      <c r="M277" s="19" t="s">
        <v>115</v>
      </c>
      <c r="N277" s="19" t="s">
        <v>116</v>
      </c>
      <c r="O277" s="30">
        <v>5.247630177899182E-3</v>
      </c>
      <c r="Q277" s="22">
        <v>3</v>
      </c>
      <c r="R277" s="30">
        <v>2.69378349132158E-5</v>
      </c>
      <c r="S277" s="23">
        <v>37122.508294435953</v>
      </c>
      <c r="T277" s="30">
        <v>2.2326404335923401E-3</v>
      </c>
      <c r="U277" s="23">
        <v>447.90015667278328</v>
      </c>
      <c r="V277" s="27">
        <v>1.2065460478054928</v>
      </c>
    </row>
    <row r="278" spans="1:22" x14ac:dyDescent="0.25">
      <c r="A278" s="19" t="s">
        <v>92</v>
      </c>
      <c r="B278" s="19" t="s">
        <v>93</v>
      </c>
      <c r="C278" s="19" t="s">
        <v>88</v>
      </c>
      <c r="D278" s="22">
        <v>50231683</v>
      </c>
      <c r="E278" s="22">
        <v>2</v>
      </c>
      <c r="F278" s="27">
        <v>50</v>
      </c>
      <c r="G278" s="19" t="s">
        <v>107</v>
      </c>
      <c r="H278" s="19" t="s">
        <v>108</v>
      </c>
      <c r="I278" s="23">
        <v>273</v>
      </c>
      <c r="J278" s="19" t="s">
        <v>201</v>
      </c>
      <c r="K278" s="19" t="s">
        <v>202</v>
      </c>
      <c r="L278" s="23">
        <v>150</v>
      </c>
      <c r="M278" s="19" t="s">
        <v>121</v>
      </c>
      <c r="N278" s="19" t="s">
        <v>122</v>
      </c>
      <c r="O278" s="30">
        <v>8.0808489135929321E-3</v>
      </c>
      <c r="Q278" s="22">
        <v>1.94</v>
      </c>
      <c r="R278" s="30">
        <v>2.2743007767122373E-5</v>
      </c>
      <c r="S278" s="23">
        <v>43969.55803909168</v>
      </c>
      <c r="T278" s="30">
        <v>2.2326404335923401E-3</v>
      </c>
      <c r="U278" s="23">
        <v>447.90015667278328</v>
      </c>
      <c r="V278" s="27">
        <v>1.0186596742104437</v>
      </c>
    </row>
    <row r="279" spans="1:22" x14ac:dyDescent="0.25">
      <c r="A279" s="19" t="s">
        <v>92</v>
      </c>
      <c r="B279" s="19" t="s">
        <v>93</v>
      </c>
      <c r="C279" s="19" t="s">
        <v>88</v>
      </c>
      <c r="D279" s="22">
        <v>50231721</v>
      </c>
      <c r="E279" s="22">
        <v>2</v>
      </c>
      <c r="F279" s="27">
        <v>62</v>
      </c>
      <c r="G279" s="19" t="s">
        <v>135</v>
      </c>
      <c r="H279" s="19" t="s">
        <v>136</v>
      </c>
      <c r="I279" s="23">
        <v>643.5</v>
      </c>
      <c r="J279" s="19" t="s">
        <v>219</v>
      </c>
      <c r="K279" s="19" t="s">
        <v>220</v>
      </c>
      <c r="L279" s="23">
        <v>450</v>
      </c>
      <c r="M279" s="19" t="s">
        <v>109</v>
      </c>
      <c r="N279" s="19" t="s">
        <v>110</v>
      </c>
      <c r="O279" s="30">
        <v>0.13503018571428571</v>
      </c>
      <c r="Q279" s="22">
        <v>1.5</v>
      </c>
      <c r="R279" s="30">
        <v>9.3432176889400912E-4</v>
      </c>
      <c r="S279" s="23">
        <v>1070.2950881512015</v>
      </c>
      <c r="T279" s="30">
        <v>1.82897060829387E-3</v>
      </c>
      <c r="U279" s="23">
        <v>546.75564247193461</v>
      </c>
      <c r="V279" s="27">
        <v>51.084569902715835</v>
      </c>
    </row>
    <row r="280" spans="1:22" x14ac:dyDescent="0.25">
      <c r="A280" s="19" t="s">
        <v>92</v>
      </c>
      <c r="B280" s="19" t="s">
        <v>93</v>
      </c>
      <c r="C280" s="19" t="s">
        <v>88</v>
      </c>
      <c r="D280" s="22">
        <v>50231721</v>
      </c>
      <c r="E280" s="22">
        <v>2</v>
      </c>
      <c r="F280" s="27">
        <v>62</v>
      </c>
      <c r="G280" s="19" t="s">
        <v>163</v>
      </c>
      <c r="H280" s="19" t="s">
        <v>164</v>
      </c>
      <c r="I280" s="23">
        <v>55.435000000000002</v>
      </c>
      <c r="J280" s="19" t="s">
        <v>203</v>
      </c>
      <c r="K280" s="19" t="s">
        <v>204</v>
      </c>
      <c r="L280" s="23">
        <v>55.435000000000002</v>
      </c>
      <c r="M280" s="19" t="s">
        <v>109</v>
      </c>
      <c r="N280" s="19" t="s">
        <v>110</v>
      </c>
      <c r="O280" s="30">
        <v>0.2109105576516597</v>
      </c>
      <c r="Q280" s="22">
        <v>1.5</v>
      </c>
      <c r="R280" s="30">
        <v>1.2571856734859953E-4</v>
      </c>
      <c r="S280" s="23">
        <v>7954.2745442456689</v>
      </c>
      <c r="T280" s="30">
        <v>1.82897060829387E-3</v>
      </c>
      <c r="U280" s="23">
        <v>546.75564247193461</v>
      </c>
      <c r="V280" s="27">
        <v>6.8737336061334728</v>
      </c>
    </row>
    <row r="281" spans="1:22" x14ac:dyDescent="0.25">
      <c r="A281" s="19" t="s">
        <v>92</v>
      </c>
      <c r="B281" s="19" t="s">
        <v>93</v>
      </c>
      <c r="C281" s="19" t="s">
        <v>88</v>
      </c>
      <c r="D281" s="22">
        <v>50231721</v>
      </c>
      <c r="E281" s="22">
        <v>2</v>
      </c>
      <c r="F281" s="27">
        <v>62</v>
      </c>
      <c r="G281" s="19" t="s">
        <v>183</v>
      </c>
      <c r="H281" s="19" t="s">
        <v>184</v>
      </c>
      <c r="I281" s="23">
        <v>143.68532726047499</v>
      </c>
      <c r="J281" s="19" t="s">
        <v>221</v>
      </c>
      <c r="K281" s="19" t="s">
        <v>222</v>
      </c>
      <c r="L281" s="23">
        <v>100.4792498325</v>
      </c>
      <c r="M281" s="19" t="s">
        <v>109</v>
      </c>
      <c r="N281" s="19" t="s">
        <v>110</v>
      </c>
      <c r="O281" s="30">
        <v>7.9215175097275228E-2</v>
      </c>
      <c r="Q281" s="22">
        <v>1.5</v>
      </c>
      <c r="R281" s="30">
        <v>1.2238772427793356E-4</v>
      </c>
      <c r="S281" s="23">
        <v>8170.7541005425774</v>
      </c>
      <c r="T281" s="30">
        <v>1.82897060829387E-3</v>
      </c>
      <c r="U281" s="23">
        <v>546.75564247193461</v>
      </c>
      <c r="V281" s="27">
        <v>6.6916178818259553</v>
      </c>
    </row>
    <row r="282" spans="1:22" x14ac:dyDescent="0.25">
      <c r="A282" s="19" t="s">
        <v>92</v>
      </c>
      <c r="B282" s="19" t="s">
        <v>93</v>
      </c>
      <c r="C282" s="19" t="s">
        <v>88</v>
      </c>
      <c r="D282" s="22">
        <v>50231721</v>
      </c>
      <c r="E282" s="22">
        <v>2</v>
      </c>
      <c r="F282" s="27">
        <v>62</v>
      </c>
      <c r="G282" s="19" t="s">
        <v>141</v>
      </c>
      <c r="H282" s="19" t="s">
        <v>142</v>
      </c>
      <c r="I282" s="23">
        <v>196.5625</v>
      </c>
      <c r="J282" s="19" t="s">
        <v>239</v>
      </c>
      <c r="K282" s="19" t="s">
        <v>240</v>
      </c>
      <c r="L282" s="23">
        <v>106.25</v>
      </c>
      <c r="M282" s="19" t="s">
        <v>109</v>
      </c>
      <c r="N282" s="19" t="s">
        <v>110</v>
      </c>
      <c r="O282" s="30">
        <v>4.6996148956660502E-2</v>
      </c>
      <c r="Q282" s="22">
        <v>1.5</v>
      </c>
      <c r="R282" s="30">
        <v>9.932989816444711E-5</v>
      </c>
      <c r="S282" s="23">
        <v>10067.46224932633</v>
      </c>
      <c r="T282" s="30">
        <v>1.82897060829387E-3</v>
      </c>
      <c r="U282" s="23">
        <v>546.75564247193461</v>
      </c>
      <c r="V282" s="27">
        <v>5.4309182287574123</v>
      </c>
    </row>
    <row r="283" spans="1:22" x14ac:dyDescent="0.25">
      <c r="A283" s="19" t="s">
        <v>92</v>
      </c>
      <c r="B283" s="19" t="s">
        <v>93</v>
      </c>
      <c r="C283" s="19" t="s">
        <v>88</v>
      </c>
      <c r="D283" s="22">
        <v>50231721</v>
      </c>
      <c r="E283" s="22">
        <v>2</v>
      </c>
      <c r="F283" s="27">
        <v>62</v>
      </c>
      <c r="G283" s="19" t="s">
        <v>137</v>
      </c>
      <c r="H283" s="19" t="s">
        <v>138</v>
      </c>
      <c r="I283" s="23">
        <v>104.5</v>
      </c>
      <c r="J283" s="19" t="s">
        <v>203</v>
      </c>
      <c r="K283" s="19" t="s">
        <v>204</v>
      </c>
      <c r="L283" s="23">
        <v>104.5</v>
      </c>
      <c r="M283" s="19" t="s">
        <v>109</v>
      </c>
      <c r="N283" s="19" t="s">
        <v>110</v>
      </c>
      <c r="O283" s="30">
        <v>7.5327641677419913E-2</v>
      </c>
      <c r="Q283" s="22">
        <v>1.5</v>
      </c>
      <c r="R283" s="30">
        <v>8.4642350056885816E-5</v>
      </c>
      <c r="S283" s="23">
        <v>11814.416770421985</v>
      </c>
      <c r="T283" s="30">
        <v>1.82897060829387E-3</v>
      </c>
      <c r="U283" s="23">
        <v>546.75564247193461</v>
      </c>
      <c r="V283" s="27">
        <v>4.6278682485687002</v>
      </c>
    </row>
    <row r="284" spans="1:22" x14ac:dyDescent="0.25">
      <c r="A284" s="19" t="s">
        <v>92</v>
      </c>
      <c r="B284" s="19" t="s">
        <v>93</v>
      </c>
      <c r="C284" s="19" t="s">
        <v>88</v>
      </c>
      <c r="D284" s="22">
        <v>50231721</v>
      </c>
      <c r="E284" s="22">
        <v>2</v>
      </c>
      <c r="F284" s="27">
        <v>62</v>
      </c>
      <c r="G284" s="19" t="s">
        <v>151</v>
      </c>
      <c r="H284" s="19" t="s">
        <v>152</v>
      </c>
      <c r="I284" s="23">
        <v>85</v>
      </c>
      <c r="J284" s="19" t="s">
        <v>203</v>
      </c>
      <c r="K284" s="19" t="s">
        <v>204</v>
      </c>
      <c r="L284" s="23">
        <v>85</v>
      </c>
      <c r="M284" s="19" t="s">
        <v>109</v>
      </c>
      <c r="N284" s="19" t="s">
        <v>110</v>
      </c>
      <c r="O284" s="30">
        <v>7.7843967065053241E-2</v>
      </c>
      <c r="Q284" s="22">
        <v>1.5</v>
      </c>
      <c r="R284" s="30">
        <v>7.1147711833650809E-5</v>
      </c>
      <c r="S284" s="23">
        <v>14055.265787578413</v>
      </c>
      <c r="T284" s="30">
        <v>1.82897060829387E-3</v>
      </c>
      <c r="U284" s="23">
        <v>546.75564247193461</v>
      </c>
      <c r="V284" s="27">
        <v>3.8900412894015814</v>
      </c>
    </row>
    <row r="285" spans="1:22" x14ac:dyDescent="0.25">
      <c r="A285" s="19" t="s">
        <v>92</v>
      </c>
      <c r="B285" s="19" t="s">
        <v>93</v>
      </c>
      <c r="C285" s="19" t="s">
        <v>88</v>
      </c>
      <c r="D285" s="22">
        <v>50231721</v>
      </c>
      <c r="E285" s="22">
        <v>2</v>
      </c>
      <c r="F285" s="27">
        <v>62</v>
      </c>
      <c r="G285" s="19" t="s">
        <v>193</v>
      </c>
      <c r="H285" s="19" t="s">
        <v>194</v>
      </c>
      <c r="I285" s="23">
        <v>68.25</v>
      </c>
      <c r="J285" s="19" t="s">
        <v>203</v>
      </c>
      <c r="K285" s="19" t="s">
        <v>204</v>
      </c>
      <c r="L285" s="23">
        <v>68.25</v>
      </c>
      <c r="M285" s="19" t="s">
        <v>109</v>
      </c>
      <c r="N285" s="19" t="s">
        <v>110</v>
      </c>
      <c r="O285" s="30">
        <v>7.5592406269113135E-2</v>
      </c>
      <c r="Q285" s="22">
        <v>1.5</v>
      </c>
      <c r="R285" s="30">
        <v>5.5475072342655609E-5</v>
      </c>
      <c r="S285" s="23">
        <v>18026.114392843883</v>
      </c>
      <c r="T285" s="30">
        <v>1.82897060829387E-3</v>
      </c>
      <c r="U285" s="23">
        <v>546.75564247193461</v>
      </c>
      <c r="V285" s="27">
        <v>3.0331308819885718</v>
      </c>
    </row>
    <row r="286" spans="1:22" x14ac:dyDescent="0.25">
      <c r="A286" s="19" t="s">
        <v>92</v>
      </c>
      <c r="B286" s="19" t="s">
        <v>93</v>
      </c>
      <c r="C286" s="19" t="s">
        <v>88</v>
      </c>
      <c r="D286" s="22">
        <v>50231721</v>
      </c>
      <c r="E286" s="22">
        <v>2</v>
      </c>
      <c r="F286" s="27">
        <v>62</v>
      </c>
      <c r="G286" s="19" t="s">
        <v>145</v>
      </c>
      <c r="H286" s="19" t="s">
        <v>146</v>
      </c>
      <c r="I286" s="23">
        <v>73.5</v>
      </c>
      <c r="J286" s="19" t="s">
        <v>203</v>
      </c>
      <c r="K286" s="19" t="s">
        <v>204</v>
      </c>
      <c r="L286" s="23">
        <v>73.5</v>
      </c>
      <c r="M286" s="19" t="s">
        <v>109</v>
      </c>
      <c r="N286" s="19" t="s">
        <v>110</v>
      </c>
      <c r="O286" s="30">
        <v>6.9640764267676847E-2</v>
      </c>
      <c r="Q286" s="22">
        <v>1.5</v>
      </c>
      <c r="R286" s="30">
        <v>5.503866853413171E-5</v>
      </c>
      <c r="S286" s="23">
        <v>18169.044176275074</v>
      </c>
      <c r="T286" s="30">
        <v>1.82897060829387E-3</v>
      </c>
      <c r="U286" s="23">
        <v>546.75564247193461</v>
      </c>
      <c r="V286" s="27">
        <v>3.0092702575179033</v>
      </c>
    </row>
    <row r="287" spans="1:22" x14ac:dyDescent="0.25">
      <c r="A287" s="19" t="s">
        <v>92</v>
      </c>
      <c r="B287" s="19" t="s">
        <v>93</v>
      </c>
      <c r="C287" s="19" t="s">
        <v>88</v>
      </c>
      <c r="D287" s="22">
        <v>50231721</v>
      </c>
      <c r="E287" s="22">
        <v>2</v>
      </c>
      <c r="F287" s="27">
        <v>62</v>
      </c>
      <c r="G287" s="19" t="s">
        <v>141</v>
      </c>
      <c r="H287" s="19" t="s">
        <v>142</v>
      </c>
      <c r="I287" s="23">
        <v>78.2</v>
      </c>
      <c r="J287" s="19" t="s">
        <v>203</v>
      </c>
      <c r="K287" s="19" t="s">
        <v>204</v>
      </c>
      <c r="L287" s="23">
        <v>78.2</v>
      </c>
      <c r="M287" s="19" t="s">
        <v>109</v>
      </c>
      <c r="N287" s="19" t="s">
        <v>110</v>
      </c>
      <c r="O287" s="30">
        <v>4.6996148956660502E-2</v>
      </c>
      <c r="Q287" s="22">
        <v>1.5</v>
      </c>
      <c r="R287" s="30">
        <v>3.9517191918396256E-5</v>
      </c>
      <c r="S287" s="23">
        <v>25305.441795181672</v>
      </c>
      <c r="T287" s="30">
        <v>1.82897060829387E-3</v>
      </c>
      <c r="U287" s="23">
        <v>546.75564247193461</v>
      </c>
      <c r="V287" s="27">
        <v>2.1606247656029489</v>
      </c>
    </row>
    <row r="288" spans="1:22" x14ac:dyDescent="0.25">
      <c r="A288" s="19" t="s">
        <v>92</v>
      </c>
      <c r="B288" s="19" t="s">
        <v>93</v>
      </c>
      <c r="C288" s="19" t="s">
        <v>88</v>
      </c>
      <c r="D288" s="22">
        <v>50231721</v>
      </c>
      <c r="E288" s="22">
        <v>2</v>
      </c>
      <c r="F288" s="27">
        <v>62</v>
      </c>
      <c r="G288" s="19" t="s">
        <v>139</v>
      </c>
      <c r="H288" s="19" t="s">
        <v>140</v>
      </c>
      <c r="I288" s="23">
        <v>48</v>
      </c>
      <c r="J288" s="19" t="s">
        <v>203</v>
      </c>
      <c r="K288" s="19" t="s">
        <v>204</v>
      </c>
      <c r="L288" s="23">
        <v>48</v>
      </c>
      <c r="M288" s="19" t="s">
        <v>109</v>
      </c>
      <c r="N288" s="19" t="s">
        <v>110</v>
      </c>
      <c r="O288" s="30">
        <v>7.2550891428570755E-2</v>
      </c>
      <c r="Q288" s="22">
        <v>1.5</v>
      </c>
      <c r="R288" s="30">
        <v>3.7445621382488132E-5</v>
      </c>
      <c r="S288" s="23">
        <v>26705.392061344221</v>
      </c>
      <c r="T288" s="30">
        <v>1.82897060829387E-3</v>
      </c>
      <c r="U288" s="23">
        <v>546.75564247193461</v>
      </c>
      <c r="V288" s="27">
        <v>2.0473604776743115</v>
      </c>
    </row>
    <row r="289" spans="1:22" x14ac:dyDescent="0.25">
      <c r="A289" s="19" t="s">
        <v>92</v>
      </c>
      <c r="B289" s="19" t="s">
        <v>93</v>
      </c>
      <c r="C289" s="19" t="s">
        <v>88</v>
      </c>
      <c r="D289" s="22">
        <v>50231721</v>
      </c>
      <c r="E289" s="22">
        <v>2</v>
      </c>
      <c r="F289" s="27">
        <v>62</v>
      </c>
      <c r="G289" s="19" t="s">
        <v>135</v>
      </c>
      <c r="H289" s="19" t="s">
        <v>136</v>
      </c>
      <c r="I289" s="23">
        <v>643.5</v>
      </c>
      <c r="J289" s="19" t="s">
        <v>219</v>
      </c>
      <c r="K289" s="19" t="s">
        <v>220</v>
      </c>
      <c r="L289" s="23">
        <v>450</v>
      </c>
      <c r="M289" s="19" t="s">
        <v>115</v>
      </c>
      <c r="N289" s="19" t="s">
        <v>116</v>
      </c>
      <c r="O289" s="30">
        <v>8.1948356807510694E-3</v>
      </c>
      <c r="Q289" s="22">
        <v>3</v>
      </c>
      <c r="R289" s="30">
        <v>2.835148796001781E-5</v>
      </c>
      <c r="S289" s="23">
        <v>35271.517368338216</v>
      </c>
      <c r="T289" s="30">
        <v>1.82897060829387E-3</v>
      </c>
      <c r="U289" s="23">
        <v>546.75564247193461</v>
      </c>
      <c r="V289" s="27">
        <v>1.5501336014614857</v>
      </c>
    </row>
    <row r="290" spans="1:22" x14ac:dyDescent="0.25">
      <c r="A290" s="19" t="s">
        <v>92</v>
      </c>
      <c r="B290" s="19" t="s">
        <v>93</v>
      </c>
      <c r="C290" s="19" t="s">
        <v>88</v>
      </c>
      <c r="D290" s="22">
        <v>50231721</v>
      </c>
      <c r="E290" s="22">
        <v>2</v>
      </c>
      <c r="F290" s="27">
        <v>62</v>
      </c>
      <c r="G290" s="19" t="s">
        <v>147</v>
      </c>
      <c r="H290" s="19" t="s">
        <v>148</v>
      </c>
      <c r="I290" s="23">
        <v>47.5</v>
      </c>
      <c r="J290" s="19" t="s">
        <v>203</v>
      </c>
      <c r="K290" s="19" t="s">
        <v>204</v>
      </c>
      <c r="L290" s="23">
        <v>47.5</v>
      </c>
      <c r="M290" s="19" t="s">
        <v>109</v>
      </c>
      <c r="N290" s="19" t="s">
        <v>110</v>
      </c>
      <c r="O290" s="30">
        <v>5.0440458996654898E-2</v>
      </c>
      <c r="Q290" s="22">
        <v>1.5</v>
      </c>
      <c r="R290" s="30">
        <v>2.5762600025173202E-5</v>
      </c>
      <c r="S290" s="23">
        <v>38815.957978731887</v>
      </c>
      <c r="T290" s="30">
        <v>1.82897060829387E-3</v>
      </c>
      <c r="U290" s="23">
        <v>546.75564247193461</v>
      </c>
      <c r="V290" s="27">
        <v>1.4085846928511054</v>
      </c>
    </row>
    <row r="291" spans="1:22" x14ac:dyDescent="0.25">
      <c r="A291" s="19" t="s">
        <v>92</v>
      </c>
      <c r="B291" s="19" t="s">
        <v>93</v>
      </c>
      <c r="C291" s="19" t="s">
        <v>88</v>
      </c>
      <c r="D291" s="22">
        <v>50231721</v>
      </c>
      <c r="E291" s="22">
        <v>2</v>
      </c>
      <c r="F291" s="27">
        <v>62</v>
      </c>
      <c r="G291" s="19" t="s">
        <v>135</v>
      </c>
      <c r="H291" s="19" t="s">
        <v>136</v>
      </c>
      <c r="I291" s="23">
        <v>643.5</v>
      </c>
      <c r="J291" s="19" t="s">
        <v>219</v>
      </c>
      <c r="K291" s="19" t="s">
        <v>220</v>
      </c>
      <c r="L291" s="23">
        <v>450</v>
      </c>
      <c r="M291" s="19" t="s">
        <v>113</v>
      </c>
      <c r="N291" s="19" t="s">
        <v>114</v>
      </c>
      <c r="O291" s="30">
        <v>5.3108527131782357E-3</v>
      </c>
      <c r="Q291" s="22">
        <v>2.8</v>
      </c>
      <c r="R291" s="30">
        <v>1.9686254152823703E-5</v>
      </c>
      <c r="S291" s="23">
        <v>50796.86527650385</v>
      </c>
      <c r="T291" s="30">
        <v>1.82897060829387E-3</v>
      </c>
      <c r="U291" s="23">
        <v>546.75564247193461</v>
      </c>
      <c r="V291" s="27">
        <v>1.0763570537192915</v>
      </c>
    </row>
    <row r="292" spans="1:22" x14ac:dyDescent="0.25">
      <c r="A292" s="19" t="s">
        <v>92</v>
      </c>
      <c r="B292" s="19" t="s">
        <v>93</v>
      </c>
      <c r="C292" s="19" t="s">
        <v>88</v>
      </c>
      <c r="D292" s="22">
        <v>50231883</v>
      </c>
      <c r="E292" s="22">
        <v>2</v>
      </c>
      <c r="F292" s="27">
        <v>58</v>
      </c>
      <c r="G292" s="19" t="s">
        <v>135</v>
      </c>
      <c r="H292" s="19" t="s">
        <v>136</v>
      </c>
      <c r="I292" s="23">
        <v>1251.25</v>
      </c>
      <c r="J292" s="19" t="s">
        <v>225</v>
      </c>
      <c r="K292" s="19" t="s">
        <v>226</v>
      </c>
      <c r="L292" s="23">
        <v>875</v>
      </c>
      <c r="M292" s="19" t="s">
        <v>109</v>
      </c>
      <c r="N292" s="19" t="s">
        <v>110</v>
      </c>
      <c r="O292" s="30">
        <v>0.13503018571428571</v>
      </c>
      <c r="Q292" s="22">
        <v>1.5</v>
      </c>
      <c r="R292" s="30">
        <v>1.9420289640804597E-3</v>
      </c>
      <c r="S292" s="23">
        <v>514.92537881560099</v>
      </c>
      <c r="T292" s="30">
        <v>2.8810203946765503E-3</v>
      </c>
      <c r="U292" s="23">
        <v>347.09924367344479</v>
      </c>
      <c r="V292" s="27">
        <v>67.407678462425096</v>
      </c>
    </row>
    <row r="293" spans="1:22" x14ac:dyDescent="0.25">
      <c r="A293" s="19" t="s">
        <v>92</v>
      </c>
      <c r="B293" s="19" t="s">
        <v>93</v>
      </c>
      <c r="C293" s="19" t="s">
        <v>88</v>
      </c>
      <c r="D293" s="22">
        <v>50231883</v>
      </c>
      <c r="E293" s="22">
        <v>2</v>
      </c>
      <c r="F293" s="27">
        <v>58</v>
      </c>
      <c r="G293" s="19" t="s">
        <v>135</v>
      </c>
      <c r="H293" s="19" t="s">
        <v>136</v>
      </c>
      <c r="I293" s="23">
        <v>286</v>
      </c>
      <c r="J293" s="19" t="s">
        <v>219</v>
      </c>
      <c r="K293" s="19" t="s">
        <v>220</v>
      </c>
      <c r="L293" s="23">
        <v>200</v>
      </c>
      <c r="M293" s="19" t="s">
        <v>109</v>
      </c>
      <c r="N293" s="19" t="s">
        <v>110</v>
      </c>
      <c r="O293" s="30">
        <v>0.13503018571428571</v>
      </c>
      <c r="Q293" s="22">
        <v>1.5</v>
      </c>
      <c r="R293" s="30">
        <v>4.4389233464696225E-4</v>
      </c>
      <c r="S293" s="23">
        <v>2252.7985323182543</v>
      </c>
      <c r="T293" s="30">
        <v>2.8810203946765503E-3</v>
      </c>
      <c r="U293" s="23">
        <v>347.09924367344479</v>
      </c>
      <c r="V293" s="27">
        <v>15.407469362840024</v>
      </c>
    </row>
    <row r="294" spans="1:22" x14ac:dyDescent="0.25">
      <c r="A294" s="19" t="s">
        <v>92</v>
      </c>
      <c r="B294" s="19" t="s">
        <v>93</v>
      </c>
      <c r="C294" s="19" t="s">
        <v>88</v>
      </c>
      <c r="D294" s="22">
        <v>50231883</v>
      </c>
      <c r="E294" s="22">
        <v>2</v>
      </c>
      <c r="F294" s="27">
        <v>58</v>
      </c>
      <c r="G294" s="19" t="s">
        <v>183</v>
      </c>
      <c r="H294" s="19" t="s">
        <v>184</v>
      </c>
      <c r="I294" s="23">
        <v>109.6095</v>
      </c>
      <c r="J294" s="19" t="s">
        <v>221</v>
      </c>
      <c r="K294" s="19" t="s">
        <v>222</v>
      </c>
      <c r="L294" s="23">
        <v>76.650000000000006</v>
      </c>
      <c r="M294" s="19" t="s">
        <v>109</v>
      </c>
      <c r="N294" s="19" t="s">
        <v>110</v>
      </c>
      <c r="O294" s="30">
        <v>7.9215175097275228E-2</v>
      </c>
      <c r="Q294" s="22">
        <v>1.5</v>
      </c>
      <c r="R294" s="30">
        <v>9.9801560170399868E-5</v>
      </c>
      <c r="S294" s="23">
        <v>10019.883439623722</v>
      </c>
      <c r="T294" s="30">
        <v>2.8810203946765503E-3</v>
      </c>
      <c r="U294" s="23">
        <v>347.09924367344479</v>
      </c>
      <c r="V294" s="27">
        <v>3.4641046052575586</v>
      </c>
    </row>
    <row r="295" spans="1:22" x14ac:dyDescent="0.25">
      <c r="A295" s="19" t="s">
        <v>92</v>
      </c>
      <c r="B295" s="19" t="s">
        <v>93</v>
      </c>
      <c r="C295" s="19" t="s">
        <v>88</v>
      </c>
      <c r="D295" s="22">
        <v>50231883</v>
      </c>
      <c r="E295" s="22">
        <v>2</v>
      </c>
      <c r="F295" s="27">
        <v>58</v>
      </c>
      <c r="G295" s="19" t="s">
        <v>141</v>
      </c>
      <c r="H295" s="19" t="s">
        <v>142</v>
      </c>
      <c r="I295" s="23">
        <v>147.421875</v>
      </c>
      <c r="J295" s="19" t="s">
        <v>239</v>
      </c>
      <c r="K295" s="19" t="s">
        <v>240</v>
      </c>
      <c r="L295" s="23">
        <v>79.6875</v>
      </c>
      <c r="M295" s="19" t="s">
        <v>109</v>
      </c>
      <c r="N295" s="19" t="s">
        <v>110</v>
      </c>
      <c r="O295" s="30">
        <v>4.6996148956660502E-2</v>
      </c>
      <c r="Q295" s="22">
        <v>1.5</v>
      </c>
      <c r="R295" s="30">
        <v>7.9635176976668786E-5</v>
      </c>
      <c r="S295" s="23">
        <v>12557.26474109521</v>
      </c>
      <c r="T295" s="30">
        <v>2.8810203946765503E-3</v>
      </c>
      <c r="U295" s="23">
        <v>347.09924367344479</v>
      </c>
      <c r="V295" s="27">
        <v>2.7641309698402656</v>
      </c>
    </row>
    <row r="296" spans="1:22" x14ac:dyDescent="0.25">
      <c r="A296" s="19" t="s">
        <v>92</v>
      </c>
      <c r="B296" s="19" t="s">
        <v>93</v>
      </c>
      <c r="C296" s="19" t="s">
        <v>88</v>
      </c>
      <c r="D296" s="22">
        <v>50231883</v>
      </c>
      <c r="E296" s="22">
        <v>2</v>
      </c>
      <c r="F296" s="27">
        <v>58</v>
      </c>
      <c r="G296" s="19" t="s">
        <v>135</v>
      </c>
      <c r="H296" s="19" t="s">
        <v>136</v>
      </c>
      <c r="I296" s="23">
        <v>1251.25</v>
      </c>
      <c r="J296" s="19" t="s">
        <v>225</v>
      </c>
      <c r="K296" s="19" t="s">
        <v>226</v>
      </c>
      <c r="L296" s="23">
        <v>875</v>
      </c>
      <c r="M296" s="19" t="s">
        <v>115</v>
      </c>
      <c r="N296" s="19" t="s">
        <v>116</v>
      </c>
      <c r="O296" s="30">
        <v>8.1948356807510694E-3</v>
      </c>
      <c r="Q296" s="22">
        <v>3</v>
      </c>
      <c r="R296" s="30">
        <v>5.8929816928389516E-5</v>
      </c>
      <c r="S296" s="23">
        <v>16969.338309928615</v>
      </c>
      <c r="T296" s="30">
        <v>2.8810203946765503E-3</v>
      </c>
      <c r="U296" s="23">
        <v>347.09924367344479</v>
      </c>
      <c r="V296" s="27">
        <v>2.0454494885658563</v>
      </c>
    </row>
    <row r="297" spans="1:22" x14ac:dyDescent="0.25">
      <c r="A297" s="19" t="s">
        <v>92</v>
      </c>
      <c r="B297" s="19" t="s">
        <v>93</v>
      </c>
      <c r="C297" s="19" t="s">
        <v>88</v>
      </c>
      <c r="D297" s="22">
        <v>50231883</v>
      </c>
      <c r="E297" s="22">
        <v>2</v>
      </c>
      <c r="F297" s="27">
        <v>58</v>
      </c>
      <c r="G297" s="19" t="s">
        <v>179</v>
      </c>
      <c r="H297" s="19" t="s">
        <v>180</v>
      </c>
      <c r="I297" s="23">
        <v>55.769999999999996</v>
      </c>
      <c r="J297" s="19" t="s">
        <v>221</v>
      </c>
      <c r="K297" s="19" t="s">
        <v>222</v>
      </c>
      <c r="L297" s="23">
        <v>39</v>
      </c>
      <c r="M297" s="19" t="s">
        <v>109</v>
      </c>
      <c r="N297" s="19" t="s">
        <v>110</v>
      </c>
      <c r="O297" s="30">
        <v>6.9654574132492195E-2</v>
      </c>
      <c r="Q297" s="22">
        <v>1.5</v>
      </c>
      <c r="R297" s="30">
        <v>4.4650983900794139E-5</v>
      </c>
      <c r="S297" s="23">
        <v>22395.923060101137</v>
      </c>
      <c r="T297" s="30">
        <v>2.8810203946765503E-3</v>
      </c>
      <c r="U297" s="23">
        <v>347.09924367344479</v>
      </c>
      <c r="V297" s="27">
        <v>1.5498322741240804</v>
      </c>
    </row>
    <row r="298" spans="1:22" x14ac:dyDescent="0.25">
      <c r="A298" s="19" t="s">
        <v>92</v>
      </c>
      <c r="B298" s="19" t="s">
        <v>93</v>
      </c>
      <c r="C298" s="19" t="s">
        <v>88</v>
      </c>
      <c r="D298" s="22">
        <v>50231883</v>
      </c>
      <c r="E298" s="22">
        <v>2</v>
      </c>
      <c r="F298" s="27">
        <v>58</v>
      </c>
      <c r="G298" s="19" t="s">
        <v>135</v>
      </c>
      <c r="H298" s="19" t="s">
        <v>136</v>
      </c>
      <c r="I298" s="23">
        <v>1251.25</v>
      </c>
      <c r="J298" s="19" t="s">
        <v>225</v>
      </c>
      <c r="K298" s="19" t="s">
        <v>226</v>
      </c>
      <c r="L298" s="23">
        <v>875</v>
      </c>
      <c r="M298" s="19" t="s">
        <v>113</v>
      </c>
      <c r="N298" s="19" t="s">
        <v>114</v>
      </c>
      <c r="O298" s="30">
        <v>5.3108527131782357E-3</v>
      </c>
      <c r="Q298" s="22">
        <v>2.8</v>
      </c>
      <c r="R298" s="30">
        <v>4.0918746658646963E-5</v>
      </c>
      <c r="S298" s="23">
        <v>24438.676197543791</v>
      </c>
      <c r="T298" s="30">
        <v>2.8810203946765503E-3</v>
      </c>
      <c r="U298" s="23">
        <v>347.09924367344479</v>
      </c>
      <c r="V298" s="27">
        <v>1.4202866017281657</v>
      </c>
    </row>
    <row r="299" spans="1:22" x14ac:dyDescent="0.25">
      <c r="A299" s="19" t="s">
        <v>92</v>
      </c>
      <c r="B299" s="19" t="s">
        <v>93</v>
      </c>
      <c r="C299" s="19" t="s">
        <v>88</v>
      </c>
      <c r="D299" s="22">
        <v>50231883</v>
      </c>
      <c r="E299" s="22">
        <v>2</v>
      </c>
      <c r="F299" s="27">
        <v>58</v>
      </c>
      <c r="G299" s="19" t="s">
        <v>145</v>
      </c>
      <c r="H299" s="19" t="s">
        <v>146</v>
      </c>
      <c r="I299" s="23">
        <v>43.29</v>
      </c>
      <c r="J299" s="19" t="s">
        <v>243</v>
      </c>
      <c r="K299" s="19" t="s">
        <v>244</v>
      </c>
      <c r="L299" s="23">
        <v>13</v>
      </c>
      <c r="M299" s="19" t="s">
        <v>109</v>
      </c>
      <c r="N299" s="19" t="s">
        <v>110</v>
      </c>
      <c r="O299" s="30">
        <v>6.9640764267676847E-2</v>
      </c>
      <c r="Q299" s="22">
        <v>1.5</v>
      </c>
      <c r="R299" s="30">
        <v>3.4652283737330234E-5</v>
      </c>
      <c r="S299" s="23">
        <v>28858.126857674299</v>
      </c>
      <c r="T299" s="30">
        <v>2.8810203946765503E-3</v>
      </c>
      <c r="U299" s="23">
        <v>347.09924367344479</v>
      </c>
      <c r="V299" s="27">
        <v>1.2027781476784936</v>
      </c>
    </row>
    <row r="300" spans="1:22" x14ac:dyDescent="0.25">
      <c r="A300" s="19" t="s">
        <v>92</v>
      </c>
      <c r="B300" s="19" t="s">
        <v>93</v>
      </c>
      <c r="C300" s="19" t="s">
        <v>88</v>
      </c>
      <c r="D300" s="22">
        <v>50232054</v>
      </c>
      <c r="E300" s="22">
        <v>2</v>
      </c>
      <c r="F300" s="27">
        <v>55</v>
      </c>
      <c r="G300" s="19" t="s">
        <v>135</v>
      </c>
      <c r="H300" s="19" t="s">
        <v>136</v>
      </c>
      <c r="I300" s="23">
        <v>429</v>
      </c>
      <c r="J300" s="19" t="s">
        <v>225</v>
      </c>
      <c r="K300" s="19" t="s">
        <v>226</v>
      </c>
      <c r="L300" s="23">
        <v>300</v>
      </c>
      <c r="M300" s="19" t="s">
        <v>109</v>
      </c>
      <c r="N300" s="19" t="s">
        <v>110</v>
      </c>
      <c r="O300" s="30">
        <v>0.13503018571428571</v>
      </c>
      <c r="Q300" s="22">
        <v>1.5</v>
      </c>
      <c r="R300" s="30">
        <v>7.0215696571428567E-4</v>
      </c>
      <c r="S300" s="23">
        <v>1424.1829802011955</v>
      </c>
      <c r="T300" s="30">
        <v>2.0336796829653761E-3</v>
      </c>
      <c r="U300" s="23">
        <v>491.71952120889887</v>
      </c>
      <c r="V300" s="27">
        <v>34.526428699452175</v>
      </c>
    </row>
    <row r="301" spans="1:22" x14ac:dyDescent="0.25">
      <c r="A301" s="19" t="s">
        <v>92</v>
      </c>
      <c r="B301" s="19" t="s">
        <v>93</v>
      </c>
      <c r="C301" s="19" t="s">
        <v>88</v>
      </c>
      <c r="D301" s="22">
        <v>50232054</v>
      </c>
      <c r="E301" s="22">
        <v>2</v>
      </c>
      <c r="F301" s="27">
        <v>55</v>
      </c>
      <c r="G301" s="19" t="s">
        <v>135</v>
      </c>
      <c r="H301" s="19" t="s">
        <v>136</v>
      </c>
      <c r="I301" s="23">
        <v>286</v>
      </c>
      <c r="J301" s="19" t="s">
        <v>219</v>
      </c>
      <c r="K301" s="19" t="s">
        <v>220</v>
      </c>
      <c r="L301" s="23">
        <v>200</v>
      </c>
      <c r="M301" s="19" t="s">
        <v>109</v>
      </c>
      <c r="N301" s="19" t="s">
        <v>110</v>
      </c>
      <c r="O301" s="30">
        <v>0.13503018571428571</v>
      </c>
      <c r="Q301" s="22">
        <v>1.5</v>
      </c>
      <c r="R301" s="30">
        <v>4.6810464380952382E-4</v>
      </c>
      <c r="S301" s="23">
        <v>2136.2744703017929</v>
      </c>
      <c r="T301" s="30">
        <v>2.0336796829653761E-3</v>
      </c>
      <c r="U301" s="23">
        <v>491.71952120889887</v>
      </c>
      <c r="V301" s="27">
        <v>23.017619132968122</v>
      </c>
    </row>
    <row r="302" spans="1:22" x14ac:dyDescent="0.25">
      <c r="A302" s="19" t="s">
        <v>92</v>
      </c>
      <c r="B302" s="19" t="s">
        <v>93</v>
      </c>
      <c r="C302" s="19" t="s">
        <v>88</v>
      </c>
      <c r="D302" s="22">
        <v>50232054</v>
      </c>
      <c r="E302" s="22">
        <v>2</v>
      </c>
      <c r="F302" s="27">
        <v>55</v>
      </c>
      <c r="G302" s="19" t="s">
        <v>183</v>
      </c>
      <c r="H302" s="19" t="s">
        <v>184</v>
      </c>
      <c r="I302" s="23">
        <v>292.92746125500003</v>
      </c>
      <c r="J302" s="19" t="s">
        <v>221</v>
      </c>
      <c r="K302" s="19" t="s">
        <v>222</v>
      </c>
      <c r="L302" s="23">
        <v>204.8443785</v>
      </c>
      <c r="M302" s="19" t="s">
        <v>109</v>
      </c>
      <c r="N302" s="19" t="s">
        <v>110</v>
      </c>
      <c r="O302" s="30">
        <v>7.9215175097275228E-2</v>
      </c>
      <c r="Q302" s="22">
        <v>1.5</v>
      </c>
      <c r="R302" s="30">
        <v>2.8126424404988038E-4</v>
      </c>
      <c r="S302" s="23">
        <v>3555.375491748096</v>
      </c>
      <c r="T302" s="30">
        <v>2.0336796829653761E-3</v>
      </c>
      <c r="U302" s="23">
        <v>491.71952120889887</v>
      </c>
      <c r="V302" s="27">
        <v>13.830311941739007</v>
      </c>
    </row>
    <row r="303" spans="1:22" x14ac:dyDescent="0.25">
      <c r="A303" s="19" t="s">
        <v>92</v>
      </c>
      <c r="B303" s="19" t="s">
        <v>93</v>
      </c>
      <c r="C303" s="19" t="s">
        <v>88</v>
      </c>
      <c r="D303" s="22">
        <v>50232054</v>
      </c>
      <c r="E303" s="22">
        <v>2</v>
      </c>
      <c r="F303" s="27">
        <v>55</v>
      </c>
      <c r="G303" s="19" t="s">
        <v>127</v>
      </c>
      <c r="H303" s="19" t="s">
        <v>128</v>
      </c>
      <c r="I303" s="23">
        <v>200.2</v>
      </c>
      <c r="J303" s="19" t="s">
        <v>203</v>
      </c>
      <c r="K303" s="19" t="s">
        <v>204</v>
      </c>
      <c r="L303" s="23">
        <v>200.2</v>
      </c>
      <c r="M303" s="19" t="s">
        <v>109</v>
      </c>
      <c r="N303" s="19" t="s">
        <v>110</v>
      </c>
      <c r="O303" s="30">
        <v>9.32009514627124E-2</v>
      </c>
      <c r="Q303" s="22">
        <v>1.5</v>
      </c>
      <c r="R303" s="30">
        <v>2.2616764221618208E-4</v>
      </c>
      <c r="S303" s="23">
        <v>4421.498982795033</v>
      </c>
      <c r="T303" s="30">
        <v>2.0336796829653761E-3</v>
      </c>
      <c r="U303" s="23">
        <v>491.71952120889887</v>
      </c>
      <c r="V303" s="27">
        <v>11.121104474348661</v>
      </c>
    </row>
    <row r="304" spans="1:22" x14ac:dyDescent="0.25">
      <c r="A304" s="19" t="s">
        <v>92</v>
      </c>
      <c r="B304" s="19" t="s">
        <v>93</v>
      </c>
      <c r="C304" s="19" t="s">
        <v>88</v>
      </c>
      <c r="D304" s="22">
        <v>50232054</v>
      </c>
      <c r="E304" s="22">
        <v>2</v>
      </c>
      <c r="F304" s="27">
        <v>55</v>
      </c>
      <c r="G304" s="19" t="s">
        <v>145</v>
      </c>
      <c r="H304" s="19" t="s">
        <v>146</v>
      </c>
      <c r="I304" s="23">
        <v>98</v>
      </c>
      <c r="J304" s="19" t="s">
        <v>203</v>
      </c>
      <c r="K304" s="19" t="s">
        <v>204</v>
      </c>
      <c r="L304" s="23">
        <v>98</v>
      </c>
      <c r="M304" s="19" t="s">
        <v>109</v>
      </c>
      <c r="N304" s="19" t="s">
        <v>110</v>
      </c>
      <c r="O304" s="30">
        <v>6.9640764267676847E-2</v>
      </c>
      <c r="Q304" s="22">
        <v>1.5</v>
      </c>
      <c r="R304" s="30">
        <v>8.2724786645240378E-5</v>
      </c>
      <c r="S304" s="23">
        <v>12088.275359215273</v>
      </c>
      <c r="T304" s="30">
        <v>2.0336796829653761E-3</v>
      </c>
      <c r="U304" s="23">
        <v>491.71952120889887</v>
      </c>
      <c r="V304" s="27">
        <v>4.0677392481305912</v>
      </c>
    </row>
    <row r="305" spans="1:22" x14ac:dyDescent="0.25">
      <c r="A305" s="19" t="s">
        <v>92</v>
      </c>
      <c r="B305" s="19" t="s">
        <v>93</v>
      </c>
      <c r="C305" s="19" t="s">
        <v>88</v>
      </c>
      <c r="D305" s="22">
        <v>50232054</v>
      </c>
      <c r="E305" s="22">
        <v>2</v>
      </c>
      <c r="F305" s="27">
        <v>55</v>
      </c>
      <c r="G305" s="19" t="s">
        <v>183</v>
      </c>
      <c r="H305" s="19" t="s">
        <v>184</v>
      </c>
      <c r="I305" s="23">
        <v>62.5625</v>
      </c>
      <c r="J305" s="19" t="s">
        <v>217</v>
      </c>
      <c r="K305" s="19" t="s">
        <v>218</v>
      </c>
      <c r="L305" s="23">
        <v>43.75</v>
      </c>
      <c r="M305" s="19" t="s">
        <v>109</v>
      </c>
      <c r="N305" s="19" t="s">
        <v>110</v>
      </c>
      <c r="O305" s="30">
        <v>7.9215175097275228E-2</v>
      </c>
      <c r="Q305" s="22">
        <v>1.5</v>
      </c>
      <c r="R305" s="30">
        <v>6.0071507782100386E-5</v>
      </c>
      <c r="S305" s="23">
        <v>16646.827038657615</v>
      </c>
      <c r="T305" s="30">
        <v>2.0336796829653761E-3</v>
      </c>
      <c r="U305" s="23">
        <v>491.71952120889887</v>
      </c>
      <c r="V305" s="27">
        <v>2.9538333044911043</v>
      </c>
    </row>
    <row r="306" spans="1:22" x14ac:dyDescent="0.25">
      <c r="A306" s="19" t="s">
        <v>92</v>
      </c>
      <c r="B306" s="19" t="s">
        <v>93</v>
      </c>
      <c r="C306" s="19" t="s">
        <v>88</v>
      </c>
      <c r="D306" s="22">
        <v>50232054</v>
      </c>
      <c r="E306" s="22">
        <v>2</v>
      </c>
      <c r="F306" s="27">
        <v>55</v>
      </c>
      <c r="G306" s="19" t="s">
        <v>141</v>
      </c>
      <c r="H306" s="19" t="s">
        <v>142</v>
      </c>
      <c r="I306" s="23">
        <v>62.879999999999995</v>
      </c>
      <c r="J306" s="19" t="s">
        <v>227</v>
      </c>
      <c r="K306" s="19" t="s">
        <v>228</v>
      </c>
      <c r="L306" s="23">
        <v>32.75</v>
      </c>
      <c r="M306" s="19" t="s">
        <v>109</v>
      </c>
      <c r="N306" s="19" t="s">
        <v>110</v>
      </c>
      <c r="O306" s="30">
        <v>4.6996148956660502E-2</v>
      </c>
      <c r="Q306" s="22">
        <v>1.5</v>
      </c>
      <c r="R306" s="30">
        <v>3.5819610259331055E-5</v>
      </c>
      <c r="S306" s="23">
        <v>27917.668359875544</v>
      </c>
      <c r="T306" s="30">
        <v>2.0336796829653761E-3</v>
      </c>
      <c r="U306" s="23">
        <v>491.71952120889887</v>
      </c>
      <c r="V306" s="27">
        <v>1.7613201606607627</v>
      </c>
    </row>
    <row r="307" spans="1:22" x14ac:dyDescent="0.25">
      <c r="A307" s="19" t="s">
        <v>92</v>
      </c>
      <c r="B307" s="19" t="s">
        <v>93</v>
      </c>
      <c r="C307" s="19" t="s">
        <v>88</v>
      </c>
      <c r="D307" s="22">
        <v>50232054</v>
      </c>
      <c r="E307" s="22">
        <v>2</v>
      </c>
      <c r="F307" s="27">
        <v>55</v>
      </c>
      <c r="G307" s="19" t="s">
        <v>141</v>
      </c>
      <c r="H307" s="19" t="s">
        <v>142</v>
      </c>
      <c r="I307" s="23">
        <v>51.32</v>
      </c>
      <c r="J307" s="19" t="s">
        <v>203</v>
      </c>
      <c r="K307" s="19" t="s">
        <v>204</v>
      </c>
      <c r="L307" s="23">
        <v>51.32</v>
      </c>
      <c r="M307" s="19" t="s">
        <v>109</v>
      </c>
      <c r="N307" s="19" t="s">
        <v>110</v>
      </c>
      <c r="O307" s="30">
        <v>4.6996148956660502E-2</v>
      </c>
      <c r="Q307" s="22">
        <v>1.5</v>
      </c>
      <c r="R307" s="30">
        <v>2.9234452902494752E-5</v>
      </c>
      <c r="S307" s="23">
        <v>34206.215636573928</v>
      </c>
      <c r="T307" s="30">
        <v>2.0336796829653761E-3</v>
      </c>
      <c r="U307" s="23">
        <v>491.71952120889887</v>
      </c>
      <c r="V307" s="27">
        <v>1.4375151184018824</v>
      </c>
    </row>
    <row r="308" spans="1:22" x14ac:dyDescent="0.25">
      <c r="A308" s="19" t="s">
        <v>92</v>
      </c>
      <c r="B308" s="19" t="s">
        <v>93</v>
      </c>
      <c r="C308" s="19" t="s">
        <v>88</v>
      </c>
      <c r="D308" s="22">
        <v>50232054</v>
      </c>
      <c r="E308" s="22">
        <v>2</v>
      </c>
      <c r="F308" s="27">
        <v>55</v>
      </c>
      <c r="G308" s="19" t="s">
        <v>135</v>
      </c>
      <c r="H308" s="19" t="s">
        <v>136</v>
      </c>
      <c r="I308" s="23">
        <v>429</v>
      </c>
      <c r="J308" s="19" t="s">
        <v>225</v>
      </c>
      <c r="K308" s="19" t="s">
        <v>226</v>
      </c>
      <c r="L308" s="23">
        <v>300</v>
      </c>
      <c r="M308" s="19" t="s">
        <v>115</v>
      </c>
      <c r="N308" s="19" t="s">
        <v>116</v>
      </c>
      <c r="O308" s="30">
        <v>8.1948356807510694E-3</v>
      </c>
      <c r="Q308" s="22">
        <v>3</v>
      </c>
      <c r="R308" s="30">
        <v>2.130657276995278E-5</v>
      </c>
      <c r="S308" s="23">
        <v>46933.873917546814</v>
      </c>
      <c r="T308" s="30">
        <v>2.0336796829653761E-3</v>
      </c>
      <c r="U308" s="23">
        <v>491.71952120889887</v>
      </c>
      <c r="V308" s="27">
        <v>1.0476857761043743</v>
      </c>
    </row>
    <row r="309" spans="1:22" x14ac:dyDescent="0.25">
      <c r="A309" s="19" t="s">
        <v>92</v>
      </c>
      <c r="B309" s="19" t="s">
        <v>93</v>
      </c>
      <c r="C309" s="19" t="s">
        <v>88</v>
      </c>
      <c r="D309" s="22">
        <v>50232118</v>
      </c>
      <c r="E309" s="22">
        <v>2</v>
      </c>
      <c r="F309" s="27">
        <v>80</v>
      </c>
      <c r="G309" s="19" t="s">
        <v>127</v>
      </c>
      <c r="H309" s="19" t="s">
        <v>128</v>
      </c>
      <c r="I309" s="23">
        <v>1001</v>
      </c>
      <c r="J309" s="19" t="s">
        <v>201</v>
      </c>
      <c r="K309" s="19" t="s">
        <v>202</v>
      </c>
      <c r="L309" s="23">
        <v>650</v>
      </c>
      <c r="M309" s="19" t="s">
        <v>109</v>
      </c>
      <c r="N309" s="19" t="s">
        <v>110</v>
      </c>
      <c r="O309" s="30">
        <v>9.32009514627124E-2</v>
      </c>
      <c r="Q309" s="22">
        <v>1.5</v>
      </c>
      <c r="R309" s="30">
        <v>7.7745127011812597E-4</v>
      </c>
      <c r="S309" s="23">
        <v>1286.2542495403732</v>
      </c>
      <c r="T309" s="30">
        <v>2.3670756475347608E-3</v>
      </c>
      <c r="U309" s="23">
        <v>422.46220607333373</v>
      </c>
      <c r="V309" s="27">
        <v>32.844377868861876</v>
      </c>
    </row>
    <row r="310" spans="1:22" x14ac:dyDescent="0.25">
      <c r="A310" s="19" t="s">
        <v>92</v>
      </c>
      <c r="B310" s="19" t="s">
        <v>93</v>
      </c>
      <c r="C310" s="19" t="s">
        <v>88</v>
      </c>
      <c r="D310" s="22">
        <v>50232118</v>
      </c>
      <c r="E310" s="22">
        <v>2</v>
      </c>
      <c r="F310" s="27">
        <v>80</v>
      </c>
      <c r="G310" s="19" t="s">
        <v>107</v>
      </c>
      <c r="H310" s="19" t="s">
        <v>108</v>
      </c>
      <c r="I310" s="23">
        <v>455</v>
      </c>
      <c r="J310" s="19" t="s">
        <v>201</v>
      </c>
      <c r="K310" s="19" t="s">
        <v>202</v>
      </c>
      <c r="L310" s="23">
        <v>250</v>
      </c>
      <c r="M310" s="19" t="s">
        <v>109</v>
      </c>
      <c r="N310" s="19" t="s">
        <v>110</v>
      </c>
      <c r="O310" s="30">
        <v>9.4083549688667278E-2</v>
      </c>
      <c r="Q310" s="22">
        <v>1.5</v>
      </c>
      <c r="R310" s="30">
        <v>3.5673345923619673E-4</v>
      </c>
      <c r="S310" s="23">
        <v>2803.2133631117854</v>
      </c>
      <c r="T310" s="30">
        <v>2.3670756475347608E-3</v>
      </c>
      <c r="U310" s="23">
        <v>422.46220607333373</v>
      </c>
      <c r="V310" s="27">
        <v>15.070640416909534</v>
      </c>
    </row>
    <row r="311" spans="1:22" x14ac:dyDescent="0.25">
      <c r="A311" s="19" t="s">
        <v>92</v>
      </c>
      <c r="B311" s="19" t="s">
        <v>93</v>
      </c>
      <c r="C311" s="19" t="s">
        <v>88</v>
      </c>
      <c r="D311" s="22">
        <v>50232118</v>
      </c>
      <c r="E311" s="22">
        <v>2</v>
      </c>
      <c r="F311" s="27">
        <v>80</v>
      </c>
      <c r="G311" s="19" t="s">
        <v>135</v>
      </c>
      <c r="H311" s="19" t="s">
        <v>136</v>
      </c>
      <c r="I311" s="23">
        <v>286</v>
      </c>
      <c r="J311" s="19" t="s">
        <v>225</v>
      </c>
      <c r="K311" s="19" t="s">
        <v>226</v>
      </c>
      <c r="L311" s="23">
        <v>200</v>
      </c>
      <c r="M311" s="19" t="s">
        <v>109</v>
      </c>
      <c r="N311" s="19" t="s">
        <v>110</v>
      </c>
      <c r="O311" s="30">
        <v>0.13503018571428571</v>
      </c>
      <c r="Q311" s="22">
        <v>1.5</v>
      </c>
      <c r="R311" s="30">
        <v>3.2182194261904762E-4</v>
      </c>
      <c r="S311" s="23">
        <v>3107.3083204389718</v>
      </c>
      <c r="T311" s="30">
        <v>2.3670756475347608E-3</v>
      </c>
      <c r="U311" s="23">
        <v>422.46220607333373</v>
      </c>
      <c r="V311" s="27">
        <v>13.595760784164867</v>
      </c>
    </row>
    <row r="312" spans="1:22" x14ac:dyDescent="0.25">
      <c r="A312" s="19" t="s">
        <v>92</v>
      </c>
      <c r="B312" s="19" t="s">
        <v>93</v>
      </c>
      <c r="C312" s="19" t="s">
        <v>88</v>
      </c>
      <c r="D312" s="22">
        <v>50232118</v>
      </c>
      <c r="E312" s="22">
        <v>2</v>
      </c>
      <c r="F312" s="27">
        <v>80</v>
      </c>
      <c r="G312" s="19" t="s">
        <v>157</v>
      </c>
      <c r="H312" s="19" t="s">
        <v>158</v>
      </c>
      <c r="I312" s="23">
        <v>82.905000000000001</v>
      </c>
      <c r="J312" s="19" t="s">
        <v>203</v>
      </c>
      <c r="K312" s="19" t="s">
        <v>204</v>
      </c>
      <c r="L312" s="23">
        <v>82.905000000000001</v>
      </c>
      <c r="M312" s="19" t="s">
        <v>109</v>
      </c>
      <c r="N312" s="19" t="s">
        <v>110</v>
      </c>
      <c r="O312" s="30">
        <v>0.36548045168539406</v>
      </c>
      <c r="Q312" s="22">
        <v>1.5</v>
      </c>
      <c r="R312" s="30">
        <v>2.5250130705814662E-4</v>
      </c>
      <c r="S312" s="23">
        <v>3960.3755388470822</v>
      </c>
      <c r="T312" s="30">
        <v>2.3670756475347608E-3</v>
      </c>
      <c r="U312" s="23">
        <v>422.46220607333373</v>
      </c>
      <c r="V312" s="27">
        <v>10.667225921618485</v>
      </c>
    </row>
    <row r="313" spans="1:22" x14ac:dyDescent="0.25">
      <c r="A313" s="19" t="s">
        <v>92</v>
      </c>
      <c r="B313" s="19" t="s">
        <v>93</v>
      </c>
      <c r="C313" s="19" t="s">
        <v>88</v>
      </c>
      <c r="D313" s="22">
        <v>50232118</v>
      </c>
      <c r="E313" s="22">
        <v>2</v>
      </c>
      <c r="F313" s="27">
        <v>80</v>
      </c>
      <c r="G313" s="19" t="s">
        <v>183</v>
      </c>
      <c r="H313" s="19" t="s">
        <v>184</v>
      </c>
      <c r="I313" s="23">
        <v>225.91997999999998</v>
      </c>
      <c r="J313" s="19" t="s">
        <v>221</v>
      </c>
      <c r="K313" s="19" t="s">
        <v>222</v>
      </c>
      <c r="L313" s="23">
        <v>157.98599999999999</v>
      </c>
      <c r="M313" s="19" t="s">
        <v>109</v>
      </c>
      <c r="N313" s="19" t="s">
        <v>110</v>
      </c>
      <c r="O313" s="30">
        <v>7.9215175097275228E-2</v>
      </c>
      <c r="Q313" s="22">
        <v>1.5</v>
      </c>
      <c r="R313" s="30">
        <v>1.4913575644727429E-4</v>
      </c>
      <c r="S313" s="23">
        <v>6705.300082435574</v>
      </c>
      <c r="T313" s="30">
        <v>2.3670756475347608E-3</v>
      </c>
      <c r="U313" s="23">
        <v>422.46220607333373</v>
      </c>
      <c r="V313" s="27">
        <v>6.3004220673130895</v>
      </c>
    </row>
    <row r="314" spans="1:22" x14ac:dyDescent="0.25">
      <c r="A314" s="19" t="s">
        <v>92</v>
      </c>
      <c r="B314" s="19" t="s">
        <v>93</v>
      </c>
      <c r="C314" s="19" t="s">
        <v>88</v>
      </c>
      <c r="D314" s="22">
        <v>50232118</v>
      </c>
      <c r="E314" s="22">
        <v>2</v>
      </c>
      <c r="F314" s="27">
        <v>80</v>
      </c>
      <c r="G314" s="19" t="s">
        <v>145</v>
      </c>
      <c r="H314" s="19" t="s">
        <v>146</v>
      </c>
      <c r="I314" s="23">
        <v>173.95</v>
      </c>
      <c r="J314" s="19" t="s">
        <v>203</v>
      </c>
      <c r="K314" s="19" t="s">
        <v>204</v>
      </c>
      <c r="L314" s="23">
        <v>173.95</v>
      </c>
      <c r="M314" s="19" t="s">
        <v>109</v>
      </c>
      <c r="N314" s="19" t="s">
        <v>110</v>
      </c>
      <c r="O314" s="30">
        <v>6.9640764267676847E-2</v>
      </c>
      <c r="Q314" s="22">
        <v>1.5</v>
      </c>
      <c r="R314" s="30">
        <v>1.0095009120301988E-4</v>
      </c>
      <c r="S314" s="23">
        <v>9905.8850574875505</v>
      </c>
      <c r="T314" s="30">
        <v>2.3670756475347608E-3</v>
      </c>
      <c r="U314" s="23">
        <v>422.46220607333373</v>
      </c>
      <c r="V314" s="27">
        <v>4.2647598232932022</v>
      </c>
    </row>
    <row r="315" spans="1:22" x14ac:dyDescent="0.25">
      <c r="A315" s="19" t="s">
        <v>92</v>
      </c>
      <c r="B315" s="19" t="s">
        <v>93</v>
      </c>
      <c r="C315" s="19" t="s">
        <v>88</v>
      </c>
      <c r="D315" s="22">
        <v>50232118</v>
      </c>
      <c r="E315" s="22">
        <v>2</v>
      </c>
      <c r="F315" s="27">
        <v>80</v>
      </c>
      <c r="G315" s="19" t="s">
        <v>141</v>
      </c>
      <c r="H315" s="19" t="s">
        <v>142</v>
      </c>
      <c r="I315" s="23">
        <v>180.84</v>
      </c>
      <c r="J315" s="19" t="s">
        <v>203</v>
      </c>
      <c r="K315" s="19" t="s">
        <v>204</v>
      </c>
      <c r="L315" s="23">
        <v>180.84</v>
      </c>
      <c r="M315" s="19" t="s">
        <v>109</v>
      </c>
      <c r="N315" s="19" t="s">
        <v>110</v>
      </c>
      <c r="O315" s="30">
        <v>4.6996148956660502E-2</v>
      </c>
      <c r="Q315" s="22">
        <v>1.5</v>
      </c>
      <c r="R315" s="30">
        <v>7.0823196477687387E-5</v>
      </c>
      <c r="S315" s="23">
        <v>14119.667703999306</v>
      </c>
      <c r="T315" s="30">
        <v>2.3670756475347608E-3</v>
      </c>
      <c r="U315" s="23">
        <v>422.46220607333373</v>
      </c>
      <c r="V315" s="27">
        <v>2.9920123825128973</v>
      </c>
    </row>
    <row r="316" spans="1:22" x14ac:dyDescent="0.25">
      <c r="A316" s="19" t="s">
        <v>92</v>
      </c>
      <c r="B316" s="19" t="s">
        <v>93</v>
      </c>
      <c r="C316" s="19" t="s">
        <v>88</v>
      </c>
      <c r="D316" s="22">
        <v>50232118</v>
      </c>
      <c r="E316" s="22">
        <v>2</v>
      </c>
      <c r="F316" s="27">
        <v>80</v>
      </c>
      <c r="G316" s="19" t="s">
        <v>161</v>
      </c>
      <c r="H316" s="19" t="s">
        <v>162</v>
      </c>
      <c r="I316" s="23">
        <v>23.375</v>
      </c>
      <c r="J316" s="19" t="s">
        <v>203</v>
      </c>
      <c r="K316" s="19" t="s">
        <v>204</v>
      </c>
      <c r="L316" s="23">
        <v>23.375</v>
      </c>
      <c r="M316" s="19" t="s">
        <v>109</v>
      </c>
      <c r="N316" s="19" t="s">
        <v>110</v>
      </c>
      <c r="O316" s="30">
        <v>0.29969450048245622</v>
      </c>
      <c r="Q316" s="22">
        <v>1.5</v>
      </c>
      <c r="R316" s="30">
        <v>5.8377991239811783E-5</v>
      </c>
      <c r="S316" s="23">
        <v>17129.743226211496</v>
      </c>
      <c r="T316" s="30">
        <v>2.3670756475347608E-3</v>
      </c>
      <c r="U316" s="23">
        <v>422.46220607333373</v>
      </c>
      <c r="V316" s="27">
        <v>2.4662494965300636</v>
      </c>
    </row>
    <row r="317" spans="1:22" x14ac:dyDescent="0.25">
      <c r="A317" s="19" t="s">
        <v>92</v>
      </c>
      <c r="B317" s="19" t="s">
        <v>93</v>
      </c>
      <c r="C317" s="19" t="s">
        <v>88</v>
      </c>
      <c r="D317" s="22">
        <v>50232118</v>
      </c>
      <c r="E317" s="22">
        <v>2</v>
      </c>
      <c r="F317" s="27">
        <v>80</v>
      </c>
      <c r="G317" s="19" t="s">
        <v>139</v>
      </c>
      <c r="H317" s="19" t="s">
        <v>140</v>
      </c>
      <c r="I317" s="23">
        <v>84</v>
      </c>
      <c r="J317" s="19" t="s">
        <v>203</v>
      </c>
      <c r="K317" s="19" t="s">
        <v>204</v>
      </c>
      <c r="L317" s="23">
        <v>84</v>
      </c>
      <c r="M317" s="19" t="s">
        <v>109</v>
      </c>
      <c r="N317" s="19" t="s">
        <v>110</v>
      </c>
      <c r="O317" s="30">
        <v>7.2550891428570755E-2</v>
      </c>
      <c r="Q317" s="22">
        <v>1.5</v>
      </c>
      <c r="R317" s="30">
        <v>5.0785623999999528E-5</v>
      </c>
      <c r="S317" s="23">
        <v>19690.611658133988</v>
      </c>
      <c r="T317" s="30">
        <v>2.3670756475347608E-3</v>
      </c>
      <c r="U317" s="23">
        <v>422.46220607333373</v>
      </c>
      <c r="V317" s="27">
        <v>2.1455006751850645</v>
      </c>
    </row>
    <row r="318" spans="1:22" x14ac:dyDescent="0.25">
      <c r="A318" s="19" t="s">
        <v>92</v>
      </c>
      <c r="B318" s="19" t="s">
        <v>93</v>
      </c>
      <c r="C318" s="19" t="s">
        <v>88</v>
      </c>
      <c r="D318" s="22">
        <v>50232118</v>
      </c>
      <c r="E318" s="22">
        <v>2</v>
      </c>
      <c r="F318" s="27">
        <v>80</v>
      </c>
      <c r="G318" s="19" t="s">
        <v>179</v>
      </c>
      <c r="H318" s="19" t="s">
        <v>180</v>
      </c>
      <c r="I318" s="23">
        <v>81.331249999999997</v>
      </c>
      <c r="J318" s="19" t="s">
        <v>221</v>
      </c>
      <c r="K318" s="19" t="s">
        <v>222</v>
      </c>
      <c r="L318" s="23">
        <v>56.875</v>
      </c>
      <c r="M318" s="19" t="s">
        <v>109</v>
      </c>
      <c r="N318" s="19" t="s">
        <v>110</v>
      </c>
      <c r="O318" s="30">
        <v>6.9654574132492195E-2</v>
      </c>
      <c r="Q318" s="22">
        <v>1.5</v>
      </c>
      <c r="R318" s="30">
        <v>4.7209113186777132E-5</v>
      </c>
      <c r="S318" s="23">
        <v>21182.350874578417</v>
      </c>
      <c r="T318" s="30">
        <v>2.3670756475347608E-3</v>
      </c>
      <c r="U318" s="23">
        <v>422.46220607333373</v>
      </c>
      <c r="V318" s="27">
        <v>1.9944066103651577</v>
      </c>
    </row>
    <row r="319" spans="1:22" x14ac:dyDescent="0.25">
      <c r="A319" s="19" t="s">
        <v>92</v>
      </c>
      <c r="B319" s="19" t="s">
        <v>93</v>
      </c>
      <c r="C319" s="19" t="s">
        <v>88</v>
      </c>
      <c r="D319" s="22">
        <v>50232118</v>
      </c>
      <c r="E319" s="22">
        <v>2</v>
      </c>
      <c r="F319" s="27">
        <v>80</v>
      </c>
      <c r="G319" s="19" t="s">
        <v>107</v>
      </c>
      <c r="H319" s="19" t="s">
        <v>108</v>
      </c>
      <c r="I319" s="23">
        <v>455</v>
      </c>
      <c r="J319" s="19" t="s">
        <v>201</v>
      </c>
      <c r="K319" s="19" t="s">
        <v>202</v>
      </c>
      <c r="L319" s="23">
        <v>250</v>
      </c>
      <c r="M319" s="19" t="s">
        <v>121</v>
      </c>
      <c r="N319" s="19" t="s">
        <v>122</v>
      </c>
      <c r="O319" s="30">
        <v>8.0808489135929321E-3</v>
      </c>
      <c r="Q319" s="22">
        <v>1.94</v>
      </c>
      <c r="R319" s="30">
        <v>2.3690633090752472E-5</v>
      </c>
      <c r="S319" s="23">
        <v>42210.775717528013</v>
      </c>
      <c r="T319" s="30">
        <v>2.3670756475347608E-3</v>
      </c>
      <c r="U319" s="23">
        <v>422.46220607333373</v>
      </c>
      <c r="V319" s="27">
        <v>1.0008397118793211</v>
      </c>
    </row>
    <row r="320" spans="1:22" x14ac:dyDescent="0.25">
      <c r="A320" s="19" t="s">
        <v>92</v>
      </c>
      <c r="B320" s="19" t="s">
        <v>93</v>
      </c>
      <c r="C320" s="19" t="s">
        <v>88</v>
      </c>
      <c r="D320" s="22">
        <v>50232167</v>
      </c>
      <c r="E320" s="22">
        <v>2</v>
      </c>
      <c r="F320" s="27">
        <v>80</v>
      </c>
      <c r="G320" s="19" t="s">
        <v>135</v>
      </c>
      <c r="H320" s="19" t="s">
        <v>136</v>
      </c>
      <c r="I320" s="23">
        <v>1001</v>
      </c>
      <c r="J320" s="19" t="s">
        <v>225</v>
      </c>
      <c r="K320" s="19" t="s">
        <v>226</v>
      </c>
      <c r="L320" s="23">
        <v>700</v>
      </c>
      <c r="M320" s="19" t="s">
        <v>109</v>
      </c>
      <c r="N320" s="19" t="s">
        <v>110</v>
      </c>
      <c r="O320" s="30">
        <v>0.13503018571428571</v>
      </c>
      <c r="Q320" s="22">
        <v>1.5</v>
      </c>
      <c r="R320" s="30">
        <v>1.1263767991666666E-3</v>
      </c>
      <c r="S320" s="23">
        <v>887.80237726827772</v>
      </c>
      <c r="T320" s="30">
        <v>2.4231751201396544E-3</v>
      </c>
      <c r="U320" s="23">
        <v>412.68168845443046</v>
      </c>
      <c r="V320" s="27">
        <v>46.483507931599689</v>
      </c>
    </row>
    <row r="321" spans="1:22" x14ac:dyDescent="0.25">
      <c r="A321" s="19" t="s">
        <v>92</v>
      </c>
      <c r="B321" s="19" t="s">
        <v>93</v>
      </c>
      <c r="C321" s="19" t="s">
        <v>88</v>
      </c>
      <c r="D321" s="22">
        <v>50232167</v>
      </c>
      <c r="E321" s="22">
        <v>2</v>
      </c>
      <c r="F321" s="27">
        <v>80</v>
      </c>
      <c r="G321" s="19" t="s">
        <v>135</v>
      </c>
      <c r="H321" s="19" t="s">
        <v>136</v>
      </c>
      <c r="I321" s="23">
        <v>536.25</v>
      </c>
      <c r="J321" s="19" t="s">
        <v>219</v>
      </c>
      <c r="K321" s="19" t="s">
        <v>220</v>
      </c>
      <c r="L321" s="23">
        <v>375</v>
      </c>
      <c r="M321" s="19" t="s">
        <v>109</v>
      </c>
      <c r="N321" s="19" t="s">
        <v>110</v>
      </c>
      <c r="O321" s="30">
        <v>0.13503018571428571</v>
      </c>
      <c r="Q321" s="22">
        <v>1.5</v>
      </c>
      <c r="R321" s="30">
        <v>6.0341614241071436E-4</v>
      </c>
      <c r="S321" s="23">
        <v>1657.231104234118</v>
      </c>
      <c r="T321" s="30">
        <v>2.4231751201396544E-3</v>
      </c>
      <c r="U321" s="23">
        <v>412.68168845443046</v>
      </c>
      <c r="V321" s="27">
        <v>24.901879249071268</v>
      </c>
    </row>
    <row r="322" spans="1:22" x14ac:dyDescent="0.25">
      <c r="A322" s="19" t="s">
        <v>92</v>
      </c>
      <c r="B322" s="19" t="s">
        <v>93</v>
      </c>
      <c r="C322" s="19" t="s">
        <v>88</v>
      </c>
      <c r="D322" s="22">
        <v>50232167</v>
      </c>
      <c r="E322" s="22">
        <v>2</v>
      </c>
      <c r="F322" s="27">
        <v>80</v>
      </c>
      <c r="G322" s="19" t="s">
        <v>183</v>
      </c>
      <c r="H322" s="19" t="s">
        <v>184</v>
      </c>
      <c r="I322" s="23">
        <v>313.06489500000004</v>
      </c>
      <c r="J322" s="19" t="s">
        <v>221</v>
      </c>
      <c r="K322" s="19" t="s">
        <v>222</v>
      </c>
      <c r="L322" s="23">
        <v>218.92650000000003</v>
      </c>
      <c r="M322" s="19" t="s">
        <v>109</v>
      </c>
      <c r="N322" s="19" t="s">
        <v>110</v>
      </c>
      <c r="O322" s="30">
        <v>7.9215175097275228E-2</v>
      </c>
      <c r="Q322" s="22">
        <v>1.5</v>
      </c>
      <c r="R322" s="30">
        <v>2.0666242061862574E-4</v>
      </c>
      <c r="S322" s="23">
        <v>4838.8090926574268</v>
      </c>
      <c r="T322" s="30">
        <v>2.4231751201396544E-3</v>
      </c>
      <c r="U322" s="23">
        <v>412.68168845443046</v>
      </c>
      <c r="V322" s="27">
        <v>8.528579668097418</v>
      </c>
    </row>
    <row r="323" spans="1:22" x14ac:dyDescent="0.25">
      <c r="A323" s="19" t="s">
        <v>92</v>
      </c>
      <c r="B323" s="19" t="s">
        <v>93</v>
      </c>
      <c r="C323" s="19" t="s">
        <v>88</v>
      </c>
      <c r="D323" s="22">
        <v>50232167</v>
      </c>
      <c r="E323" s="22">
        <v>2</v>
      </c>
      <c r="F323" s="27">
        <v>80</v>
      </c>
      <c r="G323" s="19" t="s">
        <v>127</v>
      </c>
      <c r="H323" s="19" t="s">
        <v>128</v>
      </c>
      <c r="I323" s="23">
        <v>231</v>
      </c>
      <c r="J323" s="19" t="s">
        <v>201</v>
      </c>
      <c r="K323" s="19" t="s">
        <v>202</v>
      </c>
      <c r="L323" s="23">
        <v>150</v>
      </c>
      <c r="M323" s="19" t="s">
        <v>109</v>
      </c>
      <c r="N323" s="19" t="s">
        <v>110</v>
      </c>
      <c r="O323" s="30">
        <v>9.32009514627124E-2</v>
      </c>
      <c r="Q323" s="22">
        <v>1.5</v>
      </c>
      <c r="R323" s="30">
        <v>1.7941183156572137E-4</v>
      </c>
      <c r="S323" s="23">
        <v>5573.7684146749498</v>
      </c>
      <c r="T323" s="30">
        <v>2.4231751201396544E-3</v>
      </c>
      <c r="U323" s="23">
        <v>412.68168845443046</v>
      </c>
      <c r="V323" s="27">
        <v>7.4039977579243788</v>
      </c>
    </row>
    <row r="324" spans="1:22" x14ac:dyDescent="0.25">
      <c r="A324" s="19" t="s">
        <v>92</v>
      </c>
      <c r="B324" s="19" t="s">
        <v>93</v>
      </c>
      <c r="C324" s="19" t="s">
        <v>88</v>
      </c>
      <c r="D324" s="22">
        <v>50232167</v>
      </c>
      <c r="E324" s="22">
        <v>2</v>
      </c>
      <c r="F324" s="27">
        <v>80</v>
      </c>
      <c r="G324" s="19" t="s">
        <v>151</v>
      </c>
      <c r="H324" s="19" t="s">
        <v>152</v>
      </c>
      <c r="I324" s="23">
        <v>63.75</v>
      </c>
      <c r="J324" s="19" t="s">
        <v>203</v>
      </c>
      <c r="K324" s="19" t="s">
        <v>204</v>
      </c>
      <c r="L324" s="23">
        <v>63.75</v>
      </c>
      <c r="M324" s="19" t="s">
        <v>109</v>
      </c>
      <c r="N324" s="19" t="s">
        <v>110</v>
      </c>
      <c r="O324" s="30">
        <v>7.7843967065053241E-2</v>
      </c>
      <c r="Q324" s="22">
        <v>1.5</v>
      </c>
      <c r="R324" s="30">
        <v>4.1354607503309537E-5</v>
      </c>
      <c r="S324" s="23">
        <v>24181.102430242427</v>
      </c>
      <c r="T324" s="30">
        <v>2.4231751201396544E-3</v>
      </c>
      <c r="U324" s="23">
        <v>412.68168845443046</v>
      </c>
      <c r="V324" s="27">
        <v>1.706628924983604</v>
      </c>
    </row>
    <row r="325" spans="1:22" x14ac:dyDescent="0.25">
      <c r="A325" s="19" t="s">
        <v>92</v>
      </c>
      <c r="B325" s="19" t="s">
        <v>93</v>
      </c>
      <c r="C325" s="19" t="s">
        <v>88</v>
      </c>
      <c r="D325" s="22">
        <v>50232167</v>
      </c>
      <c r="E325" s="22">
        <v>2</v>
      </c>
      <c r="F325" s="27">
        <v>80</v>
      </c>
      <c r="G325" s="19" t="s">
        <v>141</v>
      </c>
      <c r="H325" s="19" t="s">
        <v>142</v>
      </c>
      <c r="I325" s="23">
        <v>94.32</v>
      </c>
      <c r="J325" s="19" t="s">
        <v>227</v>
      </c>
      <c r="K325" s="19" t="s">
        <v>228</v>
      </c>
      <c r="L325" s="23">
        <v>49.125</v>
      </c>
      <c r="M325" s="19" t="s">
        <v>109</v>
      </c>
      <c r="N325" s="19" t="s">
        <v>110</v>
      </c>
      <c r="O325" s="30">
        <v>4.6996148956660502E-2</v>
      </c>
      <c r="Q325" s="22">
        <v>1.5</v>
      </c>
      <c r="R325" s="30">
        <v>3.6938973079935149E-5</v>
      </c>
      <c r="S325" s="23">
        <v>27071.678409576285</v>
      </c>
      <c r="T325" s="30">
        <v>2.4231751201396544E-3</v>
      </c>
      <c r="U325" s="23">
        <v>412.68168845443046</v>
      </c>
      <c r="V325" s="27">
        <v>1.5244037780400392</v>
      </c>
    </row>
    <row r="326" spans="1:22" x14ac:dyDescent="0.25">
      <c r="A326" s="19" t="s">
        <v>92</v>
      </c>
      <c r="B326" s="19" t="s">
        <v>93</v>
      </c>
      <c r="C326" s="19" t="s">
        <v>88</v>
      </c>
      <c r="D326" s="22">
        <v>50232167</v>
      </c>
      <c r="E326" s="22">
        <v>2</v>
      </c>
      <c r="F326" s="27">
        <v>80</v>
      </c>
      <c r="G326" s="19" t="s">
        <v>135</v>
      </c>
      <c r="H326" s="19" t="s">
        <v>136</v>
      </c>
      <c r="I326" s="23">
        <v>1001</v>
      </c>
      <c r="J326" s="19" t="s">
        <v>225</v>
      </c>
      <c r="K326" s="19" t="s">
        <v>226</v>
      </c>
      <c r="L326" s="23">
        <v>700</v>
      </c>
      <c r="M326" s="19" t="s">
        <v>115</v>
      </c>
      <c r="N326" s="19" t="s">
        <v>116</v>
      </c>
      <c r="O326" s="30">
        <v>8.1948356807510694E-3</v>
      </c>
      <c r="Q326" s="22">
        <v>3</v>
      </c>
      <c r="R326" s="30">
        <v>3.4179293818465915E-5</v>
      </c>
      <c r="S326" s="23">
        <v>29257.47984470451</v>
      </c>
      <c r="T326" s="30">
        <v>2.4231751201396544E-3</v>
      </c>
      <c r="U326" s="23">
        <v>412.68168845443046</v>
      </c>
      <c r="V326" s="27">
        <v>1.4105168683184592</v>
      </c>
    </row>
    <row r="327" spans="1:22" x14ac:dyDescent="0.25">
      <c r="A327" s="19" t="s">
        <v>92</v>
      </c>
      <c r="B327" s="19" t="s">
        <v>93</v>
      </c>
      <c r="C327" s="19" t="s">
        <v>88</v>
      </c>
      <c r="D327" s="22">
        <v>50232242</v>
      </c>
      <c r="E327" s="22">
        <v>2</v>
      </c>
      <c r="F327" s="27">
        <v>75</v>
      </c>
      <c r="G327" s="19" t="s">
        <v>135</v>
      </c>
      <c r="H327" s="19" t="s">
        <v>136</v>
      </c>
      <c r="I327" s="23">
        <v>1001</v>
      </c>
      <c r="J327" s="19" t="s">
        <v>225</v>
      </c>
      <c r="K327" s="19" t="s">
        <v>226</v>
      </c>
      <c r="L327" s="23">
        <v>700</v>
      </c>
      <c r="M327" s="19" t="s">
        <v>109</v>
      </c>
      <c r="N327" s="19" t="s">
        <v>110</v>
      </c>
      <c r="O327" s="30">
        <v>0.13503018571428571</v>
      </c>
      <c r="Q327" s="22">
        <v>1.5</v>
      </c>
      <c r="R327" s="30">
        <v>1.2014685857777777E-3</v>
      </c>
      <c r="S327" s="23">
        <v>832.31472868901039</v>
      </c>
      <c r="T327" s="30">
        <v>2.2036330896385453E-3</v>
      </c>
      <c r="U327" s="23">
        <v>453.79605375413325</v>
      </c>
      <c r="V327" s="27">
        <v>54.522170293551483</v>
      </c>
    </row>
    <row r="328" spans="1:22" x14ac:dyDescent="0.25">
      <c r="A328" s="19" t="s">
        <v>92</v>
      </c>
      <c r="B328" s="19" t="s">
        <v>93</v>
      </c>
      <c r="C328" s="19" t="s">
        <v>88</v>
      </c>
      <c r="D328" s="22">
        <v>50232242</v>
      </c>
      <c r="E328" s="22">
        <v>2</v>
      </c>
      <c r="F328" s="27">
        <v>75</v>
      </c>
      <c r="G328" s="19" t="s">
        <v>183</v>
      </c>
      <c r="H328" s="19" t="s">
        <v>184</v>
      </c>
      <c r="I328" s="23">
        <v>262.064300355</v>
      </c>
      <c r="J328" s="19" t="s">
        <v>221</v>
      </c>
      <c r="K328" s="19" t="s">
        <v>222</v>
      </c>
      <c r="L328" s="23">
        <v>183.26174850000001</v>
      </c>
      <c r="M328" s="19" t="s">
        <v>109</v>
      </c>
      <c r="N328" s="19" t="s">
        <v>110</v>
      </c>
      <c r="O328" s="30">
        <v>7.9215175097275228E-2</v>
      </c>
      <c r="Q328" s="22">
        <v>1.5</v>
      </c>
      <c r="R328" s="30">
        <v>1.8452861723881116E-4</v>
      </c>
      <c r="S328" s="23">
        <v>5419.2136426505122</v>
      </c>
      <c r="T328" s="30">
        <v>2.2036330896385453E-3</v>
      </c>
      <c r="U328" s="23">
        <v>453.79605375413325</v>
      </c>
      <c r="V328" s="27">
        <v>8.373835830767943</v>
      </c>
    </row>
    <row r="329" spans="1:22" x14ac:dyDescent="0.25">
      <c r="A329" s="19" t="s">
        <v>92</v>
      </c>
      <c r="B329" s="19" t="s">
        <v>93</v>
      </c>
      <c r="C329" s="19" t="s">
        <v>88</v>
      </c>
      <c r="D329" s="22">
        <v>50232242</v>
      </c>
      <c r="E329" s="22">
        <v>2</v>
      </c>
      <c r="F329" s="27">
        <v>75</v>
      </c>
      <c r="G329" s="19" t="s">
        <v>107</v>
      </c>
      <c r="H329" s="19" t="s">
        <v>108</v>
      </c>
      <c r="I329" s="23">
        <v>182</v>
      </c>
      <c r="J329" s="19" t="s">
        <v>201</v>
      </c>
      <c r="K329" s="19" t="s">
        <v>202</v>
      </c>
      <c r="L329" s="23">
        <v>100</v>
      </c>
      <c r="M329" s="19" t="s">
        <v>109</v>
      </c>
      <c r="N329" s="19" t="s">
        <v>110</v>
      </c>
      <c r="O329" s="30">
        <v>9.4083549688667278E-2</v>
      </c>
      <c r="Q329" s="22">
        <v>1.5</v>
      </c>
      <c r="R329" s="30">
        <v>1.5220627594077728E-4</v>
      </c>
      <c r="S329" s="23">
        <v>6570.0313197932464</v>
      </c>
      <c r="T329" s="30">
        <v>2.2036330896385453E-3</v>
      </c>
      <c r="U329" s="23">
        <v>453.79605375413325</v>
      </c>
      <c r="V329" s="27">
        <v>6.9070607378537403</v>
      </c>
    </row>
    <row r="330" spans="1:22" x14ac:dyDescent="0.25">
      <c r="A330" s="19" t="s">
        <v>92</v>
      </c>
      <c r="B330" s="19" t="s">
        <v>93</v>
      </c>
      <c r="C330" s="19" t="s">
        <v>88</v>
      </c>
      <c r="D330" s="22">
        <v>50232242</v>
      </c>
      <c r="E330" s="22">
        <v>2</v>
      </c>
      <c r="F330" s="27">
        <v>75</v>
      </c>
      <c r="G330" s="19" t="s">
        <v>139</v>
      </c>
      <c r="H330" s="19" t="s">
        <v>140</v>
      </c>
      <c r="I330" s="23">
        <v>177</v>
      </c>
      <c r="J330" s="19" t="s">
        <v>203</v>
      </c>
      <c r="K330" s="19" t="s">
        <v>204</v>
      </c>
      <c r="L330" s="23">
        <v>177</v>
      </c>
      <c r="M330" s="19" t="s">
        <v>109</v>
      </c>
      <c r="N330" s="19" t="s">
        <v>110</v>
      </c>
      <c r="O330" s="30">
        <v>7.2550891428570755E-2</v>
      </c>
      <c r="Q330" s="22">
        <v>1.5</v>
      </c>
      <c r="R330" s="30">
        <v>1.1414673584761799E-4</v>
      </c>
      <c r="S330" s="23">
        <v>8760.6534919663936</v>
      </c>
      <c r="T330" s="30">
        <v>2.2036330896385453E-3</v>
      </c>
      <c r="U330" s="23">
        <v>453.79605375413325</v>
      </c>
      <c r="V330" s="27">
        <v>5.1799338276564502</v>
      </c>
    </row>
    <row r="331" spans="1:22" x14ac:dyDescent="0.25">
      <c r="A331" s="19" t="s">
        <v>92</v>
      </c>
      <c r="B331" s="19" t="s">
        <v>93</v>
      </c>
      <c r="C331" s="19" t="s">
        <v>88</v>
      </c>
      <c r="D331" s="22">
        <v>50232242</v>
      </c>
      <c r="E331" s="22">
        <v>2</v>
      </c>
      <c r="F331" s="27">
        <v>75</v>
      </c>
      <c r="G331" s="19" t="s">
        <v>125</v>
      </c>
      <c r="H331" s="19" t="s">
        <v>126</v>
      </c>
      <c r="I331" s="23">
        <v>138</v>
      </c>
      <c r="J331" s="19" t="s">
        <v>203</v>
      </c>
      <c r="K331" s="19" t="s">
        <v>204</v>
      </c>
      <c r="L331" s="23">
        <v>138</v>
      </c>
      <c r="M331" s="19" t="s">
        <v>109</v>
      </c>
      <c r="N331" s="19" t="s">
        <v>110</v>
      </c>
      <c r="O331" s="30">
        <v>7.5354415695067276E-2</v>
      </c>
      <c r="Q331" s="22">
        <v>1.5</v>
      </c>
      <c r="R331" s="30">
        <v>9.2434749919282518E-5</v>
      </c>
      <c r="S331" s="23">
        <v>10818.442207862707</v>
      </c>
      <c r="T331" s="30">
        <v>2.2036330896385453E-3</v>
      </c>
      <c r="U331" s="23">
        <v>453.79605375413325</v>
      </c>
      <c r="V331" s="27">
        <v>4.1946524743120595</v>
      </c>
    </row>
    <row r="332" spans="1:22" x14ac:dyDescent="0.25">
      <c r="A332" s="19" t="s">
        <v>92</v>
      </c>
      <c r="B332" s="19" t="s">
        <v>93</v>
      </c>
      <c r="C332" s="19" t="s">
        <v>88</v>
      </c>
      <c r="D332" s="22">
        <v>50232242</v>
      </c>
      <c r="E332" s="22">
        <v>2</v>
      </c>
      <c r="F332" s="27">
        <v>75</v>
      </c>
      <c r="G332" s="19" t="s">
        <v>193</v>
      </c>
      <c r="H332" s="19" t="s">
        <v>194</v>
      </c>
      <c r="I332" s="23">
        <v>114.39999999999999</v>
      </c>
      <c r="J332" s="19" t="s">
        <v>205</v>
      </c>
      <c r="K332" s="19" t="s">
        <v>206</v>
      </c>
      <c r="L332" s="23">
        <v>80</v>
      </c>
      <c r="M332" s="19" t="s">
        <v>109</v>
      </c>
      <c r="N332" s="19" t="s">
        <v>110</v>
      </c>
      <c r="O332" s="30">
        <v>7.5592406269113135E-2</v>
      </c>
      <c r="Q332" s="22">
        <v>1.5</v>
      </c>
      <c r="R332" s="30">
        <v>7.6869078019435935E-5</v>
      </c>
      <c r="S332" s="23">
        <v>13009.132225407404</v>
      </c>
      <c r="T332" s="30">
        <v>2.2036330896385453E-3</v>
      </c>
      <c r="U332" s="23">
        <v>453.79605375413325</v>
      </c>
      <c r="V332" s="27">
        <v>3.4882884260938614</v>
      </c>
    </row>
    <row r="333" spans="1:22" x14ac:dyDescent="0.25">
      <c r="A333" s="19" t="s">
        <v>92</v>
      </c>
      <c r="B333" s="19" t="s">
        <v>93</v>
      </c>
      <c r="C333" s="19" t="s">
        <v>88</v>
      </c>
      <c r="D333" s="22">
        <v>50232242</v>
      </c>
      <c r="E333" s="22">
        <v>2</v>
      </c>
      <c r="F333" s="27">
        <v>75</v>
      </c>
      <c r="G333" s="19" t="s">
        <v>141</v>
      </c>
      <c r="H333" s="19" t="s">
        <v>142</v>
      </c>
      <c r="I333" s="23">
        <v>124.855</v>
      </c>
      <c r="J333" s="19" t="s">
        <v>203</v>
      </c>
      <c r="K333" s="19" t="s">
        <v>204</v>
      </c>
      <c r="L333" s="23">
        <v>124.855</v>
      </c>
      <c r="M333" s="19" t="s">
        <v>109</v>
      </c>
      <c r="N333" s="19" t="s">
        <v>110</v>
      </c>
      <c r="O333" s="30">
        <v>4.6996148956660502E-2</v>
      </c>
      <c r="Q333" s="22">
        <v>1.5</v>
      </c>
      <c r="R333" s="30">
        <v>5.2157370470967525E-5</v>
      </c>
      <c r="S333" s="23">
        <v>19172.745691936911</v>
      </c>
      <c r="T333" s="30">
        <v>2.2036330896385453E-3</v>
      </c>
      <c r="U333" s="23">
        <v>453.79605375413325</v>
      </c>
      <c r="V333" s="27">
        <v>2.3668808893917421</v>
      </c>
    </row>
    <row r="334" spans="1:22" x14ac:dyDescent="0.25">
      <c r="A334" s="19" t="s">
        <v>92</v>
      </c>
      <c r="B334" s="19" t="s">
        <v>93</v>
      </c>
      <c r="C334" s="19" t="s">
        <v>88</v>
      </c>
      <c r="D334" s="22">
        <v>50232242</v>
      </c>
      <c r="E334" s="22">
        <v>2</v>
      </c>
      <c r="F334" s="27">
        <v>75</v>
      </c>
      <c r="G334" s="19" t="s">
        <v>141</v>
      </c>
      <c r="H334" s="19" t="s">
        <v>142</v>
      </c>
      <c r="I334" s="23">
        <v>98.28125</v>
      </c>
      <c r="J334" s="19" t="s">
        <v>239</v>
      </c>
      <c r="K334" s="19" t="s">
        <v>240</v>
      </c>
      <c r="L334" s="23">
        <v>53.125</v>
      </c>
      <c r="M334" s="19" t="s">
        <v>109</v>
      </c>
      <c r="N334" s="19" t="s">
        <v>110</v>
      </c>
      <c r="O334" s="30">
        <v>4.6996148956660502E-2</v>
      </c>
      <c r="Q334" s="22">
        <v>1.5</v>
      </c>
      <c r="R334" s="30">
        <v>4.105635790797147E-5</v>
      </c>
      <c r="S334" s="23">
        <v>24356.763506434672</v>
      </c>
      <c r="T334" s="30">
        <v>2.2036330896385453E-3</v>
      </c>
      <c r="U334" s="23">
        <v>453.79605375413325</v>
      </c>
      <c r="V334" s="27">
        <v>1.8631213200154755</v>
      </c>
    </row>
    <row r="335" spans="1:22" x14ac:dyDescent="0.25">
      <c r="A335" s="19" t="s">
        <v>92</v>
      </c>
      <c r="B335" s="19" t="s">
        <v>93</v>
      </c>
      <c r="C335" s="19" t="s">
        <v>88</v>
      </c>
      <c r="D335" s="22">
        <v>50232242</v>
      </c>
      <c r="E335" s="22">
        <v>2</v>
      </c>
      <c r="F335" s="27">
        <v>75</v>
      </c>
      <c r="G335" s="19" t="s">
        <v>135</v>
      </c>
      <c r="H335" s="19" t="s">
        <v>136</v>
      </c>
      <c r="I335" s="23">
        <v>1001</v>
      </c>
      <c r="J335" s="19" t="s">
        <v>225</v>
      </c>
      <c r="K335" s="19" t="s">
        <v>226</v>
      </c>
      <c r="L335" s="23">
        <v>700</v>
      </c>
      <c r="M335" s="19" t="s">
        <v>115</v>
      </c>
      <c r="N335" s="19" t="s">
        <v>116</v>
      </c>
      <c r="O335" s="30">
        <v>8.1948356807510694E-3</v>
      </c>
      <c r="Q335" s="22">
        <v>3</v>
      </c>
      <c r="R335" s="30">
        <v>3.6457913406363647E-5</v>
      </c>
      <c r="S335" s="23">
        <v>27428.887354410475</v>
      </c>
      <c r="T335" s="30">
        <v>2.2036330896385453E-3</v>
      </c>
      <c r="U335" s="23">
        <v>453.79605375413325</v>
      </c>
      <c r="V335" s="27">
        <v>1.6544457231917733</v>
      </c>
    </row>
    <row r="336" spans="1:22" x14ac:dyDescent="0.25">
      <c r="A336" s="19" t="s">
        <v>92</v>
      </c>
      <c r="B336" s="19" t="s">
        <v>93</v>
      </c>
      <c r="C336" s="19" t="s">
        <v>88</v>
      </c>
      <c r="D336" s="22">
        <v>50232242</v>
      </c>
      <c r="E336" s="22">
        <v>2</v>
      </c>
      <c r="F336" s="27">
        <v>75</v>
      </c>
      <c r="G336" s="19" t="s">
        <v>151</v>
      </c>
      <c r="H336" s="19" t="s">
        <v>152</v>
      </c>
      <c r="I336" s="23">
        <v>51</v>
      </c>
      <c r="J336" s="19" t="s">
        <v>203</v>
      </c>
      <c r="K336" s="19" t="s">
        <v>204</v>
      </c>
      <c r="L336" s="23">
        <v>51</v>
      </c>
      <c r="M336" s="19" t="s">
        <v>109</v>
      </c>
      <c r="N336" s="19" t="s">
        <v>110</v>
      </c>
      <c r="O336" s="30">
        <v>7.7843967065053241E-2</v>
      </c>
      <c r="Q336" s="22">
        <v>1.5</v>
      </c>
      <c r="R336" s="30">
        <v>3.5289265069490805E-5</v>
      </c>
      <c r="S336" s="23">
        <v>28337.229410440345</v>
      </c>
      <c r="T336" s="30">
        <v>2.2036330896385453E-3</v>
      </c>
      <c r="U336" s="23">
        <v>453.79605375413325</v>
      </c>
      <c r="V336" s="27">
        <v>1.6014129228418506</v>
      </c>
    </row>
    <row r="337" spans="1:22" x14ac:dyDescent="0.25">
      <c r="A337" s="19" t="s">
        <v>92</v>
      </c>
      <c r="B337" s="19" t="s">
        <v>93</v>
      </c>
      <c r="C337" s="19" t="s">
        <v>88</v>
      </c>
      <c r="D337" s="22">
        <v>50232242</v>
      </c>
      <c r="E337" s="22">
        <v>2</v>
      </c>
      <c r="F337" s="27">
        <v>75</v>
      </c>
      <c r="G337" s="19" t="s">
        <v>145</v>
      </c>
      <c r="H337" s="19" t="s">
        <v>146</v>
      </c>
      <c r="I337" s="23">
        <v>44.1</v>
      </c>
      <c r="J337" s="19" t="s">
        <v>203</v>
      </c>
      <c r="K337" s="19" t="s">
        <v>204</v>
      </c>
      <c r="L337" s="23">
        <v>44.1</v>
      </c>
      <c r="M337" s="19" t="s">
        <v>109</v>
      </c>
      <c r="N337" s="19" t="s">
        <v>110</v>
      </c>
      <c r="O337" s="30">
        <v>6.9640764267676847E-2</v>
      </c>
      <c r="Q337" s="22">
        <v>1.5</v>
      </c>
      <c r="R337" s="30">
        <v>2.7299179592929328E-5</v>
      </c>
      <c r="S337" s="23">
        <v>36631.137452167488</v>
      </c>
      <c r="T337" s="30">
        <v>2.2036330896385453E-3</v>
      </c>
      <c r="U337" s="23">
        <v>453.79605375413325</v>
      </c>
      <c r="V337" s="27">
        <v>1.2388259969996696</v>
      </c>
    </row>
    <row r="338" spans="1:22" x14ac:dyDescent="0.25">
      <c r="A338" s="19" t="s">
        <v>92</v>
      </c>
      <c r="B338" s="19" t="s">
        <v>93</v>
      </c>
      <c r="C338" s="19" t="s">
        <v>88</v>
      </c>
      <c r="D338" s="22">
        <v>50232242</v>
      </c>
      <c r="E338" s="22">
        <v>2</v>
      </c>
      <c r="F338" s="27">
        <v>75</v>
      </c>
      <c r="G338" s="19" t="s">
        <v>147</v>
      </c>
      <c r="H338" s="19" t="s">
        <v>148</v>
      </c>
      <c r="I338" s="23">
        <v>57.456599999999995</v>
      </c>
      <c r="J338" s="19" t="s">
        <v>245</v>
      </c>
      <c r="K338" s="19" t="s">
        <v>246</v>
      </c>
      <c r="L338" s="23">
        <v>2.8165</v>
      </c>
      <c r="M338" s="19" t="s">
        <v>109</v>
      </c>
      <c r="N338" s="19" t="s">
        <v>110</v>
      </c>
      <c r="O338" s="30">
        <v>5.0440458996654898E-2</v>
      </c>
      <c r="Q338" s="22">
        <v>1.5</v>
      </c>
      <c r="R338" s="30">
        <v>2.5761220234552904E-5</v>
      </c>
      <c r="S338" s="23">
        <v>38818.036991070949</v>
      </c>
      <c r="T338" s="30">
        <v>2.2036330896385453E-3</v>
      </c>
      <c r="U338" s="23">
        <v>453.79605375413325</v>
      </c>
      <c r="V338" s="27">
        <v>1.1690340082331234</v>
      </c>
    </row>
    <row r="339" spans="1:22" x14ac:dyDescent="0.25">
      <c r="A339" s="19" t="s">
        <v>92</v>
      </c>
      <c r="B339" s="19" t="s">
        <v>93</v>
      </c>
      <c r="C339" s="19" t="s">
        <v>88</v>
      </c>
      <c r="D339" s="22">
        <v>50232242</v>
      </c>
      <c r="E339" s="22">
        <v>2</v>
      </c>
      <c r="F339" s="27">
        <v>75</v>
      </c>
      <c r="G339" s="19" t="s">
        <v>135</v>
      </c>
      <c r="H339" s="19" t="s">
        <v>136</v>
      </c>
      <c r="I339" s="23">
        <v>1001</v>
      </c>
      <c r="J339" s="19" t="s">
        <v>225</v>
      </c>
      <c r="K339" s="19" t="s">
        <v>226</v>
      </c>
      <c r="L339" s="23">
        <v>700</v>
      </c>
      <c r="M339" s="19" t="s">
        <v>113</v>
      </c>
      <c r="N339" s="19" t="s">
        <v>114</v>
      </c>
      <c r="O339" s="30">
        <v>5.3108527131782357E-3</v>
      </c>
      <c r="Q339" s="22">
        <v>2.8</v>
      </c>
      <c r="R339" s="30">
        <v>2.5315064599482926E-5</v>
      </c>
      <c r="S339" s="23">
        <v>39502.170577926379</v>
      </c>
      <c r="T339" s="30">
        <v>2.2036330896385453E-3</v>
      </c>
      <c r="U339" s="23">
        <v>453.79605375413325</v>
      </c>
      <c r="V339" s="27">
        <v>1.1487876415776308</v>
      </c>
    </row>
    <row r="340" spans="1:22" x14ac:dyDescent="0.25">
      <c r="A340" s="19" t="s">
        <v>92</v>
      </c>
      <c r="B340" s="19" t="s">
        <v>93</v>
      </c>
      <c r="C340" s="19" t="s">
        <v>88</v>
      </c>
      <c r="D340" s="22">
        <v>50232309</v>
      </c>
      <c r="E340" s="22">
        <v>2</v>
      </c>
      <c r="F340" s="27">
        <v>90</v>
      </c>
      <c r="G340" s="19" t="s">
        <v>135</v>
      </c>
      <c r="H340" s="19" t="s">
        <v>136</v>
      </c>
      <c r="I340" s="23">
        <v>1144</v>
      </c>
      <c r="J340" s="19" t="s">
        <v>225</v>
      </c>
      <c r="K340" s="19" t="s">
        <v>226</v>
      </c>
      <c r="L340" s="23">
        <v>800</v>
      </c>
      <c r="M340" s="19" t="s">
        <v>109</v>
      </c>
      <c r="N340" s="19" t="s">
        <v>110</v>
      </c>
      <c r="O340" s="30">
        <v>0.13503018571428571</v>
      </c>
      <c r="Q340" s="22">
        <v>1.5</v>
      </c>
      <c r="R340" s="30">
        <v>1.1442557959788359E-3</v>
      </c>
      <c r="S340" s="23">
        <v>873.93046512346086</v>
      </c>
      <c r="T340" s="30">
        <v>1.8446586623411963E-3</v>
      </c>
      <c r="U340" s="23">
        <v>542.10571333063001</v>
      </c>
      <c r="V340" s="27">
        <v>62.030760451181465</v>
      </c>
    </row>
    <row r="341" spans="1:22" x14ac:dyDescent="0.25">
      <c r="A341" s="19" t="s">
        <v>92</v>
      </c>
      <c r="B341" s="19" t="s">
        <v>93</v>
      </c>
      <c r="C341" s="19" t="s">
        <v>88</v>
      </c>
      <c r="D341" s="22">
        <v>50232309</v>
      </c>
      <c r="E341" s="22">
        <v>2</v>
      </c>
      <c r="F341" s="27">
        <v>90</v>
      </c>
      <c r="G341" s="19" t="s">
        <v>183</v>
      </c>
      <c r="H341" s="19" t="s">
        <v>184</v>
      </c>
      <c r="I341" s="23">
        <v>393.11967997731</v>
      </c>
      <c r="J341" s="19" t="s">
        <v>221</v>
      </c>
      <c r="K341" s="19" t="s">
        <v>222</v>
      </c>
      <c r="L341" s="23">
        <v>274.908867117</v>
      </c>
      <c r="M341" s="19" t="s">
        <v>109</v>
      </c>
      <c r="N341" s="19" t="s">
        <v>110</v>
      </c>
      <c r="O341" s="30">
        <v>7.9215175097275228E-2</v>
      </c>
      <c r="Q341" s="22">
        <v>1.5</v>
      </c>
      <c r="R341" s="30">
        <v>2.306744021006475E-4</v>
      </c>
      <c r="S341" s="23">
        <v>4335.1147370208919</v>
      </c>
      <c r="T341" s="30">
        <v>1.8446586623411963E-3</v>
      </c>
      <c r="U341" s="23">
        <v>542.10571333063001</v>
      </c>
      <c r="V341" s="27">
        <v>12.504991129788809</v>
      </c>
    </row>
    <row r="342" spans="1:22" x14ac:dyDescent="0.25">
      <c r="A342" s="19" t="s">
        <v>92</v>
      </c>
      <c r="B342" s="19" t="s">
        <v>93</v>
      </c>
      <c r="C342" s="19" t="s">
        <v>88</v>
      </c>
      <c r="D342" s="22">
        <v>50232309</v>
      </c>
      <c r="E342" s="22">
        <v>2</v>
      </c>
      <c r="F342" s="27">
        <v>90</v>
      </c>
      <c r="G342" s="19" t="s">
        <v>161</v>
      </c>
      <c r="H342" s="19" t="s">
        <v>162</v>
      </c>
      <c r="I342" s="23">
        <v>90</v>
      </c>
      <c r="J342" s="19" t="s">
        <v>233</v>
      </c>
      <c r="K342" s="19" t="s">
        <v>234</v>
      </c>
      <c r="L342" s="23">
        <v>90</v>
      </c>
      <c r="M342" s="19" t="s">
        <v>109</v>
      </c>
      <c r="N342" s="19" t="s">
        <v>110</v>
      </c>
      <c r="O342" s="30">
        <v>0.29969450048245622</v>
      </c>
      <c r="Q342" s="22">
        <v>1.5</v>
      </c>
      <c r="R342" s="30">
        <v>1.9979633365497081E-4</v>
      </c>
      <c r="S342" s="23">
        <v>5005.0968489086717</v>
      </c>
      <c r="T342" s="30">
        <v>1.8446586623411963E-3</v>
      </c>
      <c r="U342" s="23">
        <v>542.10571333063001</v>
      </c>
      <c r="V342" s="27">
        <v>10.83107339768725</v>
      </c>
    </row>
    <row r="343" spans="1:22" x14ac:dyDescent="0.25">
      <c r="A343" s="19" t="s">
        <v>92</v>
      </c>
      <c r="B343" s="19" t="s">
        <v>93</v>
      </c>
      <c r="C343" s="19" t="s">
        <v>88</v>
      </c>
      <c r="D343" s="22">
        <v>50232309</v>
      </c>
      <c r="E343" s="22">
        <v>2</v>
      </c>
      <c r="F343" s="27">
        <v>90</v>
      </c>
      <c r="G343" s="19" t="s">
        <v>179</v>
      </c>
      <c r="H343" s="19" t="s">
        <v>180</v>
      </c>
      <c r="I343" s="23">
        <v>120.83499999999999</v>
      </c>
      <c r="J343" s="19" t="s">
        <v>221</v>
      </c>
      <c r="K343" s="19" t="s">
        <v>222</v>
      </c>
      <c r="L343" s="23">
        <v>84.5</v>
      </c>
      <c r="M343" s="19" t="s">
        <v>109</v>
      </c>
      <c r="N343" s="19" t="s">
        <v>110</v>
      </c>
      <c r="O343" s="30">
        <v>6.9654574132492195E-2</v>
      </c>
      <c r="Q343" s="22">
        <v>1.5</v>
      </c>
      <c r="R343" s="30">
        <v>6.2346003446664397E-5</v>
      </c>
      <c r="S343" s="23">
        <v>16039.520493971639</v>
      </c>
      <c r="T343" s="30">
        <v>1.8446586623411963E-3</v>
      </c>
      <c r="U343" s="23">
        <v>542.10571333063001</v>
      </c>
      <c r="V343" s="27">
        <v>3.3798124671767917</v>
      </c>
    </row>
    <row r="344" spans="1:22" x14ac:dyDescent="0.25">
      <c r="A344" s="19" t="s">
        <v>92</v>
      </c>
      <c r="B344" s="19" t="s">
        <v>93</v>
      </c>
      <c r="C344" s="19" t="s">
        <v>88</v>
      </c>
      <c r="D344" s="22">
        <v>50232309</v>
      </c>
      <c r="E344" s="22">
        <v>2</v>
      </c>
      <c r="F344" s="27">
        <v>90</v>
      </c>
      <c r="G344" s="19" t="s">
        <v>141</v>
      </c>
      <c r="H344" s="19" t="s">
        <v>142</v>
      </c>
      <c r="I344" s="23">
        <v>171.20500000000001</v>
      </c>
      <c r="J344" s="19" t="s">
        <v>203</v>
      </c>
      <c r="K344" s="19" t="s">
        <v>204</v>
      </c>
      <c r="L344" s="23">
        <v>171.20500000000001</v>
      </c>
      <c r="M344" s="19" t="s">
        <v>109</v>
      </c>
      <c r="N344" s="19" t="s">
        <v>110</v>
      </c>
      <c r="O344" s="30">
        <v>4.6996148956660502E-2</v>
      </c>
      <c r="Q344" s="22">
        <v>1.5</v>
      </c>
      <c r="R344" s="30">
        <v>5.9599819867593056E-5</v>
      </c>
      <c r="S344" s="23">
        <v>16778.574200754294</v>
      </c>
      <c r="T344" s="30">
        <v>1.8446586623411963E-3</v>
      </c>
      <c r="U344" s="23">
        <v>542.10571333063001</v>
      </c>
      <c r="V344" s="27">
        <v>3.2309402863698584</v>
      </c>
    </row>
    <row r="345" spans="1:22" x14ac:dyDescent="0.25">
      <c r="A345" s="19" t="s">
        <v>92</v>
      </c>
      <c r="B345" s="19" t="s">
        <v>93</v>
      </c>
      <c r="C345" s="19" t="s">
        <v>88</v>
      </c>
      <c r="D345" s="22">
        <v>50232309</v>
      </c>
      <c r="E345" s="22">
        <v>2</v>
      </c>
      <c r="F345" s="27">
        <v>90</v>
      </c>
      <c r="G345" s="19" t="s">
        <v>135</v>
      </c>
      <c r="H345" s="19" t="s">
        <v>136</v>
      </c>
      <c r="I345" s="23">
        <v>1144</v>
      </c>
      <c r="J345" s="19" t="s">
        <v>225</v>
      </c>
      <c r="K345" s="19" t="s">
        <v>226</v>
      </c>
      <c r="L345" s="23">
        <v>800</v>
      </c>
      <c r="M345" s="19" t="s">
        <v>115</v>
      </c>
      <c r="N345" s="19" t="s">
        <v>116</v>
      </c>
      <c r="O345" s="30">
        <v>8.1948356807510694E-3</v>
      </c>
      <c r="Q345" s="22">
        <v>3</v>
      </c>
      <c r="R345" s="30">
        <v>3.4721822291774902E-5</v>
      </c>
      <c r="S345" s="23">
        <v>28800.331722130999</v>
      </c>
      <c r="T345" s="30">
        <v>1.8446586623411963E-3</v>
      </c>
      <c r="U345" s="23">
        <v>542.10571333063001</v>
      </c>
      <c r="V345" s="27">
        <v>1.8822898241622004</v>
      </c>
    </row>
    <row r="346" spans="1:22" x14ac:dyDescent="0.25">
      <c r="A346" s="19" t="s">
        <v>92</v>
      </c>
      <c r="B346" s="19" t="s">
        <v>93</v>
      </c>
      <c r="C346" s="19" t="s">
        <v>88</v>
      </c>
      <c r="D346" s="22">
        <v>50232309</v>
      </c>
      <c r="E346" s="22">
        <v>2</v>
      </c>
      <c r="F346" s="27">
        <v>90</v>
      </c>
      <c r="G346" s="19" t="s">
        <v>135</v>
      </c>
      <c r="H346" s="19" t="s">
        <v>136</v>
      </c>
      <c r="I346" s="23">
        <v>1144</v>
      </c>
      <c r="J346" s="19" t="s">
        <v>225</v>
      </c>
      <c r="K346" s="19" t="s">
        <v>226</v>
      </c>
      <c r="L346" s="23">
        <v>800</v>
      </c>
      <c r="M346" s="19" t="s">
        <v>113</v>
      </c>
      <c r="N346" s="19" t="s">
        <v>114</v>
      </c>
      <c r="O346" s="30">
        <v>5.3108527131782357E-3</v>
      </c>
      <c r="Q346" s="22">
        <v>2.8</v>
      </c>
      <c r="R346" s="30">
        <v>2.4109585332840881E-5</v>
      </c>
      <c r="S346" s="23">
        <v>41477.279106822694</v>
      </c>
      <c r="T346" s="30">
        <v>1.8446586623411963E-3</v>
      </c>
      <c r="U346" s="23">
        <v>542.10571333063001</v>
      </c>
      <c r="V346" s="27">
        <v>1.3069943954965402</v>
      </c>
    </row>
    <row r="347" spans="1:22" x14ac:dyDescent="0.25">
      <c r="A347" s="19" t="s">
        <v>92</v>
      </c>
      <c r="B347" s="19" t="s">
        <v>93</v>
      </c>
      <c r="C347" s="19" t="s">
        <v>88</v>
      </c>
      <c r="D347" s="22">
        <v>50232309</v>
      </c>
      <c r="E347" s="22">
        <v>2</v>
      </c>
      <c r="F347" s="27">
        <v>90</v>
      </c>
      <c r="G347" s="19" t="s">
        <v>141</v>
      </c>
      <c r="H347" s="19" t="s">
        <v>142</v>
      </c>
      <c r="I347" s="23">
        <v>62.879999999999995</v>
      </c>
      <c r="J347" s="19" t="s">
        <v>227</v>
      </c>
      <c r="K347" s="19" t="s">
        <v>228</v>
      </c>
      <c r="L347" s="23">
        <v>32.75</v>
      </c>
      <c r="M347" s="19" t="s">
        <v>109</v>
      </c>
      <c r="N347" s="19" t="s">
        <v>110</v>
      </c>
      <c r="O347" s="30">
        <v>4.6996148956660502E-2</v>
      </c>
      <c r="Q347" s="22">
        <v>1.5</v>
      </c>
      <c r="R347" s="30">
        <v>2.1889761825146756E-5</v>
      </c>
      <c r="S347" s="23">
        <v>45683.457316159976</v>
      </c>
      <c r="T347" s="30">
        <v>1.8446586623411963E-3</v>
      </c>
      <c r="U347" s="23">
        <v>542.10571333063001</v>
      </c>
      <c r="V347" s="27">
        <v>1.1866564948858775</v>
      </c>
    </row>
    <row r="348" spans="1:22" x14ac:dyDescent="0.25">
      <c r="A348" s="19" t="s">
        <v>94</v>
      </c>
      <c r="B348" s="19" t="s">
        <v>95</v>
      </c>
      <c r="C348" s="19" t="s">
        <v>88</v>
      </c>
      <c r="D348" s="22">
        <v>60296355</v>
      </c>
      <c r="E348" s="22">
        <v>2</v>
      </c>
      <c r="F348" s="27">
        <v>81</v>
      </c>
      <c r="G348" s="19" t="s">
        <v>127</v>
      </c>
      <c r="H348" s="19" t="s">
        <v>128</v>
      </c>
      <c r="I348" s="23">
        <v>2695</v>
      </c>
      <c r="J348" s="19" t="s">
        <v>201</v>
      </c>
      <c r="K348" s="19" t="s">
        <v>202</v>
      </c>
      <c r="L348" s="23">
        <v>1750</v>
      </c>
      <c r="M348" s="19" t="s">
        <v>109</v>
      </c>
      <c r="N348" s="19" t="s">
        <v>110</v>
      </c>
      <c r="O348" s="30">
        <v>9.32009514627124E-2</v>
      </c>
      <c r="Q348" s="22">
        <v>1.5</v>
      </c>
      <c r="R348" s="30">
        <v>2.0672968246255958E-3</v>
      </c>
      <c r="S348" s="23">
        <v>483.72347313071896</v>
      </c>
      <c r="T348" s="30">
        <v>2.7345804506116781E-3</v>
      </c>
      <c r="U348" s="23">
        <v>365.68680938837156</v>
      </c>
      <c r="V348" s="27">
        <v>75.598317985604609</v>
      </c>
    </row>
    <row r="349" spans="1:22" x14ac:dyDescent="0.25">
      <c r="A349" s="19" t="s">
        <v>94</v>
      </c>
      <c r="B349" s="19" t="s">
        <v>95</v>
      </c>
      <c r="C349" s="19" t="s">
        <v>88</v>
      </c>
      <c r="D349" s="22">
        <v>60296355</v>
      </c>
      <c r="E349" s="22">
        <v>2</v>
      </c>
      <c r="F349" s="27">
        <v>81</v>
      </c>
      <c r="G349" s="19" t="s">
        <v>127</v>
      </c>
      <c r="H349" s="19" t="s">
        <v>128</v>
      </c>
      <c r="I349" s="23">
        <v>127.5</v>
      </c>
      <c r="J349" s="19" t="s">
        <v>203</v>
      </c>
      <c r="K349" s="19" t="s">
        <v>204</v>
      </c>
      <c r="L349" s="23">
        <v>127.5</v>
      </c>
      <c r="M349" s="19" t="s">
        <v>109</v>
      </c>
      <c r="N349" s="19" t="s">
        <v>110</v>
      </c>
      <c r="O349" s="30">
        <v>9.32009514627124E-2</v>
      </c>
      <c r="Q349" s="22">
        <v>1.5</v>
      </c>
      <c r="R349" s="30">
        <v>9.7803467584327823E-5</v>
      </c>
      <c r="S349" s="23">
        <v>10224.586353625784</v>
      </c>
      <c r="T349" s="30">
        <v>2.7345804506116781E-3</v>
      </c>
      <c r="U349" s="23">
        <v>365.68680938837156</v>
      </c>
      <c r="V349" s="27">
        <v>3.5765438008031869</v>
      </c>
    </row>
    <row r="350" spans="1:22" x14ac:dyDescent="0.25">
      <c r="A350" s="19" t="s">
        <v>94</v>
      </c>
      <c r="B350" s="19" t="s">
        <v>95</v>
      </c>
      <c r="C350" s="19" t="s">
        <v>88</v>
      </c>
      <c r="D350" s="22">
        <v>60296355</v>
      </c>
      <c r="E350" s="22">
        <v>2</v>
      </c>
      <c r="F350" s="27">
        <v>81</v>
      </c>
      <c r="G350" s="19" t="s">
        <v>127</v>
      </c>
      <c r="H350" s="19" t="s">
        <v>128</v>
      </c>
      <c r="I350" s="23">
        <v>111.48975</v>
      </c>
      <c r="J350" s="19" t="s">
        <v>205</v>
      </c>
      <c r="K350" s="19" t="s">
        <v>206</v>
      </c>
      <c r="L350" s="23">
        <v>82.584999999999994</v>
      </c>
      <c r="M350" s="19" t="s">
        <v>109</v>
      </c>
      <c r="N350" s="19" t="s">
        <v>110</v>
      </c>
      <c r="O350" s="30">
        <v>9.32009514627124E-2</v>
      </c>
      <c r="Q350" s="22">
        <v>1.5</v>
      </c>
      <c r="R350" s="30">
        <v>8.5522228628312272E-5</v>
      </c>
      <c r="S350" s="23">
        <v>11692.866475055216</v>
      </c>
      <c r="T350" s="30">
        <v>2.7345804506116781E-3</v>
      </c>
      <c r="U350" s="23">
        <v>365.68680938837156</v>
      </c>
      <c r="V350" s="27">
        <v>3.1274350918870368</v>
      </c>
    </row>
    <row r="351" spans="1:22" x14ac:dyDescent="0.25">
      <c r="A351" s="19" t="s">
        <v>94</v>
      </c>
      <c r="B351" s="19" t="s">
        <v>95</v>
      </c>
      <c r="C351" s="19" t="s">
        <v>88</v>
      </c>
      <c r="D351" s="22">
        <v>60296355</v>
      </c>
      <c r="E351" s="22">
        <v>2</v>
      </c>
      <c r="F351" s="27">
        <v>81</v>
      </c>
      <c r="G351" s="19" t="s">
        <v>183</v>
      </c>
      <c r="H351" s="19" t="s">
        <v>184</v>
      </c>
      <c r="I351" s="23">
        <v>120.29399524999999</v>
      </c>
      <c r="J351" s="19" t="s">
        <v>221</v>
      </c>
      <c r="K351" s="19" t="s">
        <v>222</v>
      </c>
      <c r="L351" s="23">
        <v>84.121674999999996</v>
      </c>
      <c r="M351" s="19" t="s">
        <v>109</v>
      </c>
      <c r="N351" s="19" t="s">
        <v>110</v>
      </c>
      <c r="O351" s="30">
        <v>7.9215175097275228E-2</v>
      </c>
      <c r="Q351" s="22">
        <v>1.5</v>
      </c>
      <c r="R351" s="30">
        <v>7.8428888040160859E-5</v>
      </c>
      <c r="S351" s="23">
        <v>12750.403900765912</v>
      </c>
      <c r="T351" s="30">
        <v>2.7345804506116781E-3</v>
      </c>
      <c r="U351" s="23">
        <v>365.68680938837156</v>
      </c>
      <c r="V351" s="27">
        <v>2.8680409831284241</v>
      </c>
    </row>
    <row r="352" spans="1:22" x14ac:dyDescent="0.25">
      <c r="A352" s="19" t="s">
        <v>94</v>
      </c>
      <c r="B352" s="19" t="s">
        <v>95</v>
      </c>
      <c r="C352" s="19" t="s">
        <v>88</v>
      </c>
      <c r="D352" s="22">
        <v>60296355</v>
      </c>
      <c r="E352" s="22">
        <v>2</v>
      </c>
      <c r="F352" s="27">
        <v>81</v>
      </c>
      <c r="G352" s="19" t="s">
        <v>127</v>
      </c>
      <c r="H352" s="19" t="s">
        <v>128</v>
      </c>
      <c r="I352" s="23">
        <v>2695</v>
      </c>
      <c r="J352" s="19" t="s">
        <v>201</v>
      </c>
      <c r="K352" s="19" t="s">
        <v>202</v>
      </c>
      <c r="L352" s="23">
        <v>1750</v>
      </c>
      <c r="M352" s="19" t="s">
        <v>115</v>
      </c>
      <c r="N352" s="19" t="s">
        <v>116</v>
      </c>
      <c r="O352" s="30">
        <v>5.247630177899182E-3</v>
      </c>
      <c r="Q352" s="22">
        <v>3</v>
      </c>
      <c r="R352" s="30">
        <v>5.8199026047071173E-5</v>
      </c>
      <c r="S352" s="23">
        <v>17182.418124853215</v>
      </c>
      <c r="T352" s="30">
        <v>2.7345804506116781E-3</v>
      </c>
      <c r="U352" s="23">
        <v>365.68680938837156</v>
      </c>
      <c r="V352" s="27">
        <v>2.1282616144664188</v>
      </c>
    </row>
    <row r="353" spans="1:22" x14ac:dyDescent="0.25">
      <c r="A353" s="19" t="s">
        <v>94</v>
      </c>
      <c r="B353" s="19" t="s">
        <v>95</v>
      </c>
      <c r="C353" s="19" t="s">
        <v>88</v>
      </c>
      <c r="D353" s="22">
        <v>60296355</v>
      </c>
      <c r="E353" s="22">
        <v>2</v>
      </c>
      <c r="F353" s="27">
        <v>81</v>
      </c>
      <c r="G353" s="19" t="s">
        <v>145</v>
      </c>
      <c r="H353" s="19" t="s">
        <v>146</v>
      </c>
      <c r="I353" s="23">
        <v>99.393839999999997</v>
      </c>
      <c r="J353" s="19" t="s">
        <v>243</v>
      </c>
      <c r="K353" s="19" t="s">
        <v>244</v>
      </c>
      <c r="L353" s="23">
        <v>29.847999999999999</v>
      </c>
      <c r="M353" s="19" t="s">
        <v>109</v>
      </c>
      <c r="N353" s="19" t="s">
        <v>110</v>
      </c>
      <c r="O353" s="30">
        <v>6.9640764267676847E-2</v>
      </c>
      <c r="Q353" s="22">
        <v>1.5</v>
      </c>
      <c r="R353" s="30">
        <v>5.6970065688059171E-5</v>
      </c>
      <c r="S353" s="23">
        <v>17553.077882611575</v>
      </c>
      <c r="T353" s="30">
        <v>2.7345804506116781E-3</v>
      </c>
      <c r="U353" s="23">
        <v>365.68680938837156</v>
      </c>
      <c r="V353" s="27">
        <v>2.0833201552112302</v>
      </c>
    </row>
    <row r="354" spans="1:22" x14ac:dyDescent="0.25">
      <c r="A354" s="19" t="s">
        <v>94</v>
      </c>
      <c r="B354" s="19" t="s">
        <v>95</v>
      </c>
      <c r="C354" s="19" t="s">
        <v>88</v>
      </c>
      <c r="D354" s="22">
        <v>60296355</v>
      </c>
      <c r="E354" s="22">
        <v>2</v>
      </c>
      <c r="F354" s="27">
        <v>81</v>
      </c>
      <c r="G354" s="19" t="s">
        <v>139</v>
      </c>
      <c r="H354" s="19" t="s">
        <v>140</v>
      </c>
      <c r="I354" s="23">
        <v>94.5</v>
      </c>
      <c r="J354" s="19" t="s">
        <v>203</v>
      </c>
      <c r="K354" s="19" t="s">
        <v>204</v>
      </c>
      <c r="L354" s="23">
        <v>94.5</v>
      </c>
      <c r="M354" s="19" t="s">
        <v>109</v>
      </c>
      <c r="N354" s="19" t="s">
        <v>110</v>
      </c>
      <c r="O354" s="30">
        <v>7.2550891428570755E-2</v>
      </c>
      <c r="Q354" s="22">
        <v>1.5</v>
      </c>
      <c r="R354" s="30">
        <v>5.6428471111110588E-5</v>
      </c>
      <c r="S354" s="23">
        <v>17721.550492320588</v>
      </c>
      <c r="T354" s="30">
        <v>2.7345804506116781E-3</v>
      </c>
      <c r="U354" s="23">
        <v>365.68680938837156</v>
      </c>
      <c r="V354" s="27">
        <v>2.0635147559285931</v>
      </c>
    </row>
    <row r="355" spans="1:22" x14ac:dyDescent="0.25">
      <c r="A355" s="19" t="s">
        <v>94</v>
      </c>
      <c r="B355" s="19" t="s">
        <v>95</v>
      </c>
      <c r="C355" s="19" t="s">
        <v>88</v>
      </c>
      <c r="D355" s="22">
        <v>60296355</v>
      </c>
      <c r="E355" s="22">
        <v>2</v>
      </c>
      <c r="F355" s="27">
        <v>81</v>
      </c>
      <c r="G355" s="19" t="s">
        <v>137</v>
      </c>
      <c r="H355" s="19" t="s">
        <v>138</v>
      </c>
      <c r="I355" s="23">
        <v>68.11</v>
      </c>
      <c r="J355" s="19" t="s">
        <v>205</v>
      </c>
      <c r="K355" s="19" t="s">
        <v>206</v>
      </c>
      <c r="L355" s="23">
        <v>49</v>
      </c>
      <c r="M355" s="19" t="s">
        <v>109</v>
      </c>
      <c r="N355" s="19" t="s">
        <v>110</v>
      </c>
      <c r="O355" s="30">
        <v>7.5327641677419913E-2</v>
      </c>
      <c r="Q355" s="22">
        <v>1.5</v>
      </c>
      <c r="R355" s="30">
        <v>4.222687798065078E-5</v>
      </c>
      <c r="S355" s="23">
        <v>23681.599204616086</v>
      </c>
      <c r="T355" s="30">
        <v>2.7345804506116781E-3</v>
      </c>
      <c r="U355" s="23">
        <v>365.68680938837156</v>
      </c>
      <c r="V355" s="27">
        <v>1.5441812279176266</v>
      </c>
    </row>
    <row r="356" spans="1:22" x14ac:dyDescent="0.25">
      <c r="A356" s="19" t="s">
        <v>94</v>
      </c>
      <c r="B356" s="19" t="s">
        <v>95</v>
      </c>
      <c r="C356" s="19" t="s">
        <v>88</v>
      </c>
      <c r="D356" s="22">
        <v>60296355</v>
      </c>
      <c r="E356" s="22">
        <v>2</v>
      </c>
      <c r="F356" s="27">
        <v>81</v>
      </c>
      <c r="G356" s="19" t="s">
        <v>179</v>
      </c>
      <c r="H356" s="19" t="s">
        <v>180</v>
      </c>
      <c r="I356" s="23">
        <v>63.740820000000006</v>
      </c>
      <c r="J356" s="19" t="s">
        <v>221</v>
      </c>
      <c r="K356" s="19" t="s">
        <v>222</v>
      </c>
      <c r="L356" s="23">
        <v>44.574000000000005</v>
      </c>
      <c r="M356" s="19" t="s">
        <v>109</v>
      </c>
      <c r="N356" s="19" t="s">
        <v>110</v>
      </c>
      <c r="O356" s="30">
        <v>6.9654574132492195E-2</v>
      </c>
      <c r="Q356" s="22">
        <v>1.5</v>
      </c>
      <c r="R356" s="30">
        <v>3.65418903041633E-5</v>
      </c>
      <c r="S356" s="23">
        <v>27365.853043625051</v>
      </c>
      <c r="T356" s="30">
        <v>2.7345804506116781E-3</v>
      </c>
      <c r="U356" s="23">
        <v>365.68680938837156</v>
      </c>
      <c r="V356" s="27">
        <v>1.3362887274349349</v>
      </c>
    </row>
    <row r="357" spans="1:22" x14ac:dyDescent="0.25">
      <c r="A357" s="19" t="s">
        <v>94</v>
      </c>
      <c r="B357" s="19" t="s">
        <v>95</v>
      </c>
      <c r="C357" s="19" t="s">
        <v>88</v>
      </c>
      <c r="D357" s="22">
        <v>60296454</v>
      </c>
      <c r="E357" s="22">
        <v>2</v>
      </c>
      <c r="F357" s="27">
        <v>80</v>
      </c>
      <c r="G357" s="19" t="s">
        <v>127</v>
      </c>
      <c r="H357" s="19" t="s">
        <v>128</v>
      </c>
      <c r="I357" s="23">
        <v>2402.4</v>
      </c>
      <c r="J357" s="19" t="s">
        <v>201</v>
      </c>
      <c r="K357" s="19" t="s">
        <v>202</v>
      </c>
      <c r="L357" s="23">
        <v>1560</v>
      </c>
      <c r="M357" s="19" t="s">
        <v>109</v>
      </c>
      <c r="N357" s="19" t="s">
        <v>110</v>
      </c>
      <c r="O357" s="30">
        <v>9.32009514627124E-2</v>
      </c>
      <c r="Q357" s="22">
        <v>1.5</v>
      </c>
      <c r="R357" s="30">
        <v>1.8658830482835022E-3</v>
      </c>
      <c r="S357" s="23">
        <v>535.93927064182219</v>
      </c>
      <c r="T357" s="30">
        <v>2.3822828441099437E-3</v>
      </c>
      <c r="U357" s="23">
        <v>419.76543737131885</v>
      </c>
      <c r="V357" s="27">
        <v>78.323321384645411</v>
      </c>
    </row>
    <row r="358" spans="1:22" x14ac:dyDescent="0.25">
      <c r="A358" s="19" t="s">
        <v>94</v>
      </c>
      <c r="B358" s="19" t="s">
        <v>95</v>
      </c>
      <c r="C358" s="19" t="s">
        <v>88</v>
      </c>
      <c r="D358" s="22">
        <v>60296454</v>
      </c>
      <c r="E358" s="22">
        <v>2</v>
      </c>
      <c r="F358" s="27">
        <v>80</v>
      </c>
      <c r="G358" s="19" t="s">
        <v>183</v>
      </c>
      <c r="H358" s="19" t="s">
        <v>184</v>
      </c>
      <c r="I358" s="23">
        <v>249.60679314999999</v>
      </c>
      <c r="J358" s="19" t="s">
        <v>221</v>
      </c>
      <c r="K358" s="19" t="s">
        <v>222</v>
      </c>
      <c r="L358" s="23">
        <v>174.55020500000001</v>
      </c>
      <c r="M358" s="19" t="s">
        <v>109</v>
      </c>
      <c r="N358" s="19" t="s">
        <v>110</v>
      </c>
      <c r="O358" s="30">
        <v>7.9215175097275228E-2</v>
      </c>
      <c r="Q358" s="22">
        <v>1.5</v>
      </c>
      <c r="R358" s="30">
        <v>1.6477204854038838E-4</v>
      </c>
      <c r="S358" s="23">
        <v>6068.9905166462941</v>
      </c>
      <c r="T358" s="30">
        <v>2.3822828441099437E-3</v>
      </c>
      <c r="U358" s="23">
        <v>419.76543737131885</v>
      </c>
      <c r="V358" s="27">
        <v>6.916561102212432</v>
      </c>
    </row>
    <row r="359" spans="1:22" x14ac:dyDescent="0.25">
      <c r="A359" s="19" t="s">
        <v>94</v>
      </c>
      <c r="B359" s="19" t="s">
        <v>95</v>
      </c>
      <c r="C359" s="19" t="s">
        <v>88</v>
      </c>
      <c r="D359" s="22">
        <v>60296454</v>
      </c>
      <c r="E359" s="22">
        <v>2</v>
      </c>
      <c r="F359" s="27">
        <v>80</v>
      </c>
      <c r="G359" s="19" t="s">
        <v>145</v>
      </c>
      <c r="H359" s="19" t="s">
        <v>146</v>
      </c>
      <c r="I359" s="23">
        <v>216.71639999999999</v>
      </c>
      <c r="J359" s="19" t="s">
        <v>243</v>
      </c>
      <c r="K359" s="19" t="s">
        <v>244</v>
      </c>
      <c r="L359" s="23">
        <v>65.08</v>
      </c>
      <c r="M359" s="19" t="s">
        <v>109</v>
      </c>
      <c r="N359" s="19" t="s">
        <v>110</v>
      </c>
      <c r="O359" s="30">
        <v>6.9640764267676847E-2</v>
      </c>
      <c r="Q359" s="22">
        <v>1.5</v>
      </c>
      <c r="R359" s="30">
        <v>1.2576913104449635E-4</v>
      </c>
      <c r="S359" s="23">
        <v>7951.0766409462285</v>
      </c>
      <c r="T359" s="30">
        <v>2.3822828441099437E-3</v>
      </c>
      <c r="U359" s="23">
        <v>419.76543737131885</v>
      </c>
      <c r="V359" s="27">
        <v>5.2793534300703726</v>
      </c>
    </row>
    <row r="360" spans="1:22" x14ac:dyDescent="0.25">
      <c r="A360" s="19" t="s">
        <v>94</v>
      </c>
      <c r="B360" s="19" t="s">
        <v>95</v>
      </c>
      <c r="C360" s="19" t="s">
        <v>88</v>
      </c>
      <c r="D360" s="22">
        <v>60296454</v>
      </c>
      <c r="E360" s="22">
        <v>2</v>
      </c>
      <c r="F360" s="27">
        <v>80</v>
      </c>
      <c r="G360" s="19" t="s">
        <v>127</v>
      </c>
      <c r="H360" s="19" t="s">
        <v>128</v>
      </c>
      <c r="I360" s="23">
        <v>2402.4</v>
      </c>
      <c r="J360" s="19" t="s">
        <v>201</v>
      </c>
      <c r="K360" s="19" t="s">
        <v>202</v>
      </c>
      <c r="L360" s="23">
        <v>1560</v>
      </c>
      <c r="M360" s="19" t="s">
        <v>115</v>
      </c>
      <c r="N360" s="19" t="s">
        <v>116</v>
      </c>
      <c r="O360" s="30">
        <v>5.247630177899182E-3</v>
      </c>
      <c r="Q360" s="22">
        <v>3</v>
      </c>
      <c r="R360" s="30">
        <v>5.2528778080770816E-5</v>
      </c>
      <c r="S360" s="23">
        <v>19037.183740736386</v>
      </c>
      <c r="T360" s="30">
        <v>2.3822828441099437E-3</v>
      </c>
      <c r="U360" s="23">
        <v>419.76543737131885</v>
      </c>
      <c r="V360" s="27">
        <v>2.2049765505655712</v>
      </c>
    </row>
    <row r="361" spans="1:22" x14ac:dyDescent="0.25">
      <c r="A361" s="19" t="s">
        <v>94</v>
      </c>
      <c r="B361" s="19" t="s">
        <v>95</v>
      </c>
      <c r="C361" s="19" t="s">
        <v>88</v>
      </c>
      <c r="D361" s="22">
        <v>60296454</v>
      </c>
      <c r="E361" s="22">
        <v>2</v>
      </c>
      <c r="F361" s="27">
        <v>80</v>
      </c>
      <c r="G361" s="19" t="s">
        <v>141</v>
      </c>
      <c r="H361" s="19" t="s">
        <v>142</v>
      </c>
      <c r="I361" s="23">
        <v>114</v>
      </c>
      <c r="J361" s="19" t="s">
        <v>209</v>
      </c>
      <c r="K361" s="19" t="s">
        <v>210</v>
      </c>
      <c r="L361" s="23">
        <v>114</v>
      </c>
      <c r="M361" s="19" t="s">
        <v>109</v>
      </c>
      <c r="N361" s="19" t="s">
        <v>110</v>
      </c>
      <c r="O361" s="30">
        <v>4.6996148956660502E-2</v>
      </c>
      <c r="Q361" s="22">
        <v>1.5</v>
      </c>
      <c r="R361" s="30">
        <v>4.4646341508827476E-5</v>
      </c>
      <c r="S361" s="23">
        <v>22398.251820975744</v>
      </c>
      <c r="T361" s="30">
        <v>2.3822828441099437E-3</v>
      </c>
      <c r="U361" s="23">
        <v>419.76543737131885</v>
      </c>
      <c r="V361" s="27">
        <v>1.8740991070482234</v>
      </c>
    </row>
    <row r="362" spans="1:22" x14ac:dyDescent="0.25">
      <c r="A362" s="19" t="s">
        <v>94</v>
      </c>
      <c r="B362" s="19" t="s">
        <v>95</v>
      </c>
      <c r="C362" s="19" t="s">
        <v>88</v>
      </c>
      <c r="D362" s="22">
        <v>60296538</v>
      </c>
      <c r="E362" s="22">
        <v>2</v>
      </c>
      <c r="F362" s="27">
        <v>71</v>
      </c>
      <c r="G362" s="19" t="s">
        <v>135</v>
      </c>
      <c r="H362" s="19" t="s">
        <v>136</v>
      </c>
      <c r="I362" s="23">
        <v>2145</v>
      </c>
      <c r="J362" s="19" t="s">
        <v>219</v>
      </c>
      <c r="K362" s="19" t="s">
        <v>220</v>
      </c>
      <c r="L362" s="23">
        <v>1500</v>
      </c>
      <c r="M362" s="19" t="s">
        <v>109</v>
      </c>
      <c r="N362" s="19" t="s">
        <v>110</v>
      </c>
      <c r="O362" s="30">
        <v>0.13503018571428571</v>
      </c>
      <c r="Q362" s="22">
        <v>1.5</v>
      </c>
      <c r="R362" s="30">
        <v>2.719622050301811E-3</v>
      </c>
      <c r="S362" s="23">
        <v>367.69815125194498</v>
      </c>
      <c r="T362" s="30">
        <v>3.5272440269612923E-3</v>
      </c>
      <c r="U362" s="23">
        <v>283.50746145043337</v>
      </c>
      <c r="V362" s="27">
        <v>77.103314358568937</v>
      </c>
    </row>
    <row r="363" spans="1:22" x14ac:dyDescent="0.25">
      <c r="A363" s="19" t="s">
        <v>94</v>
      </c>
      <c r="B363" s="19" t="s">
        <v>95</v>
      </c>
      <c r="C363" s="19" t="s">
        <v>88</v>
      </c>
      <c r="D363" s="22">
        <v>60296538</v>
      </c>
      <c r="E363" s="22">
        <v>2</v>
      </c>
      <c r="F363" s="27">
        <v>71</v>
      </c>
      <c r="G363" s="19" t="s">
        <v>127</v>
      </c>
      <c r="H363" s="19" t="s">
        <v>128</v>
      </c>
      <c r="I363" s="23">
        <v>277.2</v>
      </c>
      <c r="J363" s="19" t="s">
        <v>201</v>
      </c>
      <c r="K363" s="19" t="s">
        <v>202</v>
      </c>
      <c r="L363" s="23">
        <v>180</v>
      </c>
      <c r="M363" s="19" t="s">
        <v>109</v>
      </c>
      <c r="N363" s="19" t="s">
        <v>110</v>
      </c>
      <c r="O363" s="30">
        <v>9.32009514627124E-2</v>
      </c>
      <c r="Q363" s="22">
        <v>1.5</v>
      </c>
      <c r="R363" s="30">
        <v>2.4258501169449647E-4</v>
      </c>
      <c r="S363" s="23">
        <v>4122.2662233533492</v>
      </c>
      <c r="T363" s="30">
        <v>3.5272440269612923E-3</v>
      </c>
      <c r="U363" s="23">
        <v>283.50746145043337</v>
      </c>
      <c r="V363" s="27">
        <v>6.8774660851430385</v>
      </c>
    </row>
    <row r="364" spans="1:22" x14ac:dyDescent="0.25">
      <c r="A364" s="19" t="s">
        <v>94</v>
      </c>
      <c r="B364" s="19" t="s">
        <v>95</v>
      </c>
      <c r="C364" s="19" t="s">
        <v>88</v>
      </c>
      <c r="D364" s="22">
        <v>60296538</v>
      </c>
      <c r="E364" s="22">
        <v>2</v>
      </c>
      <c r="F364" s="27">
        <v>71</v>
      </c>
      <c r="G364" s="19" t="s">
        <v>161</v>
      </c>
      <c r="H364" s="19" t="s">
        <v>162</v>
      </c>
      <c r="I364" s="23">
        <v>49</v>
      </c>
      <c r="J364" s="19" t="s">
        <v>233</v>
      </c>
      <c r="K364" s="19" t="s">
        <v>234</v>
      </c>
      <c r="L364" s="23">
        <v>49</v>
      </c>
      <c r="M364" s="19" t="s">
        <v>109</v>
      </c>
      <c r="N364" s="19" t="s">
        <v>110</v>
      </c>
      <c r="O364" s="30">
        <v>0.29969450048245622</v>
      </c>
      <c r="Q364" s="22">
        <v>1.5</v>
      </c>
      <c r="R364" s="30">
        <v>1.3788761055061368E-4</v>
      </c>
      <c r="S364" s="23">
        <v>7252.2831892350132</v>
      </c>
      <c r="T364" s="30">
        <v>3.5272440269612923E-3</v>
      </c>
      <c r="U364" s="23">
        <v>283.50746145043337</v>
      </c>
      <c r="V364" s="27">
        <v>3.9092166432670479</v>
      </c>
    </row>
    <row r="365" spans="1:22" x14ac:dyDescent="0.25">
      <c r="A365" s="19" t="s">
        <v>94</v>
      </c>
      <c r="B365" s="19" t="s">
        <v>95</v>
      </c>
      <c r="C365" s="19" t="s">
        <v>88</v>
      </c>
      <c r="D365" s="22">
        <v>60296538</v>
      </c>
      <c r="E365" s="22">
        <v>2</v>
      </c>
      <c r="F365" s="27">
        <v>71</v>
      </c>
      <c r="G365" s="19" t="s">
        <v>183</v>
      </c>
      <c r="H365" s="19" t="s">
        <v>184</v>
      </c>
      <c r="I365" s="23">
        <v>174.13824999999997</v>
      </c>
      <c r="J365" s="19" t="s">
        <v>221</v>
      </c>
      <c r="K365" s="19" t="s">
        <v>222</v>
      </c>
      <c r="L365" s="23">
        <v>121.77499999999999</v>
      </c>
      <c r="M365" s="19" t="s">
        <v>109</v>
      </c>
      <c r="N365" s="19" t="s">
        <v>110</v>
      </c>
      <c r="O365" s="30">
        <v>7.9215175097275228E-2</v>
      </c>
      <c r="Q365" s="22">
        <v>1.5</v>
      </c>
      <c r="R365" s="30">
        <v>1.2952480718200082E-4</v>
      </c>
      <c r="S365" s="23">
        <v>7720.5287678587893</v>
      </c>
      <c r="T365" s="30">
        <v>3.5272440269612923E-3</v>
      </c>
      <c r="U365" s="23">
        <v>283.50746145043337</v>
      </c>
      <c r="V365" s="27">
        <v>3.6721249279025918</v>
      </c>
    </row>
    <row r="366" spans="1:22" x14ac:dyDescent="0.25">
      <c r="A366" s="19" t="s">
        <v>94</v>
      </c>
      <c r="B366" s="19" t="s">
        <v>95</v>
      </c>
      <c r="C366" s="19" t="s">
        <v>88</v>
      </c>
      <c r="D366" s="22">
        <v>60296538</v>
      </c>
      <c r="E366" s="22">
        <v>2</v>
      </c>
      <c r="F366" s="27">
        <v>71</v>
      </c>
      <c r="G366" s="19" t="s">
        <v>135</v>
      </c>
      <c r="H366" s="19" t="s">
        <v>136</v>
      </c>
      <c r="I366" s="23">
        <v>2145</v>
      </c>
      <c r="J366" s="19" t="s">
        <v>219</v>
      </c>
      <c r="K366" s="19" t="s">
        <v>220</v>
      </c>
      <c r="L366" s="23">
        <v>1500</v>
      </c>
      <c r="M366" s="19" t="s">
        <v>115</v>
      </c>
      <c r="N366" s="19" t="s">
        <v>116</v>
      </c>
      <c r="O366" s="30">
        <v>8.1948356807510694E-3</v>
      </c>
      <c r="Q366" s="22">
        <v>3</v>
      </c>
      <c r="R366" s="30">
        <v>8.2525457911788945E-5</v>
      </c>
      <c r="S366" s="23">
        <v>12117.472902348449</v>
      </c>
      <c r="T366" s="30">
        <v>3.5272440269612923E-3</v>
      </c>
      <c r="U366" s="23">
        <v>283.50746145043337</v>
      </c>
      <c r="V366" s="27">
        <v>2.3396583077605868</v>
      </c>
    </row>
    <row r="367" spans="1:22" x14ac:dyDescent="0.25">
      <c r="A367" s="19" t="s">
        <v>94</v>
      </c>
      <c r="B367" s="19" t="s">
        <v>95</v>
      </c>
      <c r="C367" s="19" t="s">
        <v>88</v>
      </c>
      <c r="D367" s="22">
        <v>60296538</v>
      </c>
      <c r="E367" s="22">
        <v>2</v>
      </c>
      <c r="F367" s="27">
        <v>71</v>
      </c>
      <c r="G367" s="19" t="s">
        <v>179</v>
      </c>
      <c r="H367" s="19" t="s">
        <v>180</v>
      </c>
      <c r="I367" s="23">
        <v>111.63866999999999</v>
      </c>
      <c r="J367" s="19" t="s">
        <v>221</v>
      </c>
      <c r="K367" s="19" t="s">
        <v>222</v>
      </c>
      <c r="L367" s="23">
        <v>78.069000000000003</v>
      </c>
      <c r="M367" s="19" t="s">
        <v>109</v>
      </c>
      <c r="N367" s="19" t="s">
        <v>110</v>
      </c>
      <c r="O367" s="30">
        <v>6.9654574132492195E-2</v>
      </c>
      <c r="Q367" s="22">
        <v>1.5</v>
      </c>
      <c r="R367" s="30">
        <v>7.301543676589513E-5</v>
      </c>
      <c r="S367" s="23">
        <v>13695.734002197893</v>
      </c>
      <c r="T367" s="30">
        <v>3.5272440269612923E-3</v>
      </c>
      <c r="U367" s="23">
        <v>283.50746145043337</v>
      </c>
      <c r="V367" s="27">
        <v>2.0700421124193569</v>
      </c>
    </row>
    <row r="368" spans="1:22" x14ac:dyDescent="0.25">
      <c r="A368" s="19" t="s">
        <v>94</v>
      </c>
      <c r="B368" s="19" t="s">
        <v>95</v>
      </c>
      <c r="C368" s="19" t="s">
        <v>88</v>
      </c>
      <c r="D368" s="22">
        <v>60296538</v>
      </c>
      <c r="E368" s="22">
        <v>2</v>
      </c>
      <c r="F368" s="27">
        <v>71</v>
      </c>
      <c r="G368" s="19" t="s">
        <v>135</v>
      </c>
      <c r="H368" s="19" t="s">
        <v>136</v>
      </c>
      <c r="I368" s="23">
        <v>2145</v>
      </c>
      <c r="J368" s="19" t="s">
        <v>219</v>
      </c>
      <c r="K368" s="19" t="s">
        <v>220</v>
      </c>
      <c r="L368" s="23">
        <v>1500</v>
      </c>
      <c r="M368" s="19" t="s">
        <v>113</v>
      </c>
      <c r="N368" s="19" t="s">
        <v>114</v>
      </c>
      <c r="O368" s="30">
        <v>5.3108527131782357E-3</v>
      </c>
      <c r="Q368" s="22">
        <v>2.8</v>
      </c>
      <c r="R368" s="30">
        <v>5.7302711618547862E-5</v>
      </c>
      <c r="S368" s="23">
        <v>17451.181135315033</v>
      </c>
      <c r="T368" s="30">
        <v>3.5272440269612923E-3</v>
      </c>
      <c r="U368" s="23">
        <v>283.50746145043337</v>
      </c>
      <c r="V368" s="27">
        <v>1.6245746305200759</v>
      </c>
    </row>
    <row r="369" spans="1:22" x14ac:dyDescent="0.25">
      <c r="A369" s="19" t="s">
        <v>94</v>
      </c>
      <c r="B369" s="19" t="s">
        <v>95</v>
      </c>
      <c r="C369" s="19" t="s">
        <v>88</v>
      </c>
      <c r="D369" s="22">
        <v>60296574</v>
      </c>
      <c r="E369" s="22">
        <v>2</v>
      </c>
      <c r="F369" s="27">
        <v>69.878504672897193</v>
      </c>
      <c r="G369" s="19" t="s">
        <v>127</v>
      </c>
      <c r="H369" s="19" t="s">
        <v>128</v>
      </c>
      <c r="I369" s="23">
        <v>2679.6000000000004</v>
      </c>
      <c r="J369" s="19" t="s">
        <v>201</v>
      </c>
      <c r="K369" s="19" t="s">
        <v>202</v>
      </c>
      <c r="L369" s="23">
        <v>1740</v>
      </c>
      <c r="M369" s="19" t="s">
        <v>109</v>
      </c>
      <c r="N369" s="19" t="s">
        <v>110</v>
      </c>
      <c r="O369" s="30">
        <v>9.32009514627124E-2</v>
      </c>
      <c r="Q369" s="22">
        <v>1.5</v>
      </c>
      <c r="R369" s="30">
        <v>2.3826236762270791E-3</v>
      </c>
      <c r="S369" s="23">
        <v>419.70539031304986</v>
      </c>
      <c r="T369" s="30">
        <v>3.2199338020580883E-3</v>
      </c>
      <c r="U369" s="23">
        <v>310.56539092848089</v>
      </c>
      <c r="V369" s="27">
        <v>73.996045344291701</v>
      </c>
    </row>
    <row r="370" spans="1:22" x14ac:dyDescent="0.25">
      <c r="A370" s="19" t="s">
        <v>94</v>
      </c>
      <c r="B370" s="19" t="s">
        <v>95</v>
      </c>
      <c r="C370" s="19" t="s">
        <v>88</v>
      </c>
      <c r="D370" s="22">
        <v>60296574</v>
      </c>
      <c r="E370" s="22">
        <v>2</v>
      </c>
      <c r="F370" s="27">
        <v>69.878504672897193</v>
      </c>
      <c r="G370" s="19" t="s">
        <v>127</v>
      </c>
      <c r="H370" s="19" t="s">
        <v>128</v>
      </c>
      <c r="I370" s="23">
        <v>223.15</v>
      </c>
      <c r="J370" s="19" t="s">
        <v>203</v>
      </c>
      <c r="K370" s="19" t="s">
        <v>204</v>
      </c>
      <c r="L370" s="23">
        <v>223.15</v>
      </c>
      <c r="M370" s="19" t="s">
        <v>109</v>
      </c>
      <c r="N370" s="19" t="s">
        <v>110</v>
      </c>
      <c r="O370" s="30">
        <v>9.32009514627124E-2</v>
      </c>
      <c r="Q370" s="22">
        <v>1.5</v>
      </c>
      <c r="R370" s="30">
        <v>1.9841859730932704E-4</v>
      </c>
      <c r="S370" s="23">
        <v>5039.8501630421169</v>
      </c>
      <c r="T370" s="30">
        <v>3.2199338020580883E-3</v>
      </c>
      <c r="U370" s="23">
        <v>310.56539092848089</v>
      </c>
      <c r="V370" s="27">
        <v>6.1621949240851981</v>
      </c>
    </row>
    <row r="371" spans="1:22" x14ac:dyDescent="0.25">
      <c r="A371" s="19" t="s">
        <v>94</v>
      </c>
      <c r="B371" s="19" t="s">
        <v>95</v>
      </c>
      <c r="C371" s="19" t="s">
        <v>88</v>
      </c>
      <c r="D371" s="22">
        <v>60296574</v>
      </c>
      <c r="E371" s="22">
        <v>2</v>
      </c>
      <c r="F371" s="27">
        <v>69.878504672897193</v>
      </c>
      <c r="G371" s="19" t="s">
        <v>145</v>
      </c>
      <c r="H371" s="19" t="s">
        <v>146</v>
      </c>
      <c r="I371" s="23">
        <v>225.83359900800002</v>
      </c>
      <c r="J371" s="19" t="s">
        <v>243</v>
      </c>
      <c r="K371" s="19" t="s">
        <v>244</v>
      </c>
      <c r="L371" s="23">
        <v>67.817897599999995</v>
      </c>
      <c r="M371" s="19" t="s">
        <v>109</v>
      </c>
      <c r="N371" s="19" t="s">
        <v>110</v>
      </c>
      <c r="O371" s="30">
        <v>6.9640764267676847E-2</v>
      </c>
      <c r="Q371" s="22">
        <v>1.5</v>
      </c>
      <c r="R371" s="30">
        <v>1.5004351248266946E-4</v>
      </c>
      <c r="S371" s="23">
        <v>6664.7333393738263</v>
      </c>
      <c r="T371" s="30">
        <v>3.2199338020580883E-3</v>
      </c>
      <c r="U371" s="23">
        <v>310.56539092848089</v>
      </c>
      <c r="V371" s="27">
        <v>4.6598322110462647</v>
      </c>
    </row>
    <row r="372" spans="1:22" x14ac:dyDescent="0.25">
      <c r="A372" s="19" t="s">
        <v>94</v>
      </c>
      <c r="B372" s="19" t="s">
        <v>95</v>
      </c>
      <c r="C372" s="19" t="s">
        <v>88</v>
      </c>
      <c r="D372" s="22">
        <v>60296574</v>
      </c>
      <c r="E372" s="22">
        <v>2</v>
      </c>
      <c r="F372" s="27">
        <v>69.878504672897193</v>
      </c>
      <c r="G372" s="19" t="s">
        <v>183</v>
      </c>
      <c r="H372" s="19" t="s">
        <v>184</v>
      </c>
      <c r="I372" s="23">
        <v>124.25185415499999</v>
      </c>
      <c r="J372" s="19" t="s">
        <v>221</v>
      </c>
      <c r="K372" s="19" t="s">
        <v>222</v>
      </c>
      <c r="L372" s="23">
        <v>86.889408500000002</v>
      </c>
      <c r="M372" s="19" t="s">
        <v>109</v>
      </c>
      <c r="N372" s="19" t="s">
        <v>110</v>
      </c>
      <c r="O372" s="30">
        <v>7.9215175097275228E-2</v>
      </c>
      <c r="Q372" s="22">
        <v>1.5</v>
      </c>
      <c r="R372" s="30">
        <v>9.390233738899639E-5</v>
      </c>
      <c r="S372" s="23">
        <v>10649.36217569789</v>
      </c>
      <c r="T372" s="30">
        <v>3.2199338020580883E-3</v>
      </c>
      <c r="U372" s="23">
        <v>310.56539092848089</v>
      </c>
      <c r="V372" s="27">
        <v>2.9162816120311774</v>
      </c>
    </row>
    <row r="373" spans="1:22" x14ac:dyDescent="0.25">
      <c r="A373" s="19" t="s">
        <v>94</v>
      </c>
      <c r="B373" s="19" t="s">
        <v>95</v>
      </c>
      <c r="C373" s="19" t="s">
        <v>88</v>
      </c>
      <c r="D373" s="22">
        <v>60296574</v>
      </c>
      <c r="E373" s="22">
        <v>2</v>
      </c>
      <c r="F373" s="27">
        <v>69.878504672897193</v>
      </c>
      <c r="G373" s="19" t="s">
        <v>139</v>
      </c>
      <c r="H373" s="19" t="s">
        <v>140</v>
      </c>
      <c r="I373" s="23">
        <v>110.55</v>
      </c>
      <c r="J373" s="19" t="s">
        <v>203</v>
      </c>
      <c r="K373" s="19" t="s">
        <v>204</v>
      </c>
      <c r="L373" s="23">
        <v>110.55</v>
      </c>
      <c r="M373" s="19" t="s">
        <v>109</v>
      </c>
      <c r="N373" s="19" t="s">
        <v>110</v>
      </c>
      <c r="O373" s="30">
        <v>7.2550891428570755E-2</v>
      </c>
      <c r="Q373" s="22">
        <v>1.5</v>
      </c>
      <c r="R373" s="30">
        <v>7.6518533464834307E-5</v>
      </c>
      <c r="S373" s="23">
        <v>13068.72929627658</v>
      </c>
      <c r="T373" s="30">
        <v>3.2199338020580883E-3</v>
      </c>
      <c r="U373" s="23">
        <v>310.56539092848089</v>
      </c>
      <c r="V373" s="27">
        <v>2.3764008258780311</v>
      </c>
    </row>
    <row r="374" spans="1:22" x14ac:dyDescent="0.25">
      <c r="A374" s="19" t="s">
        <v>94</v>
      </c>
      <c r="B374" s="19" t="s">
        <v>95</v>
      </c>
      <c r="C374" s="19" t="s">
        <v>88</v>
      </c>
      <c r="D374" s="22">
        <v>60296574</v>
      </c>
      <c r="E374" s="22">
        <v>2</v>
      </c>
      <c r="F374" s="27">
        <v>69.878504672897193</v>
      </c>
      <c r="G374" s="19" t="s">
        <v>135</v>
      </c>
      <c r="H374" s="19" t="s">
        <v>136</v>
      </c>
      <c r="I374" s="23">
        <v>57.199999999999996</v>
      </c>
      <c r="J374" s="19" t="s">
        <v>219</v>
      </c>
      <c r="K374" s="19" t="s">
        <v>220</v>
      </c>
      <c r="L374" s="23">
        <v>40</v>
      </c>
      <c r="M374" s="19" t="s">
        <v>109</v>
      </c>
      <c r="N374" s="19" t="s">
        <v>110</v>
      </c>
      <c r="O374" s="30">
        <v>0.13503018571428571</v>
      </c>
      <c r="Q374" s="22">
        <v>1.5</v>
      </c>
      <c r="R374" s="30">
        <v>7.3687196170096227E-5</v>
      </c>
      <c r="S374" s="23">
        <v>13570.878686870439</v>
      </c>
      <c r="T374" s="30">
        <v>3.2199338020580883E-3</v>
      </c>
      <c r="U374" s="23">
        <v>310.56539092848089</v>
      </c>
      <c r="V374" s="27">
        <v>2.2884692884989595</v>
      </c>
    </row>
    <row r="375" spans="1:22" x14ac:dyDescent="0.25">
      <c r="A375" s="19" t="s">
        <v>94</v>
      </c>
      <c r="B375" s="19" t="s">
        <v>95</v>
      </c>
      <c r="C375" s="19" t="s">
        <v>88</v>
      </c>
      <c r="D375" s="22">
        <v>60296574</v>
      </c>
      <c r="E375" s="22">
        <v>2</v>
      </c>
      <c r="F375" s="27">
        <v>69.878504672897193</v>
      </c>
      <c r="G375" s="19" t="s">
        <v>127</v>
      </c>
      <c r="H375" s="19" t="s">
        <v>128</v>
      </c>
      <c r="I375" s="23">
        <v>2679.6000000000004</v>
      </c>
      <c r="J375" s="19" t="s">
        <v>201</v>
      </c>
      <c r="K375" s="19" t="s">
        <v>202</v>
      </c>
      <c r="L375" s="23">
        <v>1740</v>
      </c>
      <c r="M375" s="19" t="s">
        <v>115</v>
      </c>
      <c r="N375" s="19" t="s">
        <v>116</v>
      </c>
      <c r="O375" s="30">
        <v>5.247630177899182E-3</v>
      </c>
      <c r="Q375" s="22">
        <v>3</v>
      </c>
      <c r="R375" s="30">
        <v>6.7076181679049334E-5</v>
      </c>
      <c r="S375" s="23">
        <v>14908.421662772456</v>
      </c>
      <c r="T375" s="30">
        <v>3.2199338020580883E-3</v>
      </c>
      <c r="U375" s="23">
        <v>310.56539092848089</v>
      </c>
      <c r="V375" s="27">
        <v>2.0831540585143764</v>
      </c>
    </row>
    <row r="376" spans="1:22" x14ac:dyDescent="0.25">
      <c r="A376" s="19" t="s">
        <v>94</v>
      </c>
      <c r="B376" s="19" t="s">
        <v>95</v>
      </c>
      <c r="C376" s="19" t="s">
        <v>88</v>
      </c>
      <c r="D376" s="22">
        <v>60296574</v>
      </c>
      <c r="E376" s="22">
        <v>2</v>
      </c>
      <c r="F376" s="27">
        <v>69.878504672897193</v>
      </c>
      <c r="G376" s="19" t="s">
        <v>125</v>
      </c>
      <c r="H376" s="19" t="s">
        <v>126</v>
      </c>
      <c r="I376" s="23">
        <v>75</v>
      </c>
      <c r="J376" s="19" t="s">
        <v>203</v>
      </c>
      <c r="K376" s="19" t="s">
        <v>204</v>
      </c>
      <c r="L376" s="23">
        <v>75</v>
      </c>
      <c r="M376" s="19" t="s">
        <v>109</v>
      </c>
      <c r="N376" s="19" t="s">
        <v>110</v>
      </c>
      <c r="O376" s="30">
        <v>7.5354415695067276E-2</v>
      </c>
      <c r="Q376" s="22">
        <v>1.5</v>
      </c>
      <c r="R376" s="30">
        <v>5.3918165570230033E-5</v>
      </c>
      <c r="S376" s="23">
        <v>18546.625046014778</v>
      </c>
      <c r="T376" s="30">
        <v>3.2199338020580883E-3</v>
      </c>
      <c r="U376" s="23">
        <v>310.56539092848089</v>
      </c>
      <c r="V376" s="27">
        <v>1.6745116168465048</v>
      </c>
    </row>
    <row r="377" spans="1:22" x14ac:dyDescent="0.25">
      <c r="A377" s="19" t="s">
        <v>94</v>
      </c>
      <c r="B377" s="19" t="s">
        <v>95</v>
      </c>
      <c r="C377" s="19" t="s">
        <v>88</v>
      </c>
      <c r="D377" s="22">
        <v>60296578</v>
      </c>
      <c r="E377" s="22">
        <v>2</v>
      </c>
      <c r="F377" s="27">
        <v>69.878504672897193</v>
      </c>
      <c r="G377" s="19" t="s">
        <v>127</v>
      </c>
      <c r="H377" s="19" t="s">
        <v>128</v>
      </c>
      <c r="I377" s="23">
        <v>2809.5374999999999</v>
      </c>
      <c r="J377" s="19" t="s">
        <v>201</v>
      </c>
      <c r="K377" s="19" t="s">
        <v>202</v>
      </c>
      <c r="L377" s="23">
        <v>1824.375</v>
      </c>
      <c r="M377" s="19" t="s">
        <v>109</v>
      </c>
      <c r="N377" s="19" t="s">
        <v>110</v>
      </c>
      <c r="O377" s="30">
        <v>9.32009514627124E-2</v>
      </c>
      <c r="Q377" s="22">
        <v>1.5</v>
      </c>
      <c r="R377" s="30">
        <v>2.498160384664814E-3</v>
      </c>
      <c r="S377" s="23">
        <v>400.29455520093563</v>
      </c>
      <c r="T377" s="30">
        <v>3.0992035746427839E-3</v>
      </c>
      <c r="U377" s="23">
        <v>322.66354110515653</v>
      </c>
      <c r="V377" s="27">
        <v>80.606527596456885</v>
      </c>
    </row>
    <row r="378" spans="1:22" x14ac:dyDescent="0.25">
      <c r="A378" s="19" t="s">
        <v>94</v>
      </c>
      <c r="B378" s="19" t="s">
        <v>95</v>
      </c>
      <c r="C378" s="19" t="s">
        <v>88</v>
      </c>
      <c r="D378" s="22">
        <v>60296578</v>
      </c>
      <c r="E378" s="22">
        <v>2</v>
      </c>
      <c r="F378" s="27">
        <v>69.878504672897193</v>
      </c>
      <c r="G378" s="19" t="s">
        <v>163</v>
      </c>
      <c r="H378" s="19" t="s">
        <v>164</v>
      </c>
      <c r="I378" s="23">
        <v>56.8</v>
      </c>
      <c r="J378" s="19" t="s">
        <v>203</v>
      </c>
      <c r="K378" s="19" t="s">
        <v>204</v>
      </c>
      <c r="L378" s="23">
        <v>56.8</v>
      </c>
      <c r="M378" s="19" t="s">
        <v>109</v>
      </c>
      <c r="N378" s="19" t="s">
        <v>110</v>
      </c>
      <c r="O378" s="30">
        <v>0.2109105576516597</v>
      </c>
      <c r="Q378" s="22">
        <v>1.5</v>
      </c>
      <c r="R378" s="30">
        <v>1.1429093711236478E-4</v>
      </c>
      <c r="S378" s="23">
        <v>8749.6001456078102</v>
      </c>
      <c r="T378" s="30">
        <v>3.0992035746427839E-3</v>
      </c>
      <c r="U378" s="23">
        <v>322.66354110515653</v>
      </c>
      <c r="V378" s="27">
        <v>3.6877518484902372</v>
      </c>
    </row>
    <row r="379" spans="1:22" x14ac:dyDescent="0.25">
      <c r="A379" s="19" t="s">
        <v>94</v>
      </c>
      <c r="B379" s="19" t="s">
        <v>95</v>
      </c>
      <c r="C379" s="19" t="s">
        <v>88</v>
      </c>
      <c r="D379" s="22">
        <v>60296578</v>
      </c>
      <c r="E379" s="22">
        <v>2</v>
      </c>
      <c r="F379" s="27">
        <v>69.878504672897193</v>
      </c>
      <c r="G379" s="19" t="s">
        <v>135</v>
      </c>
      <c r="H379" s="19" t="s">
        <v>136</v>
      </c>
      <c r="I379" s="23">
        <v>57.199999999999996</v>
      </c>
      <c r="J379" s="19" t="s">
        <v>219</v>
      </c>
      <c r="K379" s="19" t="s">
        <v>220</v>
      </c>
      <c r="L379" s="23">
        <v>40</v>
      </c>
      <c r="M379" s="19" t="s">
        <v>109</v>
      </c>
      <c r="N379" s="19" t="s">
        <v>110</v>
      </c>
      <c r="O379" s="30">
        <v>0.13503018571428571</v>
      </c>
      <c r="Q379" s="22">
        <v>1.5</v>
      </c>
      <c r="R379" s="30">
        <v>7.3687196170096227E-5</v>
      </c>
      <c r="S379" s="23">
        <v>13570.878686870439</v>
      </c>
      <c r="T379" s="30">
        <v>3.0992035746427839E-3</v>
      </c>
      <c r="U379" s="23">
        <v>322.66354110515653</v>
      </c>
      <c r="V379" s="27">
        <v>2.3776171650353577</v>
      </c>
    </row>
    <row r="380" spans="1:22" x14ac:dyDescent="0.25">
      <c r="A380" s="19" t="s">
        <v>94</v>
      </c>
      <c r="B380" s="19" t="s">
        <v>95</v>
      </c>
      <c r="C380" s="19" t="s">
        <v>88</v>
      </c>
      <c r="D380" s="22">
        <v>60296578</v>
      </c>
      <c r="E380" s="22">
        <v>2</v>
      </c>
      <c r="F380" s="27">
        <v>69.878504672897193</v>
      </c>
      <c r="G380" s="19" t="s">
        <v>127</v>
      </c>
      <c r="H380" s="19" t="s">
        <v>128</v>
      </c>
      <c r="I380" s="23">
        <v>2809.5374999999999</v>
      </c>
      <c r="J380" s="19" t="s">
        <v>201</v>
      </c>
      <c r="K380" s="19" t="s">
        <v>202</v>
      </c>
      <c r="L380" s="23">
        <v>1824.375</v>
      </c>
      <c r="M380" s="19" t="s">
        <v>115</v>
      </c>
      <c r="N380" s="19" t="s">
        <v>116</v>
      </c>
      <c r="O380" s="30">
        <v>5.247630177899182E-3</v>
      </c>
      <c r="Q380" s="22">
        <v>3</v>
      </c>
      <c r="R380" s="30">
        <v>7.0328798247537713E-5</v>
      </c>
      <c r="S380" s="23">
        <v>14218.926313517821</v>
      </c>
      <c r="T380" s="30">
        <v>3.0992035746427839E-3</v>
      </c>
      <c r="U380" s="23">
        <v>322.66354110515653</v>
      </c>
      <c r="V380" s="27">
        <v>2.2692539084220646</v>
      </c>
    </row>
    <row r="381" spans="1:22" x14ac:dyDescent="0.25">
      <c r="A381" s="19" t="s">
        <v>94</v>
      </c>
      <c r="B381" s="19" t="s">
        <v>95</v>
      </c>
      <c r="C381" s="19" t="s">
        <v>88</v>
      </c>
      <c r="D381" s="22">
        <v>60296578</v>
      </c>
      <c r="E381" s="22">
        <v>2</v>
      </c>
      <c r="F381" s="27">
        <v>69.878504672897193</v>
      </c>
      <c r="G381" s="19" t="s">
        <v>145</v>
      </c>
      <c r="H381" s="19" t="s">
        <v>146</v>
      </c>
      <c r="I381" s="23">
        <v>89.6</v>
      </c>
      <c r="J381" s="19" t="s">
        <v>203</v>
      </c>
      <c r="K381" s="19" t="s">
        <v>204</v>
      </c>
      <c r="L381" s="23">
        <v>89.6</v>
      </c>
      <c r="M381" s="19" t="s">
        <v>109</v>
      </c>
      <c r="N381" s="19" t="s">
        <v>110</v>
      </c>
      <c r="O381" s="30">
        <v>6.9640764267676847E-2</v>
      </c>
      <c r="Q381" s="22">
        <v>1.5</v>
      </c>
      <c r="R381" s="30">
        <v>5.9530108794710133E-5</v>
      </c>
      <c r="S381" s="23">
        <v>16798.22228191292</v>
      </c>
      <c r="T381" s="30">
        <v>3.0992035746427839E-3</v>
      </c>
      <c r="U381" s="23">
        <v>322.66354110515653</v>
      </c>
      <c r="V381" s="27">
        <v>1.9208195706076392</v>
      </c>
    </row>
    <row r="382" spans="1:22" x14ac:dyDescent="0.25">
      <c r="A382" s="19" t="s">
        <v>94</v>
      </c>
      <c r="B382" s="19" t="s">
        <v>95</v>
      </c>
      <c r="C382" s="19" t="s">
        <v>88</v>
      </c>
      <c r="D382" s="22">
        <v>60296578</v>
      </c>
      <c r="E382" s="22">
        <v>2</v>
      </c>
      <c r="F382" s="27">
        <v>69.878504672897193</v>
      </c>
      <c r="G382" s="19" t="s">
        <v>183</v>
      </c>
      <c r="H382" s="19" t="s">
        <v>184</v>
      </c>
      <c r="I382" s="23">
        <v>57.452066099999996</v>
      </c>
      <c r="J382" s="19" t="s">
        <v>221</v>
      </c>
      <c r="K382" s="19" t="s">
        <v>222</v>
      </c>
      <c r="L382" s="23">
        <v>40.176270000000002</v>
      </c>
      <c r="M382" s="19" t="s">
        <v>109</v>
      </c>
      <c r="N382" s="19" t="s">
        <v>110</v>
      </c>
      <c r="O382" s="30">
        <v>7.9215175097275228E-2</v>
      </c>
      <c r="Q382" s="22">
        <v>1.5</v>
      </c>
      <c r="R382" s="30">
        <v>4.3418935929013879E-5</v>
      </c>
      <c r="S382" s="23">
        <v>23031.425773190564</v>
      </c>
      <c r="T382" s="30">
        <v>3.0992035746427839E-3</v>
      </c>
      <c r="U382" s="23">
        <v>322.66354110515653</v>
      </c>
      <c r="V382" s="27">
        <v>1.4009707617873528</v>
      </c>
    </row>
    <row r="383" spans="1:22" x14ac:dyDescent="0.25">
      <c r="A383" s="19" t="s">
        <v>94</v>
      </c>
      <c r="B383" s="19" t="s">
        <v>95</v>
      </c>
      <c r="C383" s="19" t="s">
        <v>88</v>
      </c>
      <c r="D383" s="22">
        <v>60296578</v>
      </c>
      <c r="E383" s="22">
        <v>2</v>
      </c>
      <c r="F383" s="27">
        <v>69.878504672897193</v>
      </c>
      <c r="G383" s="19" t="s">
        <v>193</v>
      </c>
      <c r="H383" s="19" t="s">
        <v>194</v>
      </c>
      <c r="I383" s="23">
        <v>50.65</v>
      </c>
      <c r="J383" s="19" t="s">
        <v>203</v>
      </c>
      <c r="K383" s="19" t="s">
        <v>204</v>
      </c>
      <c r="L383" s="23">
        <v>50.65</v>
      </c>
      <c r="M383" s="19" t="s">
        <v>109</v>
      </c>
      <c r="N383" s="19" t="s">
        <v>110</v>
      </c>
      <c r="O383" s="30">
        <v>7.5592406269113135E-2</v>
      </c>
      <c r="Q383" s="22">
        <v>1.5</v>
      </c>
      <c r="R383" s="30">
        <v>3.6527736203983068E-5</v>
      </c>
      <c r="S383" s="23">
        <v>27376.457013806339</v>
      </c>
      <c r="T383" s="30">
        <v>3.0992035746427839E-3</v>
      </c>
      <c r="U383" s="23">
        <v>322.66354110515653</v>
      </c>
      <c r="V383" s="27">
        <v>1.1786168712132206</v>
      </c>
    </row>
    <row r="384" spans="1:22" x14ac:dyDescent="0.25">
      <c r="A384" s="19" t="s">
        <v>94</v>
      </c>
      <c r="B384" s="19" t="s">
        <v>95</v>
      </c>
      <c r="C384" s="19" t="s">
        <v>88</v>
      </c>
      <c r="D384" s="22">
        <v>60296717</v>
      </c>
      <c r="E384" s="22">
        <v>2</v>
      </c>
      <c r="F384" s="27">
        <v>64</v>
      </c>
      <c r="G384" s="19" t="s">
        <v>127</v>
      </c>
      <c r="H384" s="19" t="s">
        <v>128</v>
      </c>
      <c r="I384" s="23">
        <v>1362.9</v>
      </c>
      <c r="J384" s="19" t="s">
        <v>201</v>
      </c>
      <c r="K384" s="19" t="s">
        <v>202</v>
      </c>
      <c r="L384" s="23">
        <v>885</v>
      </c>
      <c r="M384" s="19" t="s">
        <v>109</v>
      </c>
      <c r="N384" s="19" t="s">
        <v>110</v>
      </c>
      <c r="O384" s="30">
        <v>9.32009514627124E-2</v>
      </c>
      <c r="Q384" s="22">
        <v>1.5</v>
      </c>
      <c r="R384" s="30">
        <v>1.3231622577971952E-3</v>
      </c>
      <c r="S384" s="23">
        <v>755.76520876948473</v>
      </c>
      <c r="T384" s="30">
        <v>2.3994093879104329E-3</v>
      </c>
      <c r="U384" s="23">
        <v>416.76922872710242</v>
      </c>
      <c r="V384" s="27">
        <v>55.145331366294847</v>
      </c>
    </row>
    <row r="385" spans="1:22" x14ac:dyDescent="0.25">
      <c r="A385" s="19" t="s">
        <v>94</v>
      </c>
      <c r="B385" s="19" t="s">
        <v>95</v>
      </c>
      <c r="C385" s="19" t="s">
        <v>88</v>
      </c>
      <c r="D385" s="22">
        <v>60296717</v>
      </c>
      <c r="E385" s="22">
        <v>2</v>
      </c>
      <c r="F385" s="27">
        <v>64</v>
      </c>
      <c r="G385" s="19" t="s">
        <v>127</v>
      </c>
      <c r="H385" s="19" t="s">
        <v>128</v>
      </c>
      <c r="I385" s="23">
        <v>211.51000000000002</v>
      </c>
      <c r="J385" s="19" t="s">
        <v>203</v>
      </c>
      <c r="K385" s="19" t="s">
        <v>204</v>
      </c>
      <c r="L385" s="23">
        <v>211.51000000000002</v>
      </c>
      <c r="M385" s="19" t="s">
        <v>109</v>
      </c>
      <c r="N385" s="19" t="s">
        <v>110</v>
      </c>
      <c r="O385" s="30">
        <v>9.32009514627124E-2</v>
      </c>
      <c r="Q385" s="22">
        <v>1.5</v>
      </c>
      <c r="R385" s="30">
        <v>2.0534305462373232E-4</v>
      </c>
      <c r="S385" s="23">
        <v>4869.8993098762739</v>
      </c>
      <c r="T385" s="30">
        <v>2.3994093879104329E-3</v>
      </c>
      <c r="U385" s="23">
        <v>416.76922872710242</v>
      </c>
      <c r="V385" s="27">
        <v>8.5580666500000184</v>
      </c>
    </row>
    <row r="386" spans="1:22" x14ac:dyDescent="0.25">
      <c r="A386" s="19" t="s">
        <v>94</v>
      </c>
      <c r="B386" s="19" t="s">
        <v>95</v>
      </c>
      <c r="C386" s="19" t="s">
        <v>88</v>
      </c>
      <c r="D386" s="22">
        <v>60296717</v>
      </c>
      <c r="E386" s="22">
        <v>2</v>
      </c>
      <c r="F386" s="27">
        <v>64</v>
      </c>
      <c r="G386" s="19" t="s">
        <v>161</v>
      </c>
      <c r="H386" s="19" t="s">
        <v>162</v>
      </c>
      <c r="I386" s="23">
        <v>49</v>
      </c>
      <c r="J386" s="19" t="s">
        <v>233</v>
      </c>
      <c r="K386" s="19" t="s">
        <v>234</v>
      </c>
      <c r="L386" s="23">
        <v>49</v>
      </c>
      <c r="M386" s="19" t="s">
        <v>109</v>
      </c>
      <c r="N386" s="19" t="s">
        <v>110</v>
      </c>
      <c r="O386" s="30">
        <v>0.29969450048245622</v>
      </c>
      <c r="Q386" s="22">
        <v>1.5</v>
      </c>
      <c r="R386" s="30">
        <v>1.5296906795458703E-4</v>
      </c>
      <c r="S386" s="23">
        <v>6537.2693536766319</v>
      </c>
      <c r="T386" s="30">
        <v>2.3994093879104329E-3</v>
      </c>
      <c r="U386" s="23">
        <v>416.76922872710242</v>
      </c>
      <c r="V386" s="27">
        <v>6.3752800470536952</v>
      </c>
    </row>
    <row r="387" spans="1:22" x14ac:dyDescent="0.25">
      <c r="A387" s="19" t="s">
        <v>94</v>
      </c>
      <c r="B387" s="19" t="s">
        <v>95</v>
      </c>
      <c r="C387" s="19" t="s">
        <v>88</v>
      </c>
      <c r="D387" s="22">
        <v>60296717</v>
      </c>
      <c r="E387" s="22">
        <v>2</v>
      </c>
      <c r="F387" s="27">
        <v>64</v>
      </c>
      <c r="G387" s="19" t="s">
        <v>183</v>
      </c>
      <c r="H387" s="19" t="s">
        <v>184</v>
      </c>
      <c r="I387" s="23">
        <v>165.65852946499999</v>
      </c>
      <c r="J387" s="19" t="s">
        <v>221</v>
      </c>
      <c r="K387" s="19" t="s">
        <v>222</v>
      </c>
      <c r="L387" s="23">
        <v>115.84512549999999</v>
      </c>
      <c r="M387" s="19" t="s">
        <v>109</v>
      </c>
      <c r="N387" s="19" t="s">
        <v>110</v>
      </c>
      <c r="O387" s="30">
        <v>7.9215175097275228E-2</v>
      </c>
      <c r="Q387" s="22">
        <v>1.5</v>
      </c>
      <c r="R387" s="30">
        <v>1.3669447310340731E-4</v>
      </c>
      <c r="S387" s="23">
        <v>7315.5847291902946</v>
      </c>
      <c r="T387" s="30">
        <v>2.3994093879104329E-3</v>
      </c>
      <c r="U387" s="23">
        <v>416.76922872710242</v>
      </c>
      <c r="V387" s="27">
        <v>5.6970050126564713</v>
      </c>
    </row>
    <row r="388" spans="1:22" x14ac:dyDescent="0.25">
      <c r="A388" s="19" t="s">
        <v>94</v>
      </c>
      <c r="B388" s="19" t="s">
        <v>95</v>
      </c>
      <c r="C388" s="19" t="s">
        <v>88</v>
      </c>
      <c r="D388" s="22">
        <v>60296717</v>
      </c>
      <c r="E388" s="22">
        <v>2</v>
      </c>
      <c r="F388" s="27">
        <v>64</v>
      </c>
      <c r="G388" s="19" t="s">
        <v>135</v>
      </c>
      <c r="H388" s="19" t="s">
        <v>136</v>
      </c>
      <c r="I388" s="23">
        <v>89.375</v>
      </c>
      <c r="J388" s="19" t="s">
        <v>225</v>
      </c>
      <c r="K388" s="19" t="s">
        <v>226</v>
      </c>
      <c r="L388" s="23">
        <v>62.5</v>
      </c>
      <c r="M388" s="19" t="s">
        <v>109</v>
      </c>
      <c r="N388" s="19" t="s">
        <v>110</v>
      </c>
      <c r="O388" s="30">
        <v>0.13503018571428571</v>
      </c>
      <c r="Q388" s="22">
        <v>1.5</v>
      </c>
      <c r="R388" s="30">
        <v>1.2571169633556547E-4</v>
      </c>
      <c r="S388" s="23">
        <v>7954.7093003237687</v>
      </c>
      <c r="T388" s="30">
        <v>2.3994093879104329E-3</v>
      </c>
      <c r="U388" s="23">
        <v>416.76922872710242</v>
      </c>
      <c r="V388" s="27">
        <v>5.2392766723749329</v>
      </c>
    </row>
    <row r="389" spans="1:22" x14ac:dyDescent="0.25">
      <c r="A389" s="19" t="s">
        <v>94</v>
      </c>
      <c r="B389" s="19" t="s">
        <v>95</v>
      </c>
      <c r="C389" s="19" t="s">
        <v>88</v>
      </c>
      <c r="D389" s="22">
        <v>60296717</v>
      </c>
      <c r="E389" s="22">
        <v>2</v>
      </c>
      <c r="F389" s="27">
        <v>64</v>
      </c>
      <c r="G389" s="19" t="s">
        <v>135</v>
      </c>
      <c r="H389" s="19" t="s">
        <v>136</v>
      </c>
      <c r="I389" s="23">
        <v>43.23</v>
      </c>
      <c r="J389" s="19" t="s">
        <v>231</v>
      </c>
      <c r="K389" s="19" t="s">
        <v>232</v>
      </c>
      <c r="L389" s="23">
        <v>43.23</v>
      </c>
      <c r="M389" s="19" t="s">
        <v>109</v>
      </c>
      <c r="N389" s="19" t="s">
        <v>110</v>
      </c>
      <c r="O389" s="30">
        <v>0.13503018571428571</v>
      </c>
      <c r="Q389" s="22">
        <v>1.5</v>
      </c>
      <c r="R389" s="30">
        <v>6.080578050446428E-5</v>
      </c>
      <c r="S389" s="23">
        <v>16445.804851178273</v>
      </c>
      <c r="T389" s="30">
        <v>2.3994093879104329E-3</v>
      </c>
      <c r="U389" s="23">
        <v>416.76922872710242</v>
      </c>
      <c r="V389" s="27">
        <v>2.5341978242995058</v>
      </c>
    </row>
    <row r="390" spans="1:22" x14ac:dyDescent="0.25">
      <c r="A390" s="19" t="s">
        <v>94</v>
      </c>
      <c r="B390" s="19" t="s">
        <v>95</v>
      </c>
      <c r="C390" s="19" t="s">
        <v>88</v>
      </c>
      <c r="D390" s="22">
        <v>60296717</v>
      </c>
      <c r="E390" s="22">
        <v>2</v>
      </c>
      <c r="F390" s="27">
        <v>64</v>
      </c>
      <c r="G390" s="19" t="s">
        <v>141</v>
      </c>
      <c r="H390" s="19" t="s">
        <v>142</v>
      </c>
      <c r="I390" s="23">
        <v>103.85</v>
      </c>
      <c r="J390" s="19" t="s">
        <v>209</v>
      </c>
      <c r="K390" s="19" t="s">
        <v>210</v>
      </c>
      <c r="L390" s="23">
        <v>103.85</v>
      </c>
      <c r="M390" s="19" t="s">
        <v>109</v>
      </c>
      <c r="N390" s="19" t="s">
        <v>110</v>
      </c>
      <c r="O390" s="30">
        <v>4.6996148956660502E-2</v>
      </c>
      <c r="Q390" s="22">
        <v>1.5</v>
      </c>
      <c r="R390" s="30">
        <v>5.0839063220304099E-5</v>
      </c>
      <c r="S390" s="23">
        <v>19669.913972777926</v>
      </c>
      <c r="T390" s="30">
        <v>2.3994093879104329E-3</v>
      </c>
      <c r="U390" s="23">
        <v>416.76922872710242</v>
      </c>
      <c r="V390" s="27">
        <v>2.1188157167534536</v>
      </c>
    </row>
    <row r="391" spans="1:22" x14ac:dyDescent="0.25">
      <c r="A391" s="19" t="s">
        <v>94</v>
      </c>
      <c r="B391" s="19" t="s">
        <v>95</v>
      </c>
      <c r="C391" s="19" t="s">
        <v>88</v>
      </c>
      <c r="D391" s="22">
        <v>60296717</v>
      </c>
      <c r="E391" s="22">
        <v>2</v>
      </c>
      <c r="F391" s="27">
        <v>64</v>
      </c>
      <c r="G391" s="19" t="s">
        <v>127</v>
      </c>
      <c r="H391" s="19" t="s">
        <v>128</v>
      </c>
      <c r="I391" s="23">
        <v>51.753195000000005</v>
      </c>
      <c r="J391" s="19" t="s">
        <v>205</v>
      </c>
      <c r="K391" s="19" t="s">
        <v>206</v>
      </c>
      <c r="L391" s="23">
        <v>38.335700000000003</v>
      </c>
      <c r="M391" s="19" t="s">
        <v>109</v>
      </c>
      <c r="N391" s="19" t="s">
        <v>110</v>
      </c>
      <c r="O391" s="30">
        <v>9.32009514627124E-2</v>
      </c>
      <c r="Q391" s="22">
        <v>1.5</v>
      </c>
      <c r="R391" s="30">
        <v>5.0244239742034271E-5</v>
      </c>
      <c r="S391" s="23">
        <v>19902.779007787456</v>
      </c>
      <c r="T391" s="30">
        <v>2.3994093879104329E-3</v>
      </c>
      <c r="U391" s="23">
        <v>416.76922872710242</v>
      </c>
      <c r="V391" s="27">
        <v>2.094025304526725</v>
      </c>
    </row>
    <row r="392" spans="1:22" x14ac:dyDescent="0.25">
      <c r="A392" s="19" t="s">
        <v>94</v>
      </c>
      <c r="B392" s="19" t="s">
        <v>95</v>
      </c>
      <c r="C392" s="19" t="s">
        <v>88</v>
      </c>
      <c r="D392" s="22">
        <v>60296717</v>
      </c>
      <c r="E392" s="22">
        <v>2</v>
      </c>
      <c r="F392" s="27">
        <v>64</v>
      </c>
      <c r="G392" s="19" t="s">
        <v>139</v>
      </c>
      <c r="H392" s="19" t="s">
        <v>140</v>
      </c>
      <c r="I392" s="23">
        <v>63.3</v>
      </c>
      <c r="J392" s="19" t="s">
        <v>203</v>
      </c>
      <c r="K392" s="19" t="s">
        <v>204</v>
      </c>
      <c r="L392" s="23">
        <v>63.3</v>
      </c>
      <c r="M392" s="19" t="s">
        <v>109</v>
      </c>
      <c r="N392" s="19" t="s">
        <v>110</v>
      </c>
      <c r="O392" s="30">
        <v>7.2550891428570755E-2</v>
      </c>
      <c r="Q392" s="22">
        <v>1.5</v>
      </c>
      <c r="R392" s="30">
        <v>4.7838244035713842E-5</v>
      </c>
      <c r="S392" s="23">
        <v>20903.777305317599</v>
      </c>
      <c r="T392" s="30">
        <v>2.3994093879104329E-3</v>
      </c>
      <c r="U392" s="23">
        <v>416.76922872710242</v>
      </c>
      <c r="V392" s="27">
        <v>1.9937508070423364</v>
      </c>
    </row>
    <row r="393" spans="1:22" x14ac:dyDescent="0.25">
      <c r="A393" s="19" t="s">
        <v>94</v>
      </c>
      <c r="B393" s="19" t="s">
        <v>95</v>
      </c>
      <c r="C393" s="19" t="s">
        <v>88</v>
      </c>
      <c r="D393" s="22">
        <v>60296717</v>
      </c>
      <c r="E393" s="22">
        <v>2</v>
      </c>
      <c r="F393" s="27">
        <v>64</v>
      </c>
      <c r="G393" s="19" t="s">
        <v>127</v>
      </c>
      <c r="H393" s="19" t="s">
        <v>128</v>
      </c>
      <c r="I393" s="23">
        <v>1362.9</v>
      </c>
      <c r="J393" s="19" t="s">
        <v>201</v>
      </c>
      <c r="K393" s="19" t="s">
        <v>202</v>
      </c>
      <c r="L393" s="23">
        <v>885</v>
      </c>
      <c r="M393" s="19" t="s">
        <v>115</v>
      </c>
      <c r="N393" s="19" t="s">
        <v>116</v>
      </c>
      <c r="O393" s="30">
        <v>5.247630177899182E-3</v>
      </c>
      <c r="Q393" s="22">
        <v>3</v>
      </c>
      <c r="R393" s="30">
        <v>3.7249974840931226E-5</v>
      </c>
      <c r="S393" s="23">
        <v>26845.655715750294</v>
      </c>
      <c r="T393" s="30">
        <v>2.3994093879104329E-3</v>
      </c>
      <c r="U393" s="23">
        <v>416.76922872710242</v>
      </c>
      <c r="V393" s="27">
        <v>1.5524643284558877</v>
      </c>
    </row>
    <row r="394" spans="1:22" x14ac:dyDescent="0.25">
      <c r="A394" s="19" t="s">
        <v>94</v>
      </c>
      <c r="B394" s="19" t="s">
        <v>95</v>
      </c>
      <c r="C394" s="19" t="s">
        <v>88</v>
      </c>
      <c r="D394" s="22">
        <v>60296717</v>
      </c>
      <c r="E394" s="22">
        <v>2</v>
      </c>
      <c r="F394" s="27">
        <v>64</v>
      </c>
      <c r="G394" s="19" t="s">
        <v>151</v>
      </c>
      <c r="H394" s="19" t="s">
        <v>152</v>
      </c>
      <c r="I394" s="23">
        <v>45</v>
      </c>
      <c r="J394" s="19" t="s">
        <v>203</v>
      </c>
      <c r="K394" s="19" t="s">
        <v>204</v>
      </c>
      <c r="L394" s="23">
        <v>45</v>
      </c>
      <c r="M394" s="19" t="s">
        <v>109</v>
      </c>
      <c r="N394" s="19" t="s">
        <v>110</v>
      </c>
      <c r="O394" s="30">
        <v>7.7843967065053241E-2</v>
      </c>
      <c r="Q394" s="22">
        <v>1.5</v>
      </c>
      <c r="R394" s="30">
        <v>3.6489359561743704E-5</v>
      </c>
      <c r="S394" s="23">
        <v>27405.249420941422</v>
      </c>
      <c r="T394" s="30">
        <v>2.3994093879104329E-3</v>
      </c>
      <c r="U394" s="23">
        <v>416.76922872710242</v>
      </c>
      <c r="V394" s="27">
        <v>1.5207642241293844</v>
      </c>
    </row>
    <row r="395" spans="1:22" x14ac:dyDescent="0.25">
      <c r="A395" s="19" t="s">
        <v>94</v>
      </c>
      <c r="B395" s="19" t="s">
        <v>95</v>
      </c>
      <c r="C395" s="19" t="s">
        <v>88</v>
      </c>
      <c r="D395" s="22">
        <v>60296717</v>
      </c>
      <c r="E395" s="22">
        <v>2</v>
      </c>
      <c r="F395" s="27">
        <v>64</v>
      </c>
      <c r="G395" s="19" t="s">
        <v>179</v>
      </c>
      <c r="H395" s="19" t="s">
        <v>180</v>
      </c>
      <c r="I395" s="23">
        <v>46.743268</v>
      </c>
      <c r="J395" s="19" t="s">
        <v>221</v>
      </c>
      <c r="K395" s="19" t="s">
        <v>222</v>
      </c>
      <c r="L395" s="23">
        <v>32.687600000000003</v>
      </c>
      <c r="M395" s="19" t="s">
        <v>109</v>
      </c>
      <c r="N395" s="19" t="s">
        <v>110</v>
      </c>
      <c r="O395" s="30">
        <v>6.9654574132492195E-2</v>
      </c>
      <c r="Q395" s="22">
        <v>1.5</v>
      </c>
      <c r="R395" s="30">
        <v>3.3915441938551567E-5</v>
      </c>
      <c r="S395" s="23">
        <v>29485.094188417559</v>
      </c>
      <c r="T395" s="30">
        <v>2.3994093879104329E-3</v>
      </c>
      <c r="U395" s="23">
        <v>416.76922872710242</v>
      </c>
      <c r="V395" s="27">
        <v>1.4134912578668959</v>
      </c>
    </row>
    <row r="396" spans="1:22" x14ac:dyDescent="0.25">
      <c r="A396" s="19" t="s">
        <v>94</v>
      </c>
      <c r="B396" s="19" t="s">
        <v>95</v>
      </c>
      <c r="C396" s="19" t="s">
        <v>88</v>
      </c>
      <c r="D396" s="22">
        <v>60296808</v>
      </c>
      <c r="E396" s="22">
        <v>2</v>
      </c>
      <c r="F396" s="27">
        <v>56</v>
      </c>
      <c r="G396" s="19" t="s">
        <v>135</v>
      </c>
      <c r="H396" s="19" t="s">
        <v>136</v>
      </c>
      <c r="I396" s="23">
        <v>1251.4358999999999</v>
      </c>
      <c r="J396" s="19" t="s">
        <v>219</v>
      </c>
      <c r="K396" s="19" t="s">
        <v>220</v>
      </c>
      <c r="L396" s="23">
        <v>875.13</v>
      </c>
      <c r="M396" s="19" t="s">
        <v>109</v>
      </c>
      <c r="N396" s="19" t="s">
        <v>110</v>
      </c>
      <c r="O396" s="30">
        <v>0.13503018571428571</v>
      </c>
      <c r="Q396" s="22">
        <v>1.5</v>
      </c>
      <c r="R396" s="30">
        <v>2.0116859760300507E-3</v>
      </c>
      <c r="S396" s="23">
        <v>497.09547708506864</v>
      </c>
      <c r="T396" s="30">
        <v>2.4848255999256829E-3</v>
      </c>
      <c r="U396" s="23">
        <v>402.44273080167414</v>
      </c>
      <c r="V396" s="27">
        <v>80.958839770896475</v>
      </c>
    </row>
    <row r="397" spans="1:22" x14ac:dyDescent="0.25">
      <c r="A397" s="19" t="s">
        <v>94</v>
      </c>
      <c r="B397" s="19" t="s">
        <v>95</v>
      </c>
      <c r="C397" s="19" t="s">
        <v>88</v>
      </c>
      <c r="D397" s="22">
        <v>60296808</v>
      </c>
      <c r="E397" s="22">
        <v>2</v>
      </c>
      <c r="F397" s="27">
        <v>56</v>
      </c>
      <c r="G397" s="19" t="s">
        <v>127</v>
      </c>
      <c r="H397" s="19" t="s">
        <v>128</v>
      </c>
      <c r="I397" s="23">
        <v>105.1947</v>
      </c>
      <c r="J397" s="19" t="s">
        <v>205</v>
      </c>
      <c r="K397" s="19" t="s">
        <v>206</v>
      </c>
      <c r="L397" s="23">
        <v>77.921999999999997</v>
      </c>
      <c r="M397" s="19" t="s">
        <v>109</v>
      </c>
      <c r="N397" s="19" t="s">
        <v>110</v>
      </c>
      <c r="O397" s="30">
        <v>9.32009514627124E-2</v>
      </c>
      <c r="Q397" s="22">
        <v>1.5</v>
      </c>
      <c r="R397" s="30">
        <v>1.1671721581945943E-4</v>
      </c>
      <c r="S397" s="23">
        <v>8567.7163645406035</v>
      </c>
      <c r="T397" s="30">
        <v>2.4848255999256829E-3</v>
      </c>
      <c r="U397" s="23">
        <v>402.44273080167414</v>
      </c>
      <c r="V397" s="27">
        <v>4.6971995065951617</v>
      </c>
    </row>
    <row r="398" spans="1:22" x14ac:dyDescent="0.25">
      <c r="A398" s="19" t="s">
        <v>94</v>
      </c>
      <c r="B398" s="19" t="s">
        <v>95</v>
      </c>
      <c r="C398" s="19" t="s">
        <v>88</v>
      </c>
      <c r="D398" s="22">
        <v>60296808</v>
      </c>
      <c r="E398" s="22">
        <v>2</v>
      </c>
      <c r="F398" s="27">
        <v>56</v>
      </c>
      <c r="G398" s="19" t="s">
        <v>183</v>
      </c>
      <c r="H398" s="19" t="s">
        <v>184</v>
      </c>
      <c r="I398" s="23">
        <v>109.2639405</v>
      </c>
      <c r="J398" s="19" t="s">
        <v>221</v>
      </c>
      <c r="K398" s="19" t="s">
        <v>222</v>
      </c>
      <c r="L398" s="23">
        <v>76.408349999999999</v>
      </c>
      <c r="M398" s="19" t="s">
        <v>109</v>
      </c>
      <c r="N398" s="19" t="s">
        <v>110</v>
      </c>
      <c r="O398" s="30">
        <v>7.9215175097275228E-2</v>
      </c>
      <c r="Q398" s="22">
        <v>1.5</v>
      </c>
      <c r="R398" s="30">
        <v>1.030400259348305E-4</v>
      </c>
      <c r="S398" s="23">
        <v>9704.9665013910981</v>
      </c>
      <c r="T398" s="30">
        <v>2.4848255999256829E-3</v>
      </c>
      <c r="U398" s="23">
        <v>402.44273080167414</v>
      </c>
      <c r="V398" s="27">
        <v>4.1467709419088514</v>
      </c>
    </row>
    <row r="399" spans="1:22" x14ac:dyDescent="0.25">
      <c r="A399" s="19" t="s">
        <v>94</v>
      </c>
      <c r="B399" s="19" t="s">
        <v>95</v>
      </c>
      <c r="C399" s="19" t="s">
        <v>88</v>
      </c>
      <c r="D399" s="22">
        <v>60296808</v>
      </c>
      <c r="E399" s="22">
        <v>2</v>
      </c>
      <c r="F399" s="27">
        <v>56</v>
      </c>
      <c r="G399" s="19" t="s">
        <v>135</v>
      </c>
      <c r="H399" s="19" t="s">
        <v>136</v>
      </c>
      <c r="I399" s="23">
        <v>1251.4358999999999</v>
      </c>
      <c r="J399" s="19" t="s">
        <v>219</v>
      </c>
      <c r="K399" s="19" t="s">
        <v>220</v>
      </c>
      <c r="L399" s="23">
        <v>875.13</v>
      </c>
      <c r="M399" s="19" t="s">
        <v>115</v>
      </c>
      <c r="N399" s="19" t="s">
        <v>116</v>
      </c>
      <c r="O399" s="30">
        <v>8.1948356807510694E-3</v>
      </c>
      <c r="Q399" s="22">
        <v>3</v>
      </c>
      <c r="R399" s="30">
        <v>6.1043521223171589E-5</v>
      </c>
      <c r="S399" s="23">
        <v>16381.75485231361</v>
      </c>
      <c r="T399" s="30">
        <v>2.4848255999256829E-3</v>
      </c>
      <c r="U399" s="23">
        <v>402.44273080167414</v>
      </c>
      <c r="V399" s="27">
        <v>2.4566521378803126</v>
      </c>
    </row>
    <row r="400" spans="1:22" x14ac:dyDescent="0.25">
      <c r="A400" s="19" t="s">
        <v>94</v>
      </c>
      <c r="B400" s="19" t="s">
        <v>95</v>
      </c>
      <c r="C400" s="19" t="s">
        <v>88</v>
      </c>
      <c r="D400" s="22">
        <v>60296808</v>
      </c>
      <c r="E400" s="22">
        <v>2</v>
      </c>
      <c r="F400" s="27">
        <v>56</v>
      </c>
      <c r="G400" s="19" t="s">
        <v>163</v>
      </c>
      <c r="H400" s="19" t="s">
        <v>164</v>
      </c>
      <c r="I400" s="23">
        <v>20</v>
      </c>
      <c r="J400" s="19" t="s">
        <v>203</v>
      </c>
      <c r="K400" s="19" t="s">
        <v>204</v>
      </c>
      <c r="L400" s="23">
        <v>20</v>
      </c>
      <c r="M400" s="19" t="s">
        <v>109</v>
      </c>
      <c r="N400" s="19" t="s">
        <v>110</v>
      </c>
      <c r="O400" s="30">
        <v>0.2109105576516597</v>
      </c>
      <c r="Q400" s="22">
        <v>1.5</v>
      </c>
      <c r="R400" s="30">
        <v>5.0216799440871359E-5</v>
      </c>
      <c r="S400" s="23">
        <v>19913.654616269749</v>
      </c>
      <c r="T400" s="30">
        <v>2.4848255999256829E-3</v>
      </c>
      <c r="U400" s="23">
        <v>402.44273080167414</v>
      </c>
      <c r="V400" s="27">
        <v>2.0209385899104251</v>
      </c>
    </row>
    <row r="401" spans="1:22" x14ac:dyDescent="0.25">
      <c r="A401" s="19" t="s">
        <v>94</v>
      </c>
      <c r="B401" s="19" t="s">
        <v>95</v>
      </c>
      <c r="C401" s="19" t="s">
        <v>88</v>
      </c>
      <c r="D401" s="22">
        <v>60296808</v>
      </c>
      <c r="E401" s="22">
        <v>2</v>
      </c>
      <c r="F401" s="27">
        <v>56</v>
      </c>
      <c r="G401" s="19" t="s">
        <v>135</v>
      </c>
      <c r="H401" s="19" t="s">
        <v>136</v>
      </c>
      <c r="I401" s="23">
        <v>1251.4358999999999</v>
      </c>
      <c r="J401" s="19" t="s">
        <v>219</v>
      </c>
      <c r="K401" s="19" t="s">
        <v>220</v>
      </c>
      <c r="L401" s="23">
        <v>875.13</v>
      </c>
      <c r="M401" s="19" t="s">
        <v>113</v>
      </c>
      <c r="N401" s="19" t="s">
        <v>114</v>
      </c>
      <c r="O401" s="30">
        <v>5.3108527131782357E-3</v>
      </c>
      <c r="Q401" s="22">
        <v>2.8</v>
      </c>
      <c r="R401" s="30">
        <v>4.2386426944411015E-5</v>
      </c>
      <c r="S401" s="23">
        <v>23592.458060017205</v>
      </c>
      <c r="T401" s="30">
        <v>2.4848255999256829E-3</v>
      </c>
      <c r="U401" s="23">
        <v>402.44273080167414</v>
      </c>
      <c r="V401" s="27">
        <v>1.705810940843443</v>
      </c>
    </row>
    <row r="402" spans="1:22" x14ac:dyDescent="0.25">
      <c r="A402" s="19" t="s">
        <v>94</v>
      </c>
      <c r="B402" s="19" t="s">
        <v>95</v>
      </c>
      <c r="C402" s="19" t="s">
        <v>88</v>
      </c>
      <c r="D402" s="22">
        <v>60296808</v>
      </c>
      <c r="E402" s="22">
        <v>2</v>
      </c>
      <c r="F402" s="27">
        <v>56</v>
      </c>
      <c r="G402" s="19" t="s">
        <v>141</v>
      </c>
      <c r="H402" s="19" t="s">
        <v>142</v>
      </c>
      <c r="I402" s="23">
        <v>58.515000000000001</v>
      </c>
      <c r="J402" s="19" t="s">
        <v>213</v>
      </c>
      <c r="K402" s="19" t="s">
        <v>214</v>
      </c>
      <c r="L402" s="23">
        <v>58.515000000000001</v>
      </c>
      <c r="M402" s="19" t="s">
        <v>109</v>
      </c>
      <c r="N402" s="19" t="s">
        <v>110</v>
      </c>
      <c r="O402" s="30">
        <v>4.6996148956660502E-2</v>
      </c>
      <c r="Q402" s="22">
        <v>1.5</v>
      </c>
      <c r="R402" s="30">
        <v>3.2737853049987963E-5</v>
      </c>
      <c r="S402" s="23">
        <v>30545.680514634958</v>
      </c>
      <c r="T402" s="30">
        <v>2.4848255999256829E-3</v>
      </c>
      <c r="U402" s="23">
        <v>402.44273080167414</v>
      </c>
      <c r="V402" s="27">
        <v>1.3175110982021072</v>
      </c>
    </row>
    <row r="403" spans="1:22" x14ac:dyDescent="0.25">
      <c r="A403" s="19" t="s">
        <v>94</v>
      </c>
      <c r="B403" s="19" t="s">
        <v>95</v>
      </c>
      <c r="C403" s="19" t="s">
        <v>88</v>
      </c>
      <c r="D403" s="22">
        <v>60296899</v>
      </c>
      <c r="E403" s="22">
        <v>2</v>
      </c>
      <c r="F403" s="27">
        <v>55</v>
      </c>
      <c r="G403" s="19" t="s">
        <v>127</v>
      </c>
      <c r="H403" s="19" t="s">
        <v>128</v>
      </c>
      <c r="I403" s="23">
        <v>600.6</v>
      </c>
      <c r="J403" s="19" t="s">
        <v>201</v>
      </c>
      <c r="K403" s="19" t="s">
        <v>202</v>
      </c>
      <c r="L403" s="23">
        <v>390</v>
      </c>
      <c r="M403" s="19" t="s">
        <v>109</v>
      </c>
      <c r="N403" s="19" t="s">
        <v>110</v>
      </c>
      <c r="O403" s="30">
        <v>9.32009514627124E-2</v>
      </c>
      <c r="Q403" s="22">
        <v>1.5</v>
      </c>
      <c r="R403" s="30">
        <v>6.7850292664854641E-4</v>
      </c>
      <c r="S403" s="23">
        <v>1473.8329942650105</v>
      </c>
      <c r="T403" s="30">
        <v>2.5499252964378432E-3</v>
      </c>
      <c r="U403" s="23">
        <v>392.16835151875438</v>
      </c>
      <c r="V403" s="27">
        <v>26.608737424441074</v>
      </c>
    </row>
    <row r="404" spans="1:22" x14ac:dyDescent="0.25">
      <c r="A404" s="19" t="s">
        <v>94</v>
      </c>
      <c r="B404" s="19" t="s">
        <v>95</v>
      </c>
      <c r="C404" s="19" t="s">
        <v>88</v>
      </c>
      <c r="D404" s="22">
        <v>60296899</v>
      </c>
      <c r="E404" s="22">
        <v>2</v>
      </c>
      <c r="F404" s="27">
        <v>55</v>
      </c>
      <c r="G404" s="19" t="s">
        <v>135</v>
      </c>
      <c r="H404" s="19" t="s">
        <v>136</v>
      </c>
      <c r="I404" s="23">
        <v>265.05</v>
      </c>
      <c r="J404" s="19" t="s">
        <v>203</v>
      </c>
      <c r="K404" s="19" t="s">
        <v>204</v>
      </c>
      <c r="L404" s="23">
        <v>265.05</v>
      </c>
      <c r="M404" s="19" t="s">
        <v>109</v>
      </c>
      <c r="N404" s="19" t="s">
        <v>110</v>
      </c>
      <c r="O404" s="30">
        <v>0.13503018571428571</v>
      </c>
      <c r="Q404" s="22">
        <v>1.5</v>
      </c>
      <c r="R404" s="30">
        <v>4.3381516028571427E-4</v>
      </c>
      <c r="S404" s="23">
        <v>2305.1292152662245</v>
      </c>
      <c r="T404" s="30">
        <v>2.5499252964378432E-3</v>
      </c>
      <c r="U404" s="23">
        <v>392.16835151875438</v>
      </c>
      <c r="V404" s="27">
        <v>17.012857627309273</v>
      </c>
    </row>
    <row r="405" spans="1:22" x14ac:dyDescent="0.25">
      <c r="A405" s="19" t="s">
        <v>94</v>
      </c>
      <c r="B405" s="19" t="s">
        <v>95</v>
      </c>
      <c r="C405" s="19" t="s">
        <v>88</v>
      </c>
      <c r="D405" s="22">
        <v>60296899</v>
      </c>
      <c r="E405" s="22">
        <v>2</v>
      </c>
      <c r="F405" s="27">
        <v>55</v>
      </c>
      <c r="G405" s="19" t="s">
        <v>127</v>
      </c>
      <c r="H405" s="19" t="s">
        <v>128</v>
      </c>
      <c r="I405" s="23">
        <v>382.6</v>
      </c>
      <c r="J405" s="19" t="s">
        <v>203</v>
      </c>
      <c r="K405" s="19" t="s">
        <v>204</v>
      </c>
      <c r="L405" s="23">
        <v>382.6</v>
      </c>
      <c r="M405" s="19" t="s">
        <v>109</v>
      </c>
      <c r="N405" s="19" t="s">
        <v>110</v>
      </c>
      <c r="O405" s="30">
        <v>9.32009514627124E-2</v>
      </c>
      <c r="Q405" s="22">
        <v>1.5</v>
      </c>
      <c r="R405" s="30">
        <v>4.3222647308646992E-4</v>
      </c>
      <c r="S405" s="23">
        <v>2313.6019246094233</v>
      </c>
      <c r="T405" s="30">
        <v>2.5499252964378432E-3</v>
      </c>
      <c r="U405" s="23">
        <v>392.16835151875438</v>
      </c>
      <c r="V405" s="27">
        <v>16.950554343308617</v>
      </c>
    </row>
    <row r="406" spans="1:22" x14ac:dyDescent="0.25">
      <c r="A406" s="19" t="s">
        <v>94</v>
      </c>
      <c r="B406" s="19" t="s">
        <v>95</v>
      </c>
      <c r="C406" s="19" t="s">
        <v>88</v>
      </c>
      <c r="D406" s="22">
        <v>60296899</v>
      </c>
      <c r="E406" s="22">
        <v>2</v>
      </c>
      <c r="F406" s="27">
        <v>55</v>
      </c>
      <c r="G406" s="19" t="s">
        <v>163</v>
      </c>
      <c r="H406" s="19" t="s">
        <v>164</v>
      </c>
      <c r="I406" s="23">
        <v>96</v>
      </c>
      <c r="J406" s="19" t="s">
        <v>203</v>
      </c>
      <c r="K406" s="19" t="s">
        <v>204</v>
      </c>
      <c r="L406" s="23">
        <v>96</v>
      </c>
      <c r="M406" s="19" t="s">
        <v>109</v>
      </c>
      <c r="N406" s="19" t="s">
        <v>110</v>
      </c>
      <c r="O406" s="30">
        <v>0.2109105576516597</v>
      </c>
      <c r="Q406" s="22">
        <v>1.5</v>
      </c>
      <c r="R406" s="30">
        <v>2.454231943582949E-4</v>
      </c>
      <c r="S406" s="23">
        <v>4074.5945085373373</v>
      </c>
      <c r="T406" s="30">
        <v>2.5499252964378432E-3</v>
      </c>
      <c r="U406" s="23">
        <v>392.16835151875438</v>
      </c>
      <c r="V406" s="27">
        <v>9.6247209555959365</v>
      </c>
    </row>
    <row r="407" spans="1:22" x14ac:dyDescent="0.25">
      <c r="A407" s="19" t="s">
        <v>94</v>
      </c>
      <c r="B407" s="19" t="s">
        <v>95</v>
      </c>
      <c r="C407" s="19" t="s">
        <v>88</v>
      </c>
      <c r="D407" s="22">
        <v>60296899</v>
      </c>
      <c r="E407" s="22">
        <v>2</v>
      </c>
      <c r="F407" s="27">
        <v>55</v>
      </c>
      <c r="G407" s="19" t="s">
        <v>131</v>
      </c>
      <c r="H407" s="19" t="s">
        <v>132</v>
      </c>
      <c r="I407" s="23">
        <v>65.25</v>
      </c>
      <c r="J407" s="19" t="s">
        <v>203</v>
      </c>
      <c r="K407" s="19" t="s">
        <v>204</v>
      </c>
      <c r="L407" s="23">
        <v>65.25</v>
      </c>
      <c r="M407" s="19" t="s">
        <v>109</v>
      </c>
      <c r="N407" s="19" t="s">
        <v>110</v>
      </c>
      <c r="O407" s="30">
        <v>0.18361026609657971</v>
      </c>
      <c r="Q407" s="22">
        <v>1.5</v>
      </c>
      <c r="R407" s="30">
        <v>1.4521902864002214E-4</v>
      </c>
      <c r="S407" s="23">
        <v>6886.1499031153935</v>
      </c>
      <c r="T407" s="30">
        <v>2.5499252964378432E-3</v>
      </c>
      <c r="U407" s="23">
        <v>392.16835151875438</v>
      </c>
      <c r="V407" s="27">
        <v>5.6950307070912265</v>
      </c>
    </row>
    <row r="408" spans="1:22" x14ac:dyDescent="0.25">
      <c r="A408" s="19" t="s">
        <v>94</v>
      </c>
      <c r="B408" s="19" t="s">
        <v>95</v>
      </c>
      <c r="C408" s="19" t="s">
        <v>88</v>
      </c>
      <c r="D408" s="22">
        <v>60296899</v>
      </c>
      <c r="E408" s="22">
        <v>2</v>
      </c>
      <c r="F408" s="27">
        <v>55</v>
      </c>
      <c r="G408" s="19" t="s">
        <v>159</v>
      </c>
      <c r="H408" s="19" t="s">
        <v>160</v>
      </c>
      <c r="I408" s="23">
        <v>22.25</v>
      </c>
      <c r="J408" s="19" t="s">
        <v>203</v>
      </c>
      <c r="K408" s="19" t="s">
        <v>204</v>
      </c>
      <c r="L408" s="23">
        <v>22.25</v>
      </c>
      <c r="M408" s="19" t="s">
        <v>109</v>
      </c>
      <c r="N408" s="19" t="s">
        <v>110</v>
      </c>
      <c r="O408" s="30">
        <v>0.41567634814814874</v>
      </c>
      <c r="Q408" s="22">
        <v>1.5</v>
      </c>
      <c r="R408" s="30">
        <v>1.1210665147025829E-4</v>
      </c>
      <c r="S408" s="23">
        <v>8920.077327127181</v>
      </c>
      <c r="T408" s="30">
        <v>2.5499252964378432E-3</v>
      </c>
      <c r="U408" s="23">
        <v>392.16835151875438</v>
      </c>
      <c r="V408" s="27">
        <v>4.3964680701378729</v>
      </c>
    </row>
    <row r="409" spans="1:22" x14ac:dyDescent="0.25">
      <c r="A409" s="19" t="s">
        <v>94</v>
      </c>
      <c r="B409" s="19" t="s">
        <v>95</v>
      </c>
      <c r="C409" s="19" t="s">
        <v>88</v>
      </c>
      <c r="D409" s="22">
        <v>60296899</v>
      </c>
      <c r="E409" s="22">
        <v>2</v>
      </c>
      <c r="F409" s="27">
        <v>55</v>
      </c>
      <c r="G409" s="19" t="s">
        <v>183</v>
      </c>
      <c r="H409" s="19" t="s">
        <v>184</v>
      </c>
      <c r="I409" s="23">
        <v>112.32036887499999</v>
      </c>
      <c r="J409" s="19" t="s">
        <v>221</v>
      </c>
      <c r="K409" s="19" t="s">
        <v>222</v>
      </c>
      <c r="L409" s="23">
        <v>78.545712499999993</v>
      </c>
      <c r="M409" s="19" t="s">
        <v>109</v>
      </c>
      <c r="N409" s="19" t="s">
        <v>110</v>
      </c>
      <c r="O409" s="30">
        <v>7.9215175097275228E-2</v>
      </c>
      <c r="Q409" s="22">
        <v>1.5</v>
      </c>
      <c r="R409" s="30">
        <v>1.0784821439301415E-4</v>
      </c>
      <c r="S409" s="23">
        <v>9272.2907433205946</v>
      </c>
      <c r="T409" s="30">
        <v>2.5499252964378432E-3</v>
      </c>
      <c r="U409" s="23">
        <v>392.16835151875438</v>
      </c>
      <c r="V409" s="27">
        <v>4.2294656452749564</v>
      </c>
    </row>
    <row r="410" spans="1:22" x14ac:dyDescent="0.25">
      <c r="A410" s="19" t="s">
        <v>94</v>
      </c>
      <c r="B410" s="19" t="s">
        <v>95</v>
      </c>
      <c r="C410" s="19" t="s">
        <v>88</v>
      </c>
      <c r="D410" s="22">
        <v>60296899</v>
      </c>
      <c r="E410" s="22">
        <v>2</v>
      </c>
      <c r="F410" s="27">
        <v>55</v>
      </c>
      <c r="G410" s="19" t="s">
        <v>127</v>
      </c>
      <c r="H410" s="19" t="s">
        <v>128</v>
      </c>
      <c r="I410" s="23">
        <v>57.425624999999997</v>
      </c>
      <c r="J410" s="19" t="s">
        <v>205</v>
      </c>
      <c r="K410" s="19" t="s">
        <v>206</v>
      </c>
      <c r="L410" s="23">
        <v>42.537499999999994</v>
      </c>
      <c r="M410" s="19" t="s">
        <v>109</v>
      </c>
      <c r="N410" s="19" t="s">
        <v>110</v>
      </c>
      <c r="O410" s="30">
        <v>9.32009514627124E-2</v>
      </c>
      <c r="Q410" s="22">
        <v>1.5</v>
      </c>
      <c r="R410" s="30">
        <v>6.4874216828374838E-5</v>
      </c>
      <c r="S410" s="23">
        <v>15414.444272144456</v>
      </c>
      <c r="T410" s="30">
        <v>2.5499252964378432E-3</v>
      </c>
      <c r="U410" s="23">
        <v>392.16835151875438</v>
      </c>
      <c r="V410" s="27">
        <v>2.5441614669653991</v>
      </c>
    </row>
    <row r="411" spans="1:22" x14ac:dyDescent="0.25">
      <c r="A411" s="19" t="s">
        <v>94</v>
      </c>
      <c r="B411" s="19" t="s">
        <v>95</v>
      </c>
      <c r="C411" s="19" t="s">
        <v>88</v>
      </c>
      <c r="D411" s="22">
        <v>60296899</v>
      </c>
      <c r="E411" s="22">
        <v>2</v>
      </c>
      <c r="F411" s="27">
        <v>55</v>
      </c>
      <c r="G411" s="19" t="s">
        <v>145</v>
      </c>
      <c r="H411" s="19" t="s">
        <v>146</v>
      </c>
      <c r="I411" s="23">
        <v>65.534399999999991</v>
      </c>
      <c r="J411" s="19" t="s">
        <v>243</v>
      </c>
      <c r="K411" s="19" t="s">
        <v>244</v>
      </c>
      <c r="L411" s="23">
        <v>19.679999999999996</v>
      </c>
      <c r="M411" s="19" t="s">
        <v>109</v>
      </c>
      <c r="N411" s="19" t="s">
        <v>110</v>
      </c>
      <c r="O411" s="30">
        <v>6.9640764267676847E-2</v>
      </c>
      <c r="Q411" s="22">
        <v>1.5</v>
      </c>
      <c r="R411" s="30">
        <v>5.531958426452898E-5</v>
      </c>
      <c r="S411" s="23">
        <v>18076.78082355369</v>
      </c>
      <c r="T411" s="30">
        <v>2.5499252964378432E-3</v>
      </c>
      <c r="U411" s="23">
        <v>392.16835151875438</v>
      </c>
      <c r="V411" s="27">
        <v>2.1694590167723153</v>
      </c>
    </row>
    <row r="412" spans="1:22" x14ac:dyDescent="0.25">
      <c r="A412" s="19" t="s">
        <v>94</v>
      </c>
      <c r="B412" s="19" t="s">
        <v>95</v>
      </c>
      <c r="C412" s="19" t="s">
        <v>88</v>
      </c>
      <c r="D412" s="22">
        <v>60296899</v>
      </c>
      <c r="E412" s="22">
        <v>2</v>
      </c>
      <c r="F412" s="27">
        <v>55</v>
      </c>
      <c r="G412" s="19" t="s">
        <v>169</v>
      </c>
      <c r="H412" s="19" t="s">
        <v>170</v>
      </c>
      <c r="I412" s="23">
        <v>26.25</v>
      </c>
      <c r="J412" s="19" t="s">
        <v>203</v>
      </c>
      <c r="K412" s="19" t="s">
        <v>204</v>
      </c>
      <c r="L412" s="23">
        <v>26.25</v>
      </c>
      <c r="M412" s="19" t="s">
        <v>109</v>
      </c>
      <c r="N412" s="19" t="s">
        <v>110</v>
      </c>
      <c r="O412" s="30">
        <v>0.11923444635865434</v>
      </c>
      <c r="Q412" s="22">
        <v>1.5</v>
      </c>
      <c r="R412" s="30">
        <v>3.7938232932299109E-5</v>
      </c>
      <c r="S412" s="23">
        <v>26358.634093066565</v>
      </c>
      <c r="T412" s="30">
        <v>2.5499252964378432E-3</v>
      </c>
      <c r="U412" s="23">
        <v>392.16835151875438</v>
      </c>
      <c r="V412" s="27">
        <v>1.487817426859426</v>
      </c>
    </row>
    <row r="413" spans="1:22" x14ac:dyDescent="0.25">
      <c r="A413" s="19" t="s">
        <v>94</v>
      </c>
      <c r="B413" s="19" t="s">
        <v>95</v>
      </c>
      <c r="C413" s="19" t="s">
        <v>88</v>
      </c>
      <c r="D413" s="22">
        <v>60297414</v>
      </c>
      <c r="E413" s="22">
        <v>2</v>
      </c>
      <c r="F413" s="27">
        <v>84.979388297872305</v>
      </c>
      <c r="G413" s="19" t="s">
        <v>127</v>
      </c>
      <c r="H413" s="19" t="s">
        <v>128</v>
      </c>
      <c r="I413" s="23">
        <v>3080</v>
      </c>
      <c r="J413" s="19" t="s">
        <v>201</v>
      </c>
      <c r="K413" s="19" t="s">
        <v>202</v>
      </c>
      <c r="L413" s="23">
        <v>2000</v>
      </c>
      <c r="M413" s="19" t="s">
        <v>109</v>
      </c>
      <c r="N413" s="19" t="s">
        <v>110</v>
      </c>
      <c r="O413" s="30">
        <v>9.32009514627124E-2</v>
      </c>
      <c r="Q413" s="22">
        <v>1.5</v>
      </c>
      <c r="R413" s="30">
        <v>2.2519886783129626E-3</v>
      </c>
      <c r="S413" s="23">
        <v>444.05196599351126</v>
      </c>
      <c r="T413" s="30">
        <v>2.6573296635806478E-3</v>
      </c>
      <c r="U413" s="23">
        <v>376.31762957575205</v>
      </c>
      <c r="V413" s="27">
        <v>84.746304125416486</v>
      </c>
    </row>
    <row r="414" spans="1:22" x14ac:dyDescent="0.25">
      <c r="A414" s="19" t="s">
        <v>94</v>
      </c>
      <c r="B414" s="19" t="s">
        <v>95</v>
      </c>
      <c r="C414" s="19" t="s">
        <v>88</v>
      </c>
      <c r="D414" s="22">
        <v>60297414</v>
      </c>
      <c r="E414" s="22">
        <v>2</v>
      </c>
      <c r="F414" s="27">
        <v>84.979388297872305</v>
      </c>
      <c r="G414" s="19" t="s">
        <v>163</v>
      </c>
      <c r="H414" s="19" t="s">
        <v>164</v>
      </c>
      <c r="I414" s="23">
        <v>63</v>
      </c>
      <c r="J414" s="19" t="s">
        <v>203</v>
      </c>
      <c r="K414" s="19" t="s">
        <v>204</v>
      </c>
      <c r="L414" s="23">
        <v>63</v>
      </c>
      <c r="M414" s="19" t="s">
        <v>109</v>
      </c>
      <c r="N414" s="19" t="s">
        <v>110</v>
      </c>
      <c r="O414" s="30">
        <v>0.2109105576516597</v>
      </c>
      <c r="Q414" s="22">
        <v>1.5</v>
      </c>
      <c r="R414" s="30">
        <v>1.0423990568535899E-4</v>
      </c>
      <c r="S414" s="23">
        <v>9593.2550343860767</v>
      </c>
      <c r="T414" s="30">
        <v>2.6573296635806478E-3</v>
      </c>
      <c r="U414" s="23">
        <v>376.31762957575205</v>
      </c>
      <c r="V414" s="27">
        <v>3.9227314214714251</v>
      </c>
    </row>
    <row r="415" spans="1:22" x14ac:dyDescent="0.25">
      <c r="A415" s="19" t="s">
        <v>94</v>
      </c>
      <c r="B415" s="19" t="s">
        <v>95</v>
      </c>
      <c r="C415" s="19" t="s">
        <v>88</v>
      </c>
      <c r="D415" s="22">
        <v>60297414</v>
      </c>
      <c r="E415" s="22">
        <v>2</v>
      </c>
      <c r="F415" s="27">
        <v>84.979388297872305</v>
      </c>
      <c r="G415" s="19" t="s">
        <v>127</v>
      </c>
      <c r="H415" s="19" t="s">
        <v>128</v>
      </c>
      <c r="I415" s="23">
        <v>3080</v>
      </c>
      <c r="J415" s="19" t="s">
        <v>201</v>
      </c>
      <c r="K415" s="19" t="s">
        <v>202</v>
      </c>
      <c r="L415" s="23">
        <v>2000</v>
      </c>
      <c r="M415" s="19" t="s">
        <v>115</v>
      </c>
      <c r="N415" s="19" t="s">
        <v>116</v>
      </c>
      <c r="O415" s="30">
        <v>5.247630177899182E-3</v>
      </c>
      <c r="Q415" s="22">
        <v>3</v>
      </c>
      <c r="R415" s="30">
        <v>6.3398514516937904E-5</v>
      </c>
      <c r="S415" s="23">
        <v>15773.240234719291</v>
      </c>
      <c r="T415" s="30">
        <v>2.6573296635806478E-3</v>
      </c>
      <c r="U415" s="23">
        <v>376.31762957575205</v>
      </c>
      <c r="V415" s="27">
        <v>2.3857978701637976</v>
      </c>
    </row>
    <row r="416" spans="1:22" x14ac:dyDescent="0.25">
      <c r="A416" s="19" t="s">
        <v>94</v>
      </c>
      <c r="B416" s="19" t="s">
        <v>95</v>
      </c>
      <c r="C416" s="19" t="s">
        <v>88</v>
      </c>
      <c r="D416" s="22">
        <v>60297414</v>
      </c>
      <c r="E416" s="22">
        <v>2</v>
      </c>
      <c r="F416" s="27">
        <v>84.979388297872305</v>
      </c>
      <c r="G416" s="19" t="s">
        <v>161</v>
      </c>
      <c r="H416" s="19" t="s">
        <v>162</v>
      </c>
      <c r="I416" s="23">
        <v>26</v>
      </c>
      <c r="J416" s="19" t="s">
        <v>203</v>
      </c>
      <c r="K416" s="19" t="s">
        <v>204</v>
      </c>
      <c r="L416" s="23">
        <v>26</v>
      </c>
      <c r="M416" s="19" t="s">
        <v>109</v>
      </c>
      <c r="N416" s="19" t="s">
        <v>110</v>
      </c>
      <c r="O416" s="30">
        <v>0.29969450048245622</v>
      </c>
      <c r="Q416" s="22">
        <v>1.5</v>
      </c>
      <c r="R416" s="30">
        <v>6.1128995855096142E-5</v>
      </c>
      <c r="S416" s="23">
        <v>16358.848791994888</v>
      </c>
      <c r="T416" s="30">
        <v>2.6573296635806478E-3</v>
      </c>
      <c r="U416" s="23">
        <v>376.31762957575205</v>
      </c>
      <c r="V416" s="27">
        <v>2.3003918818535753</v>
      </c>
    </row>
    <row r="417" spans="1:22" x14ac:dyDescent="0.25">
      <c r="A417" s="19" t="s">
        <v>94</v>
      </c>
      <c r="B417" s="19" t="s">
        <v>95</v>
      </c>
      <c r="C417" s="19" t="s">
        <v>88</v>
      </c>
      <c r="D417" s="22">
        <v>60297414</v>
      </c>
      <c r="E417" s="22">
        <v>2</v>
      </c>
      <c r="F417" s="27">
        <v>84.979388297872305</v>
      </c>
      <c r="G417" s="19" t="s">
        <v>183</v>
      </c>
      <c r="H417" s="19" t="s">
        <v>184</v>
      </c>
      <c r="I417" s="23">
        <v>44.882981000000001</v>
      </c>
      <c r="J417" s="19" t="s">
        <v>221</v>
      </c>
      <c r="K417" s="19" t="s">
        <v>222</v>
      </c>
      <c r="L417" s="23">
        <v>31.386700000000001</v>
      </c>
      <c r="M417" s="19" t="s">
        <v>109</v>
      </c>
      <c r="N417" s="19" t="s">
        <v>110</v>
      </c>
      <c r="O417" s="30">
        <v>7.9215175097275228E-2</v>
      </c>
      <c r="Q417" s="22">
        <v>1.5</v>
      </c>
      <c r="R417" s="30">
        <v>2.7892357350938923E-5</v>
      </c>
      <c r="S417" s="23">
        <v>35852.114879287452</v>
      </c>
      <c r="T417" s="30">
        <v>2.6573296635806478E-3</v>
      </c>
      <c r="U417" s="23">
        <v>376.31762957575205</v>
      </c>
      <c r="V417" s="27">
        <v>1.0496385801585137</v>
      </c>
    </row>
    <row r="418" spans="1:22" x14ac:dyDescent="0.25">
      <c r="A418" s="19" t="s">
        <v>94</v>
      </c>
      <c r="B418" s="19" t="s">
        <v>95</v>
      </c>
      <c r="C418" s="19" t="s">
        <v>88</v>
      </c>
      <c r="D418" s="22">
        <v>60297432</v>
      </c>
      <c r="E418" s="22">
        <v>2</v>
      </c>
      <c r="F418" s="27">
        <v>69.878504672897193</v>
      </c>
      <c r="G418" s="19" t="s">
        <v>127</v>
      </c>
      <c r="H418" s="19" t="s">
        <v>128</v>
      </c>
      <c r="I418" s="23">
        <v>1617</v>
      </c>
      <c r="J418" s="19" t="s">
        <v>201</v>
      </c>
      <c r="K418" s="19" t="s">
        <v>202</v>
      </c>
      <c r="L418" s="23">
        <v>1050</v>
      </c>
      <c r="M418" s="19" t="s">
        <v>109</v>
      </c>
      <c r="N418" s="19" t="s">
        <v>110</v>
      </c>
      <c r="O418" s="30">
        <v>9.32009514627124E-2</v>
      </c>
      <c r="Q418" s="22">
        <v>1.5</v>
      </c>
      <c r="R418" s="30">
        <v>1.4377901494473753E-3</v>
      </c>
      <c r="S418" s="23">
        <v>695.51178966162558</v>
      </c>
      <c r="T418" s="30">
        <v>2.5030734723133076E-3</v>
      </c>
      <c r="U418" s="23">
        <v>399.50884824639729</v>
      </c>
      <c r="V418" s="27">
        <v>57.440988662573631</v>
      </c>
    </row>
    <row r="419" spans="1:22" x14ac:dyDescent="0.25">
      <c r="A419" s="19" t="s">
        <v>94</v>
      </c>
      <c r="B419" s="19" t="s">
        <v>95</v>
      </c>
      <c r="C419" s="19" t="s">
        <v>88</v>
      </c>
      <c r="D419" s="22">
        <v>60297432</v>
      </c>
      <c r="E419" s="22">
        <v>2</v>
      </c>
      <c r="F419" s="27">
        <v>69.878504672897193</v>
      </c>
      <c r="G419" s="19" t="s">
        <v>135</v>
      </c>
      <c r="H419" s="19" t="s">
        <v>136</v>
      </c>
      <c r="I419" s="23">
        <v>446.875</v>
      </c>
      <c r="J419" s="19" t="s">
        <v>219</v>
      </c>
      <c r="K419" s="19" t="s">
        <v>220</v>
      </c>
      <c r="L419" s="23">
        <v>312.5</v>
      </c>
      <c r="M419" s="19" t="s">
        <v>109</v>
      </c>
      <c r="N419" s="19" t="s">
        <v>110</v>
      </c>
      <c r="O419" s="30">
        <v>0.13503018571428571</v>
      </c>
      <c r="Q419" s="22">
        <v>1.5</v>
      </c>
      <c r="R419" s="30">
        <v>5.7568122007887676E-4</v>
      </c>
      <c r="S419" s="23">
        <v>1737.0724719194163</v>
      </c>
      <c r="T419" s="30">
        <v>2.5030734723133076E-3</v>
      </c>
      <c r="U419" s="23">
        <v>399.50884824639729</v>
      </c>
      <c r="V419" s="27">
        <v>22.998974119079282</v>
      </c>
    </row>
    <row r="420" spans="1:22" x14ac:dyDescent="0.25">
      <c r="A420" s="19" t="s">
        <v>94</v>
      </c>
      <c r="B420" s="19" t="s">
        <v>95</v>
      </c>
      <c r="C420" s="19" t="s">
        <v>88</v>
      </c>
      <c r="D420" s="22">
        <v>60297432</v>
      </c>
      <c r="E420" s="22">
        <v>2</v>
      </c>
      <c r="F420" s="27">
        <v>69.878504672897193</v>
      </c>
      <c r="G420" s="19" t="s">
        <v>135</v>
      </c>
      <c r="H420" s="19" t="s">
        <v>136</v>
      </c>
      <c r="I420" s="23">
        <v>87.4</v>
      </c>
      <c r="J420" s="19" t="s">
        <v>203</v>
      </c>
      <c r="K420" s="19" t="s">
        <v>204</v>
      </c>
      <c r="L420" s="23">
        <v>87.4</v>
      </c>
      <c r="M420" s="19" t="s">
        <v>109</v>
      </c>
      <c r="N420" s="19" t="s">
        <v>110</v>
      </c>
      <c r="O420" s="30">
        <v>0.13503018571428571</v>
      </c>
      <c r="Q420" s="22">
        <v>1.5</v>
      </c>
      <c r="R420" s="30">
        <v>1.1259197456759459E-4</v>
      </c>
      <c r="S420" s="23">
        <v>8881.6276989586859</v>
      </c>
      <c r="T420" s="30">
        <v>2.5030734723133076E-3</v>
      </c>
      <c r="U420" s="23">
        <v>399.50884824639729</v>
      </c>
      <c r="V420" s="27">
        <v>4.4981490081287374</v>
      </c>
    </row>
    <row r="421" spans="1:22" x14ac:dyDescent="0.25">
      <c r="A421" s="19" t="s">
        <v>94</v>
      </c>
      <c r="B421" s="19" t="s">
        <v>95</v>
      </c>
      <c r="C421" s="19" t="s">
        <v>88</v>
      </c>
      <c r="D421" s="22">
        <v>60297432</v>
      </c>
      <c r="E421" s="22">
        <v>2</v>
      </c>
      <c r="F421" s="27">
        <v>69.878504672897193</v>
      </c>
      <c r="G421" s="19" t="s">
        <v>179</v>
      </c>
      <c r="H421" s="19" t="s">
        <v>180</v>
      </c>
      <c r="I421" s="23">
        <v>94.589852500000006</v>
      </c>
      <c r="J421" s="19" t="s">
        <v>221</v>
      </c>
      <c r="K421" s="19" t="s">
        <v>222</v>
      </c>
      <c r="L421" s="23">
        <v>66.146750000000011</v>
      </c>
      <c r="M421" s="19" t="s">
        <v>109</v>
      </c>
      <c r="N421" s="19" t="s">
        <v>110</v>
      </c>
      <c r="O421" s="30">
        <v>6.9654574132492195E-2</v>
      </c>
      <c r="Q421" s="22">
        <v>1.5</v>
      </c>
      <c r="R421" s="30">
        <v>6.285782181501266E-5</v>
      </c>
      <c r="S421" s="23">
        <v>15908.919067271352</v>
      </c>
      <c r="T421" s="30">
        <v>2.5030734723133076E-3</v>
      </c>
      <c r="U421" s="23">
        <v>399.50884824639729</v>
      </c>
      <c r="V421" s="27">
        <v>2.5112255996592974</v>
      </c>
    </row>
    <row r="422" spans="1:22" x14ac:dyDescent="0.25">
      <c r="A422" s="19" t="s">
        <v>94</v>
      </c>
      <c r="B422" s="19" t="s">
        <v>95</v>
      </c>
      <c r="C422" s="19" t="s">
        <v>88</v>
      </c>
      <c r="D422" s="22">
        <v>60297432</v>
      </c>
      <c r="E422" s="22">
        <v>2</v>
      </c>
      <c r="F422" s="27">
        <v>69.878504672897193</v>
      </c>
      <c r="G422" s="19" t="s">
        <v>163</v>
      </c>
      <c r="H422" s="19" t="s">
        <v>164</v>
      </c>
      <c r="I422" s="23">
        <v>30</v>
      </c>
      <c r="J422" s="19" t="s">
        <v>203</v>
      </c>
      <c r="K422" s="19" t="s">
        <v>204</v>
      </c>
      <c r="L422" s="23">
        <v>30</v>
      </c>
      <c r="M422" s="19" t="s">
        <v>109</v>
      </c>
      <c r="N422" s="19" t="s">
        <v>110</v>
      </c>
      <c r="O422" s="30">
        <v>0.2109105576516597</v>
      </c>
      <c r="Q422" s="22">
        <v>1.5</v>
      </c>
      <c r="R422" s="30">
        <v>6.0364931573432096E-5</v>
      </c>
      <c r="S422" s="23">
        <v>16565.909609017457</v>
      </c>
      <c r="T422" s="30">
        <v>2.5030734723133076E-3</v>
      </c>
      <c r="U422" s="23">
        <v>399.50884824639729</v>
      </c>
      <c r="V422" s="27">
        <v>2.4116324287374442</v>
      </c>
    </row>
    <row r="423" spans="1:22" x14ac:dyDescent="0.25">
      <c r="A423" s="19" t="s">
        <v>94</v>
      </c>
      <c r="B423" s="19" t="s">
        <v>95</v>
      </c>
      <c r="C423" s="19" t="s">
        <v>88</v>
      </c>
      <c r="D423" s="22">
        <v>60297432</v>
      </c>
      <c r="E423" s="22">
        <v>2</v>
      </c>
      <c r="F423" s="27">
        <v>69.878504672897193</v>
      </c>
      <c r="G423" s="19" t="s">
        <v>127</v>
      </c>
      <c r="H423" s="19" t="s">
        <v>128</v>
      </c>
      <c r="I423" s="23">
        <v>1617</v>
      </c>
      <c r="J423" s="19" t="s">
        <v>201</v>
      </c>
      <c r="K423" s="19" t="s">
        <v>202</v>
      </c>
      <c r="L423" s="23">
        <v>1050</v>
      </c>
      <c r="M423" s="19" t="s">
        <v>115</v>
      </c>
      <c r="N423" s="19" t="s">
        <v>116</v>
      </c>
      <c r="O423" s="30">
        <v>5.247630177899182E-3</v>
      </c>
      <c r="Q423" s="22">
        <v>3</v>
      </c>
      <c r="R423" s="30">
        <v>4.0477006185633215E-5</v>
      </c>
      <c r="S423" s="23">
        <v>24705.384469737215</v>
      </c>
      <c r="T423" s="30">
        <v>2.5030734723133076E-3</v>
      </c>
      <c r="U423" s="23">
        <v>399.50884824639729</v>
      </c>
      <c r="V423" s="27">
        <v>1.6170922121684626</v>
      </c>
    </row>
    <row r="424" spans="1:22" x14ac:dyDescent="0.25">
      <c r="A424" s="19" t="s">
        <v>94</v>
      </c>
      <c r="B424" s="19" t="s">
        <v>95</v>
      </c>
      <c r="C424" s="19" t="s">
        <v>88</v>
      </c>
      <c r="D424" s="22">
        <v>60297432</v>
      </c>
      <c r="E424" s="22">
        <v>2</v>
      </c>
      <c r="F424" s="27">
        <v>69.878504672897193</v>
      </c>
      <c r="G424" s="19" t="s">
        <v>183</v>
      </c>
      <c r="H424" s="19" t="s">
        <v>184</v>
      </c>
      <c r="I424" s="23">
        <v>51.114348999999997</v>
      </c>
      <c r="J424" s="19" t="s">
        <v>221</v>
      </c>
      <c r="K424" s="19" t="s">
        <v>222</v>
      </c>
      <c r="L424" s="23">
        <v>35.744300000000003</v>
      </c>
      <c r="M424" s="19" t="s">
        <v>109</v>
      </c>
      <c r="N424" s="19" t="s">
        <v>110</v>
      </c>
      <c r="O424" s="30">
        <v>7.9215175097275228E-2</v>
      </c>
      <c r="Q424" s="22">
        <v>1.5</v>
      </c>
      <c r="R424" s="30">
        <v>3.862925730854185E-5</v>
      </c>
      <c r="S424" s="23">
        <v>25887.114318888965</v>
      </c>
      <c r="T424" s="30">
        <v>2.5030734723133076E-3</v>
      </c>
      <c r="U424" s="23">
        <v>399.50884824639729</v>
      </c>
      <c r="V424" s="27">
        <v>1.5432730095949281</v>
      </c>
    </row>
    <row r="425" spans="1:22" x14ac:dyDescent="0.25">
      <c r="A425" s="19" t="s">
        <v>94</v>
      </c>
      <c r="B425" s="19" t="s">
        <v>95</v>
      </c>
      <c r="C425" s="19" t="s">
        <v>88</v>
      </c>
      <c r="D425" s="22">
        <v>60297432</v>
      </c>
      <c r="E425" s="22">
        <v>2</v>
      </c>
      <c r="F425" s="27">
        <v>69.878504672897193</v>
      </c>
      <c r="G425" s="19" t="s">
        <v>145</v>
      </c>
      <c r="H425" s="19" t="s">
        <v>146</v>
      </c>
      <c r="I425" s="23">
        <v>58</v>
      </c>
      <c r="J425" s="19" t="s">
        <v>203</v>
      </c>
      <c r="K425" s="19" t="s">
        <v>204</v>
      </c>
      <c r="L425" s="23">
        <v>58</v>
      </c>
      <c r="M425" s="19" t="s">
        <v>109</v>
      </c>
      <c r="N425" s="19" t="s">
        <v>110</v>
      </c>
      <c r="O425" s="30">
        <v>6.9640764267676847E-2</v>
      </c>
      <c r="Q425" s="22">
        <v>1.5</v>
      </c>
      <c r="R425" s="30">
        <v>3.8535115068004329E-5</v>
      </c>
      <c r="S425" s="23">
        <v>25950.357180334438</v>
      </c>
      <c r="T425" s="30">
        <v>2.5030734723133076E-3</v>
      </c>
      <c r="U425" s="23">
        <v>399.50884824639729</v>
      </c>
      <c r="V425" s="27">
        <v>1.53951194378608</v>
      </c>
    </row>
    <row r="426" spans="1:22" x14ac:dyDescent="0.25">
      <c r="A426" s="19" t="s">
        <v>94</v>
      </c>
      <c r="B426" s="19" t="s">
        <v>95</v>
      </c>
      <c r="C426" s="19" t="s">
        <v>88</v>
      </c>
      <c r="D426" s="22">
        <v>60297825</v>
      </c>
      <c r="E426" s="22">
        <v>2</v>
      </c>
      <c r="F426" s="27">
        <v>68</v>
      </c>
      <c r="G426" s="19" t="s">
        <v>183</v>
      </c>
      <c r="H426" s="19" t="s">
        <v>184</v>
      </c>
      <c r="I426" s="23">
        <v>9000</v>
      </c>
      <c r="J426" s="19" t="s">
        <v>247</v>
      </c>
      <c r="K426" s="19" t="s">
        <v>248</v>
      </c>
      <c r="L426" s="23">
        <v>180</v>
      </c>
      <c r="M426" s="19" t="s">
        <v>109</v>
      </c>
      <c r="N426" s="19" t="s">
        <v>110</v>
      </c>
      <c r="O426" s="30">
        <v>7.9215175097275228E-2</v>
      </c>
      <c r="Q426" s="22">
        <v>1.5</v>
      </c>
      <c r="R426" s="30">
        <v>6.9895742732889914E-3</v>
      </c>
      <c r="S426" s="23">
        <v>143.0702301600185</v>
      </c>
      <c r="T426" s="30">
        <v>8.376490024464691E-3</v>
      </c>
      <c r="U426" s="23">
        <v>119.38174546610364</v>
      </c>
      <c r="V426" s="27">
        <v>83.442757681021277</v>
      </c>
    </row>
    <row r="427" spans="1:22" x14ac:dyDescent="0.25">
      <c r="A427" s="19" t="s">
        <v>94</v>
      </c>
      <c r="B427" s="19" t="s">
        <v>95</v>
      </c>
      <c r="C427" s="19" t="s">
        <v>88</v>
      </c>
      <c r="D427" s="22">
        <v>60297825</v>
      </c>
      <c r="E427" s="22">
        <v>2</v>
      </c>
      <c r="F427" s="27">
        <v>68</v>
      </c>
      <c r="G427" s="19" t="s">
        <v>163</v>
      </c>
      <c r="H427" s="19" t="s">
        <v>164</v>
      </c>
      <c r="I427" s="23">
        <v>230</v>
      </c>
      <c r="J427" s="19" t="s">
        <v>203</v>
      </c>
      <c r="K427" s="19" t="s">
        <v>204</v>
      </c>
      <c r="L427" s="23">
        <v>230</v>
      </c>
      <c r="M427" s="19" t="s">
        <v>109</v>
      </c>
      <c r="N427" s="19" t="s">
        <v>110</v>
      </c>
      <c r="O427" s="30">
        <v>0.2109105576516597</v>
      </c>
      <c r="Q427" s="22">
        <v>1.5</v>
      </c>
      <c r="R427" s="30">
        <v>4.7558262999884048E-4</v>
      </c>
      <c r="S427" s="23">
        <v>2102.6840278048803</v>
      </c>
      <c r="T427" s="30">
        <v>8.376490024464691E-3</v>
      </c>
      <c r="U427" s="23">
        <v>119.38174546610364</v>
      </c>
      <c r="V427" s="27">
        <v>5.6775884482621723</v>
      </c>
    </row>
    <row r="428" spans="1:22" x14ac:dyDescent="0.25">
      <c r="A428" s="19" t="s">
        <v>94</v>
      </c>
      <c r="B428" s="19" t="s">
        <v>95</v>
      </c>
      <c r="C428" s="19" t="s">
        <v>88</v>
      </c>
      <c r="D428" s="22">
        <v>60297825</v>
      </c>
      <c r="E428" s="22">
        <v>2</v>
      </c>
      <c r="F428" s="27">
        <v>68</v>
      </c>
      <c r="G428" s="19" t="s">
        <v>157</v>
      </c>
      <c r="H428" s="19" t="s">
        <v>158</v>
      </c>
      <c r="I428" s="23">
        <v>91</v>
      </c>
      <c r="J428" s="19" t="s">
        <v>203</v>
      </c>
      <c r="K428" s="19" t="s">
        <v>204</v>
      </c>
      <c r="L428" s="23">
        <v>91</v>
      </c>
      <c r="M428" s="19" t="s">
        <v>109</v>
      </c>
      <c r="N428" s="19" t="s">
        <v>110</v>
      </c>
      <c r="O428" s="30">
        <v>0.36548045168539406</v>
      </c>
      <c r="Q428" s="22">
        <v>1.5</v>
      </c>
      <c r="R428" s="30">
        <v>3.2606589317030253E-4</v>
      </c>
      <c r="S428" s="23">
        <v>3066.8647685813162</v>
      </c>
      <c r="T428" s="30">
        <v>8.376490024464691E-3</v>
      </c>
      <c r="U428" s="23">
        <v>119.38174546610364</v>
      </c>
      <c r="V428" s="27">
        <v>3.89263154636348</v>
      </c>
    </row>
    <row r="429" spans="1:22" x14ac:dyDescent="0.25">
      <c r="A429" s="19" t="s">
        <v>94</v>
      </c>
      <c r="B429" s="19" t="s">
        <v>95</v>
      </c>
      <c r="C429" s="19" t="s">
        <v>88</v>
      </c>
      <c r="D429" s="22">
        <v>60297825</v>
      </c>
      <c r="E429" s="22">
        <v>2</v>
      </c>
      <c r="F429" s="27">
        <v>68</v>
      </c>
      <c r="G429" s="19" t="s">
        <v>127</v>
      </c>
      <c r="H429" s="19" t="s">
        <v>128</v>
      </c>
      <c r="I429" s="23">
        <v>159.4</v>
      </c>
      <c r="J429" s="19" t="s">
        <v>203</v>
      </c>
      <c r="K429" s="19" t="s">
        <v>204</v>
      </c>
      <c r="L429" s="23">
        <v>159.4</v>
      </c>
      <c r="M429" s="19" t="s">
        <v>109</v>
      </c>
      <c r="N429" s="19" t="s">
        <v>110</v>
      </c>
      <c r="O429" s="30">
        <v>9.32009514627124E-2</v>
      </c>
      <c r="Q429" s="22">
        <v>1.5</v>
      </c>
      <c r="R429" s="30">
        <v>1.4564933003094469E-4</v>
      </c>
      <c r="S429" s="23">
        <v>6865.8056977504793</v>
      </c>
      <c r="T429" s="30">
        <v>8.376490024464691E-3</v>
      </c>
      <c r="U429" s="23">
        <v>119.38174546610364</v>
      </c>
      <c r="V429" s="27">
        <v>1.7387871245062765</v>
      </c>
    </row>
    <row r="430" spans="1:22" x14ac:dyDescent="0.25">
      <c r="A430" s="19" t="s">
        <v>94</v>
      </c>
      <c r="B430" s="19" t="s">
        <v>95</v>
      </c>
      <c r="C430" s="19" t="s">
        <v>88</v>
      </c>
      <c r="D430" s="22">
        <v>60297825</v>
      </c>
      <c r="E430" s="22">
        <v>2</v>
      </c>
      <c r="F430" s="27">
        <v>68</v>
      </c>
      <c r="G430" s="19" t="s">
        <v>107</v>
      </c>
      <c r="H430" s="19" t="s">
        <v>108</v>
      </c>
      <c r="I430" s="23">
        <v>112.5</v>
      </c>
      <c r="J430" s="19" t="s">
        <v>203</v>
      </c>
      <c r="K430" s="19" t="s">
        <v>204</v>
      </c>
      <c r="L430" s="23">
        <v>112.5</v>
      </c>
      <c r="M430" s="19" t="s">
        <v>109</v>
      </c>
      <c r="N430" s="19" t="s">
        <v>110</v>
      </c>
      <c r="O430" s="30">
        <v>9.4083549688667278E-2</v>
      </c>
      <c r="Q430" s="22">
        <v>1.5</v>
      </c>
      <c r="R430" s="30">
        <v>1.0376862098014773E-4</v>
      </c>
      <c r="S430" s="23">
        <v>9636.8246060754045</v>
      </c>
      <c r="T430" s="30">
        <v>8.376490024464691E-3</v>
      </c>
      <c r="U430" s="23">
        <v>119.38174546610364</v>
      </c>
      <c r="V430" s="27">
        <v>1.2388079097220579</v>
      </c>
    </row>
    <row r="431" spans="1:22" x14ac:dyDescent="0.25">
      <c r="A431" s="19" t="s">
        <v>94</v>
      </c>
      <c r="B431" s="19" t="s">
        <v>95</v>
      </c>
      <c r="C431" s="19" t="s">
        <v>88</v>
      </c>
      <c r="D431" s="22">
        <v>60297945</v>
      </c>
      <c r="E431" s="22">
        <v>2</v>
      </c>
      <c r="F431" s="27">
        <v>52</v>
      </c>
      <c r="G431" s="19" t="s">
        <v>127</v>
      </c>
      <c r="H431" s="19" t="s">
        <v>128</v>
      </c>
      <c r="I431" s="23">
        <v>924</v>
      </c>
      <c r="J431" s="19" t="s">
        <v>201</v>
      </c>
      <c r="K431" s="19" t="s">
        <v>202</v>
      </c>
      <c r="L431" s="23">
        <v>600</v>
      </c>
      <c r="M431" s="19" t="s">
        <v>109</v>
      </c>
      <c r="N431" s="19" t="s">
        <v>110</v>
      </c>
      <c r="O431" s="30">
        <v>9.32009514627124E-2</v>
      </c>
      <c r="Q431" s="22">
        <v>1.5</v>
      </c>
      <c r="R431" s="30">
        <v>1.1040728096352085E-3</v>
      </c>
      <c r="S431" s="23">
        <v>905.73736738467937</v>
      </c>
      <c r="T431" s="30">
        <v>2.7088821798024682E-3</v>
      </c>
      <c r="U431" s="23">
        <v>369.15595940496758</v>
      </c>
      <c r="V431" s="27">
        <v>40.757505729382345</v>
      </c>
    </row>
    <row r="432" spans="1:22" x14ac:dyDescent="0.25">
      <c r="A432" s="19" t="s">
        <v>94</v>
      </c>
      <c r="B432" s="19" t="s">
        <v>95</v>
      </c>
      <c r="C432" s="19" t="s">
        <v>88</v>
      </c>
      <c r="D432" s="22">
        <v>60297945</v>
      </c>
      <c r="E432" s="22">
        <v>2</v>
      </c>
      <c r="F432" s="27">
        <v>52</v>
      </c>
      <c r="G432" s="19" t="s">
        <v>127</v>
      </c>
      <c r="H432" s="19" t="s">
        <v>128</v>
      </c>
      <c r="I432" s="23">
        <v>223.15</v>
      </c>
      <c r="J432" s="19" t="s">
        <v>203</v>
      </c>
      <c r="K432" s="19" t="s">
        <v>204</v>
      </c>
      <c r="L432" s="23">
        <v>223.15</v>
      </c>
      <c r="M432" s="19" t="s">
        <v>109</v>
      </c>
      <c r="N432" s="19" t="s">
        <v>110</v>
      </c>
      <c r="O432" s="30">
        <v>9.32009514627124E-2</v>
      </c>
      <c r="Q432" s="22">
        <v>1.5</v>
      </c>
      <c r="R432" s="30">
        <v>2.6663836306287526E-4</v>
      </c>
      <c r="S432" s="23">
        <v>3750.3980616779918</v>
      </c>
      <c r="T432" s="30">
        <v>2.7088821798024682E-3</v>
      </c>
      <c r="U432" s="23">
        <v>369.15595940496758</v>
      </c>
      <c r="V432" s="27">
        <v>9.8431140730645783</v>
      </c>
    </row>
    <row r="433" spans="1:22" x14ac:dyDescent="0.25">
      <c r="A433" s="19" t="s">
        <v>94</v>
      </c>
      <c r="B433" s="19" t="s">
        <v>95</v>
      </c>
      <c r="C433" s="19" t="s">
        <v>88</v>
      </c>
      <c r="D433" s="22">
        <v>60297945</v>
      </c>
      <c r="E433" s="22">
        <v>2</v>
      </c>
      <c r="F433" s="27">
        <v>52</v>
      </c>
      <c r="G433" s="19" t="s">
        <v>135</v>
      </c>
      <c r="H433" s="19" t="s">
        <v>136</v>
      </c>
      <c r="I433" s="23">
        <v>126.35</v>
      </c>
      <c r="J433" s="19" t="s">
        <v>203</v>
      </c>
      <c r="K433" s="19" t="s">
        <v>204</v>
      </c>
      <c r="L433" s="23">
        <v>126.35</v>
      </c>
      <c r="M433" s="19" t="s">
        <v>109</v>
      </c>
      <c r="N433" s="19" t="s">
        <v>110</v>
      </c>
      <c r="O433" s="30">
        <v>0.13503018571428571</v>
      </c>
      <c r="Q433" s="22">
        <v>1.5</v>
      </c>
      <c r="R433" s="30">
        <v>2.1873158929487177E-4</v>
      </c>
      <c r="S433" s="23">
        <v>4571.8133499770865</v>
      </c>
      <c r="T433" s="30">
        <v>2.7088821798024682E-3</v>
      </c>
      <c r="U433" s="23">
        <v>369.15595940496758</v>
      </c>
      <c r="V433" s="27">
        <v>8.074606969832173</v>
      </c>
    </row>
    <row r="434" spans="1:22" x14ac:dyDescent="0.25">
      <c r="A434" s="19" t="s">
        <v>94</v>
      </c>
      <c r="B434" s="19" t="s">
        <v>95</v>
      </c>
      <c r="C434" s="19" t="s">
        <v>88</v>
      </c>
      <c r="D434" s="22">
        <v>60297945</v>
      </c>
      <c r="E434" s="22">
        <v>2</v>
      </c>
      <c r="F434" s="27">
        <v>52</v>
      </c>
      <c r="G434" s="19" t="s">
        <v>183</v>
      </c>
      <c r="H434" s="19" t="s">
        <v>184</v>
      </c>
      <c r="I434" s="23">
        <v>188.62652880500002</v>
      </c>
      <c r="J434" s="19" t="s">
        <v>221</v>
      </c>
      <c r="K434" s="19" t="s">
        <v>222</v>
      </c>
      <c r="L434" s="23">
        <v>131.90666350000001</v>
      </c>
      <c r="M434" s="19" t="s">
        <v>109</v>
      </c>
      <c r="N434" s="19" t="s">
        <v>110</v>
      </c>
      <c r="O434" s="30">
        <v>7.9215175097275228E-2</v>
      </c>
      <c r="Q434" s="22">
        <v>1.5</v>
      </c>
      <c r="R434" s="30">
        <v>1.915651731702475E-4</v>
      </c>
      <c r="S434" s="23">
        <v>5220.1555400223069</v>
      </c>
      <c r="T434" s="30">
        <v>2.7088821798024682E-3</v>
      </c>
      <c r="U434" s="23">
        <v>369.15595940496758</v>
      </c>
      <c r="V434" s="27">
        <v>7.0717425290241467</v>
      </c>
    </row>
    <row r="435" spans="1:22" x14ac:dyDescent="0.25">
      <c r="A435" s="19" t="s">
        <v>94</v>
      </c>
      <c r="B435" s="19" t="s">
        <v>95</v>
      </c>
      <c r="C435" s="19" t="s">
        <v>88</v>
      </c>
      <c r="D435" s="22">
        <v>60297945</v>
      </c>
      <c r="E435" s="22">
        <v>2</v>
      </c>
      <c r="F435" s="27">
        <v>52</v>
      </c>
      <c r="G435" s="19" t="s">
        <v>133</v>
      </c>
      <c r="H435" s="19" t="s">
        <v>134</v>
      </c>
      <c r="I435" s="23">
        <v>92.96</v>
      </c>
      <c r="J435" s="19" t="s">
        <v>249</v>
      </c>
      <c r="K435" s="19" t="s">
        <v>250</v>
      </c>
      <c r="L435" s="23">
        <v>23.24</v>
      </c>
      <c r="M435" s="19" t="s">
        <v>109</v>
      </c>
      <c r="N435" s="19" t="s">
        <v>110</v>
      </c>
      <c r="O435" s="30">
        <v>0.10511461227876238</v>
      </c>
      <c r="Q435" s="22">
        <v>1.5</v>
      </c>
      <c r="R435" s="30">
        <v>1.2527505586453527E-4</v>
      </c>
      <c r="S435" s="23">
        <v>7982.4350753540148</v>
      </c>
      <c r="T435" s="30">
        <v>2.7088821798024682E-3</v>
      </c>
      <c r="U435" s="23">
        <v>369.15595940496758</v>
      </c>
      <c r="V435" s="27">
        <v>4.6246033437183431</v>
      </c>
    </row>
    <row r="436" spans="1:22" x14ac:dyDescent="0.25">
      <c r="A436" s="19" t="s">
        <v>94</v>
      </c>
      <c r="B436" s="19" t="s">
        <v>95</v>
      </c>
      <c r="C436" s="19" t="s">
        <v>88</v>
      </c>
      <c r="D436" s="22">
        <v>60297945</v>
      </c>
      <c r="E436" s="22">
        <v>2</v>
      </c>
      <c r="F436" s="27">
        <v>52</v>
      </c>
      <c r="G436" s="19" t="s">
        <v>179</v>
      </c>
      <c r="H436" s="19" t="s">
        <v>180</v>
      </c>
      <c r="I436" s="23">
        <v>124.16003599999999</v>
      </c>
      <c r="J436" s="19" t="s">
        <v>221</v>
      </c>
      <c r="K436" s="19" t="s">
        <v>222</v>
      </c>
      <c r="L436" s="23">
        <v>86.825200000000009</v>
      </c>
      <c r="M436" s="19" t="s">
        <v>109</v>
      </c>
      <c r="N436" s="19" t="s">
        <v>110</v>
      </c>
      <c r="O436" s="30">
        <v>6.9654574132492195E-2</v>
      </c>
      <c r="Q436" s="22">
        <v>1.5</v>
      </c>
      <c r="R436" s="30">
        <v>1.1087582604942179E-4</v>
      </c>
      <c r="S436" s="23">
        <v>9019.0985323911809</v>
      </c>
      <c r="T436" s="30">
        <v>2.7088821798024682E-3</v>
      </c>
      <c r="U436" s="23">
        <v>369.15595940496758</v>
      </c>
      <c r="V436" s="27">
        <v>4.0930471940092596</v>
      </c>
    </row>
    <row r="437" spans="1:22" x14ac:dyDescent="0.25">
      <c r="A437" s="19" t="s">
        <v>94</v>
      </c>
      <c r="B437" s="19" t="s">
        <v>95</v>
      </c>
      <c r="C437" s="19" t="s">
        <v>88</v>
      </c>
      <c r="D437" s="22">
        <v>60297945</v>
      </c>
      <c r="E437" s="22">
        <v>2</v>
      </c>
      <c r="F437" s="27">
        <v>52</v>
      </c>
      <c r="G437" s="19" t="s">
        <v>193</v>
      </c>
      <c r="H437" s="19" t="s">
        <v>194</v>
      </c>
      <c r="I437" s="23">
        <v>101.25</v>
      </c>
      <c r="J437" s="19" t="s">
        <v>203</v>
      </c>
      <c r="K437" s="19" t="s">
        <v>204</v>
      </c>
      <c r="L437" s="23">
        <v>101.25</v>
      </c>
      <c r="M437" s="19" t="s">
        <v>109</v>
      </c>
      <c r="N437" s="19" t="s">
        <v>110</v>
      </c>
      <c r="O437" s="30">
        <v>7.5592406269113135E-2</v>
      </c>
      <c r="Q437" s="22">
        <v>1.5</v>
      </c>
      <c r="R437" s="30">
        <v>9.8124758137791096E-5</v>
      </c>
      <c r="S437" s="23">
        <v>10191.107921975778</v>
      </c>
      <c r="T437" s="30">
        <v>2.7088821798024682E-3</v>
      </c>
      <c r="U437" s="23">
        <v>369.15595940496758</v>
      </c>
      <c r="V437" s="27">
        <v>3.6223339231736671</v>
      </c>
    </row>
    <row r="438" spans="1:22" x14ac:dyDescent="0.25">
      <c r="A438" s="19" t="s">
        <v>94</v>
      </c>
      <c r="B438" s="19" t="s">
        <v>95</v>
      </c>
      <c r="C438" s="19" t="s">
        <v>88</v>
      </c>
      <c r="D438" s="22">
        <v>60297945</v>
      </c>
      <c r="E438" s="22">
        <v>2</v>
      </c>
      <c r="F438" s="27">
        <v>52</v>
      </c>
      <c r="G438" s="19" t="s">
        <v>147</v>
      </c>
      <c r="H438" s="19" t="s">
        <v>148</v>
      </c>
      <c r="I438" s="23">
        <v>135.85509999999999</v>
      </c>
      <c r="J438" s="19" t="s">
        <v>203</v>
      </c>
      <c r="K438" s="19" t="s">
        <v>204</v>
      </c>
      <c r="L438" s="23">
        <v>135.85509999999999</v>
      </c>
      <c r="M438" s="19" t="s">
        <v>109</v>
      </c>
      <c r="N438" s="19" t="s">
        <v>110</v>
      </c>
      <c r="O438" s="30">
        <v>5.0440458996654898E-2</v>
      </c>
      <c r="Q438" s="22">
        <v>1.5</v>
      </c>
      <c r="R438" s="30">
        <v>8.7853764115851932E-5</v>
      </c>
      <c r="S438" s="23">
        <v>11382.551562404422</v>
      </c>
      <c r="T438" s="30">
        <v>2.7088821798024682E-3</v>
      </c>
      <c r="U438" s="23">
        <v>369.15595940496758</v>
      </c>
      <c r="V438" s="27">
        <v>3.2431740579525035</v>
      </c>
    </row>
    <row r="439" spans="1:22" x14ac:dyDescent="0.25">
      <c r="A439" s="19" t="s">
        <v>94</v>
      </c>
      <c r="B439" s="19" t="s">
        <v>95</v>
      </c>
      <c r="C439" s="19" t="s">
        <v>88</v>
      </c>
      <c r="D439" s="22">
        <v>60297945</v>
      </c>
      <c r="E439" s="22">
        <v>2</v>
      </c>
      <c r="F439" s="27">
        <v>52</v>
      </c>
      <c r="G439" s="19" t="s">
        <v>127</v>
      </c>
      <c r="H439" s="19" t="s">
        <v>128</v>
      </c>
      <c r="I439" s="23">
        <v>55.744875</v>
      </c>
      <c r="J439" s="19" t="s">
        <v>205</v>
      </c>
      <c r="K439" s="19" t="s">
        <v>206</v>
      </c>
      <c r="L439" s="23">
        <v>41.292499999999997</v>
      </c>
      <c r="M439" s="19" t="s">
        <v>109</v>
      </c>
      <c r="N439" s="19" t="s">
        <v>110</v>
      </c>
      <c r="O439" s="30">
        <v>9.32009514627124E-2</v>
      </c>
      <c r="Q439" s="22">
        <v>1.5</v>
      </c>
      <c r="R439" s="30">
        <v>6.6608658835512442E-5</v>
      </c>
      <c r="S439" s="23">
        <v>15013.063128465956</v>
      </c>
      <c r="T439" s="30">
        <v>2.7088821798024682E-3</v>
      </c>
      <c r="U439" s="23">
        <v>369.15595940496758</v>
      </c>
      <c r="V439" s="27">
        <v>2.4588983357101766</v>
      </c>
    </row>
    <row r="440" spans="1:22" x14ac:dyDescent="0.25">
      <c r="A440" s="19" t="s">
        <v>94</v>
      </c>
      <c r="B440" s="19" t="s">
        <v>95</v>
      </c>
      <c r="C440" s="19" t="s">
        <v>88</v>
      </c>
      <c r="D440" s="22">
        <v>60297945</v>
      </c>
      <c r="E440" s="22">
        <v>2</v>
      </c>
      <c r="F440" s="27">
        <v>52</v>
      </c>
      <c r="G440" s="19" t="s">
        <v>145</v>
      </c>
      <c r="H440" s="19" t="s">
        <v>146</v>
      </c>
      <c r="I440" s="23">
        <v>65.400000000000006</v>
      </c>
      <c r="J440" s="19" t="s">
        <v>203</v>
      </c>
      <c r="K440" s="19" t="s">
        <v>204</v>
      </c>
      <c r="L440" s="23">
        <v>65.400000000000006</v>
      </c>
      <c r="M440" s="19" t="s">
        <v>109</v>
      </c>
      <c r="N440" s="19" t="s">
        <v>110</v>
      </c>
      <c r="O440" s="30">
        <v>6.9640764267676847E-2</v>
      </c>
      <c r="Q440" s="22">
        <v>1.5</v>
      </c>
      <c r="R440" s="30">
        <v>5.8391102347513674E-5</v>
      </c>
      <c r="S440" s="23">
        <v>17125.896922591332</v>
      </c>
      <c r="T440" s="30">
        <v>2.7088821798024682E-3</v>
      </c>
      <c r="U440" s="23">
        <v>369.15595940496758</v>
      </c>
      <c r="V440" s="27">
        <v>2.1555423407810066</v>
      </c>
    </row>
    <row r="441" spans="1:22" x14ac:dyDescent="0.25">
      <c r="A441" s="19" t="s">
        <v>94</v>
      </c>
      <c r="B441" s="19" t="s">
        <v>95</v>
      </c>
      <c r="C441" s="19" t="s">
        <v>88</v>
      </c>
      <c r="D441" s="22">
        <v>60297945</v>
      </c>
      <c r="E441" s="22">
        <v>2</v>
      </c>
      <c r="F441" s="27">
        <v>52</v>
      </c>
      <c r="G441" s="19" t="s">
        <v>157</v>
      </c>
      <c r="H441" s="19" t="s">
        <v>158</v>
      </c>
      <c r="I441" s="23">
        <v>12.113388</v>
      </c>
      <c r="J441" s="19" t="s">
        <v>251</v>
      </c>
      <c r="K441" s="19" t="s">
        <v>252</v>
      </c>
      <c r="L441" s="23">
        <v>12.360600000000002</v>
      </c>
      <c r="M441" s="19" t="s">
        <v>109</v>
      </c>
      <c r="N441" s="19" t="s">
        <v>110</v>
      </c>
      <c r="O441" s="30">
        <v>0.36548045168539406</v>
      </c>
      <c r="Q441" s="22">
        <v>1.5</v>
      </c>
      <c r="R441" s="30">
        <v>5.6759057918979905E-5</v>
      </c>
      <c r="S441" s="23">
        <v>17618.333296289715</v>
      </c>
      <c r="T441" s="30">
        <v>2.7088821798024682E-3</v>
      </c>
      <c r="U441" s="23">
        <v>369.15595940496758</v>
      </c>
      <c r="V441" s="27">
        <v>2.0952944481003146</v>
      </c>
    </row>
    <row r="442" spans="1:22" x14ac:dyDescent="0.25">
      <c r="A442" s="19" t="s">
        <v>94</v>
      </c>
      <c r="B442" s="19" t="s">
        <v>95</v>
      </c>
      <c r="C442" s="19" t="s">
        <v>88</v>
      </c>
      <c r="D442" s="22">
        <v>60297945</v>
      </c>
      <c r="E442" s="22">
        <v>2</v>
      </c>
      <c r="F442" s="27">
        <v>52</v>
      </c>
      <c r="G442" s="19" t="s">
        <v>163</v>
      </c>
      <c r="H442" s="19" t="s">
        <v>164</v>
      </c>
      <c r="I442" s="23">
        <v>20</v>
      </c>
      <c r="J442" s="19" t="s">
        <v>203</v>
      </c>
      <c r="K442" s="19" t="s">
        <v>204</v>
      </c>
      <c r="L442" s="23">
        <v>20</v>
      </c>
      <c r="M442" s="19" t="s">
        <v>109</v>
      </c>
      <c r="N442" s="19" t="s">
        <v>110</v>
      </c>
      <c r="O442" s="30">
        <v>0.2109105576516597</v>
      </c>
      <c r="Q442" s="22">
        <v>1.5</v>
      </c>
      <c r="R442" s="30">
        <v>5.4079630167092236E-5</v>
      </c>
      <c r="S442" s="23">
        <v>18491.250715107621</v>
      </c>
      <c r="T442" s="30">
        <v>2.7088821798024682E-3</v>
      </c>
      <c r="U442" s="23">
        <v>369.15595940496758</v>
      </c>
      <c r="V442" s="27">
        <v>1.9963817758598763</v>
      </c>
    </row>
    <row r="443" spans="1:22" x14ac:dyDescent="0.25">
      <c r="A443" s="19" t="s">
        <v>94</v>
      </c>
      <c r="B443" s="19" t="s">
        <v>95</v>
      </c>
      <c r="C443" s="19" t="s">
        <v>88</v>
      </c>
      <c r="D443" s="22">
        <v>60297945</v>
      </c>
      <c r="E443" s="22">
        <v>2</v>
      </c>
      <c r="F443" s="27">
        <v>52</v>
      </c>
      <c r="G443" s="19" t="s">
        <v>127</v>
      </c>
      <c r="H443" s="19" t="s">
        <v>128</v>
      </c>
      <c r="I443" s="23">
        <v>924</v>
      </c>
      <c r="J443" s="19" t="s">
        <v>201</v>
      </c>
      <c r="K443" s="19" t="s">
        <v>202</v>
      </c>
      <c r="L443" s="23">
        <v>600</v>
      </c>
      <c r="M443" s="19" t="s">
        <v>115</v>
      </c>
      <c r="N443" s="19" t="s">
        <v>116</v>
      </c>
      <c r="O443" s="30">
        <v>5.247630177899182E-3</v>
      </c>
      <c r="Q443" s="22">
        <v>3</v>
      </c>
      <c r="R443" s="30">
        <v>3.1082117207556694E-5</v>
      </c>
      <c r="S443" s="23">
        <v>32172.840521844493</v>
      </c>
      <c r="T443" s="30">
        <v>2.7088821798024682E-3</v>
      </c>
      <c r="U443" s="23">
        <v>369.15595940496758</v>
      </c>
      <c r="V443" s="27">
        <v>1.1474148798093242</v>
      </c>
    </row>
    <row r="444" spans="1:22" x14ac:dyDescent="0.25">
      <c r="A444" s="19" t="s">
        <v>94</v>
      </c>
      <c r="B444" s="19" t="s">
        <v>95</v>
      </c>
      <c r="C444" s="19" t="s">
        <v>88</v>
      </c>
      <c r="D444" s="22">
        <v>60297950</v>
      </c>
      <c r="E444" s="22">
        <v>2</v>
      </c>
      <c r="F444" s="27">
        <v>70</v>
      </c>
      <c r="G444" s="19" t="s">
        <v>127</v>
      </c>
      <c r="H444" s="19" t="s">
        <v>128</v>
      </c>
      <c r="I444" s="23">
        <v>1411.7950000000001</v>
      </c>
      <c r="J444" s="19" t="s">
        <v>201</v>
      </c>
      <c r="K444" s="19" t="s">
        <v>202</v>
      </c>
      <c r="L444" s="23">
        <v>916.75</v>
      </c>
      <c r="M444" s="19" t="s">
        <v>109</v>
      </c>
      <c r="N444" s="19" t="s">
        <v>110</v>
      </c>
      <c r="O444" s="30">
        <v>9.32009514627124E-2</v>
      </c>
      <c r="Q444" s="22">
        <v>1.5</v>
      </c>
      <c r="R444" s="30">
        <v>1.2531489263838101E-3</v>
      </c>
      <c r="S444" s="23">
        <v>797.98975121471199</v>
      </c>
      <c r="T444" s="30">
        <v>2.9120500171495242E-3</v>
      </c>
      <c r="U444" s="23">
        <v>343.40069508107399</v>
      </c>
      <c r="V444" s="27">
        <v>43.033221236030201</v>
      </c>
    </row>
    <row r="445" spans="1:22" x14ac:dyDescent="0.25">
      <c r="A445" s="19" t="s">
        <v>94</v>
      </c>
      <c r="B445" s="19" t="s">
        <v>95</v>
      </c>
      <c r="C445" s="19" t="s">
        <v>88</v>
      </c>
      <c r="D445" s="22">
        <v>60297950</v>
      </c>
      <c r="E445" s="22">
        <v>2</v>
      </c>
      <c r="F445" s="27">
        <v>70</v>
      </c>
      <c r="G445" s="19" t="s">
        <v>127</v>
      </c>
      <c r="H445" s="19" t="s">
        <v>128</v>
      </c>
      <c r="I445" s="23">
        <v>526.75</v>
      </c>
      <c r="J445" s="19" t="s">
        <v>203</v>
      </c>
      <c r="K445" s="19" t="s">
        <v>204</v>
      </c>
      <c r="L445" s="23">
        <v>526.75</v>
      </c>
      <c r="M445" s="19" t="s">
        <v>109</v>
      </c>
      <c r="N445" s="19" t="s">
        <v>110</v>
      </c>
      <c r="O445" s="30">
        <v>9.32009514627124E-2</v>
      </c>
      <c r="Q445" s="22">
        <v>1.5</v>
      </c>
      <c r="R445" s="30">
        <v>4.6755810650460719E-4</v>
      </c>
      <c r="S445" s="23">
        <v>2138.7716009799228</v>
      </c>
      <c r="T445" s="30">
        <v>2.9120500171495242E-3</v>
      </c>
      <c r="U445" s="23">
        <v>343.40069508107399</v>
      </c>
      <c r="V445" s="27">
        <v>16.05597787644729</v>
      </c>
    </row>
    <row r="446" spans="1:22" x14ac:dyDescent="0.25">
      <c r="A446" s="19" t="s">
        <v>94</v>
      </c>
      <c r="B446" s="19" t="s">
        <v>95</v>
      </c>
      <c r="C446" s="19" t="s">
        <v>88</v>
      </c>
      <c r="D446" s="22">
        <v>60297950</v>
      </c>
      <c r="E446" s="22">
        <v>2</v>
      </c>
      <c r="F446" s="27">
        <v>70</v>
      </c>
      <c r="G446" s="19" t="s">
        <v>107</v>
      </c>
      <c r="H446" s="19" t="s">
        <v>108</v>
      </c>
      <c r="I446" s="23">
        <v>364</v>
      </c>
      <c r="J446" s="19" t="s">
        <v>201</v>
      </c>
      <c r="K446" s="19" t="s">
        <v>202</v>
      </c>
      <c r="L446" s="23">
        <v>200</v>
      </c>
      <c r="M446" s="19" t="s">
        <v>109</v>
      </c>
      <c r="N446" s="19" t="s">
        <v>110</v>
      </c>
      <c r="O446" s="30">
        <v>9.4083549688667278E-2</v>
      </c>
      <c r="Q446" s="22">
        <v>1.5</v>
      </c>
      <c r="R446" s="30">
        <v>3.2615630558737986E-4</v>
      </c>
      <c r="S446" s="23">
        <v>3066.0146159035153</v>
      </c>
      <c r="T446" s="30">
        <v>2.9120500171495242E-3</v>
      </c>
      <c r="U446" s="23">
        <v>343.40069508107399</v>
      </c>
      <c r="V446" s="27">
        <v>11.200230204378142</v>
      </c>
    </row>
    <row r="447" spans="1:22" x14ac:dyDescent="0.25">
      <c r="A447" s="19" t="s">
        <v>94</v>
      </c>
      <c r="B447" s="19" t="s">
        <v>95</v>
      </c>
      <c r="C447" s="19" t="s">
        <v>88</v>
      </c>
      <c r="D447" s="22">
        <v>60297950</v>
      </c>
      <c r="E447" s="22">
        <v>2</v>
      </c>
      <c r="F447" s="27">
        <v>70</v>
      </c>
      <c r="G447" s="19" t="s">
        <v>135</v>
      </c>
      <c r="H447" s="19" t="s">
        <v>136</v>
      </c>
      <c r="I447" s="23">
        <v>206.1345</v>
      </c>
      <c r="J447" s="19" t="s">
        <v>219</v>
      </c>
      <c r="K447" s="19" t="s">
        <v>220</v>
      </c>
      <c r="L447" s="23">
        <v>144.15</v>
      </c>
      <c r="M447" s="19" t="s">
        <v>109</v>
      </c>
      <c r="N447" s="19" t="s">
        <v>110</v>
      </c>
      <c r="O447" s="30">
        <v>0.13503018571428571</v>
      </c>
      <c r="Q447" s="22">
        <v>1.5</v>
      </c>
      <c r="R447" s="30">
        <v>2.6508933159163266E-4</v>
      </c>
      <c r="S447" s="23">
        <v>3772.3132575568507</v>
      </c>
      <c r="T447" s="30">
        <v>2.9120500171495242E-3</v>
      </c>
      <c r="U447" s="23">
        <v>343.40069508107399</v>
      </c>
      <c r="V447" s="27">
        <v>9.1031860727143954</v>
      </c>
    </row>
    <row r="448" spans="1:22" x14ac:dyDescent="0.25">
      <c r="A448" s="19" t="s">
        <v>94</v>
      </c>
      <c r="B448" s="19" t="s">
        <v>95</v>
      </c>
      <c r="C448" s="19" t="s">
        <v>88</v>
      </c>
      <c r="D448" s="22">
        <v>60297950</v>
      </c>
      <c r="E448" s="22">
        <v>2</v>
      </c>
      <c r="F448" s="27">
        <v>70</v>
      </c>
      <c r="G448" s="19" t="s">
        <v>163</v>
      </c>
      <c r="H448" s="19" t="s">
        <v>164</v>
      </c>
      <c r="I448" s="23">
        <v>50</v>
      </c>
      <c r="J448" s="19" t="s">
        <v>203</v>
      </c>
      <c r="K448" s="19" t="s">
        <v>204</v>
      </c>
      <c r="L448" s="23">
        <v>50</v>
      </c>
      <c r="M448" s="19" t="s">
        <v>109</v>
      </c>
      <c r="N448" s="19" t="s">
        <v>110</v>
      </c>
      <c r="O448" s="30">
        <v>0.2109105576516597</v>
      </c>
      <c r="Q448" s="22">
        <v>1.5</v>
      </c>
      <c r="R448" s="30">
        <v>1.0043359888174271E-4</v>
      </c>
      <c r="S448" s="23">
        <v>9956.8273081348743</v>
      </c>
      <c r="T448" s="30">
        <v>2.9120500171495242E-3</v>
      </c>
      <c r="U448" s="23">
        <v>343.40069508107399</v>
      </c>
      <c r="V448" s="27">
        <v>3.448896766548422</v>
      </c>
    </row>
    <row r="449" spans="1:22" x14ac:dyDescent="0.25">
      <c r="A449" s="19" t="s">
        <v>94</v>
      </c>
      <c r="B449" s="19" t="s">
        <v>95</v>
      </c>
      <c r="C449" s="19" t="s">
        <v>88</v>
      </c>
      <c r="D449" s="22">
        <v>60297950</v>
      </c>
      <c r="E449" s="22">
        <v>2</v>
      </c>
      <c r="F449" s="27">
        <v>70</v>
      </c>
      <c r="G449" s="19" t="s">
        <v>179</v>
      </c>
      <c r="H449" s="19" t="s">
        <v>180</v>
      </c>
      <c r="I449" s="23">
        <v>100.81153</v>
      </c>
      <c r="J449" s="19" t="s">
        <v>211</v>
      </c>
      <c r="K449" s="19" t="s">
        <v>212</v>
      </c>
      <c r="L449" s="23">
        <v>85.433500000000009</v>
      </c>
      <c r="M449" s="19" t="s">
        <v>109</v>
      </c>
      <c r="N449" s="19" t="s">
        <v>110</v>
      </c>
      <c r="O449" s="30">
        <v>6.9654574132492195E-2</v>
      </c>
      <c r="Q449" s="22">
        <v>1.5</v>
      </c>
      <c r="R449" s="30">
        <v>6.6876039902809153E-5</v>
      </c>
      <c r="S449" s="23">
        <v>14953.038509057929</v>
      </c>
      <c r="T449" s="30">
        <v>2.9120500171495242E-3</v>
      </c>
      <c r="U449" s="23">
        <v>343.40069508107399</v>
      </c>
      <c r="V449" s="27">
        <v>2.2965278586894304</v>
      </c>
    </row>
    <row r="450" spans="1:22" x14ac:dyDescent="0.25">
      <c r="A450" s="19" t="s">
        <v>94</v>
      </c>
      <c r="B450" s="19" t="s">
        <v>95</v>
      </c>
      <c r="C450" s="19" t="s">
        <v>88</v>
      </c>
      <c r="D450" s="22">
        <v>60297950</v>
      </c>
      <c r="E450" s="22">
        <v>2</v>
      </c>
      <c r="F450" s="27">
        <v>70</v>
      </c>
      <c r="G450" s="19" t="s">
        <v>183</v>
      </c>
      <c r="H450" s="19" t="s">
        <v>184</v>
      </c>
      <c r="I450" s="23">
        <v>75.986035125000001</v>
      </c>
      <c r="J450" s="19" t="s">
        <v>221</v>
      </c>
      <c r="K450" s="19" t="s">
        <v>222</v>
      </c>
      <c r="L450" s="23">
        <v>53.1370875</v>
      </c>
      <c r="M450" s="19" t="s">
        <v>109</v>
      </c>
      <c r="N450" s="19" t="s">
        <v>110</v>
      </c>
      <c r="O450" s="30">
        <v>7.9215175097275228E-2</v>
      </c>
      <c r="Q450" s="22">
        <v>1.5</v>
      </c>
      <c r="R450" s="30">
        <v>5.732616264166267E-5</v>
      </c>
      <c r="S450" s="23">
        <v>17444.042195024485</v>
      </c>
      <c r="T450" s="30">
        <v>2.9120500171495242E-3</v>
      </c>
      <c r="U450" s="23">
        <v>343.40069508107399</v>
      </c>
      <c r="V450" s="27">
        <v>1.9685844097477656</v>
      </c>
    </row>
    <row r="451" spans="1:22" x14ac:dyDescent="0.25">
      <c r="A451" s="19" t="s">
        <v>94</v>
      </c>
      <c r="B451" s="19" t="s">
        <v>95</v>
      </c>
      <c r="C451" s="19" t="s">
        <v>88</v>
      </c>
      <c r="D451" s="22">
        <v>60297950</v>
      </c>
      <c r="E451" s="22">
        <v>2</v>
      </c>
      <c r="F451" s="27">
        <v>70</v>
      </c>
      <c r="G451" s="19" t="s">
        <v>127</v>
      </c>
      <c r="H451" s="19" t="s">
        <v>128</v>
      </c>
      <c r="I451" s="23">
        <v>55.744875</v>
      </c>
      <c r="J451" s="19" t="s">
        <v>205</v>
      </c>
      <c r="K451" s="19" t="s">
        <v>206</v>
      </c>
      <c r="L451" s="23">
        <v>41.292499999999997</v>
      </c>
      <c r="M451" s="19" t="s">
        <v>109</v>
      </c>
      <c r="N451" s="19" t="s">
        <v>110</v>
      </c>
      <c r="O451" s="30">
        <v>9.32009514627124E-2</v>
      </c>
      <c r="Q451" s="22">
        <v>1.5</v>
      </c>
      <c r="R451" s="30">
        <v>4.9480717992094951E-5</v>
      </c>
      <c r="S451" s="23">
        <v>20209.892672934944</v>
      </c>
      <c r="T451" s="30">
        <v>2.9120500171495242E-3</v>
      </c>
      <c r="U451" s="23">
        <v>343.40069508107399</v>
      </c>
      <c r="V451" s="27">
        <v>1.699171295159601</v>
      </c>
    </row>
    <row r="452" spans="1:22" x14ac:dyDescent="0.25">
      <c r="A452" s="19" t="s">
        <v>94</v>
      </c>
      <c r="B452" s="19" t="s">
        <v>95</v>
      </c>
      <c r="C452" s="19" t="s">
        <v>88</v>
      </c>
      <c r="D452" s="22">
        <v>60297950</v>
      </c>
      <c r="E452" s="22">
        <v>2</v>
      </c>
      <c r="F452" s="27">
        <v>70</v>
      </c>
      <c r="G452" s="19" t="s">
        <v>165</v>
      </c>
      <c r="H452" s="19" t="s">
        <v>166</v>
      </c>
      <c r="I452" s="23">
        <v>95.81</v>
      </c>
      <c r="J452" s="19" t="s">
        <v>253</v>
      </c>
      <c r="K452" s="19" t="s">
        <v>254</v>
      </c>
      <c r="L452" s="23">
        <v>67</v>
      </c>
      <c r="M452" s="19" t="s">
        <v>109</v>
      </c>
      <c r="N452" s="19" t="s">
        <v>110</v>
      </c>
      <c r="O452" s="30">
        <v>5.0317393548386762E-2</v>
      </c>
      <c r="Q452" s="22">
        <v>1.5</v>
      </c>
      <c r="R452" s="30">
        <v>4.5913423579723196E-5</v>
      </c>
      <c r="S452" s="23">
        <v>21780.122718655886</v>
      </c>
      <c r="T452" s="30">
        <v>2.9120500171495242E-3</v>
      </c>
      <c r="U452" s="23">
        <v>343.40069508107399</v>
      </c>
      <c r="V452" s="27">
        <v>1.5766701570828718</v>
      </c>
    </row>
    <row r="453" spans="1:22" x14ac:dyDescent="0.25">
      <c r="A453" s="19" t="s">
        <v>94</v>
      </c>
      <c r="B453" s="19" t="s">
        <v>95</v>
      </c>
      <c r="C453" s="19" t="s">
        <v>88</v>
      </c>
      <c r="D453" s="22">
        <v>60297950</v>
      </c>
      <c r="E453" s="22">
        <v>2</v>
      </c>
      <c r="F453" s="27">
        <v>70</v>
      </c>
      <c r="G453" s="19" t="s">
        <v>127</v>
      </c>
      <c r="H453" s="19" t="s">
        <v>128</v>
      </c>
      <c r="I453" s="23">
        <v>1411.7950000000001</v>
      </c>
      <c r="J453" s="19" t="s">
        <v>201</v>
      </c>
      <c r="K453" s="19" t="s">
        <v>202</v>
      </c>
      <c r="L453" s="23">
        <v>916.75</v>
      </c>
      <c r="M453" s="19" t="s">
        <v>115</v>
      </c>
      <c r="N453" s="19" t="s">
        <v>116</v>
      </c>
      <c r="O453" s="30">
        <v>5.247630177899182E-3</v>
      </c>
      <c r="Q453" s="22">
        <v>3</v>
      </c>
      <c r="R453" s="30">
        <v>3.5278943080986551E-5</v>
      </c>
      <c r="S453" s="23">
        <v>28345.520377534951</v>
      </c>
      <c r="T453" s="30">
        <v>2.9120500171495242E-3</v>
      </c>
      <c r="U453" s="23">
        <v>343.40069508107399</v>
      </c>
      <c r="V453" s="27">
        <v>1.2114813575736427</v>
      </c>
    </row>
    <row r="454" spans="1:22" x14ac:dyDescent="0.25">
      <c r="A454" s="19" t="s">
        <v>94</v>
      </c>
      <c r="B454" s="19" t="s">
        <v>95</v>
      </c>
      <c r="C454" s="19" t="s">
        <v>88</v>
      </c>
      <c r="D454" s="22">
        <v>60297950</v>
      </c>
      <c r="E454" s="22">
        <v>2</v>
      </c>
      <c r="F454" s="27">
        <v>70</v>
      </c>
      <c r="G454" s="19" t="s">
        <v>183</v>
      </c>
      <c r="H454" s="19" t="s">
        <v>184</v>
      </c>
      <c r="I454" s="23">
        <v>43.243200000000002</v>
      </c>
      <c r="J454" s="19" t="s">
        <v>217</v>
      </c>
      <c r="K454" s="19" t="s">
        <v>218</v>
      </c>
      <c r="L454" s="23">
        <v>30.240000000000002</v>
      </c>
      <c r="M454" s="19" t="s">
        <v>109</v>
      </c>
      <c r="N454" s="19" t="s">
        <v>110</v>
      </c>
      <c r="O454" s="30">
        <v>7.9215175097275228E-2</v>
      </c>
      <c r="Q454" s="22">
        <v>1.5</v>
      </c>
      <c r="R454" s="30">
        <v>3.2623977712061827E-5</v>
      </c>
      <c r="S454" s="23">
        <v>30652.301470592203</v>
      </c>
      <c r="T454" s="30">
        <v>2.9120500171495242E-3</v>
      </c>
      <c r="U454" s="23">
        <v>343.40069508107399</v>
      </c>
      <c r="V454" s="27">
        <v>1.1203096622631497</v>
      </c>
    </row>
    <row r="455" spans="1:22" x14ac:dyDescent="0.25">
      <c r="A455" s="19" t="s">
        <v>94</v>
      </c>
      <c r="B455" s="19" t="s">
        <v>95</v>
      </c>
      <c r="C455" s="19" t="s">
        <v>88</v>
      </c>
      <c r="D455" s="22">
        <v>60297954</v>
      </c>
      <c r="E455" s="22">
        <v>2</v>
      </c>
      <c r="F455" s="27">
        <v>72</v>
      </c>
      <c r="G455" s="19" t="s">
        <v>127</v>
      </c>
      <c r="H455" s="19" t="s">
        <v>128</v>
      </c>
      <c r="I455" s="23">
        <v>1540</v>
      </c>
      <c r="J455" s="19" t="s">
        <v>201</v>
      </c>
      <c r="K455" s="19" t="s">
        <v>202</v>
      </c>
      <c r="L455" s="23">
        <v>1000</v>
      </c>
      <c r="M455" s="19" t="s">
        <v>109</v>
      </c>
      <c r="N455" s="19" t="s">
        <v>110</v>
      </c>
      <c r="O455" s="30">
        <v>9.32009514627124E-2</v>
      </c>
      <c r="Q455" s="22">
        <v>1.5</v>
      </c>
      <c r="R455" s="30">
        <v>1.3289765301164546E-3</v>
      </c>
      <c r="S455" s="23">
        <v>752.45873598111825</v>
      </c>
      <c r="T455" s="30">
        <v>2.4435196019586378E-3</v>
      </c>
      <c r="U455" s="23">
        <v>409.24574503042078</v>
      </c>
      <c r="V455" s="27">
        <v>54.387799019545191</v>
      </c>
    </row>
    <row r="456" spans="1:22" x14ac:dyDescent="0.25">
      <c r="A456" s="19" t="s">
        <v>94</v>
      </c>
      <c r="B456" s="19" t="s">
        <v>95</v>
      </c>
      <c r="C456" s="19" t="s">
        <v>88</v>
      </c>
      <c r="D456" s="22">
        <v>60297954</v>
      </c>
      <c r="E456" s="22">
        <v>2</v>
      </c>
      <c r="F456" s="27">
        <v>72</v>
      </c>
      <c r="G456" s="19" t="s">
        <v>127</v>
      </c>
      <c r="H456" s="19" t="s">
        <v>128</v>
      </c>
      <c r="I456" s="23">
        <v>318.75</v>
      </c>
      <c r="J456" s="19" t="s">
        <v>203</v>
      </c>
      <c r="K456" s="19" t="s">
        <v>204</v>
      </c>
      <c r="L456" s="23">
        <v>318.75</v>
      </c>
      <c r="M456" s="19" t="s">
        <v>109</v>
      </c>
      <c r="N456" s="19" t="s">
        <v>110</v>
      </c>
      <c r="O456" s="30">
        <v>9.32009514627124E-2</v>
      </c>
      <c r="Q456" s="22">
        <v>1.5</v>
      </c>
      <c r="R456" s="30">
        <v>2.7507225258092201E-4</v>
      </c>
      <c r="S456" s="23">
        <v>3635.4084812891674</v>
      </c>
      <c r="T456" s="30">
        <v>2.4435196019586378E-3</v>
      </c>
      <c r="U456" s="23">
        <v>409.24574503042078</v>
      </c>
      <c r="V456" s="27">
        <v>11.257214894467552</v>
      </c>
    </row>
    <row r="457" spans="1:22" x14ac:dyDescent="0.25">
      <c r="A457" s="19" t="s">
        <v>94</v>
      </c>
      <c r="B457" s="19" t="s">
        <v>95</v>
      </c>
      <c r="C457" s="19" t="s">
        <v>88</v>
      </c>
      <c r="D457" s="22">
        <v>60297954</v>
      </c>
      <c r="E457" s="22">
        <v>2</v>
      </c>
      <c r="F457" s="27">
        <v>72</v>
      </c>
      <c r="G457" s="19" t="s">
        <v>107</v>
      </c>
      <c r="H457" s="19" t="s">
        <v>108</v>
      </c>
      <c r="I457" s="23">
        <v>309.40000000000003</v>
      </c>
      <c r="J457" s="19" t="s">
        <v>201</v>
      </c>
      <c r="K457" s="19" t="s">
        <v>202</v>
      </c>
      <c r="L457" s="23">
        <v>170</v>
      </c>
      <c r="M457" s="19" t="s">
        <v>109</v>
      </c>
      <c r="N457" s="19" t="s">
        <v>110</v>
      </c>
      <c r="O457" s="30">
        <v>9.4083549688667278E-2</v>
      </c>
      <c r="Q457" s="22">
        <v>1.5</v>
      </c>
      <c r="R457" s="30">
        <v>2.6953194697845978E-4</v>
      </c>
      <c r="S457" s="23">
        <v>3710.1353335303038</v>
      </c>
      <c r="T457" s="30">
        <v>2.4435196019586378E-3</v>
      </c>
      <c r="U457" s="23">
        <v>409.24574503042078</v>
      </c>
      <c r="V457" s="27">
        <v>11.030480245069965</v>
      </c>
    </row>
    <row r="458" spans="1:22" x14ac:dyDescent="0.25">
      <c r="A458" s="19" t="s">
        <v>94</v>
      </c>
      <c r="B458" s="19" t="s">
        <v>95</v>
      </c>
      <c r="C458" s="19" t="s">
        <v>88</v>
      </c>
      <c r="D458" s="22">
        <v>60297954</v>
      </c>
      <c r="E458" s="22">
        <v>2</v>
      </c>
      <c r="F458" s="27">
        <v>72</v>
      </c>
      <c r="G458" s="19" t="s">
        <v>183</v>
      </c>
      <c r="H458" s="19" t="s">
        <v>184</v>
      </c>
      <c r="I458" s="23">
        <v>136.57357999999999</v>
      </c>
      <c r="J458" s="19" t="s">
        <v>221</v>
      </c>
      <c r="K458" s="19" t="s">
        <v>222</v>
      </c>
      <c r="L458" s="23">
        <v>95.506</v>
      </c>
      <c r="M458" s="19" t="s">
        <v>109</v>
      </c>
      <c r="N458" s="19" t="s">
        <v>110</v>
      </c>
      <c r="O458" s="30">
        <v>7.9215175097275228E-2</v>
      </c>
      <c r="Q458" s="22">
        <v>1.5</v>
      </c>
      <c r="R458" s="30">
        <v>1.001731486422382E-4</v>
      </c>
      <c r="S458" s="23">
        <v>9982.71506440747</v>
      </c>
      <c r="T458" s="30">
        <v>2.4435196019586378E-3</v>
      </c>
      <c r="U458" s="23">
        <v>409.24574503042078</v>
      </c>
      <c r="V458" s="27">
        <v>4.0995434848135854</v>
      </c>
    </row>
    <row r="459" spans="1:22" x14ac:dyDescent="0.25">
      <c r="A459" s="19" t="s">
        <v>94</v>
      </c>
      <c r="B459" s="19" t="s">
        <v>95</v>
      </c>
      <c r="C459" s="19" t="s">
        <v>88</v>
      </c>
      <c r="D459" s="22">
        <v>60297954</v>
      </c>
      <c r="E459" s="22">
        <v>2</v>
      </c>
      <c r="F459" s="27">
        <v>72</v>
      </c>
      <c r="G459" s="19" t="s">
        <v>143</v>
      </c>
      <c r="H459" s="19" t="s">
        <v>144</v>
      </c>
      <c r="I459" s="23">
        <v>150.80000000000001</v>
      </c>
      <c r="J459" s="19" t="s">
        <v>201</v>
      </c>
      <c r="K459" s="19" t="s">
        <v>202</v>
      </c>
      <c r="L459" s="23">
        <v>72.5</v>
      </c>
      <c r="M459" s="19" t="s">
        <v>109</v>
      </c>
      <c r="N459" s="19" t="s">
        <v>110</v>
      </c>
      <c r="O459" s="30">
        <v>4.8103640684409948E-2</v>
      </c>
      <c r="Q459" s="22">
        <v>1.5</v>
      </c>
      <c r="R459" s="30">
        <v>6.7166935326009447E-5</v>
      </c>
      <c r="S459" s="23">
        <v>14888.277917494386</v>
      </c>
      <c r="T459" s="30">
        <v>2.4435196019586378E-3</v>
      </c>
      <c r="U459" s="23">
        <v>409.24574503042078</v>
      </c>
      <c r="V459" s="27">
        <v>2.7487782488902828</v>
      </c>
    </row>
    <row r="460" spans="1:22" x14ac:dyDescent="0.25">
      <c r="A460" s="19" t="s">
        <v>94</v>
      </c>
      <c r="B460" s="19" t="s">
        <v>95</v>
      </c>
      <c r="C460" s="19" t="s">
        <v>88</v>
      </c>
      <c r="D460" s="22">
        <v>60297954</v>
      </c>
      <c r="E460" s="22">
        <v>2</v>
      </c>
      <c r="F460" s="27">
        <v>72</v>
      </c>
      <c r="G460" s="19" t="s">
        <v>163</v>
      </c>
      <c r="H460" s="19" t="s">
        <v>164</v>
      </c>
      <c r="I460" s="23">
        <v>30</v>
      </c>
      <c r="J460" s="19" t="s">
        <v>203</v>
      </c>
      <c r="K460" s="19" t="s">
        <v>204</v>
      </c>
      <c r="L460" s="23">
        <v>30</v>
      </c>
      <c r="M460" s="19" t="s">
        <v>109</v>
      </c>
      <c r="N460" s="19" t="s">
        <v>110</v>
      </c>
      <c r="O460" s="30">
        <v>0.2109105576516597</v>
      </c>
      <c r="Q460" s="22">
        <v>1.5</v>
      </c>
      <c r="R460" s="30">
        <v>5.8586266014349916E-5</v>
      </c>
      <c r="S460" s="23">
        <v>17068.8468139455</v>
      </c>
      <c r="T460" s="30">
        <v>2.4435196019586378E-3</v>
      </c>
      <c r="U460" s="23">
        <v>409.24574503042078</v>
      </c>
      <c r="V460" s="27">
        <v>2.3976180083593053</v>
      </c>
    </row>
    <row r="461" spans="1:22" x14ac:dyDescent="0.25">
      <c r="A461" s="19" t="s">
        <v>94</v>
      </c>
      <c r="B461" s="19" t="s">
        <v>95</v>
      </c>
      <c r="C461" s="19" t="s">
        <v>88</v>
      </c>
      <c r="D461" s="22">
        <v>60297954</v>
      </c>
      <c r="E461" s="22">
        <v>2</v>
      </c>
      <c r="F461" s="27">
        <v>72</v>
      </c>
      <c r="G461" s="19" t="s">
        <v>169</v>
      </c>
      <c r="H461" s="19" t="s">
        <v>170</v>
      </c>
      <c r="I461" s="23">
        <v>50</v>
      </c>
      <c r="J461" s="19" t="s">
        <v>203</v>
      </c>
      <c r="K461" s="19" t="s">
        <v>204</v>
      </c>
      <c r="L461" s="23">
        <v>50</v>
      </c>
      <c r="M461" s="19" t="s">
        <v>109</v>
      </c>
      <c r="N461" s="19" t="s">
        <v>110</v>
      </c>
      <c r="O461" s="30">
        <v>0.11923444635865434</v>
      </c>
      <c r="Q461" s="22">
        <v>1.5</v>
      </c>
      <c r="R461" s="30">
        <v>5.520113257345108E-5</v>
      </c>
      <c r="S461" s="23">
        <v>18115.57034032575</v>
      </c>
      <c r="T461" s="30">
        <v>2.4435196019586378E-3</v>
      </c>
      <c r="U461" s="23">
        <v>409.24574503042078</v>
      </c>
      <c r="V461" s="27">
        <v>2.2590828626545019</v>
      </c>
    </row>
    <row r="462" spans="1:22" x14ac:dyDescent="0.25">
      <c r="A462" s="19" t="s">
        <v>94</v>
      </c>
      <c r="B462" s="19" t="s">
        <v>95</v>
      </c>
      <c r="C462" s="19" t="s">
        <v>88</v>
      </c>
      <c r="D462" s="22">
        <v>60297954</v>
      </c>
      <c r="E462" s="22">
        <v>2</v>
      </c>
      <c r="F462" s="27">
        <v>72</v>
      </c>
      <c r="G462" s="19" t="s">
        <v>145</v>
      </c>
      <c r="H462" s="19" t="s">
        <v>146</v>
      </c>
      <c r="I462" s="23">
        <v>72</v>
      </c>
      <c r="J462" s="19" t="s">
        <v>203</v>
      </c>
      <c r="K462" s="19" t="s">
        <v>204</v>
      </c>
      <c r="L462" s="23">
        <v>72</v>
      </c>
      <c r="M462" s="19" t="s">
        <v>109</v>
      </c>
      <c r="N462" s="19" t="s">
        <v>110</v>
      </c>
      <c r="O462" s="30">
        <v>6.9640764267676847E-2</v>
      </c>
      <c r="Q462" s="22">
        <v>1.5</v>
      </c>
      <c r="R462" s="30">
        <v>4.642717617845123E-5</v>
      </c>
      <c r="S462" s="23">
        <v>21539.108821874488</v>
      </c>
      <c r="T462" s="30">
        <v>2.4435196019586378E-3</v>
      </c>
      <c r="U462" s="23">
        <v>409.24574503042078</v>
      </c>
      <c r="V462" s="27">
        <v>1.9000124304808881</v>
      </c>
    </row>
    <row r="463" spans="1:22" x14ac:dyDescent="0.25">
      <c r="A463" s="19" t="s">
        <v>94</v>
      </c>
      <c r="B463" s="19" t="s">
        <v>95</v>
      </c>
      <c r="C463" s="19" t="s">
        <v>88</v>
      </c>
      <c r="D463" s="22">
        <v>60297954</v>
      </c>
      <c r="E463" s="22">
        <v>2</v>
      </c>
      <c r="F463" s="27">
        <v>72</v>
      </c>
      <c r="G463" s="19" t="s">
        <v>127</v>
      </c>
      <c r="H463" s="19" t="s">
        <v>128</v>
      </c>
      <c r="I463" s="23">
        <v>1540</v>
      </c>
      <c r="J463" s="19" t="s">
        <v>201</v>
      </c>
      <c r="K463" s="19" t="s">
        <v>202</v>
      </c>
      <c r="L463" s="23">
        <v>1000</v>
      </c>
      <c r="M463" s="19" t="s">
        <v>115</v>
      </c>
      <c r="N463" s="19" t="s">
        <v>116</v>
      </c>
      <c r="O463" s="30">
        <v>5.247630177899182E-3</v>
      </c>
      <c r="Q463" s="22">
        <v>3</v>
      </c>
      <c r="R463" s="30">
        <v>3.7413659601688612E-5</v>
      </c>
      <c r="S463" s="23">
        <v>26728.205971993888</v>
      </c>
      <c r="T463" s="30">
        <v>2.4435196019586378E-3</v>
      </c>
      <c r="U463" s="23">
        <v>409.24574503042078</v>
      </c>
      <c r="V463" s="27">
        <v>1.5311380998007613</v>
      </c>
    </row>
    <row r="464" spans="1:22" x14ac:dyDescent="0.25">
      <c r="A464" s="19" t="s">
        <v>94</v>
      </c>
      <c r="B464" s="19" t="s">
        <v>95</v>
      </c>
      <c r="C464" s="19" t="s">
        <v>88</v>
      </c>
      <c r="D464" s="22">
        <v>60297954</v>
      </c>
      <c r="E464" s="22">
        <v>2</v>
      </c>
      <c r="F464" s="27">
        <v>72</v>
      </c>
      <c r="G464" s="19" t="s">
        <v>151</v>
      </c>
      <c r="H464" s="19" t="s">
        <v>152</v>
      </c>
      <c r="I464" s="23">
        <v>45</v>
      </c>
      <c r="J464" s="19" t="s">
        <v>203</v>
      </c>
      <c r="K464" s="19" t="s">
        <v>204</v>
      </c>
      <c r="L464" s="23">
        <v>45</v>
      </c>
      <c r="M464" s="19" t="s">
        <v>109</v>
      </c>
      <c r="N464" s="19" t="s">
        <v>110</v>
      </c>
      <c r="O464" s="30">
        <v>7.7843967065053241E-2</v>
      </c>
      <c r="Q464" s="22">
        <v>1.5</v>
      </c>
      <c r="R464" s="30">
        <v>3.243498627710552E-5</v>
      </c>
      <c r="S464" s="23">
        <v>30830.905598559097</v>
      </c>
      <c r="T464" s="30">
        <v>2.4435196019586378E-3</v>
      </c>
      <c r="U464" s="23">
        <v>409.24574503042078</v>
      </c>
      <c r="V464" s="27">
        <v>1.3273880124025523</v>
      </c>
    </row>
    <row r="465" spans="1:22" x14ac:dyDescent="0.25">
      <c r="A465" s="19" t="s">
        <v>94</v>
      </c>
      <c r="B465" s="19" t="s">
        <v>95</v>
      </c>
      <c r="C465" s="19" t="s">
        <v>88</v>
      </c>
      <c r="D465" s="22">
        <v>60298115</v>
      </c>
      <c r="E465" s="22">
        <v>2</v>
      </c>
      <c r="F465" s="27">
        <v>75</v>
      </c>
      <c r="G465" s="19" t="s">
        <v>107</v>
      </c>
      <c r="H465" s="19" t="s">
        <v>108</v>
      </c>
      <c r="I465" s="23">
        <v>1774.5</v>
      </c>
      <c r="J465" s="19" t="s">
        <v>201</v>
      </c>
      <c r="K465" s="19" t="s">
        <v>202</v>
      </c>
      <c r="L465" s="23">
        <v>975</v>
      </c>
      <c r="M465" s="19" t="s">
        <v>109</v>
      </c>
      <c r="N465" s="19" t="s">
        <v>110</v>
      </c>
      <c r="O465" s="30">
        <v>9.4083549688667278E-2</v>
      </c>
      <c r="Q465" s="22">
        <v>1.5</v>
      </c>
      <c r="R465" s="30">
        <v>1.4840111904225787E-3</v>
      </c>
      <c r="S465" s="23">
        <v>673.84936613264063</v>
      </c>
      <c r="T465" s="30">
        <v>2.5166488857774195E-3</v>
      </c>
      <c r="U465" s="23">
        <v>397.35380078301603</v>
      </c>
      <c r="V465" s="27">
        <v>58.967748691893974</v>
      </c>
    </row>
    <row r="466" spans="1:22" x14ac:dyDescent="0.25">
      <c r="A466" s="19" t="s">
        <v>94</v>
      </c>
      <c r="B466" s="19" t="s">
        <v>95</v>
      </c>
      <c r="C466" s="19" t="s">
        <v>88</v>
      </c>
      <c r="D466" s="22">
        <v>60298115</v>
      </c>
      <c r="E466" s="22">
        <v>2</v>
      </c>
      <c r="F466" s="27">
        <v>75</v>
      </c>
      <c r="G466" s="19" t="s">
        <v>193</v>
      </c>
      <c r="H466" s="19" t="s">
        <v>194</v>
      </c>
      <c r="I466" s="23">
        <v>202.55</v>
      </c>
      <c r="J466" s="19" t="s">
        <v>203</v>
      </c>
      <c r="K466" s="19" t="s">
        <v>204</v>
      </c>
      <c r="L466" s="23">
        <v>202.55</v>
      </c>
      <c r="M466" s="19" t="s">
        <v>109</v>
      </c>
      <c r="N466" s="19" t="s">
        <v>110</v>
      </c>
      <c r="O466" s="30">
        <v>7.5592406269113135E-2</v>
      </c>
      <c r="Q466" s="22">
        <v>1.5</v>
      </c>
      <c r="R466" s="30">
        <v>1.3609992790941213E-4</v>
      </c>
      <c r="S466" s="23">
        <v>7347.5424664853472</v>
      </c>
      <c r="T466" s="30">
        <v>2.5166488857774195E-3</v>
      </c>
      <c r="U466" s="23">
        <v>397.35380078301603</v>
      </c>
      <c r="V466" s="27">
        <v>5.4079823641099392</v>
      </c>
    </row>
    <row r="467" spans="1:22" x14ac:dyDescent="0.25">
      <c r="A467" s="19" t="s">
        <v>94</v>
      </c>
      <c r="B467" s="19" t="s">
        <v>95</v>
      </c>
      <c r="C467" s="19" t="s">
        <v>88</v>
      </c>
      <c r="D467" s="22">
        <v>60298115</v>
      </c>
      <c r="E467" s="22">
        <v>2</v>
      </c>
      <c r="F467" s="27">
        <v>75</v>
      </c>
      <c r="G467" s="19" t="s">
        <v>163</v>
      </c>
      <c r="H467" s="19" t="s">
        <v>164</v>
      </c>
      <c r="I467" s="23">
        <v>63</v>
      </c>
      <c r="J467" s="19" t="s">
        <v>203</v>
      </c>
      <c r="K467" s="19" t="s">
        <v>204</v>
      </c>
      <c r="L467" s="23">
        <v>63</v>
      </c>
      <c r="M467" s="19" t="s">
        <v>109</v>
      </c>
      <c r="N467" s="19" t="s">
        <v>110</v>
      </c>
      <c r="O467" s="30">
        <v>0.2109105576516597</v>
      </c>
      <c r="Q467" s="22">
        <v>1.5</v>
      </c>
      <c r="R467" s="30">
        <v>1.1810991228492942E-4</v>
      </c>
      <c r="S467" s="23">
        <v>8466.6898878697921</v>
      </c>
      <c r="T467" s="30">
        <v>2.5166488857774195E-3</v>
      </c>
      <c r="U467" s="23">
        <v>397.35380078301603</v>
      </c>
      <c r="V467" s="27">
        <v>4.6931422556565341</v>
      </c>
    </row>
    <row r="468" spans="1:22" x14ac:dyDescent="0.25">
      <c r="A468" s="19" t="s">
        <v>94</v>
      </c>
      <c r="B468" s="19" t="s">
        <v>95</v>
      </c>
      <c r="C468" s="19" t="s">
        <v>88</v>
      </c>
      <c r="D468" s="22">
        <v>60298115</v>
      </c>
      <c r="E468" s="22">
        <v>2</v>
      </c>
      <c r="F468" s="27">
        <v>75</v>
      </c>
      <c r="G468" s="19" t="s">
        <v>135</v>
      </c>
      <c r="H468" s="19" t="s">
        <v>136</v>
      </c>
      <c r="I468" s="23">
        <v>89.375</v>
      </c>
      <c r="J468" s="19" t="s">
        <v>225</v>
      </c>
      <c r="K468" s="19" t="s">
        <v>226</v>
      </c>
      <c r="L468" s="23">
        <v>62.5</v>
      </c>
      <c r="M468" s="19" t="s">
        <v>109</v>
      </c>
      <c r="N468" s="19" t="s">
        <v>110</v>
      </c>
      <c r="O468" s="30">
        <v>0.13503018571428571</v>
      </c>
      <c r="Q468" s="22">
        <v>1.5</v>
      </c>
      <c r="R468" s="30">
        <v>1.0727398087301587E-4</v>
      </c>
      <c r="S468" s="23">
        <v>9321.9249613169159</v>
      </c>
      <c r="T468" s="30">
        <v>2.5166488857774195E-3</v>
      </c>
      <c r="U468" s="23">
        <v>397.35380078301603</v>
      </c>
      <c r="V468" s="27">
        <v>4.2625724025017417</v>
      </c>
    </row>
    <row r="469" spans="1:22" x14ac:dyDescent="0.25">
      <c r="A469" s="19" t="s">
        <v>94</v>
      </c>
      <c r="B469" s="19" t="s">
        <v>95</v>
      </c>
      <c r="C469" s="19" t="s">
        <v>88</v>
      </c>
      <c r="D469" s="22">
        <v>60298115</v>
      </c>
      <c r="E469" s="22">
        <v>2</v>
      </c>
      <c r="F469" s="27">
        <v>75</v>
      </c>
      <c r="G469" s="19" t="s">
        <v>131</v>
      </c>
      <c r="H469" s="19" t="s">
        <v>132</v>
      </c>
      <c r="I469" s="23">
        <v>65.25</v>
      </c>
      <c r="J469" s="19" t="s">
        <v>203</v>
      </c>
      <c r="K469" s="19" t="s">
        <v>204</v>
      </c>
      <c r="L469" s="23">
        <v>65.25</v>
      </c>
      <c r="M469" s="19" t="s">
        <v>109</v>
      </c>
      <c r="N469" s="19" t="s">
        <v>110</v>
      </c>
      <c r="O469" s="30">
        <v>0.18361026609657971</v>
      </c>
      <c r="Q469" s="22">
        <v>1.5</v>
      </c>
      <c r="R469" s="30">
        <v>1.0649395433601623E-4</v>
      </c>
      <c r="S469" s="23">
        <v>9390.2044133391737</v>
      </c>
      <c r="T469" s="30">
        <v>2.5166488857774195E-3</v>
      </c>
      <c r="U469" s="23">
        <v>397.35380078301603</v>
      </c>
      <c r="V469" s="27">
        <v>4.2315777515828996</v>
      </c>
    </row>
    <row r="470" spans="1:22" x14ac:dyDescent="0.25">
      <c r="A470" s="19" t="s">
        <v>94</v>
      </c>
      <c r="B470" s="19" t="s">
        <v>95</v>
      </c>
      <c r="C470" s="19" t="s">
        <v>88</v>
      </c>
      <c r="D470" s="22">
        <v>60298115</v>
      </c>
      <c r="E470" s="22">
        <v>2</v>
      </c>
      <c r="F470" s="27">
        <v>75</v>
      </c>
      <c r="G470" s="19" t="s">
        <v>135</v>
      </c>
      <c r="H470" s="19" t="s">
        <v>136</v>
      </c>
      <c r="I470" s="23">
        <v>87.4</v>
      </c>
      <c r="J470" s="19" t="s">
        <v>203</v>
      </c>
      <c r="K470" s="19" t="s">
        <v>204</v>
      </c>
      <c r="L470" s="23">
        <v>87.4</v>
      </c>
      <c r="M470" s="19" t="s">
        <v>109</v>
      </c>
      <c r="N470" s="19" t="s">
        <v>110</v>
      </c>
      <c r="O470" s="30">
        <v>0.13503018571428571</v>
      </c>
      <c r="Q470" s="22">
        <v>1.5</v>
      </c>
      <c r="R470" s="30">
        <v>1.0490345094603175E-4</v>
      </c>
      <c r="S470" s="23">
        <v>9532.5748674793977</v>
      </c>
      <c r="T470" s="30">
        <v>2.5166488857774195E-3</v>
      </c>
      <c r="U470" s="23">
        <v>397.35380078301603</v>
      </c>
      <c r="V470" s="27">
        <v>4.1683784948660394</v>
      </c>
    </row>
    <row r="471" spans="1:22" x14ac:dyDescent="0.25">
      <c r="A471" s="19" t="s">
        <v>94</v>
      </c>
      <c r="B471" s="19" t="s">
        <v>95</v>
      </c>
      <c r="C471" s="19" t="s">
        <v>88</v>
      </c>
      <c r="D471" s="22">
        <v>60298115</v>
      </c>
      <c r="E471" s="22">
        <v>2</v>
      </c>
      <c r="F471" s="27">
        <v>75</v>
      </c>
      <c r="G471" s="19" t="s">
        <v>107</v>
      </c>
      <c r="H471" s="19" t="s">
        <v>108</v>
      </c>
      <c r="I471" s="23">
        <v>1774.5</v>
      </c>
      <c r="J471" s="19" t="s">
        <v>201</v>
      </c>
      <c r="K471" s="19" t="s">
        <v>202</v>
      </c>
      <c r="L471" s="23">
        <v>975</v>
      </c>
      <c r="M471" s="19" t="s">
        <v>121</v>
      </c>
      <c r="N471" s="19" t="s">
        <v>122</v>
      </c>
      <c r="O471" s="30">
        <v>8.0808489135929321E-3</v>
      </c>
      <c r="Q471" s="22">
        <v>1.94</v>
      </c>
      <c r="R471" s="30">
        <v>9.8553033657530298E-5</v>
      </c>
      <c r="S471" s="23">
        <v>10146.821085944232</v>
      </c>
      <c r="T471" s="30">
        <v>2.5166488857774195E-3</v>
      </c>
      <c r="U471" s="23">
        <v>397.35380078301603</v>
      </c>
      <c r="V471" s="27">
        <v>3.9160422502516168</v>
      </c>
    </row>
    <row r="472" spans="1:22" x14ac:dyDescent="0.25">
      <c r="A472" s="19" t="s">
        <v>94</v>
      </c>
      <c r="B472" s="19" t="s">
        <v>95</v>
      </c>
      <c r="C472" s="19" t="s">
        <v>88</v>
      </c>
      <c r="D472" s="22">
        <v>60298115</v>
      </c>
      <c r="E472" s="22">
        <v>2</v>
      </c>
      <c r="F472" s="27">
        <v>75</v>
      </c>
      <c r="G472" s="19" t="s">
        <v>127</v>
      </c>
      <c r="H472" s="19" t="s">
        <v>128</v>
      </c>
      <c r="I472" s="23">
        <v>63.75</v>
      </c>
      <c r="J472" s="19" t="s">
        <v>203</v>
      </c>
      <c r="K472" s="19" t="s">
        <v>204</v>
      </c>
      <c r="L472" s="23">
        <v>63.75</v>
      </c>
      <c r="M472" s="19" t="s">
        <v>109</v>
      </c>
      <c r="N472" s="19" t="s">
        <v>110</v>
      </c>
      <c r="O472" s="30">
        <v>9.32009514627124E-2</v>
      </c>
      <c r="Q472" s="22">
        <v>1.5</v>
      </c>
      <c r="R472" s="30">
        <v>5.2813872495537025E-5</v>
      </c>
      <c r="S472" s="23">
        <v>18934.41917338108</v>
      </c>
      <c r="T472" s="30">
        <v>2.5166488857774195E-3</v>
      </c>
      <c r="U472" s="23">
        <v>397.35380078301603</v>
      </c>
      <c r="V472" s="27">
        <v>2.0985792970171229</v>
      </c>
    </row>
    <row r="473" spans="1:22" x14ac:dyDescent="0.25">
      <c r="A473" s="19" t="s">
        <v>94</v>
      </c>
      <c r="B473" s="19" t="s">
        <v>95</v>
      </c>
      <c r="C473" s="19" t="s">
        <v>88</v>
      </c>
      <c r="D473" s="22">
        <v>60298115</v>
      </c>
      <c r="E473" s="22">
        <v>2</v>
      </c>
      <c r="F473" s="27">
        <v>75</v>
      </c>
      <c r="G473" s="19" t="s">
        <v>107</v>
      </c>
      <c r="H473" s="19" t="s">
        <v>108</v>
      </c>
      <c r="I473" s="23">
        <v>1774.5</v>
      </c>
      <c r="J473" s="19" t="s">
        <v>201</v>
      </c>
      <c r="K473" s="19" t="s">
        <v>202</v>
      </c>
      <c r="L473" s="23">
        <v>975</v>
      </c>
      <c r="M473" s="19" t="s">
        <v>113</v>
      </c>
      <c r="N473" s="19" t="s">
        <v>114</v>
      </c>
      <c r="O473" s="30">
        <v>5.131111111111167E-3</v>
      </c>
      <c r="Q473" s="22">
        <v>2.8</v>
      </c>
      <c r="R473" s="30">
        <v>4.3357888888889359E-5</v>
      </c>
      <c r="S473" s="23">
        <v>23063.853559905547</v>
      </c>
      <c r="T473" s="30">
        <v>2.5166488857774195E-3</v>
      </c>
      <c r="U473" s="23">
        <v>397.35380078301603</v>
      </c>
      <c r="V473" s="27">
        <v>1.7228421943927887</v>
      </c>
    </row>
    <row r="474" spans="1:22" x14ac:dyDescent="0.25">
      <c r="A474" s="19" t="s">
        <v>94</v>
      </c>
      <c r="B474" s="19" t="s">
        <v>95</v>
      </c>
      <c r="C474" s="19" t="s">
        <v>88</v>
      </c>
      <c r="D474" s="22">
        <v>60298115</v>
      </c>
      <c r="E474" s="22">
        <v>2</v>
      </c>
      <c r="F474" s="27">
        <v>75</v>
      </c>
      <c r="G474" s="19" t="s">
        <v>107</v>
      </c>
      <c r="H474" s="19" t="s">
        <v>108</v>
      </c>
      <c r="I474" s="23">
        <v>1774.5</v>
      </c>
      <c r="J474" s="19" t="s">
        <v>201</v>
      </c>
      <c r="K474" s="19" t="s">
        <v>202</v>
      </c>
      <c r="L474" s="23">
        <v>975</v>
      </c>
      <c r="M474" s="19" t="s">
        <v>115</v>
      </c>
      <c r="N474" s="19" t="s">
        <v>116</v>
      </c>
      <c r="O474" s="30">
        <v>5.4953034682081285E-3</v>
      </c>
      <c r="Q474" s="22">
        <v>3</v>
      </c>
      <c r="R474" s="30">
        <v>4.3339626685934781E-5</v>
      </c>
      <c r="S474" s="23">
        <v>23073.572074042226</v>
      </c>
      <c r="T474" s="30">
        <v>2.5166488857774195E-3</v>
      </c>
      <c r="U474" s="23">
        <v>397.35380078301603</v>
      </c>
      <c r="V474" s="27">
        <v>1.7221165388173212</v>
      </c>
    </row>
    <row r="475" spans="1:22" x14ac:dyDescent="0.25">
      <c r="A475" s="19" t="s">
        <v>94</v>
      </c>
      <c r="B475" s="19" t="s">
        <v>95</v>
      </c>
      <c r="C475" s="19" t="s">
        <v>88</v>
      </c>
      <c r="D475" s="22">
        <v>60298115</v>
      </c>
      <c r="E475" s="22">
        <v>2</v>
      </c>
      <c r="F475" s="27">
        <v>75</v>
      </c>
      <c r="G475" s="19" t="s">
        <v>183</v>
      </c>
      <c r="H475" s="19" t="s">
        <v>184</v>
      </c>
      <c r="I475" s="23">
        <v>51.589216249999993</v>
      </c>
      <c r="J475" s="19" t="s">
        <v>221</v>
      </c>
      <c r="K475" s="19" t="s">
        <v>222</v>
      </c>
      <c r="L475" s="23">
        <v>36.076374999999999</v>
      </c>
      <c r="M475" s="19" t="s">
        <v>109</v>
      </c>
      <c r="N475" s="19" t="s">
        <v>110</v>
      </c>
      <c r="O475" s="30">
        <v>7.9215175097275228E-2</v>
      </c>
      <c r="Q475" s="22">
        <v>1.5</v>
      </c>
      <c r="R475" s="30">
        <v>3.6325767096666192E-5</v>
      </c>
      <c r="S475" s="23">
        <v>27528.668488649077</v>
      </c>
      <c r="T475" s="30">
        <v>2.5166488857774195E-3</v>
      </c>
      <c r="U475" s="23">
        <v>397.35380078301603</v>
      </c>
      <c r="V475" s="27">
        <v>1.4434181622218938</v>
      </c>
    </row>
    <row r="476" spans="1:22" x14ac:dyDescent="0.25">
      <c r="A476" s="19" t="s">
        <v>94</v>
      </c>
      <c r="B476" s="19" t="s">
        <v>95</v>
      </c>
      <c r="C476" s="19" t="s">
        <v>88</v>
      </c>
      <c r="D476" s="22">
        <v>60298115</v>
      </c>
      <c r="E476" s="22">
        <v>2</v>
      </c>
      <c r="F476" s="27">
        <v>75</v>
      </c>
      <c r="G476" s="19" t="s">
        <v>139</v>
      </c>
      <c r="H476" s="19" t="s">
        <v>140</v>
      </c>
      <c r="I476" s="23">
        <v>47.25</v>
      </c>
      <c r="J476" s="19" t="s">
        <v>203</v>
      </c>
      <c r="K476" s="19" t="s">
        <v>204</v>
      </c>
      <c r="L476" s="23">
        <v>47.25</v>
      </c>
      <c r="M476" s="19" t="s">
        <v>109</v>
      </c>
      <c r="N476" s="19" t="s">
        <v>110</v>
      </c>
      <c r="O476" s="30">
        <v>7.2550891428570755E-2</v>
      </c>
      <c r="Q476" s="22">
        <v>1.5</v>
      </c>
      <c r="R476" s="30">
        <v>3.0471374399999718E-5</v>
      </c>
      <c r="S476" s="23">
        <v>32817.686096889978</v>
      </c>
      <c r="T476" s="30">
        <v>2.5166488857774195E-3</v>
      </c>
      <c r="U476" s="23">
        <v>397.35380078301603</v>
      </c>
      <c r="V476" s="27">
        <v>1.2107916432922183</v>
      </c>
    </row>
    <row r="477" spans="1:22" x14ac:dyDescent="0.25">
      <c r="A477" s="19" t="s">
        <v>94</v>
      </c>
      <c r="B477" s="19" t="s">
        <v>95</v>
      </c>
      <c r="C477" s="19" t="s">
        <v>88</v>
      </c>
      <c r="D477" s="22">
        <v>60298115</v>
      </c>
      <c r="E477" s="22">
        <v>2</v>
      </c>
      <c r="F477" s="27">
        <v>75</v>
      </c>
      <c r="G477" s="19" t="s">
        <v>179</v>
      </c>
      <c r="H477" s="19" t="s">
        <v>180</v>
      </c>
      <c r="I477" s="23">
        <v>47.337588000000004</v>
      </c>
      <c r="J477" s="19" t="s">
        <v>211</v>
      </c>
      <c r="K477" s="19" t="s">
        <v>212</v>
      </c>
      <c r="L477" s="23">
        <v>40.116600000000005</v>
      </c>
      <c r="M477" s="19" t="s">
        <v>109</v>
      </c>
      <c r="N477" s="19" t="s">
        <v>110</v>
      </c>
      <c r="O477" s="30">
        <v>6.9654574132492195E-2</v>
      </c>
      <c r="Q477" s="22">
        <v>1.5</v>
      </c>
      <c r="R477" s="30">
        <v>2.9309151400883316E-5</v>
      </c>
      <c r="S477" s="23">
        <v>34119.036280588531</v>
      </c>
      <c r="T477" s="30">
        <v>2.5166488857774195E-3</v>
      </c>
      <c r="U477" s="23">
        <v>397.35380078301603</v>
      </c>
      <c r="V477" s="27">
        <v>1.1646102706865844</v>
      </c>
    </row>
    <row r="478" spans="1:22" x14ac:dyDescent="0.25">
      <c r="A478" s="19" t="s">
        <v>94</v>
      </c>
      <c r="B478" s="19" t="s">
        <v>95</v>
      </c>
      <c r="C478" s="19" t="s">
        <v>88</v>
      </c>
      <c r="D478" s="22">
        <v>60298208</v>
      </c>
      <c r="E478" s="22">
        <v>2</v>
      </c>
      <c r="F478" s="27">
        <v>55</v>
      </c>
      <c r="G478" s="19" t="s">
        <v>127</v>
      </c>
      <c r="H478" s="19" t="s">
        <v>128</v>
      </c>
      <c r="I478" s="23">
        <v>1264.7250000000001</v>
      </c>
      <c r="J478" s="19" t="s">
        <v>201</v>
      </c>
      <c r="K478" s="19" t="s">
        <v>202</v>
      </c>
      <c r="L478" s="23">
        <v>821.25</v>
      </c>
      <c r="M478" s="19" t="s">
        <v>109</v>
      </c>
      <c r="N478" s="19" t="s">
        <v>110</v>
      </c>
      <c r="O478" s="30">
        <v>9.32009514627124E-2</v>
      </c>
      <c r="Q478" s="22">
        <v>1.5</v>
      </c>
      <c r="R478" s="30">
        <v>1.4287705859233812E-3</v>
      </c>
      <c r="S478" s="23">
        <v>699.90242650027903</v>
      </c>
      <c r="T478" s="30">
        <v>3.1437805944244776E-3</v>
      </c>
      <c r="U478" s="23">
        <v>318.08835571207123</v>
      </c>
      <c r="V478" s="27">
        <v>45.447528636614095</v>
      </c>
    </row>
    <row r="479" spans="1:22" x14ac:dyDescent="0.25">
      <c r="A479" s="19" t="s">
        <v>94</v>
      </c>
      <c r="B479" s="19" t="s">
        <v>95</v>
      </c>
      <c r="C479" s="19" t="s">
        <v>88</v>
      </c>
      <c r="D479" s="22">
        <v>60298208</v>
      </c>
      <c r="E479" s="22">
        <v>2</v>
      </c>
      <c r="F479" s="27">
        <v>55</v>
      </c>
      <c r="G479" s="19" t="s">
        <v>159</v>
      </c>
      <c r="H479" s="19" t="s">
        <v>160</v>
      </c>
      <c r="I479" s="23">
        <v>176</v>
      </c>
      <c r="J479" s="19" t="s">
        <v>203</v>
      </c>
      <c r="K479" s="19" t="s">
        <v>204</v>
      </c>
      <c r="L479" s="23">
        <v>176</v>
      </c>
      <c r="M479" s="19" t="s">
        <v>109</v>
      </c>
      <c r="N479" s="19" t="s">
        <v>110</v>
      </c>
      <c r="O479" s="30">
        <v>0.41567634814814874</v>
      </c>
      <c r="Q479" s="22">
        <v>1.5</v>
      </c>
      <c r="R479" s="30">
        <v>8.8677620938271725E-4</v>
      </c>
      <c r="S479" s="23">
        <v>1127.6802302760213</v>
      </c>
      <c r="T479" s="30">
        <v>3.1437805944244776E-3</v>
      </c>
      <c r="U479" s="23">
        <v>318.08835571207123</v>
      </c>
      <c r="V479" s="27">
        <v>28.207318632713189</v>
      </c>
    </row>
    <row r="480" spans="1:22" x14ac:dyDescent="0.25">
      <c r="A480" s="19" t="s">
        <v>94</v>
      </c>
      <c r="B480" s="19" t="s">
        <v>95</v>
      </c>
      <c r="C480" s="19" t="s">
        <v>88</v>
      </c>
      <c r="D480" s="22">
        <v>60298208</v>
      </c>
      <c r="E480" s="22">
        <v>2</v>
      </c>
      <c r="F480" s="27">
        <v>55</v>
      </c>
      <c r="G480" s="19" t="s">
        <v>183</v>
      </c>
      <c r="H480" s="19" t="s">
        <v>184</v>
      </c>
      <c r="I480" s="23">
        <v>172.93883750000001</v>
      </c>
      <c r="J480" s="19" t="s">
        <v>221</v>
      </c>
      <c r="K480" s="19" t="s">
        <v>222</v>
      </c>
      <c r="L480" s="23">
        <v>120.93625</v>
      </c>
      <c r="M480" s="19" t="s">
        <v>109</v>
      </c>
      <c r="N480" s="19" t="s">
        <v>110</v>
      </c>
      <c r="O480" s="30">
        <v>7.9215175097275228E-2</v>
      </c>
      <c r="Q480" s="22">
        <v>1.5</v>
      </c>
      <c r="R480" s="30">
        <v>1.6605309446886943E-4</v>
      </c>
      <c r="S480" s="23">
        <v>6022.170217294406</v>
      </c>
      <c r="T480" s="30">
        <v>3.1437805944244776E-3</v>
      </c>
      <c r="U480" s="23">
        <v>318.08835571207123</v>
      </c>
      <c r="V480" s="27">
        <v>5.2819555780503906</v>
      </c>
    </row>
    <row r="481" spans="1:22" x14ac:dyDescent="0.25">
      <c r="A481" s="19" t="s">
        <v>94</v>
      </c>
      <c r="B481" s="19" t="s">
        <v>95</v>
      </c>
      <c r="C481" s="19" t="s">
        <v>88</v>
      </c>
      <c r="D481" s="22">
        <v>60298208</v>
      </c>
      <c r="E481" s="22">
        <v>2</v>
      </c>
      <c r="F481" s="27">
        <v>55</v>
      </c>
      <c r="G481" s="19" t="s">
        <v>163</v>
      </c>
      <c r="H481" s="19" t="s">
        <v>164</v>
      </c>
      <c r="I481" s="23">
        <v>48</v>
      </c>
      <c r="J481" s="19" t="s">
        <v>203</v>
      </c>
      <c r="K481" s="19" t="s">
        <v>204</v>
      </c>
      <c r="L481" s="23">
        <v>48</v>
      </c>
      <c r="M481" s="19" t="s">
        <v>109</v>
      </c>
      <c r="N481" s="19" t="s">
        <v>110</v>
      </c>
      <c r="O481" s="30">
        <v>0.2109105576516597</v>
      </c>
      <c r="Q481" s="22">
        <v>1.5</v>
      </c>
      <c r="R481" s="30">
        <v>1.2271159717914745E-4</v>
      </c>
      <c r="S481" s="23">
        <v>8149.1890170746747</v>
      </c>
      <c r="T481" s="30">
        <v>3.1437805944244776E-3</v>
      </c>
      <c r="U481" s="23">
        <v>318.08835571207123</v>
      </c>
      <c r="V481" s="27">
        <v>3.9033130173517052</v>
      </c>
    </row>
    <row r="482" spans="1:22" x14ac:dyDescent="0.25">
      <c r="A482" s="19" t="s">
        <v>94</v>
      </c>
      <c r="B482" s="19" t="s">
        <v>95</v>
      </c>
      <c r="C482" s="19" t="s">
        <v>88</v>
      </c>
      <c r="D482" s="22">
        <v>60298208</v>
      </c>
      <c r="E482" s="22">
        <v>2</v>
      </c>
      <c r="F482" s="27">
        <v>55</v>
      </c>
      <c r="G482" s="19" t="s">
        <v>127</v>
      </c>
      <c r="H482" s="19" t="s">
        <v>128</v>
      </c>
      <c r="I482" s="23">
        <v>95.65</v>
      </c>
      <c r="J482" s="19" t="s">
        <v>203</v>
      </c>
      <c r="K482" s="19" t="s">
        <v>204</v>
      </c>
      <c r="L482" s="23">
        <v>95.65</v>
      </c>
      <c r="M482" s="19" t="s">
        <v>109</v>
      </c>
      <c r="N482" s="19" t="s">
        <v>110</v>
      </c>
      <c r="O482" s="30">
        <v>9.32009514627124E-2</v>
      </c>
      <c r="Q482" s="22">
        <v>1.5</v>
      </c>
      <c r="R482" s="30">
        <v>1.0805661827161748E-4</v>
      </c>
      <c r="S482" s="23">
        <v>9254.4076984376934</v>
      </c>
      <c r="T482" s="30">
        <v>3.1437805944244776E-3</v>
      </c>
      <c r="U482" s="23">
        <v>318.08835571207123</v>
      </c>
      <c r="V482" s="27">
        <v>3.4371552029825758</v>
      </c>
    </row>
    <row r="483" spans="1:22" x14ac:dyDescent="0.25">
      <c r="A483" s="19" t="s">
        <v>94</v>
      </c>
      <c r="B483" s="19" t="s">
        <v>95</v>
      </c>
      <c r="C483" s="19" t="s">
        <v>88</v>
      </c>
      <c r="D483" s="22">
        <v>60298208</v>
      </c>
      <c r="E483" s="22">
        <v>2</v>
      </c>
      <c r="F483" s="27">
        <v>55</v>
      </c>
      <c r="G483" s="19" t="s">
        <v>141</v>
      </c>
      <c r="H483" s="19" t="s">
        <v>142</v>
      </c>
      <c r="I483" s="23">
        <v>184.5</v>
      </c>
      <c r="J483" s="19" t="s">
        <v>209</v>
      </c>
      <c r="K483" s="19" t="s">
        <v>210</v>
      </c>
      <c r="L483" s="23">
        <v>184.5</v>
      </c>
      <c r="M483" s="19" t="s">
        <v>109</v>
      </c>
      <c r="N483" s="19" t="s">
        <v>110</v>
      </c>
      <c r="O483" s="30">
        <v>4.6996148956660502E-2</v>
      </c>
      <c r="Q483" s="22">
        <v>1.5</v>
      </c>
      <c r="R483" s="30">
        <v>1.0510047857580439E-4</v>
      </c>
      <c r="S483" s="23">
        <v>9514.7045337071777</v>
      </c>
      <c r="T483" s="30">
        <v>3.1437805944244776E-3</v>
      </c>
      <c r="U483" s="23">
        <v>318.08835571207123</v>
      </c>
      <c r="V483" s="27">
        <v>3.3431238414729383</v>
      </c>
    </row>
    <row r="484" spans="1:22" x14ac:dyDescent="0.25">
      <c r="A484" s="19" t="s">
        <v>94</v>
      </c>
      <c r="B484" s="19" t="s">
        <v>95</v>
      </c>
      <c r="C484" s="19" t="s">
        <v>88</v>
      </c>
      <c r="D484" s="22">
        <v>60298208</v>
      </c>
      <c r="E484" s="22">
        <v>2</v>
      </c>
      <c r="F484" s="27">
        <v>55</v>
      </c>
      <c r="G484" s="19" t="s">
        <v>107</v>
      </c>
      <c r="H484" s="19" t="s">
        <v>108</v>
      </c>
      <c r="I484" s="23">
        <v>85.3125</v>
      </c>
      <c r="J484" s="19" t="s">
        <v>201</v>
      </c>
      <c r="K484" s="19" t="s">
        <v>202</v>
      </c>
      <c r="L484" s="23">
        <v>46.875</v>
      </c>
      <c r="M484" s="19" t="s">
        <v>109</v>
      </c>
      <c r="N484" s="19" t="s">
        <v>110</v>
      </c>
      <c r="O484" s="30">
        <v>9.4083549688667278E-2</v>
      </c>
      <c r="Q484" s="22">
        <v>1.5</v>
      </c>
      <c r="R484" s="30">
        <v>9.7290943428053668E-5</v>
      </c>
      <c r="S484" s="23">
        <v>10278.448998076545</v>
      </c>
      <c r="T484" s="30">
        <v>3.1437805944244776E-3</v>
      </c>
      <c r="U484" s="23">
        <v>318.08835571207123</v>
      </c>
      <c r="V484" s="27">
        <v>3.0947116220705735</v>
      </c>
    </row>
    <row r="485" spans="1:22" x14ac:dyDescent="0.25">
      <c r="A485" s="19" t="s">
        <v>94</v>
      </c>
      <c r="B485" s="19" t="s">
        <v>95</v>
      </c>
      <c r="C485" s="19" t="s">
        <v>88</v>
      </c>
      <c r="D485" s="22">
        <v>60298208</v>
      </c>
      <c r="E485" s="22">
        <v>2</v>
      </c>
      <c r="F485" s="27">
        <v>55</v>
      </c>
      <c r="G485" s="19" t="s">
        <v>141</v>
      </c>
      <c r="H485" s="19" t="s">
        <v>142</v>
      </c>
      <c r="I485" s="23">
        <v>106</v>
      </c>
      <c r="J485" s="19" t="s">
        <v>245</v>
      </c>
      <c r="K485" s="19" t="s">
        <v>246</v>
      </c>
      <c r="L485" s="23">
        <v>21.2</v>
      </c>
      <c r="M485" s="19" t="s">
        <v>109</v>
      </c>
      <c r="N485" s="19" t="s">
        <v>110</v>
      </c>
      <c r="O485" s="30">
        <v>4.6996148956660502E-2</v>
      </c>
      <c r="Q485" s="22">
        <v>1.5</v>
      </c>
      <c r="R485" s="30">
        <v>6.0382930780678951E-5</v>
      </c>
      <c r="S485" s="23">
        <v>16560.971570462018</v>
      </c>
      <c r="T485" s="30">
        <v>3.1437805944244776E-3</v>
      </c>
      <c r="U485" s="23">
        <v>318.08835571207123</v>
      </c>
      <c r="V485" s="27">
        <v>1.9207107165101982</v>
      </c>
    </row>
    <row r="486" spans="1:22" x14ac:dyDescent="0.25">
      <c r="A486" s="19" t="s">
        <v>94</v>
      </c>
      <c r="B486" s="19" t="s">
        <v>95</v>
      </c>
      <c r="C486" s="19" t="s">
        <v>88</v>
      </c>
      <c r="D486" s="22">
        <v>60298208</v>
      </c>
      <c r="E486" s="22">
        <v>2</v>
      </c>
      <c r="F486" s="27">
        <v>55</v>
      </c>
      <c r="G486" s="19" t="s">
        <v>127</v>
      </c>
      <c r="H486" s="19" t="s">
        <v>128</v>
      </c>
      <c r="I486" s="23">
        <v>1264.7250000000001</v>
      </c>
      <c r="J486" s="19" t="s">
        <v>201</v>
      </c>
      <c r="K486" s="19" t="s">
        <v>202</v>
      </c>
      <c r="L486" s="23">
        <v>821.25</v>
      </c>
      <c r="M486" s="19" t="s">
        <v>115</v>
      </c>
      <c r="N486" s="19" t="s">
        <v>116</v>
      </c>
      <c r="O486" s="30">
        <v>5.247630177899182E-3</v>
      </c>
      <c r="Q486" s="22">
        <v>3</v>
      </c>
      <c r="R486" s="30">
        <v>4.0223085313597235E-5</v>
      </c>
      <c r="S486" s="23">
        <v>24861.344976486784</v>
      </c>
      <c r="T486" s="30">
        <v>3.1437805944244776E-3</v>
      </c>
      <c r="U486" s="23">
        <v>318.08835571207123</v>
      </c>
      <c r="V486" s="27">
        <v>1.2794495069068506</v>
      </c>
    </row>
    <row r="487" spans="1:22" x14ac:dyDescent="0.25">
      <c r="A487" s="19" t="s">
        <v>94</v>
      </c>
      <c r="B487" s="19" t="s">
        <v>95</v>
      </c>
      <c r="C487" s="19" t="s">
        <v>88</v>
      </c>
      <c r="D487" s="22">
        <v>60298214</v>
      </c>
      <c r="E487" s="22">
        <v>2</v>
      </c>
      <c r="F487" s="27">
        <v>76</v>
      </c>
      <c r="G487" s="19" t="s">
        <v>107</v>
      </c>
      <c r="H487" s="19" t="s">
        <v>108</v>
      </c>
      <c r="I487" s="23">
        <v>1200</v>
      </c>
      <c r="J487" s="19" t="s">
        <v>255</v>
      </c>
      <c r="K487" s="19" t="s">
        <v>256</v>
      </c>
      <c r="L487" s="23">
        <v>120</v>
      </c>
      <c r="M487" s="19" t="s">
        <v>109</v>
      </c>
      <c r="N487" s="19" t="s">
        <v>110</v>
      </c>
      <c r="O487" s="30">
        <v>9.4083549688667278E-2</v>
      </c>
      <c r="Q487" s="22">
        <v>1.5</v>
      </c>
      <c r="R487" s="30">
        <v>9.9035315461755034E-4</v>
      </c>
      <c r="S487" s="23">
        <v>1009.7408135042242</v>
      </c>
      <c r="T487" s="30">
        <v>3.0184524201663579E-3</v>
      </c>
      <c r="U487" s="23">
        <v>331.29559814127742</v>
      </c>
      <c r="V487" s="27">
        <v>32.809964073012239</v>
      </c>
    </row>
    <row r="488" spans="1:22" x14ac:dyDescent="0.25">
      <c r="A488" s="19" t="s">
        <v>94</v>
      </c>
      <c r="B488" s="19" t="s">
        <v>95</v>
      </c>
      <c r="C488" s="19" t="s">
        <v>88</v>
      </c>
      <c r="D488" s="22">
        <v>60298214</v>
      </c>
      <c r="E488" s="22">
        <v>2</v>
      </c>
      <c r="F488" s="27">
        <v>76</v>
      </c>
      <c r="G488" s="19" t="s">
        <v>107</v>
      </c>
      <c r="H488" s="19" t="s">
        <v>108</v>
      </c>
      <c r="I488" s="23">
        <v>1092</v>
      </c>
      <c r="J488" s="19" t="s">
        <v>201</v>
      </c>
      <c r="K488" s="19" t="s">
        <v>202</v>
      </c>
      <c r="L488" s="23">
        <v>600</v>
      </c>
      <c r="M488" s="19" t="s">
        <v>109</v>
      </c>
      <c r="N488" s="19" t="s">
        <v>110</v>
      </c>
      <c r="O488" s="30">
        <v>9.4083549688667278E-2</v>
      </c>
      <c r="Q488" s="22">
        <v>1.5</v>
      </c>
      <c r="R488" s="30">
        <v>9.0122137070197076E-4</v>
      </c>
      <c r="S488" s="23">
        <v>1109.6052895650816</v>
      </c>
      <c r="T488" s="30">
        <v>3.0184524201663579E-3</v>
      </c>
      <c r="U488" s="23">
        <v>331.29559814127742</v>
      </c>
      <c r="V488" s="27">
        <v>29.857067306441131</v>
      </c>
    </row>
    <row r="489" spans="1:22" x14ac:dyDescent="0.25">
      <c r="A489" s="19" t="s">
        <v>94</v>
      </c>
      <c r="B489" s="19" t="s">
        <v>95</v>
      </c>
      <c r="C489" s="19" t="s">
        <v>88</v>
      </c>
      <c r="D489" s="22">
        <v>60298214</v>
      </c>
      <c r="E489" s="22">
        <v>2</v>
      </c>
      <c r="F489" s="27">
        <v>76</v>
      </c>
      <c r="G489" s="19" t="s">
        <v>135</v>
      </c>
      <c r="H489" s="19" t="s">
        <v>136</v>
      </c>
      <c r="I489" s="23">
        <v>357.5</v>
      </c>
      <c r="J489" s="19" t="s">
        <v>219</v>
      </c>
      <c r="K489" s="19" t="s">
        <v>220</v>
      </c>
      <c r="L489" s="23">
        <v>250</v>
      </c>
      <c r="M489" s="19" t="s">
        <v>109</v>
      </c>
      <c r="N489" s="19" t="s">
        <v>110</v>
      </c>
      <c r="O489" s="30">
        <v>0.13503018571428571</v>
      </c>
      <c r="Q489" s="22">
        <v>1.5</v>
      </c>
      <c r="R489" s="30">
        <v>4.2344992449874682E-4</v>
      </c>
      <c r="S489" s="23">
        <v>2361.5543235336186</v>
      </c>
      <c r="T489" s="30">
        <v>3.0184524201663579E-3</v>
      </c>
      <c r="U489" s="23">
        <v>331.29559814127742</v>
      </c>
      <c r="V489" s="27">
        <v>14.028709601969108</v>
      </c>
    </row>
    <row r="490" spans="1:22" x14ac:dyDescent="0.25">
      <c r="A490" s="19" t="s">
        <v>94</v>
      </c>
      <c r="B490" s="19" t="s">
        <v>95</v>
      </c>
      <c r="C490" s="19" t="s">
        <v>88</v>
      </c>
      <c r="D490" s="22">
        <v>60298214</v>
      </c>
      <c r="E490" s="22">
        <v>2</v>
      </c>
      <c r="F490" s="27">
        <v>76</v>
      </c>
      <c r="G490" s="19" t="s">
        <v>183</v>
      </c>
      <c r="H490" s="19" t="s">
        <v>184</v>
      </c>
      <c r="I490" s="23">
        <v>176.14275249999997</v>
      </c>
      <c r="J490" s="19" t="s">
        <v>221</v>
      </c>
      <c r="K490" s="19" t="s">
        <v>222</v>
      </c>
      <c r="L490" s="23">
        <v>123.17675</v>
      </c>
      <c r="M490" s="19" t="s">
        <v>109</v>
      </c>
      <c r="N490" s="19" t="s">
        <v>110</v>
      </c>
      <c r="O490" s="30">
        <v>7.9215175097275228E-2</v>
      </c>
      <c r="Q490" s="22">
        <v>1.5</v>
      </c>
      <c r="R490" s="30">
        <v>1.2239630685441678E-4</v>
      </c>
      <c r="S490" s="23">
        <v>8170.1811574220228</v>
      </c>
      <c r="T490" s="30">
        <v>3.0184524201663579E-3</v>
      </c>
      <c r="U490" s="23">
        <v>331.29559814127742</v>
      </c>
      <c r="V490" s="27">
        <v>4.0549357689617347</v>
      </c>
    </row>
    <row r="491" spans="1:22" x14ac:dyDescent="0.25">
      <c r="A491" s="19" t="s">
        <v>94</v>
      </c>
      <c r="B491" s="19" t="s">
        <v>95</v>
      </c>
      <c r="C491" s="19" t="s">
        <v>88</v>
      </c>
      <c r="D491" s="22">
        <v>60298214</v>
      </c>
      <c r="E491" s="22">
        <v>2</v>
      </c>
      <c r="F491" s="27">
        <v>76</v>
      </c>
      <c r="G491" s="19" t="s">
        <v>145</v>
      </c>
      <c r="H491" s="19" t="s">
        <v>146</v>
      </c>
      <c r="I491" s="23">
        <v>116.94999999999999</v>
      </c>
      <c r="J491" s="19" t="s">
        <v>203</v>
      </c>
      <c r="K491" s="19" t="s">
        <v>204</v>
      </c>
      <c r="L491" s="23">
        <v>116.94999999999999</v>
      </c>
      <c r="M491" s="19" t="s">
        <v>109</v>
      </c>
      <c r="N491" s="19" t="s">
        <v>110</v>
      </c>
      <c r="O491" s="30">
        <v>6.9640764267676847E-2</v>
      </c>
      <c r="Q491" s="22">
        <v>1.5</v>
      </c>
      <c r="R491" s="30">
        <v>7.1442871764077252E-5</v>
      </c>
      <c r="S491" s="23">
        <v>13997.197695275427</v>
      </c>
      <c r="T491" s="30">
        <v>3.0184524201663579E-3</v>
      </c>
      <c r="U491" s="23">
        <v>331.29559814127742</v>
      </c>
      <c r="V491" s="27">
        <v>2.3668708934010554</v>
      </c>
    </row>
    <row r="492" spans="1:22" x14ac:dyDescent="0.25">
      <c r="A492" s="19" t="s">
        <v>94</v>
      </c>
      <c r="B492" s="19" t="s">
        <v>95</v>
      </c>
      <c r="C492" s="19" t="s">
        <v>88</v>
      </c>
      <c r="D492" s="22">
        <v>60298214</v>
      </c>
      <c r="E492" s="22">
        <v>2</v>
      </c>
      <c r="F492" s="27">
        <v>76</v>
      </c>
      <c r="G492" s="19" t="s">
        <v>145</v>
      </c>
      <c r="H492" s="19" t="s">
        <v>146</v>
      </c>
      <c r="I492" s="23">
        <v>109.375</v>
      </c>
      <c r="J492" s="19" t="s">
        <v>201</v>
      </c>
      <c r="K492" s="19" t="s">
        <v>202</v>
      </c>
      <c r="L492" s="23">
        <v>87.5</v>
      </c>
      <c r="M492" s="19" t="s">
        <v>109</v>
      </c>
      <c r="N492" s="19" t="s">
        <v>110</v>
      </c>
      <c r="O492" s="30">
        <v>6.9640764267676847E-2</v>
      </c>
      <c r="Q492" s="22">
        <v>1.5</v>
      </c>
      <c r="R492" s="30">
        <v>6.6815426243659254E-5</v>
      </c>
      <c r="S492" s="23">
        <v>14966.603615656788</v>
      </c>
      <c r="T492" s="30">
        <v>3.0184524201663579E-3</v>
      </c>
      <c r="U492" s="23">
        <v>331.29559814127742</v>
      </c>
      <c r="V492" s="27">
        <v>2.2135656602457496</v>
      </c>
    </row>
    <row r="493" spans="1:22" x14ac:dyDescent="0.25">
      <c r="A493" s="19" t="s">
        <v>94</v>
      </c>
      <c r="B493" s="19" t="s">
        <v>95</v>
      </c>
      <c r="C493" s="19" t="s">
        <v>88</v>
      </c>
      <c r="D493" s="22">
        <v>60298214</v>
      </c>
      <c r="E493" s="22">
        <v>2</v>
      </c>
      <c r="F493" s="27">
        <v>76</v>
      </c>
      <c r="G493" s="19" t="s">
        <v>107</v>
      </c>
      <c r="H493" s="19" t="s">
        <v>108</v>
      </c>
      <c r="I493" s="23">
        <v>1200</v>
      </c>
      <c r="J493" s="19" t="s">
        <v>255</v>
      </c>
      <c r="K493" s="19" t="s">
        <v>256</v>
      </c>
      <c r="L493" s="23">
        <v>120</v>
      </c>
      <c r="M493" s="19" t="s">
        <v>121</v>
      </c>
      <c r="N493" s="19" t="s">
        <v>122</v>
      </c>
      <c r="O493" s="30">
        <v>8.0808489135929321E-3</v>
      </c>
      <c r="Q493" s="22">
        <v>1.94</v>
      </c>
      <c r="R493" s="30">
        <v>6.5769253230544755E-5</v>
      </c>
      <c r="S493" s="23">
        <v>15204.6731699179</v>
      </c>
      <c r="T493" s="30">
        <v>3.0184524201663579E-3</v>
      </c>
      <c r="U493" s="23">
        <v>331.29559814127742</v>
      </c>
      <c r="V493" s="27">
        <v>2.1789064088318466</v>
      </c>
    </row>
    <row r="494" spans="1:22" x14ac:dyDescent="0.25">
      <c r="A494" s="19" t="s">
        <v>94</v>
      </c>
      <c r="B494" s="19" t="s">
        <v>95</v>
      </c>
      <c r="C494" s="19" t="s">
        <v>88</v>
      </c>
      <c r="D494" s="22">
        <v>60298214</v>
      </c>
      <c r="E494" s="22">
        <v>2</v>
      </c>
      <c r="F494" s="27">
        <v>76</v>
      </c>
      <c r="G494" s="19" t="s">
        <v>107</v>
      </c>
      <c r="H494" s="19" t="s">
        <v>108</v>
      </c>
      <c r="I494" s="23">
        <v>1092</v>
      </c>
      <c r="J494" s="19" t="s">
        <v>201</v>
      </c>
      <c r="K494" s="19" t="s">
        <v>202</v>
      </c>
      <c r="L494" s="23">
        <v>600</v>
      </c>
      <c r="M494" s="19" t="s">
        <v>121</v>
      </c>
      <c r="N494" s="19" t="s">
        <v>122</v>
      </c>
      <c r="O494" s="30">
        <v>8.0808489135929321E-3</v>
      </c>
      <c r="Q494" s="22">
        <v>1.94</v>
      </c>
      <c r="R494" s="30">
        <v>5.9850020439795721E-5</v>
      </c>
      <c r="S494" s="23">
        <v>16708.432054854838</v>
      </c>
      <c r="T494" s="30">
        <v>3.0184524201663579E-3</v>
      </c>
      <c r="U494" s="23">
        <v>331.29559814127742</v>
      </c>
      <c r="V494" s="27">
        <v>1.9828048320369804</v>
      </c>
    </row>
    <row r="495" spans="1:22" x14ac:dyDescent="0.25">
      <c r="A495" s="19" t="s">
        <v>94</v>
      </c>
      <c r="B495" s="19" t="s">
        <v>95</v>
      </c>
      <c r="C495" s="19" t="s">
        <v>88</v>
      </c>
      <c r="D495" s="22">
        <v>60298214</v>
      </c>
      <c r="E495" s="22">
        <v>2</v>
      </c>
      <c r="F495" s="27">
        <v>76</v>
      </c>
      <c r="G495" s="19" t="s">
        <v>141</v>
      </c>
      <c r="H495" s="19" t="s">
        <v>142</v>
      </c>
      <c r="I495" s="23">
        <v>114</v>
      </c>
      <c r="J495" s="19" t="s">
        <v>209</v>
      </c>
      <c r="K495" s="19" t="s">
        <v>210</v>
      </c>
      <c r="L495" s="23">
        <v>114</v>
      </c>
      <c r="M495" s="19" t="s">
        <v>109</v>
      </c>
      <c r="N495" s="19" t="s">
        <v>110</v>
      </c>
      <c r="O495" s="30">
        <v>4.6996148956660502E-2</v>
      </c>
      <c r="Q495" s="22">
        <v>1.5</v>
      </c>
      <c r="R495" s="30">
        <v>4.6996148956660505E-5</v>
      </c>
      <c r="S495" s="23">
        <v>21278.339229926954</v>
      </c>
      <c r="T495" s="30">
        <v>3.0184524201663579E-3</v>
      </c>
      <c r="U495" s="23">
        <v>331.29559814127742</v>
      </c>
      <c r="V495" s="27">
        <v>1.5569617278933414</v>
      </c>
    </row>
    <row r="496" spans="1:22" x14ac:dyDescent="0.25">
      <c r="A496" s="19" t="s">
        <v>94</v>
      </c>
      <c r="B496" s="19" t="s">
        <v>95</v>
      </c>
      <c r="C496" s="19" t="s">
        <v>88</v>
      </c>
      <c r="D496" s="22">
        <v>60298499</v>
      </c>
      <c r="E496" s="22">
        <v>2</v>
      </c>
      <c r="F496" s="27">
        <v>63</v>
      </c>
      <c r="G496" s="19" t="s">
        <v>127</v>
      </c>
      <c r="H496" s="19" t="s">
        <v>128</v>
      </c>
      <c r="I496" s="23">
        <v>1501.5</v>
      </c>
      <c r="J496" s="19" t="s">
        <v>201</v>
      </c>
      <c r="K496" s="19" t="s">
        <v>202</v>
      </c>
      <c r="L496" s="23">
        <v>975</v>
      </c>
      <c r="M496" s="19" t="s">
        <v>109</v>
      </c>
      <c r="N496" s="19" t="s">
        <v>110</v>
      </c>
      <c r="O496" s="30">
        <v>9.32009514627124E-2</v>
      </c>
      <c r="Q496" s="22">
        <v>1.5</v>
      </c>
      <c r="R496" s="30">
        <v>1.4808595621297637E-3</v>
      </c>
      <c r="S496" s="23">
        <v>675.28348100869584</v>
      </c>
      <c r="T496" s="30">
        <v>3.1975159718522724E-3</v>
      </c>
      <c r="U496" s="23">
        <v>312.742769325626</v>
      </c>
      <c r="V496" s="27">
        <v>46.312812044279617</v>
      </c>
    </row>
    <row r="497" spans="1:22" x14ac:dyDescent="0.25">
      <c r="A497" s="19" t="s">
        <v>94</v>
      </c>
      <c r="B497" s="19" t="s">
        <v>95</v>
      </c>
      <c r="C497" s="19" t="s">
        <v>88</v>
      </c>
      <c r="D497" s="22">
        <v>60298499</v>
      </c>
      <c r="E497" s="22">
        <v>2</v>
      </c>
      <c r="F497" s="27">
        <v>63</v>
      </c>
      <c r="G497" s="19" t="s">
        <v>107</v>
      </c>
      <c r="H497" s="19" t="s">
        <v>108</v>
      </c>
      <c r="I497" s="23">
        <v>436.8</v>
      </c>
      <c r="J497" s="19" t="s">
        <v>201</v>
      </c>
      <c r="K497" s="19" t="s">
        <v>202</v>
      </c>
      <c r="L497" s="23">
        <v>240</v>
      </c>
      <c r="M497" s="19" t="s">
        <v>109</v>
      </c>
      <c r="N497" s="19" t="s">
        <v>110</v>
      </c>
      <c r="O497" s="30">
        <v>9.4083549688667278E-2</v>
      </c>
      <c r="Q497" s="22">
        <v>1.5</v>
      </c>
      <c r="R497" s="30">
        <v>4.3487507411650659E-4</v>
      </c>
      <c r="S497" s="23">
        <v>2299.5109619276359</v>
      </c>
      <c r="T497" s="30">
        <v>3.1975159718522724E-3</v>
      </c>
      <c r="U497" s="23">
        <v>312.742769325626</v>
      </c>
      <c r="V497" s="27">
        <v>13.600403498988312</v>
      </c>
    </row>
    <row r="498" spans="1:22" x14ac:dyDescent="0.25">
      <c r="A498" s="19" t="s">
        <v>94</v>
      </c>
      <c r="B498" s="19" t="s">
        <v>95</v>
      </c>
      <c r="C498" s="19" t="s">
        <v>88</v>
      </c>
      <c r="D498" s="22">
        <v>60298499</v>
      </c>
      <c r="E498" s="22">
        <v>2</v>
      </c>
      <c r="F498" s="27">
        <v>63</v>
      </c>
      <c r="G498" s="19" t="s">
        <v>125</v>
      </c>
      <c r="H498" s="19" t="s">
        <v>126</v>
      </c>
      <c r="I498" s="23">
        <v>388.50000000000006</v>
      </c>
      <c r="J498" s="19" t="s">
        <v>201</v>
      </c>
      <c r="K498" s="19" t="s">
        <v>202</v>
      </c>
      <c r="L498" s="23">
        <v>175</v>
      </c>
      <c r="M498" s="19" t="s">
        <v>109</v>
      </c>
      <c r="N498" s="19" t="s">
        <v>110</v>
      </c>
      <c r="O498" s="30">
        <v>7.5354415695067276E-2</v>
      </c>
      <c r="Q498" s="22">
        <v>1.5</v>
      </c>
      <c r="R498" s="30">
        <v>3.0979037563527663E-4</v>
      </c>
      <c r="S498" s="23">
        <v>3227.9892425622775</v>
      </c>
      <c r="T498" s="30">
        <v>3.1975159718522724E-3</v>
      </c>
      <c r="U498" s="23">
        <v>312.742769325626</v>
      </c>
      <c r="V498" s="27">
        <v>9.6884699986602349</v>
      </c>
    </row>
    <row r="499" spans="1:22" x14ac:dyDescent="0.25">
      <c r="A499" s="19" t="s">
        <v>94</v>
      </c>
      <c r="B499" s="19" t="s">
        <v>95</v>
      </c>
      <c r="C499" s="19" t="s">
        <v>88</v>
      </c>
      <c r="D499" s="22">
        <v>60298499</v>
      </c>
      <c r="E499" s="22">
        <v>2</v>
      </c>
      <c r="F499" s="27">
        <v>63</v>
      </c>
      <c r="G499" s="19" t="s">
        <v>159</v>
      </c>
      <c r="H499" s="19" t="s">
        <v>160</v>
      </c>
      <c r="I499" s="23">
        <v>39</v>
      </c>
      <c r="J499" s="19" t="s">
        <v>203</v>
      </c>
      <c r="K499" s="19" t="s">
        <v>204</v>
      </c>
      <c r="L499" s="23">
        <v>39</v>
      </c>
      <c r="M499" s="19" t="s">
        <v>109</v>
      </c>
      <c r="N499" s="19" t="s">
        <v>110</v>
      </c>
      <c r="O499" s="30">
        <v>0.41567634814814874</v>
      </c>
      <c r="Q499" s="22">
        <v>1.5</v>
      </c>
      <c r="R499" s="30">
        <v>1.7154896907701375E-4</v>
      </c>
      <c r="S499" s="23">
        <v>5829.2393441960494</v>
      </c>
      <c r="T499" s="30">
        <v>3.1975159718522724E-3</v>
      </c>
      <c r="U499" s="23">
        <v>312.742769325626</v>
      </c>
      <c r="V499" s="27">
        <v>5.3650699664101458</v>
      </c>
    </row>
    <row r="500" spans="1:22" x14ac:dyDescent="0.25">
      <c r="A500" s="19" t="s">
        <v>94</v>
      </c>
      <c r="B500" s="19" t="s">
        <v>95</v>
      </c>
      <c r="C500" s="19" t="s">
        <v>88</v>
      </c>
      <c r="D500" s="22">
        <v>60298499</v>
      </c>
      <c r="E500" s="22">
        <v>2</v>
      </c>
      <c r="F500" s="27">
        <v>63</v>
      </c>
      <c r="G500" s="19" t="s">
        <v>131</v>
      </c>
      <c r="H500" s="19" t="s">
        <v>132</v>
      </c>
      <c r="I500" s="23">
        <v>87</v>
      </c>
      <c r="J500" s="19" t="s">
        <v>203</v>
      </c>
      <c r="K500" s="19" t="s">
        <v>204</v>
      </c>
      <c r="L500" s="23">
        <v>87</v>
      </c>
      <c r="M500" s="19" t="s">
        <v>109</v>
      </c>
      <c r="N500" s="19" t="s">
        <v>110</v>
      </c>
      <c r="O500" s="30">
        <v>0.18361026609657971</v>
      </c>
      <c r="Q500" s="22">
        <v>1.5</v>
      </c>
      <c r="R500" s="30">
        <v>1.6903802275558132E-4</v>
      </c>
      <c r="S500" s="23">
        <v>5915.828780403679</v>
      </c>
      <c r="T500" s="30">
        <v>3.1975159718522724E-3</v>
      </c>
      <c r="U500" s="23">
        <v>312.742769325626</v>
      </c>
      <c r="V500" s="27">
        <v>5.2865419357908685</v>
      </c>
    </row>
    <row r="501" spans="1:22" x14ac:dyDescent="0.25">
      <c r="A501" s="19" t="s">
        <v>94</v>
      </c>
      <c r="B501" s="19" t="s">
        <v>95</v>
      </c>
      <c r="C501" s="19" t="s">
        <v>88</v>
      </c>
      <c r="D501" s="22">
        <v>60298499</v>
      </c>
      <c r="E501" s="22">
        <v>2</v>
      </c>
      <c r="F501" s="27">
        <v>63</v>
      </c>
      <c r="G501" s="19" t="s">
        <v>183</v>
      </c>
      <c r="H501" s="19" t="s">
        <v>184</v>
      </c>
      <c r="I501" s="23">
        <v>143.00411124999999</v>
      </c>
      <c r="J501" s="19" t="s">
        <v>221</v>
      </c>
      <c r="K501" s="19" t="s">
        <v>222</v>
      </c>
      <c r="L501" s="23">
        <v>100.00287499999999</v>
      </c>
      <c r="M501" s="19" t="s">
        <v>109</v>
      </c>
      <c r="N501" s="19" t="s">
        <v>110</v>
      </c>
      <c r="O501" s="30">
        <v>7.9215175097275228E-2</v>
      </c>
      <c r="Q501" s="22">
        <v>1.5</v>
      </c>
      <c r="R501" s="30">
        <v>1.1987402870157646E-4</v>
      </c>
      <c r="S501" s="23">
        <v>8342.0905331335471</v>
      </c>
      <c r="T501" s="30">
        <v>3.1975159718522724E-3</v>
      </c>
      <c r="U501" s="23">
        <v>312.742769325626</v>
      </c>
      <c r="V501" s="27">
        <v>3.7489735706350591</v>
      </c>
    </row>
    <row r="502" spans="1:22" x14ac:dyDescent="0.25">
      <c r="A502" s="19" t="s">
        <v>94</v>
      </c>
      <c r="B502" s="19" t="s">
        <v>95</v>
      </c>
      <c r="C502" s="19" t="s">
        <v>88</v>
      </c>
      <c r="D502" s="22">
        <v>60298499</v>
      </c>
      <c r="E502" s="22">
        <v>2</v>
      </c>
      <c r="F502" s="27">
        <v>63</v>
      </c>
      <c r="G502" s="19" t="s">
        <v>135</v>
      </c>
      <c r="H502" s="19" t="s">
        <v>136</v>
      </c>
      <c r="I502" s="23">
        <v>57.199999999999996</v>
      </c>
      <c r="J502" s="19" t="s">
        <v>219</v>
      </c>
      <c r="K502" s="19" t="s">
        <v>220</v>
      </c>
      <c r="L502" s="23">
        <v>40</v>
      </c>
      <c r="M502" s="19" t="s">
        <v>109</v>
      </c>
      <c r="N502" s="19" t="s">
        <v>110</v>
      </c>
      <c r="O502" s="30">
        <v>0.13503018571428571</v>
      </c>
      <c r="Q502" s="22">
        <v>1.5</v>
      </c>
      <c r="R502" s="30">
        <v>8.1732556855631128E-5</v>
      </c>
      <c r="S502" s="23">
        <v>12235.026511728453</v>
      </c>
      <c r="T502" s="30">
        <v>3.1975159718522724E-3</v>
      </c>
      <c r="U502" s="23">
        <v>312.742769325626</v>
      </c>
      <c r="V502" s="27">
        <v>2.5561266175094253</v>
      </c>
    </row>
    <row r="503" spans="1:22" x14ac:dyDescent="0.25">
      <c r="A503" s="19" t="s">
        <v>94</v>
      </c>
      <c r="B503" s="19" t="s">
        <v>95</v>
      </c>
      <c r="C503" s="19" t="s">
        <v>88</v>
      </c>
      <c r="D503" s="22">
        <v>60298499</v>
      </c>
      <c r="E503" s="22">
        <v>2</v>
      </c>
      <c r="F503" s="27">
        <v>63</v>
      </c>
      <c r="G503" s="19" t="s">
        <v>135</v>
      </c>
      <c r="H503" s="19" t="s">
        <v>136</v>
      </c>
      <c r="I503" s="23">
        <v>35.75</v>
      </c>
      <c r="J503" s="19" t="s">
        <v>225</v>
      </c>
      <c r="K503" s="19" t="s">
        <v>226</v>
      </c>
      <c r="L503" s="23">
        <v>25</v>
      </c>
      <c r="M503" s="19" t="s">
        <v>109</v>
      </c>
      <c r="N503" s="19" t="s">
        <v>110</v>
      </c>
      <c r="O503" s="30">
        <v>0.13503018571428571</v>
      </c>
      <c r="Q503" s="22">
        <v>1.5</v>
      </c>
      <c r="R503" s="30">
        <v>5.1082848034769465E-5</v>
      </c>
      <c r="S503" s="23">
        <v>19576.042418765523</v>
      </c>
      <c r="T503" s="30">
        <v>3.1975159718522724E-3</v>
      </c>
      <c r="U503" s="23">
        <v>312.742769325626</v>
      </c>
      <c r="V503" s="27">
        <v>1.5975791359433913</v>
      </c>
    </row>
    <row r="504" spans="1:22" x14ac:dyDescent="0.25">
      <c r="A504" s="19" t="s">
        <v>94</v>
      </c>
      <c r="B504" s="19" t="s">
        <v>95</v>
      </c>
      <c r="C504" s="19" t="s">
        <v>88</v>
      </c>
      <c r="D504" s="22">
        <v>60298499</v>
      </c>
      <c r="E504" s="22">
        <v>2</v>
      </c>
      <c r="F504" s="27">
        <v>63</v>
      </c>
      <c r="G504" s="19" t="s">
        <v>163</v>
      </c>
      <c r="H504" s="19" t="s">
        <v>164</v>
      </c>
      <c r="I504" s="23">
        <v>20</v>
      </c>
      <c r="J504" s="19" t="s">
        <v>203</v>
      </c>
      <c r="K504" s="19" t="s">
        <v>204</v>
      </c>
      <c r="L504" s="23">
        <v>20</v>
      </c>
      <c r="M504" s="19" t="s">
        <v>109</v>
      </c>
      <c r="N504" s="19" t="s">
        <v>110</v>
      </c>
      <c r="O504" s="30">
        <v>0.2109105576516597</v>
      </c>
      <c r="Q504" s="22">
        <v>1.5</v>
      </c>
      <c r="R504" s="30">
        <v>4.4637155058552322E-5</v>
      </c>
      <c r="S504" s="23">
        <v>22402.861443303464</v>
      </c>
      <c r="T504" s="30">
        <v>3.1975159718522724E-3</v>
      </c>
      <c r="U504" s="23">
        <v>312.742769325626</v>
      </c>
      <c r="V504" s="27">
        <v>1.3959947487829028</v>
      </c>
    </row>
    <row r="505" spans="1:22" x14ac:dyDescent="0.25">
      <c r="A505" s="19" t="s">
        <v>94</v>
      </c>
      <c r="B505" s="19" t="s">
        <v>95</v>
      </c>
      <c r="C505" s="19" t="s">
        <v>88</v>
      </c>
      <c r="D505" s="22">
        <v>60298499</v>
      </c>
      <c r="E505" s="22">
        <v>2</v>
      </c>
      <c r="F505" s="27">
        <v>63</v>
      </c>
      <c r="G505" s="19" t="s">
        <v>127</v>
      </c>
      <c r="H505" s="19" t="s">
        <v>128</v>
      </c>
      <c r="I505" s="23">
        <v>1501.5</v>
      </c>
      <c r="J505" s="19" t="s">
        <v>201</v>
      </c>
      <c r="K505" s="19" t="s">
        <v>202</v>
      </c>
      <c r="L505" s="23">
        <v>975</v>
      </c>
      <c r="M505" s="19" t="s">
        <v>115</v>
      </c>
      <c r="N505" s="19" t="s">
        <v>116</v>
      </c>
      <c r="O505" s="30">
        <v>5.247630177899182E-3</v>
      </c>
      <c r="Q505" s="22">
        <v>3</v>
      </c>
      <c r="R505" s="30">
        <v>4.1689506413310171E-5</v>
      </c>
      <c r="S505" s="23">
        <v>23986.851513327845</v>
      </c>
      <c r="T505" s="30">
        <v>3.1975159718522724E-3</v>
      </c>
      <c r="U505" s="23">
        <v>312.742769325626</v>
      </c>
      <c r="V505" s="27">
        <v>1.3038091687517068</v>
      </c>
    </row>
    <row r="506" spans="1:22" x14ac:dyDescent="0.25">
      <c r="A506" s="19" t="s">
        <v>94</v>
      </c>
      <c r="B506" s="19" t="s">
        <v>95</v>
      </c>
      <c r="C506" s="19" t="s">
        <v>88</v>
      </c>
      <c r="D506" s="22">
        <v>60298499</v>
      </c>
      <c r="E506" s="22">
        <v>2</v>
      </c>
      <c r="F506" s="27">
        <v>63</v>
      </c>
      <c r="G506" s="19" t="s">
        <v>139</v>
      </c>
      <c r="H506" s="19" t="s">
        <v>140</v>
      </c>
      <c r="I506" s="23">
        <v>47.25</v>
      </c>
      <c r="J506" s="19" t="s">
        <v>203</v>
      </c>
      <c r="K506" s="19" t="s">
        <v>204</v>
      </c>
      <c r="L506" s="23">
        <v>47.25</v>
      </c>
      <c r="M506" s="19" t="s">
        <v>109</v>
      </c>
      <c r="N506" s="19" t="s">
        <v>110</v>
      </c>
      <c r="O506" s="30">
        <v>7.2550891428570755E-2</v>
      </c>
      <c r="Q506" s="22">
        <v>1.5</v>
      </c>
      <c r="R506" s="30">
        <v>3.6275445714285379E-5</v>
      </c>
      <c r="S506" s="23">
        <v>27566.856321387582</v>
      </c>
      <c r="T506" s="30">
        <v>3.1975159718522724E-3</v>
      </c>
      <c r="U506" s="23">
        <v>312.742769325626</v>
      </c>
      <c r="V506" s="27">
        <v>1.134488335120702</v>
      </c>
    </row>
    <row r="507" spans="1:22" x14ac:dyDescent="0.25">
      <c r="A507" s="19" t="s">
        <v>94</v>
      </c>
      <c r="B507" s="19" t="s">
        <v>95</v>
      </c>
      <c r="C507" s="19" t="s">
        <v>88</v>
      </c>
      <c r="D507" s="22">
        <v>60298709</v>
      </c>
      <c r="E507" s="22">
        <v>2</v>
      </c>
      <c r="F507" s="27">
        <v>75</v>
      </c>
      <c r="G507" s="19" t="s">
        <v>135</v>
      </c>
      <c r="H507" s="19" t="s">
        <v>136</v>
      </c>
      <c r="I507" s="23">
        <v>715.78078000000005</v>
      </c>
      <c r="J507" s="19" t="s">
        <v>219</v>
      </c>
      <c r="K507" s="19" t="s">
        <v>220</v>
      </c>
      <c r="L507" s="23">
        <v>500.54599999999999</v>
      </c>
      <c r="M507" s="19" t="s">
        <v>109</v>
      </c>
      <c r="N507" s="19" t="s">
        <v>110</v>
      </c>
      <c r="O507" s="30">
        <v>0.13503018571428571</v>
      </c>
      <c r="Q507" s="22">
        <v>1.5</v>
      </c>
      <c r="R507" s="30">
        <v>8.5912899248103357E-4</v>
      </c>
      <c r="S507" s="23">
        <v>1163.9695653991987</v>
      </c>
      <c r="T507" s="30">
        <v>2.7725796463337737E-3</v>
      </c>
      <c r="U507" s="23">
        <v>360.67494087043303</v>
      </c>
      <c r="V507" s="27">
        <v>30.986629856317151</v>
      </c>
    </row>
    <row r="508" spans="1:22" x14ac:dyDescent="0.25">
      <c r="A508" s="19" t="s">
        <v>94</v>
      </c>
      <c r="B508" s="19" t="s">
        <v>95</v>
      </c>
      <c r="C508" s="19" t="s">
        <v>88</v>
      </c>
      <c r="D508" s="22">
        <v>60298709</v>
      </c>
      <c r="E508" s="22">
        <v>2</v>
      </c>
      <c r="F508" s="27">
        <v>75</v>
      </c>
      <c r="G508" s="19" t="s">
        <v>135</v>
      </c>
      <c r="H508" s="19" t="s">
        <v>136</v>
      </c>
      <c r="I508" s="23">
        <v>715</v>
      </c>
      <c r="J508" s="19" t="s">
        <v>225</v>
      </c>
      <c r="K508" s="19" t="s">
        <v>226</v>
      </c>
      <c r="L508" s="23">
        <v>500</v>
      </c>
      <c r="M508" s="19" t="s">
        <v>109</v>
      </c>
      <c r="N508" s="19" t="s">
        <v>110</v>
      </c>
      <c r="O508" s="30">
        <v>0.13503018571428571</v>
      </c>
      <c r="Q508" s="22">
        <v>1.5</v>
      </c>
      <c r="R508" s="30">
        <v>8.5819184698412694E-4</v>
      </c>
      <c r="S508" s="23">
        <v>1165.2406201646145</v>
      </c>
      <c r="T508" s="30">
        <v>2.7725796463337737E-3</v>
      </c>
      <c r="U508" s="23">
        <v>360.67494087043303</v>
      </c>
      <c r="V508" s="27">
        <v>30.952829366648771</v>
      </c>
    </row>
    <row r="509" spans="1:22" x14ac:dyDescent="0.25">
      <c r="A509" s="19" t="s">
        <v>94</v>
      </c>
      <c r="B509" s="19" t="s">
        <v>95</v>
      </c>
      <c r="C509" s="19" t="s">
        <v>88</v>
      </c>
      <c r="D509" s="22">
        <v>60298709</v>
      </c>
      <c r="E509" s="22">
        <v>2</v>
      </c>
      <c r="F509" s="27">
        <v>75</v>
      </c>
      <c r="G509" s="19" t="s">
        <v>161</v>
      </c>
      <c r="H509" s="19" t="s">
        <v>162</v>
      </c>
      <c r="I509" s="23">
        <v>86</v>
      </c>
      <c r="J509" s="19" t="s">
        <v>233</v>
      </c>
      <c r="K509" s="19" t="s">
        <v>234</v>
      </c>
      <c r="L509" s="23">
        <v>86</v>
      </c>
      <c r="M509" s="19" t="s">
        <v>109</v>
      </c>
      <c r="N509" s="19" t="s">
        <v>110</v>
      </c>
      <c r="O509" s="30">
        <v>0.29969450048245622</v>
      </c>
      <c r="Q509" s="22">
        <v>1.5</v>
      </c>
      <c r="R509" s="30">
        <v>2.2909979592436653E-4</v>
      </c>
      <c r="S509" s="23">
        <v>4364.9100426529112</v>
      </c>
      <c r="T509" s="30">
        <v>2.7725796463337737E-3</v>
      </c>
      <c r="U509" s="23">
        <v>360.67494087043303</v>
      </c>
      <c r="V509" s="27">
        <v>8.2630555348449182</v>
      </c>
    </row>
    <row r="510" spans="1:22" x14ac:dyDescent="0.25">
      <c r="A510" s="19" t="s">
        <v>94</v>
      </c>
      <c r="B510" s="19" t="s">
        <v>95</v>
      </c>
      <c r="C510" s="19" t="s">
        <v>88</v>
      </c>
      <c r="D510" s="22">
        <v>60298709</v>
      </c>
      <c r="E510" s="22">
        <v>2</v>
      </c>
      <c r="F510" s="27">
        <v>75</v>
      </c>
      <c r="G510" s="19" t="s">
        <v>145</v>
      </c>
      <c r="H510" s="19" t="s">
        <v>146</v>
      </c>
      <c r="I510" s="23">
        <v>337.25</v>
      </c>
      <c r="J510" s="19" t="s">
        <v>203</v>
      </c>
      <c r="K510" s="19" t="s">
        <v>204</v>
      </c>
      <c r="L510" s="23">
        <v>337.25</v>
      </c>
      <c r="M510" s="19" t="s">
        <v>109</v>
      </c>
      <c r="N510" s="19" t="s">
        <v>110</v>
      </c>
      <c r="O510" s="30">
        <v>6.9640764267676847E-2</v>
      </c>
      <c r="Q510" s="22">
        <v>1.5</v>
      </c>
      <c r="R510" s="30">
        <v>2.0876753554910235E-4</v>
      </c>
      <c r="S510" s="23">
        <v>4790.0167876666765</v>
      </c>
      <c r="T510" s="30">
        <v>2.7725796463337737E-3</v>
      </c>
      <c r="U510" s="23">
        <v>360.67494087043303</v>
      </c>
      <c r="V510" s="27">
        <v>7.529721853983852</v>
      </c>
    </row>
    <row r="511" spans="1:22" x14ac:dyDescent="0.25">
      <c r="A511" s="19" t="s">
        <v>94</v>
      </c>
      <c r="B511" s="19" t="s">
        <v>95</v>
      </c>
      <c r="C511" s="19" t="s">
        <v>88</v>
      </c>
      <c r="D511" s="22">
        <v>60298709</v>
      </c>
      <c r="E511" s="22">
        <v>2</v>
      </c>
      <c r="F511" s="27">
        <v>75</v>
      </c>
      <c r="G511" s="19" t="s">
        <v>183</v>
      </c>
      <c r="H511" s="19" t="s">
        <v>184</v>
      </c>
      <c r="I511" s="23">
        <v>176.8807755</v>
      </c>
      <c r="J511" s="19" t="s">
        <v>221</v>
      </c>
      <c r="K511" s="19" t="s">
        <v>222</v>
      </c>
      <c r="L511" s="23">
        <v>123.69285000000002</v>
      </c>
      <c r="M511" s="19" t="s">
        <v>109</v>
      </c>
      <c r="N511" s="19" t="s">
        <v>110</v>
      </c>
      <c r="O511" s="30">
        <v>7.9215175097275228E-2</v>
      </c>
      <c r="Q511" s="22">
        <v>1.5</v>
      </c>
      <c r="R511" s="30">
        <v>1.2454792535621627E-4</v>
      </c>
      <c r="S511" s="23">
        <v>8029.0377952095641</v>
      </c>
      <c r="T511" s="30">
        <v>2.7725796463337737E-3</v>
      </c>
      <c r="U511" s="23">
        <v>360.67494087043303</v>
      </c>
      <c r="V511" s="27">
        <v>4.4921315613388408</v>
      </c>
    </row>
    <row r="512" spans="1:22" x14ac:dyDescent="0.25">
      <c r="A512" s="19" t="s">
        <v>94</v>
      </c>
      <c r="B512" s="19" t="s">
        <v>95</v>
      </c>
      <c r="C512" s="19" t="s">
        <v>88</v>
      </c>
      <c r="D512" s="22">
        <v>60298709</v>
      </c>
      <c r="E512" s="22">
        <v>2</v>
      </c>
      <c r="F512" s="27">
        <v>75</v>
      </c>
      <c r="G512" s="19" t="s">
        <v>127</v>
      </c>
      <c r="H512" s="19" t="s">
        <v>128</v>
      </c>
      <c r="I512" s="23">
        <v>95.65</v>
      </c>
      <c r="J512" s="19" t="s">
        <v>203</v>
      </c>
      <c r="K512" s="19" t="s">
        <v>204</v>
      </c>
      <c r="L512" s="23">
        <v>95.65</v>
      </c>
      <c r="M512" s="19" t="s">
        <v>109</v>
      </c>
      <c r="N512" s="19" t="s">
        <v>110</v>
      </c>
      <c r="O512" s="30">
        <v>9.32009514627124E-2</v>
      </c>
      <c r="Q512" s="22">
        <v>1.5</v>
      </c>
      <c r="R512" s="30">
        <v>7.9241520065852819E-5</v>
      </c>
      <c r="S512" s="23">
        <v>12619.646861505946</v>
      </c>
      <c r="T512" s="30">
        <v>2.7725796463337737E-3</v>
      </c>
      <c r="U512" s="23">
        <v>360.67494087043303</v>
      </c>
      <c r="V512" s="27">
        <v>2.8580430564234702</v>
      </c>
    </row>
    <row r="513" spans="1:22" x14ac:dyDescent="0.25">
      <c r="A513" s="19" t="s">
        <v>94</v>
      </c>
      <c r="B513" s="19" t="s">
        <v>95</v>
      </c>
      <c r="C513" s="19" t="s">
        <v>88</v>
      </c>
      <c r="D513" s="22">
        <v>60298709</v>
      </c>
      <c r="E513" s="22">
        <v>2</v>
      </c>
      <c r="F513" s="27">
        <v>75</v>
      </c>
      <c r="G513" s="19" t="s">
        <v>147</v>
      </c>
      <c r="H513" s="19" t="s">
        <v>148</v>
      </c>
      <c r="I513" s="23">
        <v>143.65</v>
      </c>
      <c r="J513" s="19" t="s">
        <v>203</v>
      </c>
      <c r="K513" s="19" t="s">
        <v>204</v>
      </c>
      <c r="L513" s="23">
        <v>143.65</v>
      </c>
      <c r="M513" s="19" t="s">
        <v>109</v>
      </c>
      <c r="N513" s="19" t="s">
        <v>110</v>
      </c>
      <c r="O513" s="30">
        <v>5.0440458996654898E-2</v>
      </c>
      <c r="Q513" s="22">
        <v>1.5</v>
      </c>
      <c r="R513" s="30">
        <v>6.4406861643284235E-5</v>
      </c>
      <c r="S513" s="23">
        <v>15526.296026322079</v>
      </c>
      <c r="T513" s="30">
        <v>2.7725796463337737E-3</v>
      </c>
      <c r="U513" s="23">
        <v>360.67494087043303</v>
      </c>
      <c r="V513" s="27">
        <v>2.3229941014841704</v>
      </c>
    </row>
    <row r="514" spans="1:22" x14ac:dyDescent="0.25">
      <c r="A514" s="19" t="s">
        <v>94</v>
      </c>
      <c r="B514" s="19" t="s">
        <v>95</v>
      </c>
      <c r="C514" s="19" t="s">
        <v>88</v>
      </c>
      <c r="D514" s="22">
        <v>60298709</v>
      </c>
      <c r="E514" s="22">
        <v>2</v>
      </c>
      <c r="F514" s="27">
        <v>75</v>
      </c>
      <c r="G514" s="19" t="s">
        <v>135</v>
      </c>
      <c r="H514" s="19" t="s">
        <v>136</v>
      </c>
      <c r="I514" s="23">
        <v>37.394500000000008</v>
      </c>
      <c r="J514" s="19" t="s">
        <v>241</v>
      </c>
      <c r="K514" s="19" t="s">
        <v>242</v>
      </c>
      <c r="L514" s="23">
        <v>7.15</v>
      </c>
      <c r="M514" s="19" t="s">
        <v>109</v>
      </c>
      <c r="N514" s="19" t="s">
        <v>110</v>
      </c>
      <c r="O514" s="30">
        <v>0.13503018571428571</v>
      </c>
      <c r="Q514" s="22">
        <v>1.5</v>
      </c>
      <c r="R514" s="30">
        <v>4.4883433597269855E-5</v>
      </c>
      <c r="S514" s="23">
        <v>22279.935375996443</v>
      </c>
      <c r="T514" s="30">
        <v>2.7725796463337737E-3</v>
      </c>
      <c r="U514" s="23">
        <v>360.67494087043303</v>
      </c>
      <c r="V514" s="27">
        <v>1.6188329758757312</v>
      </c>
    </row>
    <row r="515" spans="1:22" x14ac:dyDescent="0.25">
      <c r="A515" s="19" t="s">
        <v>94</v>
      </c>
      <c r="B515" s="19" t="s">
        <v>95</v>
      </c>
      <c r="C515" s="19" t="s">
        <v>88</v>
      </c>
      <c r="D515" s="22">
        <v>60298709</v>
      </c>
      <c r="E515" s="22">
        <v>2</v>
      </c>
      <c r="F515" s="27">
        <v>75</v>
      </c>
      <c r="G515" s="19" t="s">
        <v>141</v>
      </c>
      <c r="H515" s="19" t="s">
        <v>142</v>
      </c>
      <c r="I515" s="23">
        <v>91.715000000000003</v>
      </c>
      <c r="J515" s="19" t="s">
        <v>213</v>
      </c>
      <c r="K515" s="19" t="s">
        <v>214</v>
      </c>
      <c r="L515" s="23">
        <v>91.715000000000003</v>
      </c>
      <c r="M515" s="19" t="s">
        <v>109</v>
      </c>
      <c r="N515" s="19" t="s">
        <v>110</v>
      </c>
      <c r="O515" s="30">
        <v>4.6996148956660502E-2</v>
      </c>
      <c r="Q515" s="22">
        <v>1.5</v>
      </c>
      <c r="R515" s="30">
        <v>3.8313349347201047E-5</v>
      </c>
      <c r="S515" s="23">
        <v>26100.563303350409</v>
      </c>
      <c r="T515" s="30">
        <v>2.7725796463337737E-3</v>
      </c>
      <c r="U515" s="23">
        <v>360.67494087043303</v>
      </c>
      <c r="V515" s="27">
        <v>1.3818665010349982</v>
      </c>
    </row>
    <row r="516" spans="1:22" x14ac:dyDescent="0.25">
      <c r="A516" s="19" t="s">
        <v>94</v>
      </c>
      <c r="B516" s="19" t="s">
        <v>95</v>
      </c>
      <c r="C516" s="19" t="s">
        <v>88</v>
      </c>
      <c r="D516" s="22">
        <v>60298709</v>
      </c>
      <c r="E516" s="22">
        <v>2</v>
      </c>
      <c r="F516" s="27">
        <v>75</v>
      </c>
      <c r="G516" s="19" t="s">
        <v>141</v>
      </c>
      <c r="H516" s="19" t="s">
        <v>142</v>
      </c>
      <c r="I516" s="23">
        <v>76.266249999999999</v>
      </c>
      <c r="J516" s="19" t="s">
        <v>239</v>
      </c>
      <c r="K516" s="19" t="s">
        <v>240</v>
      </c>
      <c r="L516" s="23">
        <v>41.225000000000001</v>
      </c>
      <c r="M516" s="19" t="s">
        <v>109</v>
      </c>
      <c r="N516" s="19" t="s">
        <v>110</v>
      </c>
      <c r="O516" s="30">
        <v>4.6996148956660502E-2</v>
      </c>
      <c r="Q516" s="22">
        <v>1.5</v>
      </c>
      <c r="R516" s="30">
        <v>3.1859733736585861E-5</v>
      </c>
      <c r="S516" s="23">
        <v>31387.581838189009</v>
      </c>
      <c r="T516" s="30">
        <v>2.7725796463337737E-3</v>
      </c>
      <c r="U516" s="23">
        <v>360.67494087043303</v>
      </c>
      <c r="V516" s="27">
        <v>1.1491007581590846</v>
      </c>
    </row>
    <row r="517" spans="1:22" x14ac:dyDescent="0.25">
      <c r="A517" s="19" t="s">
        <v>94</v>
      </c>
      <c r="B517" s="19" t="s">
        <v>95</v>
      </c>
      <c r="C517" s="19" t="s">
        <v>88</v>
      </c>
      <c r="D517" s="22">
        <v>60298853</v>
      </c>
      <c r="E517" s="22">
        <v>2</v>
      </c>
      <c r="F517" s="27">
        <v>56</v>
      </c>
      <c r="G517" s="19" t="s">
        <v>127</v>
      </c>
      <c r="H517" s="19" t="s">
        <v>128</v>
      </c>
      <c r="I517" s="23">
        <v>1008.7</v>
      </c>
      <c r="J517" s="19" t="s">
        <v>201</v>
      </c>
      <c r="K517" s="19" t="s">
        <v>202</v>
      </c>
      <c r="L517" s="23">
        <v>655</v>
      </c>
      <c r="M517" s="19" t="s">
        <v>109</v>
      </c>
      <c r="N517" s="19" t="s">
        <v>110</v>
      </c>
      <c r="O517" s="30">
        <v>9.32009514627124E-2</v>
      </c>
      <c r="Q517" s="22">
        <v>1.5</v>
      </c>
      <c r="R517" s="30">
        <v>1.1191880921480714E-3</v>
      </c>
      <c r="S517" s="23">
        <v>893.50486036774009</v>
      </c>
      <c r="T517" s="30">
        <v>2.6662908694209874E-3</v>
      </c>
      <c r="U517" s="23">
        <v>375.05285393605999</v>
      </c>
      <c r="V517" s="27">
        <v>41.975468805138824</v>
      </c>
    </row>
    <row r="518" spans="1:22" x14ac:dyDescent="0.25">
      <c r="A518" s="19" t="s">
        <v>94</v>
      </c>
      <c r="B518" s="19" t="s">
        <v>95</v>
      </c>
      <c r="C518" s="19" t="s">
        <v>88</v>
      </c>
      <c r="D518" s="22">
        <v>60298853</v>
      </c>
      <c r="E518" s="22">
        <v>2</v>
      </c>
      <c r="F518" s="27">
        <v>56</v>
      </c>
      <c r="G518" s="19" t="s">
        <v>135</v>
      </c>
      <c r="H518" s="19" t="s">
        <v>136</v>
      </c>
      <c r="I518" s="23">
        <v>361.07499999999999</v>
      </c>
      <c r="J518" s="19" t="s">
        <v>219</v>
      </c>
      <c r="K518" s="19" t="s">
        <v>220</v>
      </c>
      <c r="L518" s="23">
        <v>252.5</v>
      </c>
      <c r="M518" s="19" t="s">
        <v>109</v>
      </c>
      <c r="N518" s="19" t="s">
        <v>110</v>
      </c>
      <c r="O518" s="30">
        <v>0.13503018571428571</v>
      </c>
      <c r="Q518" s="22">
        <v>1.5</v>
      </c>
      <c r="R518" s="30">
        <v>5.8042886079506795E-4</v>
      </c>
      <c r="S518" s="23">
        <v>1722.8640192532914</v>
      </c>
      <c r="T518" s="30">
        <v>2.6662908694209874E-3</v>
      </c>
      <c r="U518" s="23">
        <v>375.05285393605999</v>
      </c>
      <c r="V518" s="27">
        <v>21.769150074804632</v>
      </c>
    </row>
    <row r="519" spans="1:22" x14ac:dyDescent="0.25">
      <c r="A519" s="19" t="s">
        <v>94</v>
      </c>
      <c r="B519" s="19" t="s">
        <v>95</v>
      </c>
      <c r="C519" s="19" t="s">
        <v>88</v>
      </c>
      <c r="D519" s="22">
        <v>60298853</v>
      </c>
      <c r="E519" s="22">
        <v>2</v>
      </c>
      <c r="F519" s="27">
        <v>56</v>
      </c>
      <c r="G519" s="19" t="s">
        <v>135</v>
      </c>
      <c r="H519" s="19" t="s">
        <v>136</v>
      </c>
      <c r="I519" s="23">
        <v>147.29</v>
      </c>
      <c r="J519" s="19" t="s">
        <v>225</v>
      </c>
      <c r="K519" s="19" t="s">
        <v>226</v>
      </c>
      <c r="L519" s="23">
        <v>103</v>
      </c>
      <c r="M519" s="19" t="s">
        <v>109</v>
      </c>
      <c r="N519" s="19" t="s">
        <v>110</v>
      </c>
      <c r="O519" s="30">
        <v>0.13503018571428571</v>
      </c>
      <c r="Q519" s="22">
        <v>1.5</v>
      </c>
      <c r="R519" s="30">
        <v>2.3676900064115646E-4</v>
      </c>
      <c r="S519" s="23">
        <v>4223.5258724413206</v>
      </c>
      <c r="T519" s="30">
        <v>2.6662908694209874E-3</v>
      </c>
      <c r="U519" s="23">
        <v>375.05285393605999</v>
      </c>
      <c r="V519" s="27">
        <v>8.8800889414054556</v>
      </c>
    </row>
    <row r="520" spans="1:22" x14ac:dyDescent="0.25">
      <c r="A520" s="19" t="s">
        <v>94</v>
      </c>
      <c r="B520" s="19" t="s">
        <v>95</v>
      </c>
      <c r="C520" s="19" t="s">
        <v>88</v>
      </c>
      <c r="D520" s="22">
        <v>60298853</v>
      </c>
      <c r="E520" s="22">
        <v>2</v>
      </c>
      <c r="F520" s="27">
        <v>56</v>
      </c>
      <c r="G520" s="19" t="s">
        <v>107</v>
      </c>
      <c r="H520" s="19" t="s">
        <v>108</v>
      </c>
      <c r="I520" s="23">
        <v>182</v>
      </c>
      <c r="J520" s="19" t="s">
        <v>201</v>
      </c>
      <c r="K520" s="19" t="s">
        <v>202</v>
      </c>
      <c r="L520" s="23">
        <v>100</v>
      </c>
      <c r="M520" s="19" t="s">
        <v>109</v>
      </c>
      <c r="N520" s="19" t="s">
        <v>110</v>
      </c>
      <c r="O520" s="30">
        <v>9.4083549688667278E-2</v>
      </c>
      <c r="Q520" s="22">
        <v>1.5</v>
      </c>
      <c r="R520" s="30">
        <v>2.0384769099211243E-4</v>
      </c>
      <c r="S520" s="23">
        <v>4905.6233854456241</v>
      </c>
      <c r="T520" s="30">
        <v>2.6662908694209874E-3</v>
      </c>
      <c r="U520" s="23">
        <v>375.05285393605999</v>
      </c>
      <c r="V520" s="27">
        <v>7.6453658274867831</v>
      </c>
    </row>
    <row r="521" spans="1:22" x14ac:dyDescent="0.25">
      <c r="A521" s="19" t="s">
        <v>94</v>
      </c>
      <c r="B521" s="19" t="s">
        <v>95</v>
      </c>
      <c r="C521" s="19" t="s">
        <v>88</v>
      </c>
      <c r="D521" s="22">
        <v>60298853</v>
      </c>
      <c r="E521" s="22">
        <v>2</v>
      </c>
      <c r="F521" s="27">
        <v>56</v>
      </c>
      <c r="G521" s="19" t="s">
        <v>145</v>
      </c>
      <c r="H521" s="19" t="s">
        <v>146</v>
      </c>
      <c r="I521" s="23">
        <v>122.3109</v>
      </c>
      <c r="J521" s="19" t="s">
        <v>243</v>
      </c>
      <c r="K521" s="19" t="s">
        <v>244</v>
      </c>
      <c r="L521" s="23">
        <v>36.729999999999997</v>
      </c>
      <c r="M521" s="19" t="s">
        <v>109</v>
      </c>
      <c r="N521" s="19" t="s">
        <v>110</v>
      </c>
      <c r="O521" s="30">
        <v>6.9640764267676847E-2</v>
      </c>
      <c r="Q521" s="22">
        <v>1.5</v>
      </c>
      <c r="R521" s="30">
        <v>1.0140267326508804E-4</v>
      </c>
      <c r="S521" s="23">
        <v>9861.6729500393794</v>
      </c>
      <c r="T521" s="30">
        <v>2.6662908694209874E-3</v>
      </c>
      <c r="U521" s="23">
        <v>375.05285393605999</v>
      </c>
      <c r="V521" s="27">
        <v>3.8031362004817075</v>
      </c>
    </row>
    <row r="522" spans="1:22" x14ac:dyDescent="0.25">
      <c r="A522" s="19" t="s">
        <v>94</v>
      </c>
      <c r="B522" s="19" t="s">
        <v>95</v>
      </c>
      <c r="C522" s="19" t="s">
        <v>88</v>
      </c>
      <c r="D522" s="22">
        <v>60298853</v>
      </c>
      <c r="E522" s="22">
        <v>2</v>
      </c>
      <c r="F522" s="27">
        <v>56</v>
      </c>
      <c r="G522" s="19" t="s">
        <v>183</v>
      </c>
      <c r="H522" s="19" t="s">
        <v>184</v>
      </c>
      <c r="I522" s="23">
        <v>78.749027499999997</v>
      </c>
      <c r="J522" s="19" t="s">
        <v>221</v>
      </c>
      <c r="K522" s="19" t="s">
        <v>222</v>
      </c>
      <c r="L522" s="23">
        <v>55.069250000000004</v>
      </c>
      <c r="M522" s="19" t="s">
        <v>109</v>
      </c>
      <c r="N522" s="19" t="s">
        <v>110</v>
      </c>
      <c r="O522" s="30">
        <v>7.9215175097275228E-2</v>
      </c>
      <c r="Q522" s="22">
        <v>1.5</v>
      </c>
      <c r="R522" s="30">
        <v>7.4263309549436218E-5</v>
      </c>
      <c r="S522" s="23">
        <v>13465.599716294782</v>
      </c>
      <c r="T522" s="30">
        <v>2.6662908694209874E-3</v>
      </c>
      <c r="U522" s="23">
        <v>375.05285393605999</v>
      </c>
      <c r="V522" s="27">
        <v>2.785266618925311</v>
      </c>
    </row>
    <row r="523" spans="1:22" x14ac:dyDescent="0.25">
      <c r="A523" s="19" t="s">
        <v>94</v>
      </c>
      <c r="B523" s="19" t="s">
        <v>95</v>
      </c>
      <c r="C523" s="19" t="s">
        <v>88</v>
      </c>
      <c r="D523" s="22">
        <v>60298853</v>
      </c>
      <c r="E523" s="22">
        <v>2</v>
      </c>
      <c r="F523" s="27">
        <v>56</v>
      </c>
      <c r="G523" s="19" t="s">
        <v>135</v>
      </c>
      <c r="H523" s="19" t="s">
        <v>136</v>
      </c>
      <c r="I523" s="23">
        <v>42.994734000000001</v>
      </c>
      <c r="J523" s="19" t="s">
        <v>231</v>
      </c>
      <c r="K523" s="19" t="s">
        <v>232</v>
      </c>
      <c r="L523" s="23">
        <v>42.994734000000001</v>
      </c>
      <c r="M523" s="19" t="s">
        <v>109</v>
      </c>
      <c r="N523" s="19" t="s">
        <v>110</v>
      </c>
      <c r="O523" s="30">
        <v>0.13503018571428571</v>
      </c>
      <c r="Q523" s="22">
        <v>1.5</v>
      </c>
      <c r="R523" s="30">
        <v>6.9114129961384688E-5</v>
      </c>
      <c r="S523" s="23">
        <v>14468.821361980799</v>
      </c>
      <c r="T523" s="30">
        <v>2.6662908694209874E-3</v>
      </c>
      <c r="U523" s="23">
        <v>375.05285393605999</v>
      </c>
      <c r="V523" s="27">
        <v>2.5921451689325079</v>
      </c>
    </row>
    <row r="524" spans="1:22" x14ac:dyDescent="0.25">
      <c r="A524" s="19" t="s">
        <v>94</v>
      </c>
      <c r="B524" s="19" t="s">
        <v>95</v>
      </c>
      <c r="C524" s="19" t="s">
        <v>88</v>
      </c>
      <c r="D524" s="22">
        <v>60298853</v>
      </c>
      <c r="E524" s="22">
        <v>2</v>
      </c>
      <c r="F524" s="27">
        <v>56</v>
      </c>
      <c r="G524" s="19" t="s">
        <v>163</v>
      </c>
      <c r="H524" s="19" t="s">
        <v>164</v>
      </c>
      <c r="I524" s="23">
        <v>15</v>
      </c>
      <c r="J524" s="19" t="s">
        <v>203</v>
      </c>
      <c r="K524" s="19" t="s">
        <v>204</v>
      </c>
      <c r="L524" s="23">
        <v>15</v>
      </c>
      <c r="M524" s="19" t="s">
        <v>109</v>
      </c>
      <c r="N524" s="19" t="s">
        <v>110</v>
      </c>
      <c r="O524" s="30">
        <v>0.2109105576516597</v>
      </c>
      <c r="Q524" s="22">
        <v>1.5</v>
      </c>
      <c r="R524" s="30">
        <v>3.7662599580653518E-5</v>
      </c>
      <c r="S524" s="23">
        <v>26551.539488359664</v>
      </c>
      <c r="T524" s="30">
        <v>2.6662908694209874E-3</v>
      </c>
      <c r="U524" s="23">
        <v>375.05285393605999</v>
      </c>
      <c r="V524" s="27">
        <v>1.4125465459375157</v>
      </c>
    </row>
    <row r="525" spans="1:22" x14ac:dyDescent="0.25">
      <c r="A525" s="19" t="s">
        <v>94</v>
      </c>
      <c r="B525" s="19" t="s">
        <v>95</v>
      </c>
      <c r="C525" s="19" t="s">
        <v>88</v>
      </c>
      <c r="D525" s="22">
        <v>60298853</v>
      </c>
      <c r="E525" s="22">
        <v>2</v>
      </c>
      <c r="F525" s="27">
        <v>56</v>
      </c>
      <c r="G525" s="19" t="s">
        <v>183</v>
      </c>
      <c r="H525" s="19" t="s">
        <v>184</v>
      </c>
      <c r="I525" s="23">
        <v>34.007688000000002</v>
      </c>
      <c r="J525" s="19" t="s">
        <v>217</v>
      </c>
      <c r="K525" s="19" t="s">
        <v>218</v>
      </c>
      <c r="L525" s="23">
        <v>23.781600000000001</v>
      </c>
      <c r="M525" s="19" t="s">
        <v>109</v>
      </c>
      <c r="N525" s="19" t="s">
        <v>110</v>
      </c>
      <c r="O525" s="30">
        <v>7.9215175097275228E-2</v>
      </c>
      <c r="Q525" s="22">
        <v>1.5</v>
      </c>
      <c r="R525" s="30">
        <v>3.2070535233017923E-5</v>
      </c>
      <c r="S525" s="23">
        <v>31181.269434208232</v>
      </c>
      <c r="T525" s="30">
        <v>2.6662908694209874E-3</v>
      </c>
      <c r="U525" s="23">
        <v>375.05285393605999</v>
      </c>
      <c r="V525" s="27">
        <v>1.2028145766400336</v>
      </c>
    </row>
    <row r="526" spans="1:22" x14ac:dyDescent="0.25">
      <c r="A526" s="19" t="s">
        <v>94</v>
      </c>
      <c r="B526" s="19" t="s">
        <v>95</v>
      </c>
      <c r="C526" s="19" t="s">
        <v>88</v>
      </c>
      <c r="D526" s="22">
        <v>60298853</v>
      </c>
      <c r="E526" s="22">
        <v>2</v>
      </c>
      <c r="F526" s="27">
        <v>56</v>
      </c>
      <c r="G526" s="19" t="s">
        <v>127</v>
      </c>
      <c r="H526" s="19" t="s">
        <v>128</v>
      </c>
      <c r="I526" s="23">
        <v>1008.7</v>
      </c>
      <c r="J526" s="19" t="s">
        <v>201</v>
      </c>
      <c r="K526" s="19" t="s">
        <v>202</v>
      </c>
      <c r="L526" s="23">
        <v>655</v>
      </c>
      <c r="M526" s="19" t="s">
        <v>115</v>
      </c>
      <c r="N526" s="19" t="s">
        <v>116</v>
      </c>
      <c r="O526" s="30">
        <v>5.247630177899182E-3</v>
      </c>
      <c r="Q526" s="22">
        <v>3</v>
      </c>
      <c r="R526" s="30">
        <v>3.1507646193136342E-5</v>
      </c>
      <c r="S526" s="23">
        <v>31738.32770211318</v>
      </c>
      <c r="T526" s="30">
        <v>2.6662908694209874E-3</v>
      </c>
      <c r="U526" s="23">
        <v>375.05285393605999</v>
      </c>
      <c r="V526" s="27">
        <v>1.181703262554342</v>
      </c>
    </row>
    <row r="527" spans="1:22" x14ac:dyDescent="0.25">
      <c r="A527" s="19" t="s">
        <v>94</v>
      </c>
      <c r="B527" s="19" t="s">
        <v>95</v>
      </c>
      <c r="C527" s="19" t="s">
        <v>88</v>
      </c>
      <c r="D527" s="22">
        <v>60299031</v>
      </c>
      <c r="E527" s="22">
        <v>2</v>
      </c>
      <c r="F527" s="27">
        <v>57</v>
      </c>
      <c r="G527" s="19" t="s">
        <v>127</v>
      </c>
      <c r="H527" s="19" t="s">
        <v>128</v>
      </c>
      <c r="I527" s="23">
        <v>669.90000000000009</v>
      </c>
      <c r="J527" s="19" t="s">
        <v>201</v>
      </c>
      <c r="K527" s="19" t="s">
        <v>202</v>
      </c>
      <c r="L527" s="23">
        <v>435</v>
      </c>
      <c r="M527" s="19" t="s">
        <v>109</v>
      </c>
      <c r="N527" s="19" t="s">
        <v>110</v>
      </c>
      <c r="O527" s="30">
        <v>9.32009514627124E-2</v>
      </c>
      <c r="Q527" s="22">
        <v>1.5</v>
      </c>
      <c r="R527" s="30">
        <v>7.3023763023240978E-4</v>
      </c>
      <c r="S527" s="23">
        <v>1369.4172398123801</v>
      </c>
      <c r="T527" s="30">
        <v>2.3900292943560076E-3</v>
      </c>
      <c r="U527" s="23">
        <v>418.40491342992078</v>
      </c>
      <c r="V527" s="27">
        <v>30.55350124606619</v>
      </c>
    </row>
    <row r="528" spans="1:22" x14ac:dyDescent="0.25">
      <c r="A528" s="19" t="s">
        <v>94</v>
      </c>
      <c r="B528" s="19" t="s">
        <v>95</v>
      </c>
      <c r="C528" s="19" t="s">
        <v>88</v>
      </c>
      <c r="D528" s="22">
        <v>60299031</v>
      </c>
      <c r="E528" s="22">
        <v>2</v>
      </c>
      <c r="F528" s="27">
        <v>57</v>
      </c>
      <c r="G528" s="19" t="s">
        <v>183</v>
      </c>
      <c r="H528" s="19" t="s">
        <v>184</v>
      </c>
      <c r="I528" s="23">
        <v>358.02016249999997</v>
      </c>
      <c r="J528" s="19" t="s">
        <v>221</v>
      </c>
      <c r="K528" s="19" t="s">
        <v>222</v>
      </c>
      <c r="L528" s="23">
        <v>250.36374999999998</v>
      </c>
      <c r="M528" s="19" t="s">
        <v>109</v>
      </c>
      <c r="N528" s="19" t="s">
        <v>110</v>
      </c>
      <c r="O528" s="30">
        <v>7.9215175097275228E-2</v>
      </c>
      <c r="Q528" s="22">
        <v>1.5</v>
      </c>
      <c r="R528" s="30">
        <v>3.3170327322564245E-4</v>
      </c>
      <c r="S528" s="23">
        <v>3014.7426351133595</v>
      </c>
      <c r="T528" s="30">
        <v>2.3900292943560076E-3</v>
      </c>
      <c r="U528" s="23">
        <v>418.40491342992078</v>
      </c>
      <c r="V528" s="27">
        <v>13.878627931839629</v>
      </c>
    </row>
    <row r="529" spans="1:22" x14ac:dyDescent="0.25">
      <c r="A529" s="19" t="s">
        <v>94</v>
      </c>
      <c r="B529" s="19" t="s">
        <v>95</v>
      </c>
      <c r="C529" s="19" t="s">
        <v>88</v>
      </c>
      <c r="D529" s="22">
        <v>60299031</v>
      </c>
      <c r="E529" s="22">
        <v>2</v>
      </c>
      <c r="F529" s="27">
        <v>57</v>
      </c>
      <c r="G529" s="19" t="s">
        <v>135</v>
      </c>
      <c r="H529" s="19" t="s">
        <v>136</v>
      </c>
      <c r="I529" s="23">
        <v>178.75</v>
      </c>
      <c r="J529" s="19" t="s">
        <v>219</v>
      </c>
      <c r="K529" s="19" t="s">
        <v>220</v>
      </c>
      <c r="L529" s="23">
        <v>125</v>
      </c>
      <c r="M529" s="19" t="s">
        <v>109</v>
      </c>
      <c r="N529" s="19" t="s">
        <v>110</v>
      </c>
      <c r="O529" s="30">
        <v>0.13503018571428571</v>
      </c>
      <c r="Q529" s="22">
        <v>1.5</v>
      </c>
      <c r="R529" s="30">
        <v>2.8229994966583123E-4</v>
      </c>
      <c r="S529" s="23">
        <v>3542.3314853004281</v>
      </c>
      <c r="T529" s="30">
        <v>2.3900292943560076E-3</v>
      </c>
      <c r="U529" s="23">
        <v>418.40491342992078</v>
      </c>
      <c r="V529" s="27">
        <v>11.81156860012031</v>
      </c>
    </row>
    <row r="530" spans="1:22" x14ac:dyDescent="0.25">
      <c r="A530" s="19" t="s">
        <v>94</v>
      </c>
      <c r="B530" s="19" t="s">
        <v>95</v>
      </c>
      <c r="C530" s="19" t="s">
        <v>88</v>
      </c>
      <c r="D530" s="22">
        <v>60299031</v>
      </c>
      <c r="E530" s="22">
        <v>2</v>
      </c>
      <c r="F530" s="27">
        <v>57</v>
      </c>
      <c r="G530" s="19" t="s">
        <v>107</v>
      </c>
      <c r="H530" s="19" t="s">
        <v>108</v>
      </c>
      <c r="I530" s="23">
        <v>225</v>
      </c>
      <c r="J530" s="19" t="s">
        <v>203</v>
      </c>
      <c r="K530" s="19" t="s">
        <v>204</v>
      </c>
      <c r="L530" s="23">
        <v>225</v>
      </c>
      <c r="M530" s="19" t="s">
        <v>109</v>
      </c>
      <c r="N530" s="19" t="s">
        <v>110</v>
      </c>
      <c r="O530" s="30">
        <v>9.4083549688667278E-2</v>
      </c>
      <c r="Q530" s="22">
        <v>1.5</v>
      </c>
      <c r="R530" s="30">
        <v>2.4758828865438753E-4</v>
      </c>
      <c r="S530" s="23">
        <v>4038.9632540168977</v>
      </c>
      <c r="T530" s="30">
        <v>2.3900292943560076E-3</v>
      </c>
      <c r="U530" s="23">
        <v>418.40491342992078</v>
      </c>
      <c r="V530" s="27">
        <v>10.359215648070125</v>
      </c>
    </row>
    <row r="531" spans="1:22" x14ac:dyDescent="0.25">
      <c r="A531" s="19" t="s">
        <v>94</v>
      </c>
      <c r="B531" s="19" t="s">
        <v>95</v>
      </c>
      <c r="C531" s="19" t="s">
        <v>88</v>
      </c>
      <c r="D531" s="22">
        <v>60299031</v>
      </c>
      <c r="E531" s="22">
        <v>2</v>
      </c>
      <c r="F531" s="27">
        <v>57</v>
      </c>
      <c r="G531" s="19" t="s">
        <v>161</v>
      </c>
      <c r="H531" s="19" t="s">
        <v>162</v>
      </c>
      <c r="I531" s="23">
        <v>49</v>
      </c>
      <c r="J531" s="19" t="s">
        <v>203</v>
      </c>
      <c r="K531" s="19" t="s">
        <v>204</v>
      </c>
      <c r="L531" s="23">
        <v>49</v>
      </c>
      <c r="M531" s="19" t="s">
        <v>109</v>
      </c>
      <c r="N531" s="19" t="s">
        <v>110</v>
      </c>
      <c r="O531" s="30">
        <v>0.29969450048245622</v>
      </c>
      <c r="Q531" s="22">
        <v>1.5</v>
      </c>
      <c r="R531" s="30">
        <v>1.7175474296655388E-4</v>
      </c>
      <c r="S531" s="23">
        <v>5822.2555181182497</v>
      </c>
      <c r="T531" s="30">
        <v>2.3900292943560076E-3</v>
      </c>
      <c r="U531" s="23">
        <v>418.40491342992078</v>
      </c>
      <c r="V531" s="27">
        <v>7.1863028362099275</v>
      </c>
    </row>
    <row r="532" spans="1:22" x14ac:dyDescent="0.25">
      <c r="A532" s="19" t="s">
        <v>94</v>
      </c>
      <c r="B532" s="19" t="s">
        <v>95</v>
      </c>
      <c r="C532" s="19" t="s">
        <v>88</v>
      </c>
      <c r="D532" s="22">
        <v>60299031</v>
      </c>
      <c r="E532" s="22">
        <v>2</v>
      </c>
      <c r="F532" s="27">
        <v>57</v>
      </c>
      <c r="G532" s="19" t="s">
        <v>141</v>
      </c>
      <c r="H532" s="19" t="s">
        <v>142</v>
      </c>
      <c r="I532" s="23">
        <v>303.24</v>
      </c>
      <c r="J532" s="19" t="s">
        <v>257</v>
      </c>
      <c r="K532" s="19" t="s">
        <v>258</v>
      </c>
      <c r="L532" s="23">
        <v>228</v>
      </c>
      <c r="M532" s="19" t="s">
        <v>109</v>
      </c>
      <c r="N532" s="19" t="s">
        <v>110</v>
      </c>
      <c r="O532" s="30">
        <v>4.6996148956660502E-2</v>
      </c>
      <c r="Q532" s="22">
        <v>1.5</v>
      </c>
      <c r="R532" s="30">
        <v>1.6667967496628925E-4</v>
      </c>
      <c r="S532" s="23">
        <v>5999.5317377613601</v>
      </c>
      <c r="T532" s="30">
        <v>2.3900292943560076E-3</v>
      </c>
      <c r="U532" s="23">
        <v>418.40491342992078</v>
      </c>
      <c r="V532" s="27">
        <v>6.9739594974797594</v>
      </c>
    </row>
    <row r="533" spans="1:22" x14ac:dyDescent="0.25">
      <c r="A533" s="19" t="s">
        <v>94</v>
      </c>
      <c r="B533" s="19" t="s">
        <v>95</v>
      </c>
      <c r="C533" s="19" t="s">
        <v>88</v>
      </c>
      <c r="D533" s="22">
        <v>60299031</v>
      </c>
      <c r="E533" s="22">
        <v>2</v>
      </c>
      <c r="F533" s="27">
        <v>57</v>
      </c>
      <c r="G533" s="19" t="s">
        <v>139</v>
      </c>
      <c r="H533" s="19" t="s">
        <v>140</v>
      </c>
      <c r="I533" s="23">
        <v>94.5</v>
      </c>
      <c r="J533" s="19" t="s">
        <v>203</v>
      </c>
      <c r="K533" s="19" t="s">
        <v>204</v>
      </c>
      <c r="L533" s="23">
        <v>94.5</v>
      </c>
      <c r="M533" s="19" t="s">
        <v>109</v>
      </c>
      <c r="N533" s="19" t="s">
        <v>110</v>
      </c>
      <c r="O533" s="30">
        <v>7.2550891428570755E-2</v>
      </c>
      <c r="Q533" s="22">
        <v>1.5</v>
      </c>
      <c r="R533" s="30">
        <v>8.0187827368420313E-5</v>
      </c>
      <c r="S533" s="23">
        <v>12470.720716818192</v>
      </c>
      <c r="T533" s="30">
        <v>2.3900292943560076E-3</v>
      </c>
      <c r="U533" s="23">
        <v>418.40491342992078</v>
      </c>
      <c r="V533" s="27">
        <v>3.3550980968217332</v>
      </c>
    </row>
    <row r="534" spans="1:22" x14ac:dyDescent="0.25">
      <c r="A534" s="19" t="s">
        <v>94</v>
      </c>
      <c r="B534" s="19" t="s">
        <v>95</v>
      </c>
      <c r="C534" s="19" t="s">
        <v>88</v>
      </c>
      <c r="D534" s="22">
        <v>60299031</v>
      </c>
      <c r="E534" s="22">
        <v>2</v>
      </c>
      <c r="F534" s="27">
        <v>57</v>
      </c>
      <c r="G534" s="19" t="s">
        <v>141</v>
      </c>
      <c r="H534" s="19" t="s">
        <v>142</v>
      </c>
      <c r="I534" s="23">
        <v>110.03999999999999</v>
      </c>
      <c r="J534" s="19" t="s">
        <v>227</v>
      </c>
      <c r="K534" s="19" t="s">
        <v>228</v>
      </c>
      <c r="L534" s="23">
        <v>57.3125</v>
      </c>
      <c r="M534" s="19" t="s">
        <v>109</v>
      </c>
      <c r="N534" s="19" t="s">
        <v>110</v>
      </c>
      <c r="O534" s="30">
        <v>4.6996148956660502E-2</v>
      </c>
      <c r="Q534" s="22">
        <v>1.5</v>
      </c>
      <c r="R534" s="30">
        <v>6.0484868201063409E-5</v>
      </c>
      <c r="S534" s="23">
        <v>16533.060742991231</v>
      </c>
      <c r="T534" s="30">
        <v>2.3900292943560076E-3</v>
      </c>
      <c r="U534" s="23">
        <v>418.40491342992078</v>
      </c>
      <c r="V534" s="27">
        <v>2.5307166043486102</v>
      </c>
    </row>
    <row r="535" spans="1:22" x14ac:dyDescent="0.25">
      <c r="A535" s="19" t="s">
        <v>94</v>
      </c>
      <c r="B535" s="19" t="s">
        <v>95</v>
      </c>
      <c r="C535" s="19" t="s">
        <v>88</v>
      </c>
      <c r="D535" s="22">
        <v>60299031</v>
      </c>
      <c r="E535" s="22">
        <v>2</v>
      </c>
      <c r="F535" s="27">
        <v>57</v>
      </c>
      <c r="G535" s="19" t="s">
        <v>125</v>
      </c>
      <c r="H535" s="19" t="s">
        <v>126</v>
      </c>
      <c r="I535" s="23">
        <v>67.5</v>
      </c>
      <c r="J535" s="19" t="s">
        <v>203</v>
      </c>
      <c r="K535" s="19" t="s">
        <v>204</v>
      </c>
      <c r="L535" s="23">
        <v>67.5</v>
      </c>
      <c r="M535" s="19" t="s">
        <v>109</v>
      </c>
      <c r="N535" s="19" t="s">
        <v>110</v>
      </c>
      <c r="O535" s="30">
        <v>7.5354415695067276E-2</v>
      </c>
      <c r="Q535" s="22">
        <v>1.5</v>
      </c>
      <c r="R535" s="30">
        <v>5.9490328180316271E-5</v>
      </c>
      <c r="S535" s="23">
        <v>16809.455092750231</v>
      </c>
      <c r="T535" s="30">
        <v>2.3900292943560076E-3</v>
      </c>
      <c r="U535" s="23">
        <v>418.40491342992078</v>
      </c>
      <c r="V535" s="27">
        <v>2.4891045612202807</v>
      </c>
    </row>
    <row r="536" spans="1:22" x14ac:dyDescent="0.25">
      <c r="A536" s="19" t="s">
        <v>94</v>
      </c>
      <c r="B536" s="19" t="s">
        <v>95</v>
      </c>
      <c r="C536" s="19" t="s">
        <v>88</v>
      </c>
      <c r="D536" s="22">
        <v>60299031</v>
      </c>
      <c r="E536" s="22">
        <v>2</v>
      </c>
      <c r="F536" s="27">
        <v>57</v>
      </c>
      <c r="G536" s="19" t="s">
        <v>127</v>
      </c>
      <c r="H536" s="19" t="s">
        <v>128</v>
      </c>
      <c r="I536" s="23">
        <v>46.753200000000007</v>
      </c>
      <c r="J536" s="19" t="s">
        <v>205</v>
      </c>
      <c r="K536" s="19" t="s">
        <v>206</v>
      </c>
      <c r="L536" s="23">
        <v>34.632000000000005</v>
      </c>
      <c r="M536" s="19" t="s">
        <v>109</v>
      </c>
      <c r="N536" s="19" t="s">
        <v>110</v>
      </c>
      <c r="O536" s="30">
        <v>9.32009514627124E-2</v>
      </c>
      <c r="Q536" s="22">
        <v>1.5</v>
      </c>
      <c r="R536" s="30">
        <v>5.0964242385105099E-5</v>
      </c>
      <c r="S536" s="23">
        <v>19621.60042414879</v>
      </c>
      <c r="T536" s="30">
        <v>2.3900292943560076E-3</v>
      </c>
      <c r="U536" s="23">
        <v>418.40491342992078</v>
      </c>
      <c r="V536" s="27">
        <v>2.1323689423161398</v>
      </c>
    </row>
    <row r="537" spans="1:22" x14ac:dyDescent="0.25">
      <c r="A537" s="19" t="s">
        <v>94</v>
      </c>
      <c r="B537" s="19" t="s">
        <v>95</v>
      </c>
      <c r="C537" s="19" t="s">
        <v>88</v>
      </c>
      <c r="D537" s="22">
        <v>60299031</v>
      </c>
      <c r="E537" s="22">
        <v>2</v>
      </c>
      <c r="F537" s="27">
        <v>57</v>
      </c>
      <c r="G537" s="19" t="s">
        <v>179</v>
      </c>
      <c r="H537" s="19" t="s">
        <v>180</v>
      </c>
      <c r="I537" s="23">
        <v>42.068941200000005</v>
      </c>
      <c r="J537" s="19" t="s">
        <v>221</v>
      </c>
      <c r="K537" s="19" t="s">
        <v>222</v>
      </c>
      <c r="L537" s="23">
        <v>29.418840000000003</v>
      </c>
      <c r="M537" s="19" t="s">
        <v>109</v>
      </c>
      <c r="N537" s="19" t="s">
        <v>110</v>
      </c>
      <c r="O537" s="30">
        <v>6.9654574132492195E-2</v>
      </c>
      <c r="Q537" s="22">
        <v>1.5</v>
      </c>
      <c r="R537" s="30">
        <v>3.4272446590536321E-5</v>
      </c>
      <c r="S537" s="23">
        <v>29177.957790621545</v>
      </c>
      <c r="T537" s="30">
        <v>2.3900292943560076E-3</v>
      </c>
      <c r="U537" s="23">
        <v>418.40491342992078</v>
      </c>
      <c r="V537" s="27">
        <v>1.4339760048744934</v>
      </c>
    </row>
    <row r="538" spans="1:22" x14ac:dyDescent="0.25">
      <c r="A538" s="19" t="s">
        <v>94</v>
      </c>
      <c r="B538" s="19" t="s">
        <v>95</v>
      </c>
      <c r="C538" s="19" t="s">
        <v>88</v>
      </c>
      <c r="D538" s="22">
        <v>60299201</v>
      </c>
      <c r="E538" s="22">
        <v>2</v>
      </c>
      <c r="F538" s="27">
        <v>68</v>
      </c>
      <c r="G538" s="19" t="s">
        <v>127</v>
      </c>
      <c r="H538" s="19" t="s">
        <v>128</v>
      </c>
      <c r="I538" s="23">
        <v>2310</v>
      </c>
      <c r="J538" s="19" t="s">
        <v>201</v>
      </c>
      <c r="K538" s="19" t="s">
        <v>202</v>
      </c>
      <c r="L538" s="23">
        <v>1500</v>
      </c>
      <c r="M538" s="19" t="s">
        <v>109</v>
      </c>
      <c r="N538" s="19" t="s">
        <v>110</v>
      </c>
      <c r="O538" s="30">
        <v>9.32009514627124E-2</v>
      </c>
      <c r="Q538" s="22">
        <v>1.5</v>
      </c>
      <c r="R538" s="30">
        <v>2.1107274301849568E-3</v>
      </c>
      <c r="S538" s="23">
        <v>473.77031524737089</v>
      </c>
      <c r="T538" s="30">
        <v>2.7248665226136041E-3</v>
      </c>
      <c r="U538" s="23">
        <v>366.99045318404524</v>
      </c>
      <c r="V538" s="27">
        <v>77.461681615157246</v>
      </c>
    </row>
    <row r="539" spans="1:22" x14ac:dyDescent="0.25">
      <c r="A539" s="19" t="s">
        <v>94</v>
      </c>
      <c r="B539" s="19" t="s">
        <v>95</v>
      </c>
      <c r="C539" s="19" t="s">
        <v>88</v>
      </c>
      <c r="D539" s="22">
        <v>60299201</v>
      </c>
      <c r="E539" s="22">
        <v>2</v>
      </c>
      <c r="F539" s="27">
        <v>68</v>
      </c>
      <c r="G539" s="19" t="s">
        <v>127</v>
      </c>
      <c r="H539" s="19" t="s">
        <v>128</v>
      </c>
      <c r="I539" s="23">
        <v>159.4</v>
      </c>
      <c r="J539" s="19" t="s">
        <v>203</v>
      </c>
      <c r="K539" s="19" t="s">
        <v>204</v>
      </c>
      <c r="L539" s="23">
        <v>159.4</v>
      </c>
      <c r="M539" s="19" t="s">
        <v>109</v>
      </c>
      <c r="N539" s="19" t="s">
        <v>110</v>
      </c>
      <c r="O539" s="30">
        <v>9.32009514627124E-2</v>
      </c>
      <c r="Q539" s="22">
        <v>1.5</v>
      </c>
      <c r="R539" s="30">
        <v>1.4564933003094469E-4</v>
      </c>
      <c r="S539" s="23">
        <v>6865.8056977504793</v>
      </c>
      <c r="T539" s="30">
        <v>2.7248665226136041E-3</v>
      </c>
      <c r="U539" s="23">
        <v>366.99045318404524</v>
      </c>
      <c r="V539" s="27">
        <v>5.3451913634008958</v>
      </c>
    </row>
    <row r="540" spans="1:22" x14ac:dyDescent="0.25">
      <c r="A540" s="19" t="s">
        <v>94</v>
      </c>
      <c r="B540" s="19" t="s">
        <v>95</v>
      </c>
      <c r="C540" s="19" t="s">
        <v>88</v>
      </c>
      <c r="D540" s="22">
        <v>60299201</v>
      </c>
      <c r="E540" s="22">
        <v>2</v>
      </c>
      <c r="F540" s="27">
        <v>68</v>
      </c>
      <c r="G540" s="19" t="s">
        <v>193</v>
      </c>
      <c r="H540" s="19" t="s">
        <v>194</v>
      </c>
      <c r="I540" s="23">
        <v>112.5</v>
      </c>
      <c r="J540" s="19" t="s">
        <v>203</v>
      </c>
      <c r="K540" s="19" t="s">
        <v>204</v>
      </c>
      <c r="L540" s="23">
        <v>112.5</v>
      </c>
      <c r="M540" s="19" t="s">
        <v>109</v>
      </c>
      <c r="N540" s="19" t="s">
        <v>110</v>
      </c>
      <c r="O540" s="30">
        <v>7.5592406269113135E-2</v>
      </c>
      <c r="Q540" s="22">
        <v>1.5</v>
      </c>
      <c r="R540" s="30">
        <v>8.3373977502698308E-5</v>
      </c>
      <c r="S540" s="23">
        <v>11994.150092786878</v>
      </c>
      <c r="T540" s="30">
        <v>2.7248665226136041E-3</v>
      </c>
      <c r="U540" s="23">
        <v>366.99045318404524</v>
      </c>
      <c r="V540" s="27">
        <v>3.0597453787471642</v>
      </c>
    </row>
    <row r="541" spans="1:22" x14ac:dyDescent="0.25">
      <c r="A541" s="19" t="s">
        <v>94</v>
      </c>
      <c r="B541" s="19" t="s">
        <v>95</v>
      </c>
      <c r="C541" s="19" t="s">
        <v>88</v>
      </c>
      <c r="D541" s="22">
        <v>60299201</v>
      </c>
      <c r="E541" s="22">
        <v>2</v>
      </c>
      <c r="F541" s="27">
        <v>68</v>
      </c>
      <c r="G541" s="19" t="s">
        <v>161</v>
      </c>
      <c r="H541" s="19" t="s">
        <v>162</v>
      </c>
      <c r="I541" s="23">
        <v>26</v>
      </c>
      <c r="J541" s="19" t="s">
        <v>203</v>
      </c>
      <c r="K541" s="19" t="s">
        <v>204</v>
      </c>
      <c r="L541" s="23">
        <v>26</v>
      </c>
      <c r="M541" s="19" t="s">
        <v>109</v>
      </c>
      <c r="N541" s="19" t="s">
        <v>110</v>
      </c>
      <c r="O541" s="30">
        <v>0.29969450048245622</v>
      </c>
      <c r="Q541" s="22">
        <v>1.5</v>
      </c>
      <c r="R541" s="30">
        <v>7.6392715809253542E-5</v>
      </c>
      <c r="S541" s="23">
        <v>13090.253297145757</v>
      </c>
      <c r="T541" s="30">
        <v>2.7248665226136041E-3</v>
      </c>
      <c r="U541" s="23">
        <v>366.99045318404524</v>
      </c>
      <c r="V541" s="27">
        <v>2.8035397394797936</v>
      </c>
    </row>
    <row r="542" spans="1:22" x14ac:dyDescent="0.25">
      <c r="A542" s="19" t="s">
        <v>94</v>
      </c>
      <c r="B542" s="19" t="s">
        <v>95</v>
      </c>
      <c r="C542" s="19" t="s">
        <v>88</v>
      </c>
      <c r="D542" s="22">
        <v>60299201</v>
      </c>
      <c r="E542" s="22">
        <v>2</v>
      </c>
      <c r="F542" s="27">
        <v>68</v>
      </c>
      <c r="G542" s="19" t="s">
        <v>183</v>
      </c>
      <c r="H542" s="19" t="s">
        <v>184</v>
      </c>
      <c r="I542" s="23">
        <v>90.991972499999989</v>
      </c>
      <c r="J542" s="19" t="s">
        <v>221</v>
      </c>
      <c r="K542" s="19" t="s">
        <v>222</v>
      </c>
      <c r="L542" s="23">
        <v>63.630749999999992</v>
      </c>
      <c r="M542" s="19" t="s">
        <v>109</v>
      </c>
      <c r="N542" s="19" t="s">
        <v>110</v>
      </c>
      <c r="O542" s="30">
        <v>7.9215175097275228E-2</v>
      </c>
      <c r="Q542" s="22">
        <v>1.5</v>
      </c>
      <c r="R542" s="30">
        <v>7.0666127784646584E-5</v>
      </c>
      <c r="S542" s="23">
        <v>14151.051307742193</v>
      </c>
      <c r="T542" s="30">
        <v>2.7248665226136041E-3</v>
      </c>
      <c r="U542" s="23">
        <v>366.99045318404524</v>
      </c>
      <c r="V542" s="27">
        <v>2.5933794260449101</v>
      </c>
    </row>
    <row r="543" spans="1:22" x14ac:dyDescent="0.25">
      <c r="A543" s="19" t="s">
        <v>94</v>
      </c>
      <c r="B543" s="19" t="s">
        <v>95</v>
      </c>
      <c r="C543" s="19" t="s">
        <v>88</v>
      </c>
      <c r="D543" s="22">
        <v>60299201</v>
      </c>
      <c r="E543" s="22">
        <v>2</v>
      </c>
      <c r="F543" s="27">
        <v>68</v>
      </c>
      <c r="G543" s="19" t="s">
        <v>139</v>
      </c>
      <c r="H543" s="19" t="s">
        <v>140</v>
      </c>
      <c r="I543" s="23">
        <v>94.5</v>
      </c>
      <c r="J543" s="19" t="s">
        <v>203</v>
      </c>
      <c r="K543" s="19" t="s">
        <v>204</v>
      </c>
      <c r="L543" s="23">
        <v>94.5</v>
      </c>
      <c r="M543" s="19" t="s">
        <v>109</v>
      </c>
      <c r="N543" s="19" t="s">
        <v>110</v>
      </c>
      <c r="O543" s="30">
        <v>7.2550891428570755E-2</v>
      </c>
      <c r="Q543" s="22">
        <v>1.5</v>
      </c>
      <c r="R543" s="30">
        <v>6.7216267058822906E-5</v>
      </c>
      <c r="S543" s="23">
        <v>14877.351030590124</v>
      </c>
      <c r="T543" s="30">
        <v>2.7248665226136041E-3</v>
      </c>
      <c r="U543" s="23">
        <v>366.99045318404524</v>
      </c>
      <c r="V543" s="27">
        <v>2.4667728309257226</v>
      </c>
    </row>
    <row r="544" spans="1:22" x14ac:dyDescent="0.25">
      <c r="A544" s="19" t="s">
        <v>94</v>
      </c>
      <c r="B544" s="19" t="s">
        <v>95</v>
      </c>
      <c r="C544" s="19" t="s">
        <v>88</v>
      </c>
      <c r="D544" s="22">
        <v>60299201</v>
      </c>
      <c r="E544" s="22">
        <v>2</v>
      </c>
      <c r="F544" s="27">
        <v>68</v>
      </c>
      <c r="G544" s="19" t="s">
        <v>127</v>
      </c>
      <c r="H544" s="19" t="s">
        <v>128</v>
      </c>
      <c r="I544" s="23">
        <v>2310</v>
      </c>
      <c r="J544" s="19" t="s">
        <v>201</v>
      </c>
      <c r="K544" s="19" t="s">
        <v>202</v>
      </c>
      <c r="L544" s="23">
        <v>1500</v>
      </c>
      <c r="M544" s="19" t="s">
        <v>115</v>
      </c>
      <c r="N544" s="19" t="s">
        <v>116</v>
      </c>
      <c r="O544" s="30">
        <v>5.247630177899182E-3</v>
      </c>
      <c r="Q544" s="22">
        <v>3</v>
      </c>
      <c r="R544" s="30">
        <v>5.9421694661505448E-5</v>
      </c>
      <c r="S544" s="23">
        <v>16828.870426810965</v>
      </c>
      <c r="T544" s="30">
        <v>2.7248665226136041E-3</v>
      </c>
      <c r="U544" s="23">
        <v>366.99045318404524</v>
      </c>
      <c r="V544" s="27">
        <v>2.1807194652789845</v>
      </c>
    </row>
    <row r="545" spans="1:22" x14ac:dyDescent="0.25">
      <c r="A545" s="19" t="s">
        <v>94</v>
      </c>
      <c r="B545" s="19" t="s">
        <v>95</v>
      </c>
      <c r="C545" s="19" t="s">
        <v>88</v>
      </c>
      <c r="D545" s="22">
        <v>60299213</v>
      </c>
      <c r="E545" s="22">
        <v>2</v>
      </c>
      <c r="F545" s="27">
        <v>69</v>
      </c>
      <c r="G545" s="19" t="s">
        <v>135</v>
      </c>
      <c r="H545" s="19" t="s">
        <v>136</v>
      </c>
      <c r="I545" s="23">
        <v>715</v>
      </c>
      <c r="J545" s="19" t="s">
        <v>225</v>
      </c>
      <c r="K545" s="19" t="s">
        <v>226</v>
      </c>
      <c r="L545" s="23">
        <v>500</v>
      </c>
      <c r="M545" s="19" t="s">
        <v>109</v>
      </c>
      <c r="N545" s="19" t="s">
        <v>110</v>
      </c>
      <c r="O545" s="30">
        <v>0.13503018571428571</v>
      </c>
      <c r="Q545" s="22">
        <v>1.5</v>
      </c>
      <c r="R545" s="30">
        <v>9.3281722498274669E-4</v>
      </c>
      <c r="S545" s="23">
        <v>1072.0213705514452</v>
      </c>
      <c r="T545" s="30">
        <v>2.5247927137737689E-3</v>
      </c>
      <c r="U545" s="23">
        <v>396.07211892865269</v>
      </c>
      <c r="V545" s="27">
        <v>36.946289487206222</v>
      </c>
    </row>
    <row r="546" spans="1:22" x14ac:dyDescent="0.25">
      <c r="A546" s="19" t="s">
        <v>94</v>
      </c>
      <c r="B546" s="19" t="s">
        <v>95</v>
      </c>
      <c r="C546" s="19" t="s">
        <v>88</v>
      </c>
      <c r="D546" s="22">
        <v>60299213</v>
      </c>
      <c r="E546" s="22">
        <v>2</v>
      </c>
      <c r="F546" s="27">
        <v>69</v>
      </c>
      <c r="G546" s="19" t="s">
        <v>135</v>
      </c>
      <c r="H546" s="19" t="s">
        <v>136</v>
      </c>
      <c r="I546" s="23">
        <v>357.5</v>
      </c>
      <c r="J546" s="19" t="s">
        <v>219</v>
      </c>
      <c r="K546" s="19" t="s">
        <v>220</v>
      </c>
      <c r="L546" s="23">
        <v>250</v>
      </c>
      <c r="M546" s="19" t="s">
        <v>109</v>
      </c>
      <c r="N546" s="19" t="s">
        <v>110</v>
      </c>
      <c r="O546" s="30">
        <v>0.13503018571428571</v>
      </c>
      <c r="Q546" s="22">
        <v>1.5</v>
      </c>
      <c r="R546" s="30">
        <v>4.6640861249137334E-4</v>
      </c>
      <c r="S546" s="23">
        <v>2144.0427411028904</v>
      </c>
      <c r="T546" s="30">
        <v>2.5247927137737689E-3</v>
      </c>
      <c r="U546" s="23">
        <v>396.07211892865269</v>
      </c>
      <c r="V546" s="27">
        <v>18.473144743603111</v>
      </c>
    </row>
    <row r="547" spans="1:22" x14ac:dyDescent="0.25">
      <c r="A547" s="19" t="s">
        <v>94</v>
      </c>
      <c r="B547" s="19" t="s">
        <v>95</v>
      </c>
      <c r="C547" s="19" t="s">
        <v>88</v>
      </c>
      <c r="D547" s="22">
        <v>60299213</v>
      </c>
      <c r="E547" s="22">
        <v>2</v>
      </c>
      <c r="F547" s="27">
        <v>69</v>
      </c>
      <c r="G547" s="19" t="s">
        <v>107</v>
      </c>
      <c r="H547" s="19" t="s">
        <v>108</v>
      </c>
      <c r="I547" s="23">
        <v>409.5</v>
      </c>
      <c r="J547" s="19" t="s">
        <v>201</v>
      </c>
      <c r="K547" s="19" t="s">
        <v>202</v>
      </c>
      <c r="L547" s="23">
        <v>225</v>
      </c>
      <c r="M547" s="19" t="s">
        <v>109</v>
      </c>
      <c r="N547" s="19" t="s">
        <v>110</v>
      </c>
      <c r="O547" s="30">
        <v>9.4083549688667278E-2</v>
      </c>
      <c r="Q547" s="22">
        <v>1.5</v>
      </c>
      <c r="R547" s="30">
        <v>3.7224360963777052E-4</v>
      </c>
      <c r="S547" s="23">
        <v>2686.4128063154608</v>
      </c>
      <c r="T547" s="30">
        <v>2.5247927137737689E-3</v>
      </c>
      <c r="U547" s="23">
        <v>396.07211892865269</v>
      </c>
      <c r="V547" s="27">
        <v>14.743531522688203</v>
      </c>
    </row>
    <row r="548" spans="1:22" x14ac:dyDescent="0.25">
      <c r="A548" s="19" t="s">
        <v>94</v>
      </c>
      <c r="B548" s="19" t="s">
        <v>95</v>
      </c>
      <c r="C548" s="19" t="s">
        <v>88</v>
      </c>
      <c r="D548" s="22">
        <v>60299213</v>
      </c>
      <c r="E548" s="22">
        <v>2</v>
      </c>
      <c r="F548" s="27">
        <v>69</v>
      </c>
      <c r="G548" s="19" t="s">
        <v>127</v>
      </c>
      <c r="H548" s="19" t="s">
        <v>128</v>
      </c>
      <c r="I548" s="23">
        <v>154</v>
      </c>
      <c r="J548" s="19" t="s">
        <v>201</v>
      </c>
      <c r="K548" s="19" t="s">
        <v>202</v>
      </c>
      <c r="L548" s="23">
        <v>100</v>
      </c>
      <c r="M548" s="19" t="s">
        <v>109</v>
      </c>
      <c r="N548" s="19" t="s">
        <v>110</v>
      </c>
      <c r="O548" s="30">
        <v>9.32009514627124E-2</v>
      </c>
      <c r="Q548" s="22">
        <v>1.5</v>
      </c>
      <c r="R548" s="30">
        <v>1.3867581183823875E-4</v>
      </c>
      <c r="S548" s="23">
        <v>7211.0628864857163</v>
      </c>
      <c r="T548" s="30">
        <v>2.5247927137737689E-3</v>
      </c>
      <c r="U548" s="23">
        <v>396.07211892865269</v>
      </c>
      <c r="V548" s="27">
        <v>5.4925622638922356</v>
      </c>
    </row>
    <row r="549" spans="1:22" x14ac:dyDescent="0.25">
      <c r="A549" s="19" t="s">
        <v>94</v>
      </c>
      <c r="B549" s="19" t="s">
        <v>95</v>
      </c>
      <c r="C549" s="19" t="s">
        <v>88</v>
      </c>
      <c r="D549" s="22">
        <v>60299213</v>
      </c>
      <c r="E549" s="22">
        <v>2</v>
      </c>
      <c r="F549" s="27">
        <v>69</v>
      </c>
      <c r="G549" s="19" t="s">
        <v>157</v>
      </c>
      <c r="H549" s="19" t="s">
        <v>158</v>
      </c>
      <c r="I549" s="23">
        <v>39</v>
      </c>
      <c r="J549" s="19" t="s">
        <v>203</v>
      </c>
      <c r="K549" s="19" t="s">
        <v>204</v>
      </c>
      <c r="L549" s="23">
        <v>39</v>
      </c>
      <c r="M549" s="19" t="s">
        <v>109</v>
      </c>
      <c r="N549" s="19" t="s">
        <v>110</v>
      </c>
      <c r="O549" s="30">
        <v>0.36548045168539406</v>
      </c>
      <c r="Q549" s="22">
        <v>1.5</v>
      </c>
      <c r="R549" s="30">
        <v>1.3771727164956879E-4</v>
      </c>
      <c r="S549" s="23">
        <v>7261.2533491410559</v>
      </c>
      <c r="T549" s="30">
        <v>2.5247927137737689E-3</v>
      </c>
      <c r="U549" s="23">
        <v>396.07211892865269</v>
      </c>
      <c r="V549" s="27">
        <v>5.4545971595317582</v>
      </c>
    </row>
    <row r="550" spans="1:22" x14ac:dyDescent="0.25">
      <c r="A550" s="19" t="s">
        <v>94</v>
      </c>
      <c r="B550" s="19" t="s">
        <v>95</v>
      </c>
      <c r="C550" s="19" t="s">
        <v>88</v>
      </c>
      <c r="D550" s="22">
        <v>60299213</v>
      </c>
      <c r="E550" s="22">
        <v>2</v>
      </c>
      <c r="F550" s="27">
        <v>69</v>
      </c>
      <c r="G550" s="19" t="s">
        <v>183</v>
      </c>
      <c r="H550" s="19" t="s">
        <v>184</v>
      </c>
      <c r="I550" s="23">
        <v>152.95816249999999</v>
      </c>
      <c r="J550" s="19" t="s">
        <v>221</v>
      </c>
      <c r="K550" s="19" t="s">
        <v>222</v>
      </c>
      <c r="L550" s="23">
        <v>106.96374999999999</v>
      </c>
      <c r="M550" s="19" t="s">
        <v>109</v>
      </c>
      <c r="N550" s="19" t="s">
        <v>110</v>
      </c>
      <c r="O550" s="30">
        <v>7.9215175097275228E-2</v>
      </c>
      <c r="Q550" s="22">
        <v>1.5</v>
      </c>
      <c r="R550" s="30">
        <v>1.1706867270526547E-4</v>
      </c>
      <c r="S550" s="23">
        <v>8541.994855597457</v>
      </c>
      <c r="T550" s="30">
        <v>2.5247927137737689E-3</v>
      </c>
      <c r="U550" s="23">
        <v>396.07211892865269</v>
      </c>
      <c r="V550" s="27">
        <v>4.6367637258539425</v>
      </c>
    </row>
    <row r="551" spans="1:22" x14ac:dyDescent="0.25">
      <c r="A551" s="19" t="s">
        <v>94</v>
      </c>
      <c r="B551" s="19" t="s">
        <v>95</v>
      </c>
      <c r="C551" s="19" t="s">
        <v>88</v>
      </c>
      <c r="D551" s="22">
        <v>60299213</v>
      </c>
      <c r="E551" s="22">
        <v>2</v>
      </c>
      <c r="F551" s="27">
        <v>69</v>
      </c>
      <c r="G551" s="19" t="s">
        <v>141</v>
      </c>
      <c r="H551" s="19" t="s">
        <v>142</v>
      </c>
      <c r="I551" s="23">
        <v>91.715000000000003</v>
      </c>
      <c r="J551" s="19" t="s">
        <v>213</v>
      </c>
      <c r="K551" s="19" t="s">
        <v>214</v>
      </c>
      <c r="L551" s="23">
        <v>91.715000000000003</v>
      </c>
      <c r="M551" s="19" t="s">
        <v>109</v>
      </c>
      <c r="N551" s="19" t="s">
        <v>110</v>
      </c>
      <c r="O551" s="30">
        <v>4.6996148956660502E-2</v>
      </c>
      <c r="Q551" s="22">
        <v>1.5</v>
      </c>
      <c r="R551" s="30">
        <v>4.1644944942609833E-5</v>
      </c>
      <c r="S551" s="23">
        <v>24012.518239082376</v>
      </c>
      <c r="T551" s="30">
        <v>2.5247927137737689E-3</v>
      </c>
      <c r="U551" s="23">
        <v>396.07211892865269</v>
      </c>
      <c r="V551" s="27">
        <v>1.6494401586086556</v>
      </c>
    </row>
    <row r="552" spans="1:22" x14ac:dyDescent="0.25">
      <c r="A552" s="19" t="s">
        <v>94</v>
      </c>
      <c r="B552" s="19" t="s">
        <v>95</v>
      </c>
      <c r="C552" s="19" t="s">
        <v>88</v>
      </c>
      <c r="D552" s="22">
        <v>60299213</v>
      </c>
      <c r="E552" s="22">
        <v>2</v>
      </c>
      <c r="F552" s="27">
        <v>69</v>
      </c>
      <c r="G552" s="19" t="s">
        <v>133</v>
      </c>
      <c r="H552" s="19" t="s">
        <v>134</v>
      </c>
      <c r="I552" s="23">
        <v>40</v>
      </c>
      <c r="J552" s="19" t="s">
        <v>249</v>
      </c>
      <c r="K552" s="19" t="s">
        <v>250</v>
      </c>
      <c r="L552" s="23">
        <v>10</v>
      </c>
      <c r="M552" s="19" t="s">
        <v>109</v>
      </c>
      <c r="N552" s="19" t="s">
        <v>110</v>
      </c>
      <c r="O552" s="30">
        <v>0.10511461227876238</v>
      </c>
      <c r="Q552" s="22">
        <v>1.5</v>
      </c>
      <c r="R552" s="30">
        <v>4.0624004745415408E-5</v>
      </c>
      <c r="S552" s="23">
        <v>24615.98767198978</v>
      </c>
      <c r="T552" s="30">
        <v>2.5247927137737689E-3</v>
      </c>
      <c r="U552" s="23">
        <v>396.07211892865269</v>
      </c>
      <c r="V552" s="27">
        <v>1.6090035638884324</v>
      </c>
    </row>
    <row r="553" spans="1:22" x14ac:dyDescent="0.25">
      <c r="A553" s="19" t="s">
        <v>94</v>
      </c>
      <c r="B553" s="19" t="s">
        <v>95</v>
      </c>
      <c r="C553" s="19" t="s">
        <v>88</v>
      </c>
      <c r="D553" s="22">
        <v>60299213</v>
      </c>
      <c r="E553" s="22">
        <v>2</v>
      </c>
      <c r="F553" s="27">
        <v>69</v>
      </c>
      <c r="G553" s="19" t="s">
        <v>135</v>
      </c>
      <c r="H553" s="19" t="s">
        <v>136</v>
      </c>
      <c r="I553" s="23">
        <v>715</v>
      </c>
      <c r="J553" s="19" t="s">
        <v>225</v>
      </c>
      <c r="K553" s="19" t="s">
        <v>226</v>
      </c>
      <c r="L553" s="23">
        <v>500</v>
      </c>
      <c r="M553" s="19" t="s">
        <v>115</v>
      </c>
      <c r="N553" s="19" t="s">
        <v>116</v>
      </c>
      <c r="O553" s="30">
        <v>8.1948356807510694E-3</v>
      </c>
      <c r="Q553" s="22">
        <v>3</v>
      </c>
      <c r="R553" s="30">
        <v>2.8305833390033888E-5</v>
      </c>
      <c r="S553" s="23">
        <v>35328.406912480692</v>
      </c>
      <c r="T553" s="30">
        <v>2.5247927137737689E-3</v>
      </c>
      <c r="U553" s="23">
        <v>396.07211892865269</v>
      </c>
      <c r="V553" s="27">
        <v>1.121115140883213</v>
      </c>
    </row>
    <row r="554" spans="1:22" x14ac:dyDescent="0.25">
      <c r="A554" s="19" t="s">
        <v>94</v>
      </c>
      <c r="B554" s="19" t="s">
        <v>95</v>
      </c>
      <c r="C554" s="19" t="s">
        <v>88</v>
      </c>
      <c r="D554" s="22">
        <v>60299213</v>
      </c>
      <c r="E554" s="22">
        <v>2</v>
      </c>
      <c r="F554" s="27">
        <v>69</v>
      </c>
      <c r="G554" s="19" t="s">
        <v>179</v>
      </c>
      <c r="H554" s="19" t="s">
        <v>180</v>
      </c>
      <c r="I554" s="23">
        <v>41.201233999999999</v>
      </c>
      <c r="J554" s="19" t="s">
        <v>211</v>
      </c>
      <c r="K554" s="19" t="s">
        <v>212</v>
      </c>
      <c r="L554" s="23">
        <v>34.9163</v>
      </c>
      <c r="M554" s="19" t="s">
        <v>109</v>
      </c>
      <c r="N554" s="19" t="s">
        <v>110</v>
      </c>
      <c r="O554" s="30">
        <v>6.9654574132492195E-2</v>
      </c>
      <c r="Q554" s="22">
        <v>1.5</v>
      </c>
      <c r="R554" s="30">
        <v>2.7728061913073992E-5</v>
      </c>
      <c r="S554" s="23">
        <v>36064.547285524211</v>
      </c>
      <c r="T554" s="30">
        <v>2.5247927137737689E-3</v>
      </c>
      <c r="U554" s="23">
        <v>396.07211892865269</v>
      </c>
      <c r="V554" s="27">
        <v>1.0982312235696088</v>
      </c>
    </row>
    <row r="555" spans="1:22" x14ac:dyDescent="0.25">
      <c r="A555" s="19" t="s">
        <v>94</v>
      </c>
      <c r="B555" s="19" t="s">
        <v>95</v>
      </c>
      <c r="C555" s="19" t="s">
        <v>88</v>
      </c>
      <c r="D555" s="22">
        <v>60299506</v>
      </c>
      <c r="E555" s="22">
        <v>2</v>
      </c>
      <c r="F555" s="27">
        <v>84.979388297872305</v>
      </c>
      <c r="G555" s="19" t="s">
        <v>107</v>
      </c>
      <c r="H555" s="19" t="s">
        <v>108</v>
      </c>
      <c r="I555" s="23">
        <v>1836.38</v>
      </c>
      <c r="J555" s="19" t="s">
        <v>201</v>
      </c>
      <c r="K555" s="19" t="s">
        <v>202</v>
      </c>
      <c r="L555" s="23">
        <v>1009</v>
      </c>
      <c r="M555" s="19" t="s">
        <v>109</v>
      </c>
      <c r="N555" s="19" t="s">
        <v>110</v>
      </c>
      <c r="O555" s="30">
        <v>9.4083549688667278E-2</v>
      </c>
      <c r="Q555" s="22">
        <v>1.5</v>
      </c>
      <c r="R555" s="30">
        <v>1.3554121961250588E-3</v>
      </c>
      <c r="S555" s="23">
        <v>737.78294371178413</v>
      </c>
      <c r="T555" s="30">
        <v>3.3039502024787594E-3</v>
      </c>
      <c r="U555" s="23">
        <v>302.66800003515755</v>
      </c>
      <c r="V555" s="27">
        <v>41.02398986244323</v>
      </c>
    </row>
    <row r="556" spans="1:22" x14ac:dyDescent="0.25">
      <c r="A556" s="19" t="s">
        <v>94</v>
      </c>
      <c r="B556" s="19" t="s">
        <v>95</v>
      </c>
      <c r="C556" s="19" t="s">
        <v>88</v>
      </c>
      <c r="D556" s="22">
        <v>60299506</v>
      </c>
      <c r="E556" s="22">
        <v>2</v>
      </c>
      <c r="F556" s="27">
        <v>84.979388297872305</v>
      </c>
      <c r="G556" s="19" t="s">
        <v>127</v>
      </c>
      <c r="H556" s="19" t="s">
        <v>128</v>
      </c>
      <c r="I556" s="23">
        <v>1309</v>
      </c>
      <c r="J556" s="19" t="s">
        <v>201</v>
      </c>
      <c r="K556" s="19" t="s">
        <v>202</v>
      </c>
      <c r="L556" s="23">
        <v>850</v>
      </c>
      <c r="M556" s="19" t="s">
        <v>109</v>
      </c>
      <c r="N556" s="19" t="s">
        <v>110</v>
      </c>
      <c r="O556" s="30">
        <v>9.32009514627124E-2</v>
      </c>
      <c r="Q556" s="22">
        <v>1.5</v>
      </c>
      <c r="R556" s="30">
        <v>9.5709518828300901E-4</v>
      </c>
      <c r="S556" s="23">
        <v>1044.8281552788501</v>
      </c>
      <c r="T556" s="30">
        <v>3.3039502024787594E-3</v>
      </c>
      <c r="U556" s="23">
        <v>302.66800003515755</v>
      </c>
      <c r="V556" s="27">
        <v>28.968208648089089</v>
      </c>
    </row>
    <row r="557" spans="1:22" x14ac:dyDescent="0.25">
      <c r="A557" s="19" t="s">
        <v>94</v>
      </c>
      <c r="B557" s="19" t="s">
        <v>95</v>
      </c>
      <c r="C557" s="19" t="s">
        <v>88</v>
      </c>
      <c r="D557" s="22">
        <v>60299506</v>
      </c>
      <c r="E557" s="22">
        <v>2</v>
      </c>
      <c r="F557" s="27">
        <v>84.979388297872305</v>
      </c>
      <c r="G557" s="19" t="s">
        <v>127</v>
      </c>
      <c r="H557" s="19" t="s">
        <v>128</v>
      </c>
      <c r="I557" s="23">
        <v>223.15</v>
      </c>
      <c r="J557" s="19" t="s">
        <v>203</v>
      </c>
      <c r="K557" s="19" t="s">
        <v>204</v>
      </c>
      <c r="L557" s="23">
        <v>223.15</v>
      </c>
      <c r="M557" s="19" t="s">
        <v>109</v>
      </c>
      <c r="N557" s="19" t="s">
        <v>110</v>
      </c>
      <c r="O557" s="30">
        <v>9.32009514627124E-2</v>
      </c>
      <c r="Q557" s="22">
        <v>1.5</v>
      </c>
      <c r="R557" s="30">
        <v>1.631595044043953E-4</v>
      </c>
      <c r="S557" s="23">
        <v>6128.9717914408011</v>
      </c>
      <c r="T557" s="30">
        <v>3.3039502024787594E-3</v>
      </c>
      <c r="U557" s="23">
        <v>302.66800003515755</v>
      </c>
      <c r="V557" s="27">
        <v>4.9383160884805806</v>
      </c>
    </row>
    <row r="558" spans="1:22" x14ac:dyDescent="0.25">
      <c r="A558" s="19" t="s">
        <v>94</v>
      </c>
      <c r="B558" s="19" t="s">
        <v>95</v>
      </c>
      <c r="C558" s="19" t="s">
        <v>88</v>
      </c>
      <c r="D558" s="22">
        <v>60299506</v>
      </c>
      <c r="E558" s="22">
        <v>2</v>
      </c>
      <c r="F558" s="27">
        <v>84.979388297872305</v>
      </c>
      <c r="G558" s="19" t="s">
        <v>183</v>
      </c>
      <c r="H558" s="19" t="s">
        <v>184</v>
      </c>
      <c r="I558" s="23">
        <v>255.17098749999997</v>
      </c>
      <c r="J558" s="19" t="s">
        <v>221</v>
      </c>
      <c r="K558" s="19" t="s">
        <v>222</v>
      </c>
      <c r="L558" s="23">
        <v>178.44125000000003</v>
      </c>
      <c r="M558" s="19" t="s">
        <v>109</v>
      </c>
      <c r="N558" s="19" t="s">
        <v>110</v>
      </c>
      <c r="O558" s="30">
        <v>7.9215175097275228E-2</v>
      </c>
      <c r="Q558" s="22">
        <v>1.5</v>
      </c>
      <c r="R558" s="30">
        <v>1.5857503691526123E-4</v>
      </c>
      <c r="S558" s="23">
        <v>6306.1628075443959</v>
      </c>
      <c r="T558" s="30">
        <v>3.3039502024787594E-3</v>
      </c>
      <c r="U558" s="23">
        <v>302.66800003515755</v>
      </c>
      <c r="V558" s="27">
        <v>4.7995589278643402</v>
      </c>
    </row>
    <row r="559" spans="1:22" x14ac:dyDescent="0.25">
      <c r="A559" s="19" t="s">
        <v>94</v>
      </c>
      <c r="B559" s="19" t="s">
        <v>95</v>
      </c>
      <c r="C559" s="19" t="s">
        <v>88</v>
      </c>
      <c r="D559" s="22">
        <v>60299506</v>
      </c>
      <c r="E559" s="22">
        <v>2</v>
      </c>
      <c r="F559" s="27">
        <v>84.979388297872305</v>
      </c>
      <c r="G559" s="19" t="s">
        <v>125</v>
      </c>
      <c r="H559" s="19" t="s">
        <v>126</v>
      </c>
      <c r="I559" s="23">
        <v>233.10000000000002</v>
      </c>
      <c r="J559" s="19" t="s">
        <v>201</v>
      </c>
      <c r="K559" s="19" t="s">
        <v>202</v>
      </c>
      <c r="L559" s="23">
        <v>105</v>
      </c>
      <c r="M559" s="19" t="s">
        <v>109</v>
      </c>
      <c r="N559" s="19" t="s">
        <v>110</v>
      </c>
      <c r="O559" s="30">
        <v>7.5354415695067276E-2</v>
      </c>
      <c r="Q559" s="22">
        <v>1.5</v>
      </c>
      <c r="R559" s="30">
        <v>1.3779901730954976E-4</v>
      </c>
      <c r="S559" s="23">
        <v>7256.9458006628174</v>
      </c>
      <c r="T559" s="30">
        <v>3.3039502024787594E-3</v>
      </c>
      <c r="U559" s="23">
        <v>302.66800003515755</v>
      </c>
      <c r="V559" s="27">
        <v>4.1707352975891485</v>
      </c>
    </row>
    <row r="560" spans="1:22" x14ac:dyDescent="0.25">
      <c r="A560" s="19" t="s">
        <v>94</v>
      </c>
      <c r="B560" s="19" t="s">
        <v>95</v>
      </c>
      <c r="C560" s="19" t="s">
        <v>88</v>
      </c>
      <c r="D560" s="22">
        <v>60299506</v>
      </c>
      <c r="E560" s="22">
        <v>2</v>
      </c>
      <c r="F560" s="27">
        <v>84.979388297872305</v>
      </c>
      <c r="G560" s="19" t="s">
        <v>145</v>
      </c>
      <c r="H560" s="19" t="s">
        <v>146</v>
      </c>
      <c r="I560" s="23">
        <v>219.84360299999997</v>
      </c>
      <c r="J560" s="19" t="s">
        <v>243</v>
      </c>
      <c r="K560" s="19" t="s">
        <v>244</v>
      </c>
      <c r="L560" s="23">
        <v>66.019099999999995</v>
      </c>
      <c r="M560" s="19" t="s">
        <v>109</v>
      </c>
      <c r="N560" s="19" t="s">
        <v>110</v>
      </c>
      <c r="O560" s="30">
        <v>6.9640764267676847E-2</v>
      </c>
      <c r="Q560" s="22">
        <v>1.5</v>
      </c>
      <c r="R560" s="30">
        <v>1.2010815672630633E-4</v>
      </c>
      <c r="S560" s="23">
        <v>8325.8292130710724</v>
      </c>
      <c r="T560" s="30">
        <v>3.3039502024787594E-3</v>
      </c>
      <c r="U560" s="23">
        <v>302.66800003515755</v>
      </c>
      <c r="V560" s="27">
        <v>3.6352895584260394</v>
      </c>
    </row>
    <row r="561" spans="1:22" x14ac:dyDescent="0.25">
      <c r="A561" s="19" t="s">
        <v>94</v>
      </c>
      <c r="B561" s="19" t="s">
        <v>95</v>
      </c>
      <c r="C561" s="19" t="s">
        <v>88</v>
      </c>
      <c r="D561" s="22">
        <v>60299506</v>
      </c>
      <c r="E561" s="22">
        <v>2</v>
      </c>
      <c r="F561" s="27">
        <v>84.979388297872305</v>
      </c>
      <c r="G561" s="19" t="s">
        <v>107</v>
      </c>
      <c r="H561" s="19" t="s">
        <v>108</v>
      </c>
      <c r="I561" s="23">
        <v>1836.38</v>
      </c>
      <c r="J561" s="19" t="s">
        <v>201</v>
      </c>
      <c r="K561" s="19" t="s">
        <v>202</v>
      </c>
      <c r="L561" s="23">
        <v>1009</v>
      </c>
      <c r="M561" s="19" t="s">
        <v>121</v>
      </c>
      <c r="N561" s="19" t="s">
        <v>122</v>
      </c>
      <c r="O561" s="30">
        <v>8.0808489135929321E-3</v>
      </c>
      <c r="Q561" s="22">
        <v>1.94</v>
      </c>
      <c r="R561" s="30">
        <v>9.0012787401220687E-5</v>
      </c>
      <c r="S561" s="23">
        <v>11109.532643874538</v>
      </c>
      <c r="T561" s="30">
        <v>3.3039502024787594E-3</v>
      </c>
      <c r="U561" s="23">
        <v>302.66800003515755</v>
      </c>
      <c r="V561" s="27">
        <v>2.7243990340317294</v>
      </c>
    </row>
    <row r="562" spans="1:22" x14ac:dyDescent="0.25">
      <c r="A562" s="19" t="s">
        <v>94</v>
      </c>
      <c r="B562" s="19" t="s">
        <v>95</v>
      </c>
      <c r="C562" s="19" t="s">
        <v>88</v>
      </c>
      <c r="D562" s="22">
        <v>60299506</v>
      </c>
      <c r="E562" s="22">
        <v>2</v>
      </c>
      <c r="F562" s="27">
        <v>84.979388297872305</v>
      </c>
      <c r="G562" s="19" t="s">
        <v>107</v>
      </c>
      <c r="H562" s="19" t="s">
        <v>108</v>
      </c>
      <c r="I562" s="23">
        <v>1836.38</v>
      </c>
      <c r="J562" s="19" t="s">
        <v>201</v>
      </c>
      <c r="K562" s="19" t="s">
        <v>202</v>
      </c>
      <c r="L562" s="23">
        <v>1009</v>
      </c>
      <c r="M562" s="19" t="s">
        <v>113</v>
      </c>
      <c r="N562" s="19" t="s">
        <v>114</v>
      </c>
      <c r="O562" s="30">
        <v>5.131111111111167E-3</v>
      </c>
      <c r="Q562" s="22">
        <v>2.8</v>
      </c>
      <c r="R562" s="30">
        <v>3.9600652459703778E-5</v>
      </c>
      <c r="S562" s="23">
        <v>25252.109192331227</v>
      </c>
      <c r="T562" s="30">
        <v>3.3039502024787594E-3</v>
      </c>
      <c r="U562" s="23">
        <v>302.66800003515755</v>
      </c>
      <c r="V562" s="27">
        <v>1.1985850280065886</v>
      </c>
    </row>
    <row r="563" spans="1:22" x14ac:dyDescent="0.25">
      <c r="A563" s="19" t="s">
        <v>94</v>
      </c>
      <c r="B563" s="19" t="s">
        <v>95</v>
      </c>
      <c r="C563" s="19" t="s">
        <v>88</v>
      </c>
      <c r="D563" s="22">
        <v>60299506</v>
      </c>
      <c r="E563" s="22">
        <v>2</v>
      </c>
      <c r="F563" s="27">
        <v>84.979388297872305</v>
      </c>
      <c r="G563" s="19" t="s">
        <v>107</v>
      </c>
      <c r="H563" s="19" t="s">
        <v>108</v>
      </c>
      <c r="I563" s="23">
        <v>1836.38</v>
      </c>
      <c r="J563" s="19" t="s">
        <v>201</v>
      </c>
      <c r="K563" s="19" t="s">
        <v>202</v>
      </c>
      <c r="L563" s="23">
        <v>1009</v>
      </c>
      <c r="M563" s="19" t="s">
        <v>115</v>
      </c>
      <c r="N563" s="19" t="s">
        <v>116</v>
      </c>
      <c r="O563" s="30">
        <v>5.4953034682081285E-3</v>
      </c>
      <c r="Q563" s="22">
        <v>3</v>
      </c>
      <c r="R563" s="30">
        <v>3.9583972792614674E-5</v>
      </c>
      <c r="S563" s="23">
        <v>25262.749781057188</v>
      </c>
      <c r="T563" s="30">
        <v>3.3039502024787594E-3</v>
      </c>
      <c r="U563" s="23">
        <v>302.66800003515755</v>
      </c>
      <c r="V563" s="27">
        <v>1.1980801878586773</v>
      </c>
    </row>
    <row r="564" spans="1:22" x14ac:dyDescent="0.25">
      <c r="A564" s="19" t="s">
        <v>94</v>
      </c>
      <c r="B564" s="19" t="s">
        <v>95</v>
      </c>
      <c r="C564" s="19" t="s">
        <v>88</v>
      </c>
      <c r="D564" s="22">
        <v>60299581</v>
      </c>
      <c r="E564" s="22">
        <v>2</v>
      </c>
      <c r="F564" s="27">
        <v>67</v>
      </c>
      <c r="G564" s="19" t="s">
        <v>127</v>
      </c>
      <c r="H564" s="19" t="s">
        <v>128</v>
      </c>
      <c r="I564" s="23">
        <v>2310</v>
      </c>
      <c r="J564" s="19" t="s">
        <v>201</v>
      </c>
      <c r="K564" s="19" t="s">
        <v>202</v>
      </c>
      <c r="L564" s="23">
        <v>1500</v>
      </c>
      <c r="M564" s="19" t="s">
        <v>109</v>
      </c>
      <c r="N564" s="19" t="s">
        <v>110</v>
      </c>
      <c r="O564" s="30">
        <v>9.32009514627124E-2</v>
      </c>
      <c r="Q564" s="22">
        <v>1.5</v>
      </c>
      <c r="R564" s="30">
        <v>2.1422308246653297E-3</v>
      </c>
      <c r="S564" s="23">
        <v>466.8031047290271</v>
      </c>
      <c r="T564" s="30">
        <v>3.945018434712168E-3</v>
      </c>
      <c r="U564" s="23">
        <v>253.48424007376303</v>
      </c>
      <c r="V564" s="27">
        <v>54.302175265288177</v>
      </c>
    </row>
    <row r="565" spans="1:22" x14ac:dyDescent="0.25">
      <c r="A565" s="19" t="s">
        <v>94</v>
      </c>
      <c r="B565" s="19" t="s">
        <v>95</v>
      </c>
      <c r="C565" s="19" t="s">
        <v>88</v>
      </c>
      <c r="D565" s="22">
        <v>60299581</v>
      </c>
      <c r="E565" s="22">
        <v>2</v>
      </c>
      <c r="F565" s="27">
        <v>67</v>
      </c>
      <c r="G565" s="19" t="s">
        <v>127</v>
      </c>
      <c r="H565" s="19" t="s">
        <v>128</v>
      </c>
      <c r="I565" s="23">
        <v>531.03750000000002</v>
      </c>
      <c r="J565" s="19" t="s">
        <v>249</v>
      </c>
      <c r="K565" s="19" t="s">
        <v>250</v>
      </c>
      <c r="L565" s="23">
        <v>63.75</v>
      </c>
      <c r="M565" s="19" t="s">
        <v>109</v>
      </c>
      <c r="N565" s="19" t="s">
        <v>110</v>
      </c>
      <c r="O565" s="30">
        <v>9.32009514627124E-2</v>
      </c>
      <c r="Q565" s="22">
        <v>1.5</v>
      </c>
      <c r="R565" s="30">
        <v>4.9246965435204113E-4</v>
      </c>
      <c r="S565" s="23">
        <v>2030.5819681737214</v>
      </c>
      <c r="T565" s="30">
        <v>3.945018434712168E-3</v>
      </c>
      <c r="U565" s="23">
        <v>253.48424007376303</v>
      </c>
      <c r="V565" s="27">
        <v>12.483329609281588</v>
      </c>
    </row>
    <row r="566" spans="1:22" x14ac:dyDescent="0.25">
      <c r="A566" s="19" t="s">
        <v>94</v>
      </c>
      <c r="B566" s="19" t="s">
        <v>95</v>
      </c>
      <c r="C566" s="19" t="s">
        <v>88</v>
      </c>
      <c r="D566" s="22">
        <v>60299581</v>
      </c>
      <c r="E566" s="22">
        <v>2</v>
      </c>
      <c r="F566" s="27">
        <v>67</v>
      </c>
      <c r="G566" s="19" t="s">
        <v>183</v>
      </c>
      <c r="H566" s="19" t="s">
        <v>184</v>
      </c>
      <c r="I566" s="23">
        <v>555.5335500000001</v>
      </c>
      <c r="J566" s="19" t="s">
        <v>221</v>
      </c>
      <c r="K566" s="19" t="s">
        <v>222</v>
      </c>
      <c r="L566" s="23">
        <v>388.48500000000001</v>
      </c>
      <c r="M566" s="19" t="s">
        <v>109</v>
      </c>
      <c r="N566" s="19" t="s">
        <v>110</v>
      </c>
      <c r="O566" s="30">
        <v>7.9215175097275228E-2</v>
      </c>
      <c r="Q566" s="22">
        <v>1.5</v>
      </c>
      <c r="R566" s="30">
        <v>4.3787748692199912E-4</v>
      </c>
      <c r="S566" s="23">
        <v>2283.7438093229352</v>
      </c>
      <c r="T566" s="30">
        <v>3.945018434712168E-3</v>
      </c>
      <c r="U566" s="23">
        <v>253.48424007376303</v>
      </c>
      <c r="V566" s="27">
        <v>11.099504201783205</v>
      </c>
    </row>
    <row r="567" spans="1:22" x14ac:dyDescent="0.25">
      <c r="A567" s="19" t="s">
        <v>94</v>
      </c>
      <c r="B567" s="19" t="s">
        <v>95</v>
      </c>
      <c r="C567" s="19" t="s">
        <v>88</v>
      </c>
      <c r="D567" s="22">
        <v>60299581</v>
      </c>
      <c r="E567" s="22">
        <v>2</v>
      </c>
      <c r="F567" s="27">
        <v>67</v>
      </c>
      <c r="G567" s="19" t="s">
        <v>127</v>
      </c>
      <c r="H567" s="19" t="s">
        <v>128</v>
      </c>
      <c r="I567" s="23">
        <v>414.93465000000009</v>
      </c>
      <c r="J567" s="19" t="s">
        <v>205</v>
      </c>
      <c r="K567" s="19" t="s">
        <v>206</v>
      </c>
      <c r="L567" s="23">
        <v>307.35900000000004</v>
      </c>
      <c r="M567" s="19" t="s">
        <v>109</v>
      </c>
      <c r="N567" s="19" t="s">
        <v>110</v>
      </c>
      <c r="O567" s="30">
        <v>9.32009514627124E-2</v>
      </c>
      <c r="Q567" s="22">
        <v>1.5</v>
      </c>
      <c r="R567" s="30">
        <v>3.8479904651589618E-4</v>
      </c>
      <c r="S567" s="23">
        <v>2598.7590381378186</v>
      </c>
      <c r="T567" s="30">
        <v>3.945018434712168E-3</v>
      </c>
      <c r="U567" s="23">
        <v>253.48424007376303</v>
      </c>
      <c r="V567" s="27">
        <v>9.7540493887190536</v>
      </c>
    </row>
    <row r="568" spans="1:22" x14ac:dyDescent="0.25">
      <c r="A568" s="19" t="s">
        <v>94</v>
      </c>
      <c r="B568" s="19" t="s">
        <v>95</v>
      </c>
      <c r="C568" s="19" t="s">
        <v>88</v>
      </c>
      <c r="D568" s="22">
        <v>60299581</v>
      </c>
      <c r="E568" s="22">
        <v>2</v>
      </c>
      <c r="F568" s="27">
        <v>67</v>
      </c>
      <c r="G568" s="19" t="s">
        <v>139</v>
      </c>
      <c r="H568" s="19" t="s">
        <v>140</v>
      </c>
      <c r="I568" s="23">
        <v>221.15</v>
      </c>
      <c r="J568" s="19" t="s">
        <v>203</v>
      </c>
      <c r="K568" s="19" t="s">
        <v>204</v>
      </c>
      <c r="L568" s="23">
        <v>221.15</v>
      </c>
      <c r="M568" s="19" t="s">
        <v>109</v>
      </c>
      <c r="N568" s="19" t="s">
        <v>110</v>
      </c>
      <c r="O568" s="30">
        <v>7.2550891428570755E-2</v>
      </c>
      <c r="Q568" s="22">
        <v>1.5</v>
      </c>
      <c r="R568" s="30">
        <v>1.5964805611371564E-4</v>
      </c>
      <c r="S568" s="23">
        <v>6263.7781150790242</v>
      </c>
      <c r="T568" s="30">
        <v>3.945018434712168E-3</v>
      </c>
      <c r="U568" s="23">
        <v>253.48424007376303</v>
      </c>
      <c r="V568" s="27">
        <v>4.0468266183238688</v>
      </c>
    </row>
    <row r="569" spans="1:22" x14ac:dyDescent="0.25">
      <c r="A569" s="19" t="s">
        <v>94</v>
      </c>
      <c r="B569" s="19" t="s">
        <v>95</v>
      </c>
      <c r="C569" s="19" t="s">
        <v>88</v>
      </c>
      <c r="D569" s="22">
        <v>60299581</v>
      </c>
      <c r="E569" s="22">
        <v>2</v>
      </c>
      <c r="F569" s="27">
        <v>67</v>
      </c>
      <c r="G569" s="19" t="s">
        <v>139</v>
      </c>
      <c r="H569" s="19" t="s">
        <v>140</v>
      </c>
      <c r="I569" s="23">
        <v>160.65</v>
      </c>
      <c r="J569" s="19" t="s">
        <v>249</v>
      </c>
      <c r="K569" s="19" t="s">
        <v>250</v>
      </c>
      <c r="L569" s="23">
        <v>47.25</v>
      </c>
      <c r="M569" s="19" t="s">
        <v>109</v>
      </c>
      <c r="N569" s="19" t="s">
        <v>110</v>
      </c>
      <c r="O569" s="30">
        <v>7.2550891428570755E-2</v>
      </c>
      <c r="Q569" s="22">
        <v>1.5</v>
      </c>
      <c r="R569" s="30">
        <v>1.1597314137313325E-4</v>
      </c>
      <c r="S569" s="23">
        <v>8622.6861509475639</v>
      </c>
      <c r="T569" s="30">
        <v>3.945018434712168E-3</v>
      </c>
      <c r="U569" s="23">
        <v>253.48424007376303</v>
      </c>
      <c r="V569" s="27">
        <v>2.9397363609935767</v>
      </c>
    </row>
    <row r="570" spans="1:22" x14ac:dyDescent="0.25">
      <c r="A570" s="19" t="s">
        <v>94</v>
      </c>
      <c r="B570" s="19" t="s">
        <v>95</v>
      </c>
      <c r="C570" s="19" t="s">
        <v>88</v>
      </c>
      <c r="D570" s="22">
        <v>60299581</v>
      </c>
      <c r="E570" s="22">
        <v>2</v>
      </c>
      <c r="F570" s="27">
        <v>67</v>
      </c>
      <c r="G570" s="19" t="s">
        <v>127</v>
      </c>
      <c r="H570" s="19" t="s">
        <v>128</v>
      </c>
      <c r="I570" s="23">
        <v>2310</v>
      </c>
      <c r="J570" s="19" t="s">
        <v>201</v>
      </c>
      <c r="K570" s="19" t="s">
        <v>202</v>
      </c>
      <c r="L570" s="23">
        <v>1500</v>
      </c>
      <c r="M570" s="19" t="s">
        <v>115</v>
      </c>
      <c r="N570" s="19" t="s">
        <v>116</v>
      </c>
      <c r="O570" s="30">
        <v>5.247630177899182E-3</v>
      </c>
      <c r="Q570" s="22">
        <v>3</v>
      </c>
      <c r="R570" s="30">
        <v>6.0308585626602543E-5</v>
      </c>
      <c r="S570" s="23">
        <v>16581.38703818139</v>
      </c>
      <c r="T570" s="30">
        <v>3.945018434712168E-3</v>
      </c>
      <c r="U570" s="23">
        <v>253.48424007376303</v>
      </c>
      <c r="V570" s="27">
        <v>1.5287275997482812</v>
      </c>
    </row>
    <row r="571" spans="1:22" x14ac:dyDescent="0.25">
      <c r="A571" s="19" t="s">
        <v>94</v>
      </c>
      <c r="B571" s="19" t="s">
        <v>95</v>
      </c>
      <c r="C571" s="19" t="s">
        <v>88</v>
      </c>
      <c r="D571" s="22">
        <v>60299613</v>
      </c>
      <c r="E571" s="22">
        <v>2</v>
      </c>
      <c r="F571" s="27">
        <v>78</v>
      </c>
      <c r="G571" s="19" t="s">
        <v>107</v>
      </c>
      <c r="H571" s="19" t="s">
        <v>108</v>
      </c>
      <c r="I571" s="23">
        <v>1438.0274999999999</v>
      </c>
      <c r="J571" s="19" t="s">
        <v>201</v>
      </c>
      <c r="K571" s="19" t="s">
        <v>202</v>
      </c>
      <c r="L571" s="23">
        <v>790.125</v>
      </c>
      <c r="M571" s="19" t="s">
        <v>109</v>
      </c>
      <c r="N571" s="19" t="s">
        <v>110</v>
      </c>
      <c r="O571" s="30">
        <v>9.4083549688667278E-2</v>
      </c>
      <c r="Q571" s="22">
        <v>1.5</v>
      </c>
      <c r="R571" s="30">
        <v>1.1563652286317948E-3</v>
      </c>
      <c r="S571" s="23">
        <v>864.7786834469199</v>
      </c>
      <c r="T571" s="30">
        <v>2.4633779017409372E-3</v>
      </c>
      <c r="U571" s="23">
        <v>405.94664720068829</v>
      </c>
      <c r="V571" s="27">
        <v>46.942258750253444</v>
      </c>
    </row>
    <row r="572" spans="1:22" x14ac:dyDescent="0.25">
      <c r="A572" s="19" t="s">
        <v>94</v>
      </c>
      <c r="B572" s="19" t="s">
        <v>95</v>
      </c>
      <c r="C572" s="19" t="s">
        <v>88</v>
      </c>
      <c r="D572" s="22">
        <v>60299613</v>
      </c>
      <c r="E572" s="22">
        <v>2</v>
      </c>
      <c r="F572" s="27">
        <v>78</v>
      </c>
      <c r="G572" s="19" t="s">
        <v>127</v>
      </c>
      <c r="H572" s="19" t="s">
        <v>128</v>
      </c>
      <c r="I572" s="23">
        <v>750.75</v>
      </c>
      <c r="J572" s="19" t="s">
        <v>201</v>
      </c>
      <c r="K572" s="19" t="s">
        <v>202</v>
      </c>
      <c r="L572" s="23">
        <v>487.5</v>
      </c>
      <c r="M572" s="19" t="s">
        <v>109</v>
      </c>
      <c r="N572" s="19" t="s">
        <v>110</v>
      </c>
      <c r="O572" s="30">
        <v>9.32009514627124E-2</v>
      </c>
      <c r="Q572" s="22">
        <v>1.5</v>
      </c>
      <c r="R572" s="30">
        <v>5.9803943855240454E-4</v>
      </c>
      <c r="S572" s="23">
        <v>1672.1305244024852</v>
      </c>
      <c r="T572" s="30">
        <v>2.4633779017409372E-3</v>
      </c>
      <c r="U572" s="23">
        <v>405.94664720068829</v>
      </c>
      <c r="V572" s="27">
        <v>24.277210497413066</v>
      </c>
    </row>
    <row r="573" spans="1:22" x14ac:dyDescent="0.25">
      <c r="A573" s="19" t="s">
        <v>94</v>
      </c>
      <c r="B573" s="19" t="s">
        <v>95</v>
      </c>
      <c r="C573" s="19" t="s">
        <v>88</v>
      </c>
      <c r="D573" s="22">
        <v>60299613</v>
      </c>
      <c r="E573" s="22">
        <v>2</v>
      </c>
      <c r="F573" s="27">
        <v>78</v>
      </c>
      <c r="G573" s="19" t="s">
        <v>183</v>
      </c>
      <c r="H573" s="19" t="s">
        <v>184</v>
      </c>
      <c r="I573" s="23">
        <v>284.43665464499998</v>
      </c>
      <c r="J573" s="19" t="s">
        <v>221</v>
      </c>
      <c r="K573" s="19" t="s">
        <v>222</v>
      </c>
      <c r="L573" s="23">
        <v>198.90675150000001</v>
      </c>
      <c r="M573" s="19" t="s">
        <v>109</v>
      </c>
      <c r="N573" s="19" t="s">
        <v>110</v>
      </c>
      <c r="O573" s="30">
        <v>7.9215175097275228E-2</v>
      </c>
      <c r="Q573" s="22">
        <v>1.5</v>
      </c>
      <c r="R573" s="30">
        <v>1.9257862736569981E-4</v>
      </c>
      <c r="S573" s="23">
        <v>5192.6842229539643</v>
      </c>
      <c r="T573" s="30">
        <v>2.4633779017409372E-3</v>
      </c>
      <c r="U573" s="23">
        <v>405.94664720068829</v>
      </c>
      <c r="V573" s="27">
        <v>7.8176648101616548</v>
      </c>
    </row>
    <row r="574" spans="1:22" x14ac:dyDescent="0.25">
      <c r="A574" s="19" t="s">
        <v>94</v>
      </c>
      <c r="B574" s="19" t="s">
        <v>95</v>
      </c>
      <c r="C574" s="19" t="s">
        <v>88</v>
      </c>
      <c r="D574" s="22">
        <v>60299613</v>
      </c>
      <c r="E574" s="22">
        <v>2</v>
      </c>
      <c r="F574" s="27">
        <v>78</v>
      </c>
      <c r="G574" s="19" t="s">
        <v>183</v>
      </c>
      <c r="H574" s="19" t="s">
        <v>184</v>
      </c>
      <c r="I574" s="23">
        <v>122.40084999999999</v>
      </c>
      <c r="J574" s="19" t="s">
        <v>217</v>
      </c>
      <c r="K574" s="19" t="s">
        <v>218</v>
      </c>
      <c r="L574" s="23">
        <v>85.594999999999999</v>
      </c>
      <c r="M574" s="19" t="s">
        <v>109</v>
      </c>
      <c r="N574" s="19" t="s">
        <v>110</v>
      </c>
      <c r="O574" s="30">
        <v>7.9215175097275228E-2</v>
      </c>
      <c r="Q574" s="22">
        <v>1.5</v>
      </c>
      <c r="R574" s="30">
        <v>8.2871835596626668E-5</v>
      </c>
      <c r="S574" s="23">
        <v>12066.825753292538</v>
      </c>
      <c r="T574" s="30">
        <v>2.4633779017409372E-3</v>
      </c>
      <c r="U574" s="23">
        <v>405.94664720068829</v>
      </c>
      <c r="V574" s="27">
        <v>3.3641543807817245</v>
      </c>
    </row>
    <row r="575" spans="1:22" x14ac:dyDescent="0.25">
      <c r="A575" s="19" t="s">
        <v>94</v>
      </c>
      <c r="B575" s="19" t="s">
        <v>95</v>
      </c>
      <c r="C575" s="19" t="s">
        <v>88</v>
      </c>
      <c r="D575" s="22">
        <v>60299613</v>
      </c>
      <c r="E575" s="22">
        <v>2</v>
      </c>
      <c r="F575" s="27">
        <v>78</v>
      </c>
      <c r="G575" s="19" t="s">
        <v>107</v>
      </c>
      <c r="H575" s="19" t="s">
        <v>108</v>
      </c>
      <c r="I575" s="23">
        <v>1438.0274999999999</v>
      </c>
      <c r="J575" s="19" t="s">
        <v>201</v>
      </c>
      <c r="K575" s="19" t="s">
        <v>202</v>
      </c>
      <c r="L575" s="23">
        <v>790.125</v>
      </c>
      <c r="M575" s="19" t="s">
        <v>121</v>
      </c>
      <c r="N575" s="19" t="s">
        <v>122</v>
      </c>
      <c r="O575" s="30">
        <v>8.0808489135929321E-3</v>
      </c>
      <c r="Q575" s="22">
        <v>1.94</v>
      </c>
      <c r="R575" s="30">
        <v>7.679409834186995E-5</v>
      </c>
      <c r="S575" s="23">
        <v>13021.833989745232</v>
      </c>
      <c r="T575" s="30">
        <v>2.4633779017409372E-3</v>
      </c>
      <c r="U575" s="23">
        <v>405.94664720068829</v>
      </c>
      <c r="V575" s="27">
        <v>3.1174306746682041</v>
      </c>
    </row>
    <row r="576" spans="1:22" x14ac:dyDescent="0.25">
      <c r="A576" s="19" t="s">
        <v>94</v>
      </c>
      <c r="B576" s="19" t="s">
        <v>95</v>
      </c>
      <c r="C576" s="19" t="s">
        <v>88</v>
      </c>
      <c r="D576" s="22">
        <v>60299613</v>
      </c>
      <c r="E576" s="22">
        <v>2</v>
      </c>
      <c r="F576" s="27">
        <v>78</v>
      </c>
      <c r="G576" s="19" t="s">
        <v>141</v>
      </c>
      <c r="H576" s="19" t="s">
        <v>142</v>
      </c>
      <c r="I576" s="23">
        <v>152.5325</v>
      </c>
      <c r="J576" s="19" t="s">
        <v>239</v>
      </c>
      <c r="K576" s="19" t="s">
        <v>240</v>
      </c>
      <c r="L576" s="23">
        <v>82.45</v>
      </c>
      <c r="M576" s="19" t="s">
        <v>109</v>
      </c>
      <c r="N576" s="19" t="s">
        <v>110</v>
      </c>
      <c r="O576" s="30">
        <v>4.6996148956660502E-2</v>
      </c>
      <c r="Q576" s="22">
        <v>1.5</v>
      </c>
      <c r="R576" s="30">
        <v>6.1268718724203576E-5</v>
      </c>
      <c r="S576" s="23">
        <v>16321.542555858285</v>
      </c>
      <c r="T576" s="30">
        <v>2.4633779017409372E-3</v>
      </c>
      <c r="U576" s="23">
        <v>405.94664720068829</v>
      </c>
      <c r="V576" s="27">
        <v>2.4871830944372473</v>
      </c>
    </row>
    <row r="577" spans="1:22" x14ac:dyDescent="0.25">
      <c r="A577" s="19" t="s">
        <v>94</v>
      </c>
      <c r="B577" s="19" t="s">
        <v>95</v>
      </c>
      <c r="C577" s="19" t="s">
        <v>88</v>
      </c>
      <c r="D577" s="22">
        <v>60299613</v>
      </c>
      <c r="E577" s="22">
        <v>2</v>
      </c>
      <c r="F577" s="27">
        <v>78</v>
      </c>
      <c r="G577" s="19" t="s">
        <v>145</v>
      </c>
      <c r="H577" s="19" t="s">
        <v>146</v>
      </c>
      <c r="I577" s="23">
        <v>101.25198</v>
      </c>
      <c r="J577" s="19" t="s">
        <v>243</v>
      </c>
      <c r="K577" s="19" t="s">
        <v>244</v>
      </c>
      <c r="L577" s="23">
        <v>30.405999999999999</v>
      </c>
      <c r="M577" s="19" t="s">
        <v>109</v>
      </c>
      <c r="N577" s="19" t="s">
        <v>110</v>
      </c>
      <c r="O577" s="30">
        <v>6.9640764267676847E-2</v>
      </c>
      <c r="Q577" s="22">
        <v>1.5</v>
      </c>
      <c r="R577" s="30">
        <v>6.0267224536884878E-5</v>
      </c>
      <c r="S577" s="23">
        <v>16592.766759782971</v>
      </c>
      <c r="T577" s="30">
        <v>2.4633779017409372E-3</v>
      </c>
      <c r="U577" s="23">
        <v>405.94664720068829</v>
      </c>
      <c r="V577" s="27">
        <v>2.4465277736839468</v>
      </c>
    </row>
    <row r="578" spans="1:22" x14ac:dyDescent="0.25">
      <c r="A578" s="19" t="s">
        <v>94</v>
      </c>
      <c r="B578" s="19" t="s">
        <v>95</v>
      </c>
      <c r="C578" s="19" t="s">
        <v>88</v>
      </c>
      <c r="D578" s="22">
        <v>60299613</v>
      </c>
      <c r="E578" s="22">
        <v>2</v>
      </c>
      <c r="F578" s="27">
        <v>78</v>
      </c>
      <c r="G578" s="19" t="s">
        <v>107</v>
      </c>
      <c r="H578" s="19" t="s">
        <v>108</v>
      </c>
      <c r="I578" s="23">
        <v>1438.0274999999999</v>
      </c>
      <c r="J578" s="19" t="s">
        <v>201</v>
      </c>
      <c r="K578" s="19" t="s">
        <v>202</v>
      </c>
      <c r="L578" s="23">
        <v>790.125</v>
      </c>
      <c r="M578" s="19" t="s">
        <v>113</v>
      </c>
      <c r="N578" s="19" t="s">
        <v>114</v>
      </c>
      <c r="O578" s="30">
        <v>5.131111111111167E-3</v>
      </c>
      <c r="Q578" s="22">
        <v>2.8</v>
      </c>
      <c r="R578" s="30">
        <v>3.3785159722222593E-5</v>
      </c>
      <c r="S578" s="23">
        <v>29598.79450687451</v>
      </c>
      <c r="T578" s="30">
        <v>2.4633779017409372E-3</v>
      </c>
      <c r="U578" s="23">
        <v>405.94664720068829</v>
      </c>
      <c r="V578" s="27">
        <v>1.3714972314375997</v>
      </c>
    </row>
    <row r="579" spans="1:22" x14ac:dyDescent="0.25">
      <c r="A579" s="19" t="s">
        <v>94</v>
      </c>
      <c r="B579" s="19" t="s">
        <v>95</v>
      </c>
      <c r="C579" s="19" t="s">
        <v>88</v>
      </c>
      <c r="D579" s="22">
        <v>60299613</v>
      </c>
      <c r="E579" s="22">
        <v>2</v>
      </c>
      <c r="F579" s="27">
        <v>78</v>
      </c>
      <c r="G579" s="19" t="s">
        <v>107</v>
      </c>
      <c r="H579" s="19" t="s">
        <v>108</v>
      </c>
      <c r="I579" s="23">
        <v>1438.0274999999999</v>
      </c>
      <c r="J579" s="19" t="s">
        <v>201</v>
      </c>
      <c r="K579" s="19" t="s">
        <v>202</v>
      </c>
      <c r="L579" s="23">
        <v>790.125</v>
      </c>
      <c r="M579" s="19" t="s">
        <v>115</v>
      </c>
      <c r="N579" s="19" t="s">
        <v>116</v>
      </c>
      <c r="O579" s="30">
        <v>5.4953034682081285E-3</v>
      </c>
      <c r="Q579" s="22">
        <v>3</v>
      </c>
      <c r="R579" s="30">
        <v>3.3770929521917373E-5</v>
      </c>
      <c r="S579" s="23">
        <v>29611.266676891402</v>
      </c>
      <c r="T579" s="30">
        <v>2.4633779017409372E-3</v>
      </c>
      <c r="U579" s="23">
        <v>405.94664720068829</v>
      </c>
      <c r="V579" s="27">
        <v>1.3709195612273102</v>
      </c>
    </row>
    <row r="580" spans="1:22" x14ac:dyDescent="0.25">
      <c r="A580" s="19" t="s">
        <v>94</v>
      </c>
      <c r="B580" s="19" t="s">
        <v>95</v>
      </c>
      <c r="C580" s="19" t="s">
        <v>88</v>
      </c>
      <c r="D580" s="22">
        <v>60299613</v>
      </c>
      <c r="E580" s="22">
        <v>2</v>
      </c>
      <c r="F580" s="27">
        <v>78</v>
      </c>
      <c r="G580" s="19" t="s">
        <v>141</v>
      </c>
      <c r="H580" s="19" t="s">
        <v>142</v>
      </c>
      <c r="I580" s="23">
        <v>70.5</v>
      </c>
      <c r="J580" s="19" t="s">
        <v>209</v>
      </c>
      <c r="K580" s="19" t="s">
        <v>210</v>
      </c>
      <c r="L580" s="23">
        <v>70.5</v>
      </c>
      <c r="M580" s="19" t="s">
        <v>109</v>
      </c>
      <c r="N580" s="19" t="s">
        <v>110</v>
      </c>
      <c r="O580" s="30">
        <v>4.6996148956660502E-2</v>
      </c>
      <c r="Q580" s="22">
        <v>1.5</v>
      </c>
      <c r="R580" s="30">
        <v>2.831819232003902E-5</v>
      </c>
      <c r="S580" s="23">
        <v>35312.98850924048</v>
      </c>
      <c r="T580" s="30">
        <v>2.4633779017409372E-3</v>
      </c>
      <c r="U580" s="23">
        <v>405.94664720068829</v>
      </c>
      <c r="V580" s="27">
        <v>1.1495675227104121</v>
      </c>
    </row>
    <row r="581" spans="1:22" x14ac:dyDescent="0.25">
      <c r="A581" s="19" t="s">
        <v>94</v>
      </c>
      <c r="B581" s="19" t="s">
        <v>95</v>
      </c>
      <c r="C581" s="19" t="s">
        <v>88</v>
      </c>
      <c r="D581" s="22">
        <v>60299626</v>
      </c>
      <c r="E581" s="22">
        <v>2</v>
      </c>
      <c r="F581" s="27">
        <v>69.878504672897193</v>
      </c>
      <c r="G581" s="19" t="s">
        <v>125</v>
      </c>
      <c r="H581" s="19" t="s">
        <v>126</v>
      </c>
      <c r="I581" s="23">
        <v>1165.5</v>
      </c>
      <c r="J581" s="19" t="s">
        <v>201</v>
      </c>
      <c r="K581" s="19" t="s">
        <v>202</v>
      </c>
      <c r="L581" s="23">
        <v>525</v>
      </c>
      <c r="M581" s="19" t="s">
        <v>109</v>
      </c>
      <c r="N581" s="19" t="s">
        <v>110</v>
      </c>
      <c r="O581" s="30">
        <v>7.5354415695067276E-2</v>
      </c>
      <c r="Q581" s="22">
        <v>1.5</v>
      </c>
      <c r="R581" s="30">
        <v>8.3788829296137473E-4</v>
      </c>
      <c r="S581" s="23">
        <v>1193.4765151875661</v>
      </c>
      <c r="T581" s="30">
        <v>2.5964556926131093E-3</v>
      </c>
      <c r="U581" s="23">
        <v>385.1404061486549</v>
      </c>
      <c r="V581" s="27">
        <v>32.270463745834697</v>
      </c>
    </row>
    <row r="582" spans="1:22" x14ac:dyDescent="0.25">
      <c r="A582" s="19" t="s">
        <v>94</v>
      </c>
      <c r="B582" s="19" t="s">
        <v>95</v>
      </c>
      <c r="C582" s="19" t="s">
        <v>88</v>
      </c>
      <c r="D582" s="22">
        <v>60299626</v>
      </c>
      <c r="E582" s="22">
        <v>2</v>
      </c>
      <c r="F582" s="27">
        <v>69.878504672897193</v>
      </c>
      <c r="G582" s="19" t="s">
        <v>107</v>
      </c>
      <c r="H582" s="19" t="s">
        <v>108</v>
      </c>
      <c r="I582" s="23">
        <v>354.90000000000003</v>
      </c>
      <c r="J582" s="19" t="s">
        <v>201</v>
      </c>
      <c r="K582" s="19" t="s">
        <v>202</v>
      </c>
      <c r="L582" s="23">
        <v>195</v>
      </c>
      <c r="M582" s="19" t="s">
        <v>109</v>
      </c>
      <c r="N582" s="19" t="s">
        <v>110</v>
      </c>
      <c r="O582" s="30">
        <v>9.4083549688667278E-2</v>
      </c>
      <c r="Q582" s="22">
        <v>1.5</v>
      </c>
      <c r="R582" s="30">
        <v>3.1855529766326582E-4</v>
      </c>
      <c r="S582" s="23">
        <v>3139.172405341903</v>
      </c>
      <c r="T582" s="30">
        <v>2.5964556926131093E-3</v>
      </c>
      <c r="U582" s="23">
        <v>385.1404061486549</v>
      </c>
      <c r="V582" s="27">
        <v>12.268851672283585</v>
      </c>
    </row>
    <row r="583" spans="1:22" x14ac:dyDescent="0.25">
      <c r="A583" s="19" t="s">
        <v>94</v>
      </c>
      <c r="B583" s="19" t="s">
        <v>95</v>
      </c>
      <c r="C583" s="19" t="s">
        <v>88</v>
      </c>
      <c r="D583" s="22">
        <v>60299626</v>
      </c>
      <c r="E583" s="22">
        <v>2</v>
      </c>
      <c r="F583" s="27">
        <v>69.878504672897193</v>
      </c>
      <c r="G583" s="19" t="s">
        <v>127</v>
      </c>
      <c r="H583" s="19" t="s">
        <v>128</v>
      </c>
      <c r="I583" s="23">
        <v>350.65</v>
      </c>
      <c r="J583" s="19" t="s">
        <v>203</v>
      </c>
      <c r="K583" s="19" t="s">
        <v>204</v>
      </c>
      <c r="L583" s="23">
        <v>350.65</v>
      </c>
      <c r="M583" s="19" t="s">
        <v>109</v>
      </c>
      <c r="N583" s="19" t="s">
        <v>110</v>
      </c>
      <c r="O583" s="30">
        <v>9.32009514627124E-2</v>
      </c>
      <c r="Q583" s="22">
        <v>1.5</v>
      </c>
      <c r="R583" s="30">
        <v>3.1178795046612378E-4</v>
      </c>
      <c r="S583" s="23">
        <v>3207.3080390213845</v>
      </c>
      <c r="T583" s="30">
        <v>2.5964556926131093E-3</v>
      </c>
      <c r="U583" s="23">
        <v>385.1404061486549</v>
      </c>
      <c r="V583" s="27">
        <v>12.00821378747796</v>
      </c>
    </row>
    <row r="584" spans="1:22" x14ac:dyDescent="0.25">
      <c r="A584" s="19" t="s">
        <v>94</v>
      </c>
      <c r="B584" s="19" t="s">
        <v>95</v>
      </c>
      <c r="C584" s="19" t="s">
        <v>88</v>
      </c>
      <c r="D584" s="22">
        <v>60299626</v>
      </c>
      <c r="E584" s="22">
        <v>2</v>
      </c>
      <c r="F584" s="27">
        <v>69.878504672897193</v>
      </c>
      <c r="G584" s="19" t="s">
        <v>163</v>
      </c>
      <c r="H584" s="19" t="s">
        <v>164</v>
      </c>
      <c r="I584" s="23">
        <v>96</v>
      </c>
      <c r="J584" s="19" t="s">
        <v>203</v>
      </c>
      <c r="K584" s="19" t="s">
        <v>204</v>
      </c>
      <c r="L584" s="23">
        <v>96</v>
      </c>
      <c r="M584" s="19" t="s">
        <v>109</v>
      </c>
      <c r="N584" s="19" t="s">
        <v>110</v>
      </c>
      <c r="O584" s="30">
        <v>0.2109105576516597</v>
      </c>
      <c r="Q584" s="22">
        <v>1.5</v>
      </c>
      <c r="R584" s="30">
        <v>1.931677810349827E-4</v>
      </c>
      <c r="S584" s="23">
        <v>5176.8467528179553</v>
      </c>
      <c r="T584" s="30">
        <v>2.5964556926131093E-3</v>
      </c>
      <c r="U584" s="23">
        <v>385.1404061486549</v>
      </c>
      <c r="V584" s="27">
        <v>7.4396717642647676</v>
      </c>
    </row>
    <row r="585" spans="1:22" x14ac:dyDescent="0.25">
      <c r="A585" s="19" t="s">
        <v>94</v>
      </c>
      <c r="B585" s="19" t="s">
        <v>95</v>
      </c>
      <c r="C585" s="19" t="s">
        <v>88</v>
      </c>
      <c r="D585" s="22">
        <v>60299626</v>
      </c>
      <c r="E585" s="22">
        <v>2</v>
      </c>
      <c r="F585" s="27">
        <v>69.878504672897193</v>
      </c>
      <c r="G585" s="19" t="s">
        <v>145</v>
      </c>
      <c r="H585" s="19" t="s">
        <v>146</v>
      </c>
      <c r="I585" s="23">
        <v>274.82490000000001</v>
      </c>
      <c r="J585" s="19" t="s">
        <v>243</v>
      </c>
      <c r="K585" s="19" t="s">
        <v>244</v>
      </c>
      <c r="L585" s="23">
        <v>82.53</v>
      </c>
      <c r="M585" s="19" t="s">
        <v>109</v>
      </c>
      <c r="N585" s="19" t="s">
        <v>110</v>
      </c>
      <c r="O585" s="30">
        <v>6.9640764267676847E-2</v>
      </c>
      <c r="Q585" s="22">
        <v>1.5</v>
      </c>
      <c r="R585" s="30">
        <v>1.825932611215997E-4</v>
      </c>
      <c r="S585" s="23">
        <v>5476.6533762384615</v>
      </c>
      <c r="T585" s="30">
        <v>2.5964556926131093E-3</v>
      </c>
      <c r="U585" s="23">
        <v>385.1404061486549</v>
      </c>
      <c r="V585" s="27">
        <v>7.0324042748380302</v>
      </c>
    </row>
    <row r="586" spans="1:22" x14ac:dyDescent="0.25">
      <c r="A586" s="19" t="s">
        <v>94</v>
      </c>
      <c r="B586" s="19" t="s">
        <v>95</v>
      </c>
      <c r="C586" s="19" t="s">
        <v>88</v>
      </c>
      <c r="D586" s="22">
        <v>60299626</v>
      </c>
      <c r="E586" s="22">
        <v>2</v>
      </c>
      <c r="F586" s="27">
        <v>69.878504672897193</v>
      </c>
      <c r="G586" s="19" t="s">
        <v>139</v>
      </c>
      <c r="H586" s="19" t="s">
        <v>140</v>
      </c>
      <c r="I586" s="23">
        <v>181.15</v>
      </c>
      <c r="J586" s="19" t="s">
        <v>203</v>
      </c>
      <c r="K586" s="19" t="s">
        <v>204</v>
      </c>
      <c r="L586" s="23">
        <v>181.15</v>
      </c>
      <c r="M586" s="19" t="s">
        <v>109</v>
      </c>
      <c r="N586" s="19" t="s">
        <v>110</v>
      </c>
      <c r="O586" s="30">
        <v>7.2550891428570755E-2</v>
      </c>
      <c r="Q586" s="22">
        <v>1.5</v>
      </c>
      <c r="R586" s="30">
        <v>1.25385186224828E-4</v>
      </c>
      <c r="S586" s="23">
        <v>7975.4238128809038</v>
      </c>
      <c r="T586" s="30">
        <v>2.5964556926131093E-3</v>
      </c>
      <c r="U586" s="23">
        <v>385.1404061486549</v>
      </c>
      <c r="V586" s="27">
        <v>4.829090154765499</v>
      </c>
    </row>
    <row r="587" spans="1:22" x14ac:dyDescent="0.25">
      <c r="A587" s="19" t="s">
        <v>94</v>
      </c>
      <c r="B587" s="19" t="s">
        <v>95</v>
      </c>
      <c r="C587" s="19" t="s">
        <v>88</v>
      </c>
      <c r="D587" s="22">
        <v>60299626</v>
      </c>
      <c r="E587" s="22">
        <v>2</v>
      </c>
      <c r="F587" s="27">
        <v>69.878504672897193</v>
      </c>
      <c r="G587" s="19" t="s">
        <v>127</v>
      </c>
      <c r="H587" s="19" t="s">
        <v>128</v>
      </c>
      <c r="I587" s="23">
        <v>115.5</v>
      </c>
      <c r="J587" s="19" t="s">
        <v>201</v>
      </c>
      <c r="K587" s="19" t="s">
        <v>202</v>
      </c>
      <c r="L587" s="23">
        <v>75</v>
      </c>
      <c r="M587" s="19" t="s">
        <v>109</v>
      </c>
      <c r="N587" s="19" t="s">
        <v>110</v>
      </c>
      <c r="O587" s="30">
        <v>9.32009514627124E-2</v>
      </c>
      <c r="Q587" s="22">
        <v>1.5</v>
      </c>
      <c r="R587" s="30">
        <v>1.0269929638909823E-4</v>
      </c>
      <c r="S587" s="23">
        <v>9737.165055262758</v>
      </c>
      <c r="T587" s="30">
        <v>2.5964556926131093E-3</v>
      </c>
      <c r="U587" s="23">
        <v>385.1404061486549</v>
      </c>
      <c r="V587" s="27">
        <v>3.9553648722478378</v>
      </c>
    </row>
    <row r="588" spans="1:22" x14ac:dyDescent="0.25">
      <c r="A588" s="19" t="s">
        <v>94</v>
      </c>
      <c r="B588" s="19" t="s">
        <v>95</v>
      </c>
      <c r="C588" s="19" t="s">
        <v>88</v>
      </c>
      <c r="D588" s="22">
        <v>60299626</v>
      </c>
      <c r="E588" s="22">
        <v>2</v>
      </c>
      <c r="F588" s="27">
        <v>69.878504672897193</v>
      </c>
      <c r="G588" s="19" t="s">
        <v>183</v>
      </c>
      <c r="H588" s="19" t="s">
        <v>184</v>
      </c>
      <c r="I588" s="23">
        <v>117.19361939999999</v>
      </c>
      <c r="J588" s="19" t="s">
        <v>221</v>
      </c>
      <c r="K588" s="19" t="s">
        <v>222</v>
      </c>
      <c r="L588" s="23">
        <v>81.953580000000002</v>
      </c>
      <c r="M588" s="19" t="s">
        <v>109</v>
      </c>
      <c r="N588" s="19" t="s">
        <v>110</v>
      </c>
      <c r="O588" s="30">
        <v>7.9215175097275228E-2</v>
      </c>
      <c r="Q588" s="22">
        <v>1.5</v>
      </c>
      <c r="R588" s="30">
        <v>8.8568133357658964E-5</v>
      </c>
      <c r="S588" s="23">
        <v>11290.74264173283</v>
      </c>
      <c r="T588" s="30">
        <v>2.5964556926131093E-3</v>
      </c>
      <c r="U588" s="23">
        <v>385.1404061486549</v>
      </c>
      <c r="V588" s="27">
        <v>3.4111166853197004</v>
      </c>
    </row>
    <row r="589" spans="1:22" x14ac:dyDescent="0.25">
      <c r="A589" s="19" t="s">
        <v>94</v>
      </c>
      <c r="B589" s="19" t="s">
        <v>95</v>
      </c>
      <c r="C589" s="19" t="s">
        <v>88</v>
      </c>
      <c r="D589" s="22">
        <v>60299626</v>
      </c>
      <c r="E589" s="22">
        <v>2</v>
      </c>
      <c r="F589" s="27">
        <v>69.878504672897193</v>
      </c>
      <c r="G589" s="19" t="s">
        <v>125</v>
      </c>
      <c r="H589" s="19" t="s">
        <v>126</v>
      </c>
      <c r="I589" s="23">
        <v>1165.5</v>
      </c>
      <c r="J589" s="19" t="s">
        <v>201</v>
      </c>
      <c r="K589" s="19" t="s">
        <v>202</v>
      </c>
      <c r="L589" s="23">
        <v>525</v>
      </c>
      <c r="M589" s="19" t="s">
        <v>121</v>
      </c>
      <c r="N589" s="19" t="s">
        <v>122</v>
      </c>
      <c r="O589" s="30">
        <v>9.3932549504953111E-3</v>
      </c>
      <c r="Q589" s="22">
        <v>1.94</v>
      </c>
      <c r="R589" s="30">
        <v>8.0757535134815122E-5</v>
      </c>
      <c r="S589" s="23">
        <v>12382.745440789131</v>
      </c>
      <c r="T589" s="30">
        <v>2.5964556926131093E-3</v>
      </c>
      <c r="U589" s="23">
        <v>385.1404061486549</v>
      </c>
      <c r="V589" s="27">
        <v>3.1102989881386964</v>
      </c>
    </row>
    <row r="590" spans="1:22" x14ac:dyDescent="0.25">
      <c r="A590" s="19" t="s">
        <v>94</v>
      </c>
      <c r="B590" s="19" t="s">
        <v>95</v>
      </c>
      <c r="C590" s="19" t="s">
        <v>88</v>
      </c>
      <c r="D590" s="22">
        <v>60299626</v>
      </c>
      <c r="E590" s="22">
        <v>2</v>
      </c>
      <c r="F590" s="27">
        <v>69.878504672897193</v>
      </c>
      <c r="G590" s="19" t="s">
        <v>133</v>
      </c>
      <c r="H590" s="19" t="s">
        <v>134</v>
      </c>
      <c r="I590" s="23">
        <v>36</v>
      </c>
      <c r="J590" s="19" t="s">
        <v>249</v>
      </c>
      <c r="K590" s="19" t="s">
        <v>250</v>
      </c>
      <c r="L590" s="23">
        <v>9</v>
      </c>
      <c r="M590" s="19" t="s">
        <v>109</v>
      </c>
      <c r="N590" s="19" t="s">
        <v>110</v>
      </c>
      <c r="O590" s="30">
        <v>0.10511461227876238</v>
      </c>
      <c r="Q590" s="22">
        <v>1.5</v>
      </c>
      <c r="R590" s="30">
        <v>3.6101955909035953E-5</v>
      </c>
      <c r="S590" s="23">
        <v>27699.330266749068</v>
      </c>
      <c r="T590" s="30">
        <v>2.5964556926131093E-3</v>
      </c>
      <c r="U590" s="23">
        <v>385.1404061486549</v>
      </c>
      <c r="V590" s="27">
        <v>1.3904321961566939</v>
      </c>
    </row>
    <row r="591" spans="1:22" x14ac:dyDescent="0.25">
      <c r="A591" s="19" t="s">
        <v>94</v>
      </c>
      <c r="B591" s="19" t="s">
        <v>95</v>
      </c>
      <c r="C591" s="19" t="s">
        <v>88</v>
      </c>
      <c r="D591" s="22">
        <v>60299626</v>
      </c>
      <c r="E591" s="22">
        <v>2</v>
      </c>
      <c r="F591" s="27">
        <v>69.878504672897193</v>
      </c>
      <c r="G591" s="19" t="s">
        <v>183</v>
      </c>
      <c r="H591" s="19" t="s">
        <v>184</v>
      </c>
      <c r="I591" s="23">
        <v>45.945899999999995</v>
      </c>
      <c r="J591" s="19" t="s">
        <v>217</v>
      </c>
      <c r="K591" s="19" t="s">
        <v>218</v>
      </c>
      <c r="L591" s="23">
        <v>32.129999999999995</v>
      </c>
      <c r="M591" s="19" t="s">
        <v>109</v>
      </c>
      <c r="N591" s="19" t="s">
        <v>110</v>
      </c>
      <c r="O591" s="30">
        <v>7.9215175097275228E-2</v>
      </c>
      <c r="Q591" s="22">
        <v>1.5</v>
      </c>
      <c r="R591" s="30">
        <v>3.4723243631109007E-5</v>
      </c>
      <c r="S591" s="23">
        <v>28799.152827533861</v>
      </c>
      <c r="T591" s="30">
        <v>2.5964556926131093E-3</v>
      </c>
      <c r="U591" s="23">
        <v>385.1404061486549</v>
      </c>
      <c r="V591" s="27">
        <v>1.3373324154884019</v>
      </c>
    </row>
    <row r="592" spans="1:22" x14ac:dyDescent="0.25">
      <c r="A592" s="19" t="s">
        <v>94</v>
      </c>
      <c r="B592" s="19" t="s">
        <v>95</v>
      </c>
      <c r="C592" s="19" t="s">
        <v>88</v>
      </c>
      <c r="D592" s="22">
        <v>60299626</v>
      </c>
      <c r="E592" s="22">
        <v>2</v>
      </c>
      <c r="F592" s="27">
        <v>69.878504672897193</v>
      </c>
      <c r="G592" s="19" t="s">
        <v>125</v>
      </c>
      <c r="H592" s="19" t="s">
        <v>126</v>
      </c>
      <c r="I592" s="23">
        <v>1165.5</v>
      </c>
      <c r="J592" s="19" t="s">
        <v>201</v>
      </c>
      <c r="K592" s="19" t="s">
        <v>202</v>
      </c>
      <c r="L592" s="23">
        <v>525</v>
      </c>
      <c r="M592" s="19" t="s">
        <v>115</v>
      </c>
      <c r="N592" s="19" t="s">
        <v>116</v>
      </c>
      <c r="O592" s="30">
        <v>5.5045901639346698E-3</v>
      </c>
      <c r="Q592" s="22">
        <v>3</v>
      </c>
      <c r="R592" s="30">
        <v>3.0603592459500105E-5</v>
      </c>
      <c r="S592" s="23">
        <v>32675.902390327887</v>
      </c>
      <c r="T592" s="30">
        <v>2.5964556926131093E-3</v>
      </c>
      <c r="U592" s="23">
        <v>385.1404061486549</v>
      </c>
      <c r="V592" s="27">
        <v>1.1786680029459782</v>
      </c>
    </row>
    <row r="593" spans="1:22" x14ac:dyDescent="0.25">
      <c r="A593" s="19" t="s">
        <v>94</v>
      </c>
      <c r="B593" s="19" t="s">
        <v>95</v>
      </c>
      <c r="C593" s="19" t="s">
        <v>88</v>
      </c>
      <c r="D593" s="22">
        <v>60299669</v>
      </c>
      <c r="E593" s="22">
        <v>2</v>
      </c>
      <c r="F593" s="27">
        <v>84.979388297872305</v>
      </c>
      <c r="G593" s="19" t="s">
        <v>127</v>
      </c>
      <c r="H593" s="19" t="s">
        <v>128</v>
      </c>
      <c r="I593" s="23">
        <v>2868.8</v>
      </c>
      <c r="J593" s="19" t="s">
        <v>203</v>
      </c>
      <c r="K593" s="19" t="s">
        <v>204</v>
      </c>
      <c r="L593" s="23">
        <v>2868.8</v>
      </c>
      <c r="M593" s="19" t="s">
        <v>109</v>
      </c>
      <c r="N593" s="19" t="s">
        <v>110</v>
      </c>
      <c r="O593" s="30">
        <v>9.32009514627124E-2</v>
      </c>
      <c r="Q593" s="22">
        <v>1.5</v>
      </c>
      <c r="R593" s="30">
        <v>2.0975665975143591E-3</v>
      </c>
      <c r="S593" s="23">
        <v>476.7429082752422</v>
      </c>
      <c r="T593" s="30">
        <v>2.748902417398327E-3</v>
      </c>
      <c r="U593" s="23">
        <v>363.7815564753443</v>
      </c>
      <c r="V593" s="27">
        <v>76.305604165446567</v>
      </c>
    </row>
    <row r="594" spans="1:22" x14ac:dyDescent="0.25">
      <c r="A594" s="19" t="s">
        <v>94</v>
      </c>
      <c r="B594" s="19" t="s">
        <v>95</v>
      </c>
      <c r="C594" s="19" t="s">
        <v>88</v>
      </c>
      <c r="D594" s="22">
        <v>60299669</v>
      </c>
      <c r="E594" s="22">
        <v>2</v>
      </c>
      <c r="F594" s="27">
        <v>84.979388297872305</v>
      </c>
      <c r="G594" s="19" t="s">
        <v>161</v>
      </c>
      <c r="H594" s="19" t="s">
        <v>162</v>
      </c>
      <c r="I594" s="23">
        <v>86</v>
      </c>
      <c r="J594" s="19" t="s">
        <v>203</v>
      </c>
      <c r="K594" s="19" t="s">
        <v>204</v>
      </c>
      <c r="L594" s="23">
        <v>86</v>
      </c>
      <c r="M594" s="19" t="s">
        <v>109</v>
      </c>
      <c r="N594" s="19" t="s">
        <v>110</v>
      </c>
      <c r="O594" s="30">
        <v>0.29969450048245622</v>
      </c>
      <c r="Q594" s="22">
        <v>1.5</v>
      </c>
      <c r="R594" s="30">
        <v>2.0219590936685646E-4</v>
      </c>
      <c r="S594" s="23">
        <v>4945.6984719984548</v>
      </c>
      <c r="T594" s="30">
        <v>2.748902417398327E-3</v>
      </c>
      <c r="U594" s="23">
        <v>363.7815564753443</v>
      </c>
      <c r="V594" s="27">
        <v>7.35551426224227</v>
      </c>
    </row>
    <row r="595" spans="1:22" x14ac:dyDescent="0.25">
      <c r="A595" s="19" t="s">
        <v>94</v>
      </c>
      <c r="B595" s="19" t="s">
        <v>95</v>
      </c>
      <c r="C595" s="19" t="s">
        <v>88</v>
      </c>
      <c r="D595" s="22">
        <v>60299669</v>
      </c>
      <c r="E595" s="22">
        <v>2</v>
      </c>
      <c r="F595" s="27">
        <v>84.979388297872305</v>
      </c>
      <c r="G595" s="19" t="s">
        <v>163</v>
      </c>
      <c r="H595" s="19" t="s">
        <v>164</v>
      </c>
      <c r="I595" s="23">
        <v>60</v>
      </c>
      <c r="J595" s="19" t="s">
        <v>203</v>
      </c>
      <c r="K595" s="19" t="s">
        <v>204</v>
      </c>
      <c r="L595" s="23">
        <v>60</v>
      </c>
      <c r="M595" s="19" t="s">
        <v>109</v>
      </c>
      <c r="N595" s="19" t="s">
        <v>110</v>
      </c>
      <c r="O595" s="30">
        <v>0.2109105576516597</v>
      </c>
      <c r="Q595" s="22">
        <v>1.5</v>
      </c>
      <c r="R595" s="30">
        <v>9.927610065272284E-5</v>
      </c>
      <c r="S595" s="23">
        <v>10072.917786105381</v>
      </c>
      <c r="T595" s="30">
        <v>2.748902417398327E-3</v>
      </c>
      <c r="U595" s="23">
        <v>363.7815564753443</v>
      </c>
      <c r="V595" s="27">
        <v>3.6114814416250458</v>
      </c>
    </row>
    <row r="596" spans="1:22" x14ac:dyDescent="0.25">
      <c r="A596" s="19" t="s">
        <v>94</v>
      </c>
      <c r="B596" s="19" t="s">
        <v>95</v>
      </c>
      <c r="C596" s="19" t="s">
        <v>88</v>
      </c>
      <c r="D596" s="22">
        <v>60299669</v>
      </c>
      <c r="E596" s="22">
        <v>2</v>
      </c>
      <c r="F596" s="27">
        <v>84.979388297872305</v>
      </c>
      <c r="G596" s="19" t="s">
        <v>133</v>
      </c>
      <c r="H596" s="19" t="s">
        <v>134</v>
      </c>
      <c r="I596" s="23">
        <v>92.96</v>
      </c>
      <c r="J596" s="19" t="s">
        <v>249</v>
      </c>
      <c r="K596" s="19" t="s">
        <v>250</v>
      </c>
      <c r="L596" s="23">
        <v>23.24</v>
      </c>
      <c r="M596" s="19" t="s">
        <v>109</v>
      </c>
      <c r="N596" s="19" t="s">
        <v>110</v>
      </c>
      <c r="O596" s="30">
        <v>0.10511461227876238</v>
      </c>
      <c r="Q596" s="22">
        <v>1.5</v>
      </c>
      <c r="R596" s="30">
        <v>7.6657446416555789E-5</v>
      </c>
      <c r="S596" s="23">
        <v>13045.047112135853</v>
      </c>
      <c r="T596" s="30">
        <v>2.748902417398327E-3</v>
      </c>
      <c r="U596" s="23">
        <v>363.7815564753443</v>
      </c>
      <c r="V596" s="27">
        <v>2.788656517283997</v>
      </c>
    </row>
    <row r="597" spans="1:22" x14ac:dyDescent="0.25">
      <c r="A597" s="19" t="s">
        <v>94</v>
      </c>
      <c r="B597" s="19" t="s">
        <v>95</v>
      </c>
      <c r="C597" s="19" t="s">
        <v>88</v>
      </c>
      <c r="D597" s="22">
        <v>60299669</v>
      </c>
      <c r="E597" s="22">
        <v>2</v>
      </c>
      <c r="F597" s="27">
        <v>84.979388297872305</v>
      </c>
      <c r="G597" s="19" t="s">
        <v>127</v>
      </c>
      <c r="H597" s="19" t="s">
        <v>128</v>
      </c>
      <c r="I597" s="23">
        <v>2868.8</v>
      </c>
      <c r="J597" s="19" t="s">
        <v>203</v>
      </c>
      <c r="K597" s="19" t="s">
        <v>204</v>
      </c>
      <c r="L597" s="23">
        <v>2868.8</v>
      </c>
      <c r="M597" s="19" t="s">
        <v>115</v>
      </c>
      <c r="N597" s="19" t="s">
        <v>116</v>
      </c>
      <c r="O597" s="30">
        <v>5.247630177899182E-3</v>
      </c>
      <c r="Q597" s="22">
        <v>3</v>
      </c>
      <c r="R597" s="30">
        <v>5.9051187807205024E-5</v>
      </c>
      <c r="S597" s="23">
        <v>16934.460374698625</v>
      </c>
      <c r="T597" s="30">
        <v>2.748902417398327E-3</v>
      </c>
      <c r="U597" s="23">
        <v>363.7815564753443</v>
      </c>
      <c r="V597" s="27">
        <v>2.1481733012222914</v>
      </c>
    </row>
    <row r="598" spans="1:22" x14ac:dyDescent="0.25">
      <c r="A598" s="19" t="s">
        <v>94</v>
      </c>
      <c r="B598" s="19" t="s">
        <v>95</v>
      </c>
      <c r="C598" s="19" t="s">
        <v>88</v>
      </c>
      <c r="D598" s="22">
        <v>60299669</v>
      </c>
      <c r="E598" s="22">
        <v>2</v>
      </c>
      <c r="F598" s="27">
        <v>84.979388297872305</v>
      </c>
      <c r="G598" s="19" t="s">
        <v>179</v>
      </c>
      <c r="H598" s="19" t="s">
        <v>180</v>
      </c>
      <c r="I598" s="23">
        <v>79.158966599999999</v>
      </c>
      <c r="J598" s="19" t="s">
        <v>211</v>
      </c>
      <c r="K598" s="19" t="s">
        <v>212</v>
      </c>
      <c r="L598" s="23">
        <v>67.083870000000005</v>
      </c>
      <c r="M598" s="19" t="s">
        <v>109</v>
      </c>
      <c r="N598" s="19" t="s">
        <v>110</v>
      </c>
      <c r="O598" s="30">
        <v>6.9654574132492195E-2</v>
      </c>
      <c r="Q598" s="22">
        <v>1.5</v>
      </c>
      <c r="R598" s="30">
        <v>4.3255854686111982E-5</v>
      </c>
      <c r="S598" s="23">
        <v>23118.25780016472</v>
      </c>
      <c r="T598" s="30">
        <v>2.748902417398327E-3</v>
      </c>
      <c r="U598" s="23">
        <v>363.7815564753443</v>
      </c>
      <c r="V598" s="27">
        <v>1.5735682144385132</v>
      </c>
    </row>
    <row r="599" spans="1:22" x14ac:dyDescent="0.25">
      <c r="A599" s="19" t="s">
        <v>94</v>
      </c>
      <c r="B599" s="19" t="s">
        <v>95</v>
      </c>
      <c r="C599" s="19" t="s">
        <v>88</v>
      </c>
      <c r="D599" s="22">
        <v>60299669</v>
      </c>
      <c r="E599" s="22">
        <v>2</v>
      </c>
      <c r="F599" s="27">
        <v>84.979388297872305</v>
      </c>
      <c r="G599" s="19" t="s">
        <v>141</v>
      </c>
      <c r="H599" s="19" t="s">
        <v>142</v>
      </c>
      <c r="I599" s="23">
        <v>91.715000000000003</v>
      </c>
      <c r="J599" s="19" t="s">
        <v>213</v>
      </c>
      <c r="K599" s="19" t="s">
        <v>214</v>
      </c>
      <c r="L599" s="23">
        <v>91.715000000000003</v>
      </c>
      <c r="M599" s="19" t="s">
        <v>109</v>
      </c>
      <c r="N599" s="19" t="s">
        <v>110</v>
      </c>
      <c r="O599" s="30">
        <v>4.6996148956660502E-2</v>
      </c>
      <c r="Q599" s="22">
        <v>1.5</v>
      </c>
      <c r="R599" s="30">
        <v>3.3814096083720866E-5</v>
      </c>
      <c r="S599" s="23">
        <v>29573.465383314811</v>
      </c>
      <c r="T599" s="30">
        <v>2.748902417398327E-3</v>
      </c>
      <c r="U599" s="23">
        <v>363.7815564753443</v>
      </c>
      <c r="V599" s="27">
        <v>1.2300944504142821</v>
      </c>
    </row>
    <row r="600" spans="1:22" x14ac:dyDescent="0.25">
      <c r="A600" s="19" t="s">
        <v>94</v>
      </c>
      <c r="B600" s="19" t="s">
        <v>95</v>
      </c>
      <c r="C600" s="19" t="s">
        <v>88</v>
      </c>
      <c r="D600" s="22">
        <v>60299917</v>
      </c>
      <c r="E600" s="22">
        <v>2</v>
      </c>
      <c r="F600" s="27">
        <v>66</v>
      </c>
      <c r="G600" s="19" t="s">
        <v>127</v>
      </c>
      <c r="H600" s="19" t="s">
        <v>128</v>
      </c>
      <c r="I600" s="23">
        <v>1581</v>
      </c>
      <c r="J600" s="19" t="s">
        <v>203</v>
      </c>
      <c r="K600" s="19" t="s">
        <v>204</v>
      </c>
      <c r="L600" s="23">
        <v>1581</v>
      </c>
      <c r="M600" s="19" t="s">
        <v>109</v>
      </c>
      <c r="N600" s="19" t="s">
        <v>110</v>
      </c>
      <c r="O600" s="30">
        <v>9.32009514627124E-2</v>
      </c>
      <c r="Q600" s="22">
        <v>1.5</v>
      </c>
      <c r="R600" s="30">
        <v>1.4883909521469525E-3</v>
      </c>
      <c r="S600" s="23">
        <v>671.86648679739324</v>
      </c>
      <c r="T600" s="30">
        <v>3.0759368981622161E-3</v>
      </c>
      <c r="U600" s="23">
        <v>325.10419852808792</v>
      </c>
      <c r="V600" s="27">
        <v>48.388214759419263</v>
      </c>
    </row>
    <row r="601" spans="1:22" x14ac:dyDescent="0.25">
      <c r="A601" s="19" t="s">
        <v>94</v>
      </c>
      <c r="B601" s="19" t="s">
        <v>95</v>
      </c>
      <c r="C601" s="19" t="s">
        <v>88</v>
      </c>
      <c r="D601" s="22">
        <v>60299917</v>
      </c>
      <c r="E601" s="22">
        <v>2</v>
      </c>
      <c r="F601" s="27">
        <v>66</v>
      </c>
      <c r="G601" s="19" t="s">
        <v>157</v>
      </c>
      <c r="H601" s="19" t="s">
        <v>158</v>
      </c>
      <c r="I601" s="23">
        <v>130</v>
      </c>
      <c r="J601" s="19" t="s">
        <v>203</v>
      </c>
      <c r="K601" s="19" t="s">
        <v>204</v>
      </c>
      <c r="L601" s="23">
        <v>130</v>
      </c>
      <c r="M601" s="19" t="s">
        <v>109</v>
      </c>
      <c r="N601" s="19" t="s">
        <v>110</v>
      </c>
      <c r="O601" s="30">
        <v>0.36548045168539406</v>
      </c>
      <c r="Q601" s="22">
        <v>1.5</v>
      </c>
      <c r="R601" s="30">
        <v>4.7992382544546691E-4</v>
      </c>
      <c r="S601" s="23">
        <v>2083.6640045361296</v>
      </c>
      <c r="T601" s="30">
        <v>3.0759368981622161E-3</v>
      </c>
      <c r="U601" s="23">
        <v>325.10419852808792</v>
      </c>
      <c r="V601" s="27">
        <v>15.60252506259825</v>
      </c>
    </row>
    <row r="602" spans="1:22" x14ac:dyDescent="0.25">
      <c r="A602" s="19" t="s">
        <v>94</v>
      </c>
      <c r="B602" s="19" t="s">
        <v>95</v>
      </c>
      <c r="C602" s="19" t="s">
        <v>88</v>
      </c>
      <c r="D602" s="22">
        <v>60299917</v>
      </c>
      <c r="E602" s="22">
        <v>2</v>
      </c>
      <c r="F602" s="27">
        <v>66</v>
      </c>
      <c r="G602" s="19" t="s">
        <v>143</v>
      </c>
      <c r="H602" s="19" t="s">
        <v>144</v>
      </c>
      <c r="I602" s="23">
        <v>726.5</v>
      </c>
      <c r="J602" s="19" t="s">
        <v>203</v>
      </c>
      <c r="K602" s="19" t="s">
        <v>204</v>
      </c>
      <c r="L602" s="23">
        <v>726.5</v>
      </c>
      <c r="M602" s="19" t="s">
        <v>109</v>
      </c>
      <c r="N602" s="19" t="s">
        <v>110</v>
      </c>
      <c r="O602" s="30">
        <v>4.8103640684409948E-2</v>
      </c>
      <c r="Q602" s="22">
        <v>1.5</v>
      </c>
      <c r="R602" s="30">
        <v>3.5300297936589724E-4</v>
      </c>
      <c r="S602" s="23">
        <v>2832.837280286727</v>
      </c>
      <c r="T602" s="30">
        <v>3.0759368981622161E-3</v>
      </c>
      <c r="U602" s="23">
        <v>325.10419852808792</v>
      </c>
      <c r="V602" s="27">
        <v>11.476275068477717</v>
      </c>
    </row>
    <row r="603" spans="1:22" x14ac:dyDescent="0.25">
      <c r="A603" s="19" t="s">
        <v>94</v>
      </c>
      <c r="B603" s="19" t="s">
        <v>95</v>
      </c>
      <c r="C603" s="19" t="s">
        <v>88</v>
      </c>
      <c r="D603" s="22">
        <v>60299917</v>
      </c>
      <c r="E603" s="22">
        <v>2</v>
      </c>
      <c r="F603" s="27">
        <v>66</v>
      </c>
      <c r="G603" s="19" t="s">
        <v>163</v>
      </c>
      <c r="H603" s="19" t="s">
        <v>164</v>
      </c>
      <c r="I603" s="23">
        <v>60</v>
      </c>
      <c r="J603" s="19" t="s">
        <v>203</v>
      </c>
      <c r="K603" s="19" t="s">
        <v>204</v>
      </c>
      <c r="L603" s="23">
        <v>60</v>
      </c>
      <c r="M603" s="19" t="s">
        <v>109</v>
      </c>
      <c r="N603" s="19" t="s">
        <v>110</v>
      </c>
      <c r="O603" s="30">
        <v>0.2109105576516597</v>
      </c>
      <c r="Q603" s="22">
        <v>1.5</v>
      </c>
      <c r="R603" s="30">
        <v>1.2782458039494528E-4</v>
      </c>
      <c r="S603" s="23">
        <v>7823.2214563916859</v>
      </c>
      <c r="T603" s="30">
        <v>3.0759368981622161E-3</v>
      </c>
      <c r="U603" s="23">
        <v>325.10419852808792</v>
      </c>
      <c r="V603" s="27">
        <v>4.1556307761487821</v>
      </c>
    </row>
    <row r="604" spans="1:22" x14ac:dyDescent="0.25">
      <c r="A604" s="19" t="s">
        <v>94</v>
      </c>
      <c r="B604" s="19" t="s">
        <v>95</v>
      </c>
      <c r="C604" s="19" t="s">
        <v>88</v>
      </c>
      <c r="D604" s="22">
        <v>60299917</v>
      </c>
      <c r="E604" s="22">
        <v>2</v>
      </c>
      <c r="F604" s="27">
        <v>66</v>
      </c>
      <c r="G604" s="19" t="s">
        <v>131</v>
      </c>
      <c r="H604" s="19" t="s">
        <v>132</v>
      </c>
      <c r="I604" s="23">
        <v>65.25</v>
      </c>
      <c r="J604" s="19" t="s">
        <v>203</v>
      </c>
      <c r="K604" s="19" t="s">
        <v>204</v>
      </c>
      <c r="L604" s="23">
        <v>65.25</v>
      </c>
      <c r="M604" s="19" t="s">
        <v>109</v>
      </c>
      <c r="N604" s="19" t="s">
        <v>110</v>
      </c>
      <c r="O604" s="30">
        <v>0.18361026609657971</v>
      </c>
      <c r="Q604" s="22">
        <v>1.5</v>
      </c>
      <c r="R604" s="30">
        <v>1.2101585720001844E-4</v>
      </c>
      <c r="S604" s="23">
        <v>8263.3798837384729</v>
      </c>
      <c r="T604" s="30">
        <v>3.0759368981622161E-3</v>
      </c>
      <c r="U604" s="23">
        <v>325.10419852808792</v>
      </c>
      <c r="V604" s="27">
        <v>3.9342763264201532</v>
      </c>
    </row>
    <row r="605" spans="1:22" x14ac:dyDescent="0.25">
      <c r="A605" s="19" t="s">
        <v>94</v>
      </c>
      <c r="B605" s="19" t="s">
        <v>95</v>
      </c>
      <c r="C605" s="19" t="s">
        <v>88</v>
      </c>
      <c r="D605" s="22">
        <v>60299917</v>
      </c>
      <c r="E605" s="22">
        <v>2</v>
      </c>
      <c r="F605" s="27">
        <v>66</v>
      </c>
      <c r="G605" s="19" t="s">
        <v>151</v>
      </c>
      <c r="H605" s="19" t="s">
        <v>152</v>
      </c>
      <c r="I605" s="23">
        <v>115</v>
      </c>
      <c r="J605" s="19" t="s">
        <v>203</v>
      </c>
      <c r="K605" s="19" t="s">
        <v>204</v>
      </c>
      <c r="L605" s="23">
        <v>115</v>
      </c>
      <c r="M605" s="19" t="s">
        <v>109</v>
      </c>
      <c r="N605" s="19" t="s">
        <v>110</v>
      </c>
      <c r="O605" s="30">
        <v>7.7843967065053241E-2</v>
      </c>
      <c r="Q605" s="22">
        <v>1.5</v>
      </c>
      <c r="R605" s="30">
        <v>9.0424810227082041E-5</v>
      </c>
      <c r="S605" s="23">
        <v>11058.911790787502</v>
      </c>
      <c r="T605" s="30">
        <v>3.0759368981622161E-3</v>
      </c>
      <c r="U605" s="23">
        <v>325.10419852808792</v>
      </c>
      <c r="V605" s="27">
        <v>2.9397485455929955</v>
      </c>
    </row>
    <row r="606" spans="1:22" x14ac:dyDescent="0.25">
      <c r="A606" s="19" t="s">
        <v>94</v>
      </c>
      <c r="B606" s="19" t="s">
        <v>95</v>
      </c>
      <c r="C606" s="19" t="s">
        <v>88</v>
      </c>
      <c r="D606" s="22">
        <v>60299917</v>
      </c>
      <c r="E606" s="22">
        <v>2</v>
      </c>
      <c r="F606" s="27">
        <v>66</v>
      </c>
      <c r="G606" s="19" t="s">
        <v>183</v>
      </c>
      <c r="H606" s="19" t="s">
        <v>184</v>
      </c>
      <c r="I606" s="23">
        <v>112.5</v>
      </c>
      <c r="J606" s="19" t="s">
        <v>247</v>
      </c>
      <c r="K606" s="19" t="s">
        <v>248</v>
      </c>
      <c r="L606" s="23">
        <v>2.25</v>
      </c>
      <c r="M606" s="19" t="s">
        <v>109</v>
      </c>
      <c r="N606" s="19" t="s">
        <v>110</v>
      </c>
      <c r="O606" s="30">
        <v>7.9215175097275228E-2</v>
      </c>
      <c r="Q606" s="22">
        <v>1.5</v>
      </c>
      <c r="R606" s="30">
        <v>9.001724442872184E-5</v>
      </c>
      <c r="S606" s="23">
        <v>11108.98257713085</v>
      </c>
      <c r="T606" s="30">
        <v>3.0759368981622161E-3</v>
      </c>
      <c r="U606" s="23">
        <v>325.10419852808792</v>
      </c>
      <c r="V606" s="27">
        <v>2.9264984103706602</v>
      </c>
    </row>
    <row r="607" spans="1:22" x14ac:dyDescent="0.25">
      <c r="A607" s="19" t="s">
        <v>94</v>
      </c>
      <c r="B607" s="19" t="s">
        <v>95</v>
      </c>
      <c r="C607" s="19" t="s">
        <v>88</v>
      </c>
      <c r="D607" s="22">
        <v>60299917</v>
      </c>
      <c r="E607" s="22">
        <v>2</v>
      </c>
      <c r="F607" s="27">
        <v>66</v>
      </c>
      <c r="G607" s="19" t="s">
        <v>107</v>
      </c>
      <c r="H607" s="19" t="s">
        <v>108</v>
      </c>
      <c r="I607" s="23">
        <v>93.75</v>
      </c>
      <c r="J607" s="19" t="s">
        <v>203</v>
      </c>
      <c r="K607" s="19" t="s">
        <v>204</v>
      </c>
      <c r="L607" s="23">
        <v>93.75</v>
      </c>
      <c r="M607" s="19" t="s">
        <v>109</v>
      </c>
      <c r="N607" s="19" t="s">
        <v>110</v>
      </c>
      <c r="O607" s="30">
        <v>9.4083549688667278E-2</v>
      </c>
      <c r="Q607" s="22">
        <v>1.5</v>
      </c>
      <c r="R607" s="30">
        <v>8.9094270538510686E-5</v>
      </c>
      <c r="S607" s="23">
        <v>11224.066305899587</v>
      </c>
      <c r="T607" s="30">
        <v>3.0759368981622161E-3</v>
      </c>
      <c r="U607" s="23">
        <v>325.10419852808792</v>
      </c>
      <c r="V607" s="27">
        <v>2.8964921416867151</v>
      </c>
    </row>
    <row r="608" spans="1:22" x14ac:dyDescent="0.25">
      <c r="A608" s="19" t="s">
        <v>94</v>
      </c>
      <c r="B608" s="19" t="s">
        <v>95</v>
      </c>
      <c r="C608" s="19" t="s">
        <v>88</v>
      </c>
      <c r="D608" s="22">
        <v>60299917</v>
      </c>
      <c r="E608" s="22">
        <v>2</v>
      </c>
      <c r="F608" s="27">
        <v>66</v>
      </c>
      <c r="G608" s="19" t="s">
        <v>127</v>
      </c>
      <c r="H608" s="19" t="s">
        <v>128</v>
      </c>
      <c r="I608" s="23">
        <v>65.584350000000015</v>
      </c>
      <c r="J608" s="19" t="s">
        <v>205</v>
      </c>
      <c r="K608" s="19" t="s">
        <v>206</v>
      </c>
      <c r="L608" s="23">
        <v>48.581000000000003</v>
      </c>
      <c r="M608" s="19" t="s">
        <v>109</v>
      </c>
      <c r="N608" s="19" t="s">
        <v>110</v>
      </c>
      <c r="O608" s="30">
        <v>9.32009514627124E-2</v>
      </c>
      <c r="Q608" s="22">
        <v>1.5</v>
      </c>
      <c r="R608" s="30">
        <v>6.174266485922771E-5</v>
      </c>
      <c r="S608" s="23">
        <v>16196.255899870601</v>
      </c>
      <c r="T608" s="30">
        <v>3.0759368981622161E-3</v>
      </c>
      <c r="U608" s="23">
        <v>325.10419852808792</v>
      </c>
      <c r="V608" s="27">
        <v>2.007279957404756</v>
      </c>
    </row>
    <row r="609" spans="1:22" x14ac:dyDescent="0.25">
      <c r="A609" s="19" t="s">
        <v>94</v>
      </c>
      <c r="B609" s="19" t="s">
        <v>95</v>
      </c>
      <c r="C609" s="19" t="s">
        <v>88</v>
      </c>
      <c r="D609" s="22">
        <v>60299917</v>
      </c>
      <c r="E609" s="22">
        <v>2</v>
      </c>
      <c r="F609" s="27">
        <v>66</v>
      </c>
      <c r="G609" s="19" t="s">
        <v>127</v>
      </c>
      <c r="H609" s="19" t="s">
        <v>128</v>
      </c>
      <c r="I609" s="23">
        <v>1581</v>
      </c>
      <c r="J609" s="19" t="s">
        <v>203</v>
      </c>
      <c r="K609" s="19" t="s">
        <v>204</v>
      </c>
      <c r="L609" s="23">
        <v>1581</v>
      </c>
      <c r="M609" s="19" t="s">
        <v>115</v>
      </c>
      <c r="N609" s="19" t="s">
        <v>116</v>
      </c>
      <c r="O609" s="30">
        <v>5.247630177899182E-3</v>
      </c>
      <c r="Q609" s="22">
        <v>3</v>
      </c>
      <c r="R609" s="30">
        <v>4.190153187504347E-5</v>
      </c>
      <c r="S609" s="23">
        <v>23865.475920597535</v>
      </c>
      <c r="T609" s="30">
        <v>3.0759368981622161E-3</v>
      </c>
      <c r="U609" s="23">
        <v>325.10419852808792</v>
      </c>
      <c r="V609" s="27">
        <v>1.3622363937335136</v>
      </c>
    </row>
    <row r="610" spans="1:22" x14ac:dyDescent="0.25">
      <c r="A610" s="19" t="s">
        <v>94</v>
      </c>
      <c r="B610" s="19" t="s">
        <v>95</v>
      </c>
      <c r="C610" s="19" t="s">
        <v>88</v>
      </c>
      <c r="D610" s="22">
        <v>60300037</v>
      </c>
      <c r="E610" s="22">
        <v>2</v>
      </c>
      <c r="F610" s="27">
        <v>51</v>
      </c>
      <c r="G610" s="19" t="s">
        <v>127</v>
      </c>
      <c r="H610" s="19" t="s">
        <v>128</v>
      </c>
      <c r="I610" s="23">
        <v>1432.2</v>
      </c>
      <c r="J610" s="19" t="s">
        <v>201</v>
      </c>
      <c r="K610" s="19" t="s">
        <v>202</v>
      </c>
      <c r="L610" s="23">
        <v>930</v>
      </c>
      <c r="M610" s="19" t="s">
        <v>109</v>
      </c>
      <c r="N610" s="19" t="s">
        <v>110</v>
      </c>
      <c r="O610" s="30">
        <v>9.32009514627124E-2</v>
      </c>
      <c r="Q610" s="22">
        <v>1.5</v>
      </c>
      <c r="R610" s="30">
        <v>1.744868008952898E-3</v>
      </c>
      <c r="S610" s="23">
        <v>573.10925231536783</v>
      </c>
      <c r="T610" s="30">
        <v>2.674759360218301E-3</v>
      </c>
      <c r="U610" s="23">
        <v>373.86540818325608</v>
      </c>
      <c r="V610" s="27">
        <v>65.234579039308045</v>
      </c>
    </row>
    <row r="611" spans="1:22" x14ac:dyDescent="0.25">
      <c r="A611" s="19" t="s">
        <v>94</v>
      </c>
      <c r="B611" s="19" t="s">
        <v>95</v>
      </c>
      <c r="C611" s="19" t="s">
        <v>88</v>
      </c>
      <c r="D611" s="22">
        <v>60300037</v>
      </c>
      <c r="E611" s="22">
        <v>2</v>
      </c>
      <c r="F611" s="27">
        <v>51</v>
      </c>
      <c r="G611" s="19" t="s">
        <v>135</v>
      </c>
      <c r="H611" s="19" t="s">
        <v>136</v>
      </c>
      <c r="I611" s="23">
        <v>107.25</v>
      </c>
      <c r="J611" s="19" t="s">
        <v>219</v>
      </c>
      <c r="K611" s="19" t="s">
        <v>220</v>
      </c>
      <c r="L611" s="23">
        <v>75</v>
      </c>
      <c r="M611" s="19" t="s">
        <v>109</v>
      </c>
      <c r="N611" s="19" t="s">
        <v>110</v>
      </c>
      <c r="O611" s="30">
        <v>0.13503018571428571</v>
      </c>
      <c r="Q611" s="22">
        <v>1.5</v>
      </c>
      <c r="R611" s="30">
        <v>1.89307025070028E-4</v>
      </c>
      <c r="S611" s="23">
        <v>5282.4241447462528</v>
      </c>
      <c r="T611" s="30">
        <v>2.674759360218301E-3</v>
      </c>
      <c r="U611" s="23">
        <v>373.86540818325608</v>
      </c>
      <c r="V611" s="27">
        <v>7.0775348199763917</v>
      </c>
    </row>
    <row r="612" spans="1:22" x14ac:dyDescent="0.25">
      <c r="A612" s="19" t="s">
        <v>94</v>
      </c>
      <c r="B612" s="19" t="s">
        <v>95</v>
      </c>
      <c r="C612" s="19" t="s">
        <v>88</v>
      </c>
      <c r="D612" s="22">
        <v>60300037</v>
      </c>
      <c r="E612" s="22">
        <v>2</v>
      </c>
      <c r="F612" s="27">
        <v>51</v>
      </c>
      <c r="G612" s="19" t="s">
        <v>183</v>
      </c>
      <c r="H612" s="19" t="s">
        <v>184</v>
      </c>
      <c r="I612" s="23">
        <v>96.032719611399997</v>
      </c>
      <c r="J612" s="19" t="s">
        <v>221</v>
      </c>
      <c r="K612" s="19" t="s">
        <v>222</v>
      </c>
      <c r="L612" s="23">
        <v>67.155747980000001</v>
      </c>
      <c r="M612" s="19" t="s">
        <v>109</v>
      </c>
      <c r="N612" s="19" t="s">
        <v>110</v>
      </c>
      <c r="O612" s="30">
        <v>7.9215175097275228E-2</v>
      </c>
      <c r="Q612" s="22">
        <v>1.5</v>
      </c>
      <c r="R612" s="30">
        <v>9.944115946515801E-5</v>
      </c>
      <c r="S612" s="23">
        <v>10056.198111310016</v>
      </c>
      <c r="T612" s="30">
        <v>2.674759360218301E-3</v>
      </c>
      <c r="U612" s="23">
        <v>373.86540818325608</v>
      </c>
      <c r="V612" s="27">
        <v>3.7177609673657561</v>
      </c>
    </row>
    <row r="613" spans="1:22" x14ac:dyDescent="0.25">
      <c r="A613" s="19" t="s">
        <v>94</v>
      </c>
      <c r="B613" s="19" t="s">
        <v>95</v>
      </c>
      <c r="C613" s="19" t="s">
        <v>88</v>
      </c>
      <c r="D613" s="22">
        <v>60300037</v>
      </c>
      <c r="E613" s="22">
        <v>2</v>
      </c>
      <c r="F613" s="27">
        <v>51</v>
      </c>
      <c r="G613" s="19" t="s">
        <v>141</v>
      </c>
      <c r="H613" s="19" t="s">
        <v>142</v>
      </c>
      <c r="I613" s="23">
        <v>141</v>
      </c>
      <c r="J613" s="19" t="s">
        <v>209</v>
      </c>
      <c r="K613" s="19" t="s">
        <v>210</v>
      </c>
      <c r="L613" s="23">
        <v>141</v>
      </c>
      <c r="M613" s="19" t="s">
        <v>109</v>
      </c>
      <c r="N613" s="19" t="s">
        <v>110</v>
      </c>
      <c r="O613" s="30">
        <v>4.6996148956660502E-2</v>
      </c>
      <c r="Q613" s="22">
        <v>1.5</v>
      </c>
      <c r="R613" s="30">
        <v>8.6620352978942889E-5</v>
      </c>
      <c r="S613" s="23">
        <v>11544.630858790157</v>
      </c>
      <c r="T613" s="30">
        <v>2.674759360218301E-3</v>
      </c>
      <c r="U613" s="23">
        <v>373.86540818325608</v>
      </c>
      <c r="V613" s="27">
        <v>3.2384353623450206</v>
      </c>
    </row>
    <row r="614" spans="1:22" x14ac:dyDescent="0.25">
      <c r="A614" s="19" t="s">
        <v>94</v>
      </c>
      <c r="B614" s="19" t="s">
        <v>95</v>
      </c>
      <c r="C614" s="19" t="s">
        <v>88</v>
      </c>
      <c r="D614" s="22">
        <v>60300037</v>
      </c>
      <c r="E614" s="22">
        <v>2</v>
      </c>
      <c r="F614" s="27">
        <v>51</v>
      </c>
      <c r="G614" s="19" t="s">
        <v>145</v>
      </c>
      <c r="H614" s="19" t="s">
        <v>146</v>
      </c>
      <c r="I614" s="23">
        <v>88.3</v>
      </c>
      <c r="J614" s="19" t="s">
        <v>203</v>
      </c>
      <c r="K614" s="19" t="s">
        <v>204</v>
      </c>
      <c r="L614" s="23">
        <v>88.3</v>
      </c>
      <c r="M614" s="19" t="s">
        <v>109</v>
      </c>
      <c r="N614" s="19" t="s">
        <v>110</v>
      </c>
      <c r="O614" s="30">
        <v>6.9640764267676847E-2</v>
      </c>
      <c r="Q614" s="22">
        <v>1.5</v>
      </c>
      <c r="R614" s="30">
        <v>8.0382738363867528E-5</v>
      </c>
      <c r="S614" s="23">
        <v>12440.481878998855</v>
      </c>
      <c r="T614" s="30">
        <v>2.674759360218301E-3</v>
      </c>
      <c r="U614" s="23">
        <v>373.86540818325608</v>
      </c>
      <c r="V614" s="27">
        <v>3.005232528929521</v>
      </c>
    </row>
    <row r="615" spans="1:22" x14ac:dyDescent="0.25">
      <c r="A615" s="19" t="s">
        <v>94</v>
      </c>
      <c r="B615" s="19" t="s">
        <v>95</v>
      </c>
      <c r="C615" s="19" t="s">
        <v>88</v>
      </c>
      <c r="D615" s="22">
        <v>60300037</v>
      </c>
      <c r="E615" s="22">
        <v>2</v>
      </c>
      <c r="F615" s="27">
        <v>51</v>
      </c>
      <c r="G615" s="19" t="s">
        <v>145</v>
      </c>
      <c r="H615" s="19" t="s">
        <v>146</v>
      </c>
      <c r="I615" s="23">
        <v>65.534399999999991</v>
      </c>
      <c r="J615" s="19" t="s">
        <v>243</v>
      </c>
      <c r="K615" s="19" t="s">
        <v>244</v>
      </c>
      <c r="L615" s="23">
        <v>19.679999999999996</v>
      </c>
      <c r="M615" s="19" t="s">
        <v>109</v>
      </c>
      <c r="N615" s="19" t="s">
        <v>110</v>
      </c>
      <c r="O615" s="30">
        <v>6.9640764267676847E-2</v>
      </c>
      <c r="Q615" s="22">
        <v>1.5</v>
      </c>
      <c r="R615" s="30">
        <v>5.9658375187237137E-5</v>
      </c>
      <c r="S615" s="23">
        <v>16762.105854567966</v>
      </c>
      <c r="T615" s="30">
        <v>2.674759360218301E-3</v>
      </c>
      <c r="U615" s="23">
        <v>373.86540818325608</v>
      </c>
      <c r="V615" s="27">
        <v>2.2304202790926251</v>
      </c>
    </row>
    <row r="616" spans="1:22" x14ac:dyDescent="0.25">
      <c r="A616" s="19" t="s">
        <v>94</v>
      </c>
      <c r="B616" s="19" t="s">
        <v>95</v>
      </c>
      <c r="C616" s="19" t="s">
        <v>88</v>
      </c>
      <c r="D616" s="22">
        <v>60300037</v>
      </c>
      <c r="E616" s="22">
        <v>2</v>
      </c>
      <c r="F616" s="27">
        <v>51</v>
      </c>
      <c r="G616" s="19" t="s">
        <v>133</v>
      </c>
      <c r="H616" s="19" t="s">
        <v>134</v>
      </c>
      <c r="I616" s="23">
        <v>39</v>
      </c>
      <c r="J616" s="19" t="s">
        <v>249</v>
      </c>
      <c r="K616" s="19" t="s">
        <v>250</v>
      </c>
      <c r="L616" s="23">
        <v>9.75</v>
      </c>
      <c r="M616" s="19" t="s">
        <v>109</v>
      </c>
      <c r="N616" s="19" t="s">
        <v>110</v>
      </c>
      <c r="O616" s="30">
        <v>0.10511461227876238</v>
      </c>
      <c r="Q616" s="22">
        <v>1.5</v>
      </c>
      <c r="R616" s="30">
        <v>5.3587841553878857E-5</v>
      </c>
      <c r="S616" s="23">
        <v>18660.949405744759</v>
      </c>
      <c r="T616" s="30">
        <v>2.674759360218301E-3</v>
      </c>
      <c r="U616" s="23">
        <v>373.86540818325608</v>
      </c>
      <c r="V616" s="27">
        <v>2.0034640256200569</v>
      </c>
    </row>
    <row r="617" spans="1:22" x14ac:dyDescent="0.25">
      <c r="A617" s="19" t="s">
        <v>94</v>
      </c>
      <c r="B617" s="19" t="s">
        <v>95</v>
      </c>
      <c r="C617" s="19" t="s">
        <v>88</v>
      </c>
      <c r="D617" s="22">
        <v>60300037</v>
      </c>
      <c r="E617" s="22">
        <v>2</v>
      </c>
      <c r="F617" s="27">
        <v>51</v>
      </c>
      <c r="G617" s="19" t="s">
        <v>127</v>
      </c>
      <c r="H617" s="19" t="s">
        <v>128</v>
      </c>
      <c r="I617" s="23">
        <v>1432.2</v>
      </c>
      <c r="J617" s="19" t="s">
        <v>201</v>
      </c>
      <c r="K617" s="19" t="s">
        <v>202</v>
      </c>
      <c r="L617" s="23">
        <v>930</v>
      </c>
      <c r="M617" s="19" t="s">
        <v>115</v>
      </c>
      <c r="N617" s="19" t="s">
        <v>116</v>
      </c>
      <c r="O617" s="30">
        <v>5.247630177899182E-3</v>
      </c>
      <c r="Q617" s="22">
        <v>3</v>
      </c>
      <c r="R617" s="30">
        <v>4.9121934253511162E-5</v>
      </c>
      <c r="S617" s="23">
        <v>20357.504548561654</v>
      </c>
      <c r="T617" s="30">
        <v>2.674759360218301E-3</v>
      </c>
      <c r="U617" s="23">
        <v>373.86540818325608</v>
      </c>
      <c r="V617" s="27">
        <v>1.8364992000440019</v>
      </c>
    </row>
    <row r="618" spans="1:22" x14ac:dyDescent="0.25">
      <c r="A618" s="19" t="s">
        <v>94</v>
      </c>
      <c r="B618" s="19" t="s">
        <v>95</v>
      </c>
      <c r="C618" s="19" t="s">
        <v>88</v>
      </c>
      <c r="D618" s="22">
        <v>60300037</v>
      </c>
      <c r="E618" s="22">
        <v>2</v>
      </c>
      <c r="F618" s="27">
        <v>51</v>
      </c>
      <c r="G618" s="19" t="s">
        <v>151</v>
      </c>
      <c r="H618" s="19" t="s">
        <v>152</v>
      </c>
      <c r="I618" s="23">
        <v>45</v>
      </c>
      <c r="J618" s="19" t="s">
        <v>203</v>
      </c>
      <c r="K618" s="19" t="s">
        <v>204</v>
      </c>
      <c r="L618" s="23">
        <v>45</v>
      </c>
      <c r="M618" s="19" t="s">
        <v>109</v>
      </c>
      <c r="N618" s="19" t="s">
        <v>110</v>
      </c>
      <c r="O618" s="30">
        <v>7.7843967065053241E-2</v>
      </c>
      <c r="Q618" s="22">
        <v>1.5</v>
      </c>
      <c r="R618" s="30">
        <v>4.5790568861796021E-5</v>
      </c>
      <c r="S618" s="23">
        <v>21838.558132312697</v>
      </c>
      <c r="T618" s="30">
        <v>2.674759360218301E-3</v>
      </c>
      <c r="U618" s="23">
        <v>373.86540818325608</v>
      </c>
      <c r="V618" s="27">
        <v>1.7119509718458867</v>
      </c>
    </row>
    <row r="619" spans="1:22" x14ac:dyDescent="0.25">
      <c r="A619" s="19" t="s">
        <v>94</v>
      </c>
      <c r="B619" s="19" t="s">
        <v>95</v>
      </c>
      <c r="C619" s="19" t="s">
        <v>88</v>
      </c>
      <c r="D619" s="22">
        <v>60300037</v>
      </c>
      <c r="E619" s="22">
        <v>2</v>
      </c>
      <c r="F619" s="27">
        <v>51</v>
      </c>
      <c r="G619" s="19" t="s">
        <v>127</v>
      </c>
      <c r="H619" s="19" t="s">
        <v>128</v>
      </c>
      <c r="I619" s="23">
        <v>33.5486</v>
      </c>
      <c r="J619" s="19" t="s">
        <v>203</v>
      </c>
      <c r="K619" s="19" t="s">
        <v>204</v>
      </c>
      <c r="L619" s="23">
        <v>33.5486</v>
      </c>
      <c r="M619" s="19" t="s">
        <v>109</v>
      </c>
      <c r="N619" s="19" t="s">
        <v>110</v>
      </c>
      <c r="O619" s="30">
        <v>9.32009514627124E-2</v>
      </c>
      <c r="Q619" s="22">
        <v>1.5</v>
      </c>
      <c r="R619" s="30">
        <v>4.0872698565254292E-5</v>
      </c>
      <c r="S619" s="23">
        <v>24466.209354967712</v>
      </c>
      <c r="T619" s="30">
        <v>2.674759360218301E-3</v>
      </c>
      <c r="U619" s="23">
        <v>373.86540818325608</v>
      </c>
      <c r="V619" s="27">
        <v>1.5280888132649981</v>
      </c>
    </row>
    <row r="620" spans="1:22" x14ac:dyDescent="0.25">
      <c r="A620" s="19" t="s">
        <v>94</v>
      </c>
      <c r="B620" s="19" t="s">
        <v>95</v>
      </c>
      <c r="C620" s="19" t="s">
        <v>88</v>
      </c>
      <c r="D620" s="22">
        <v>60300037</v>
      </c>
      <c r="E620" s="22">
        <v>2</v>
      </c>
      <c r="F620" s="27">
        <v>51</v>
      </c>
      <c r="G620" s="19" t="s">
        <v>169</v>
      </c>
      <c r="H620" s="19" t="s">
        <v>170</v>
      </c>
      <c r="I620" s="23">
        <v>26</v>
      </c>
      <c r="J620" s="19" t="s">
        <v>203</v>
      </c>
      <c r="K620" s="19" t="s">
        <v>204</v>
      </c>
      <c r="L620" s="23">
        <v>26</v>
      </c>
      <c r="M620" s="19" t="s">
        <v>109</v>
      </c>
      <c r="N620" s="19" t="s">
        <v>110</v>
      </c>
      <c r="O620" s="30">
        <v>0.11923444635865434</v>
      </c>
      <c r="Q620" s="22">
        <v>1.5</v>
      </c>
      <c r="R620" s="30">
        <v>4.0524125559804091E-5</v>
      </c>
      <c r="S620" s="23">
        <v>24676.658316148856</v>
      </c>
      <c r="T620" s="30">
        <v>2.674759360218301E-3</v>
      </c>
      <c r="U620" s="23">
        <v>373.86540818325608</v>
      </c>
      <c r="V620" s="27">
        <v>1.5150568743685677</v>
      </c>
    </row>
    <row r="621" spans="1:22" x14ac:dyDescent="0.25">
      <c r="A621" s="19" t="s">
        <v>94</v>
      </c>
      <c r="B621" s="19" t="s">
        <v>95</v>
      </c>
      <c r="C621" s="19" t="s">
        <v>88</v>
      </c>
      <c r="D621" s="22">
        <v>60300037</v>
      </c>
      <c r="E621" s="22">
        <v>2</v>
      </c>
      <c r="F621" s="27">
        <v>51</v>
      </c>
      <c r="G621" s="19" t="s">
        <v>147</v>
      </c>
      <c r="H621" s="19" t="s">
        <v>148</v>
      </c>
      <c r="I621" s="23">
        <v>46.7</v>
      </c>
      <c r="J621" s="19" t="s">
        <v>203</v>
      </c>
      <c r="K621" s="19" t="s">
        <v>204</v>
      </c>
      <c r="L621" s="23">
        <v>46.7</v>
      </c>
      <c r="M621" s="19" t="s">
        <v>109</v>
      </c>
      <c r="N621" s="19" t="s">
        <v>110</v>
      </c>
      <c r="O621" s="30">
        <v>5.0440458996654898E-2</v>
      </c>
      <c r="Q621" s="22">
        <v>1.5</v>
      </c>
      <c r="R621" s="30">
        <v>3.0791757322140963E-5</v>
      </c>
      <c r="S621" s="23">
        <v>32476.22373540029</v>
      </c>
      <c r="T621" s="30">
        <v>2.674759360218301E-3</v>
      </c>
      <c r="U621" s="23">
        <v>373.86540818325608</v>
      </c>
      <c r="V621" s="27">
        <v>1.1511972919921996</v>
      </c>
    </row>
    <row r="622" spans="1:22" x14ac:dyDescent="0.25">
      <c r="A622" s="19" t="s">
        <v>94</v>
      </c>
      <c r="B622" s="19" t="s">
        <v>95</v>
      </c>
      <c r="C622" s="19" t="s">
        <v>88</v>
      </c>
      <c r="D622" s="22">
        <v>60300155</v>
      </c>
      <c r="E622" s="22">
        <v>2</v>
      </c>
      <c r="F622" s="27">
        <v>58</v>
      </c>
      <c r="G622" s="19" t="s">
        <v>127</v>
      </c>
      <c r="H622" s="19" t="s">
        <v>128</v>
      </c>
      <c r="I622" s="23">
        <v>2448.6</v>
      </c>
      <c r="J622" s="19" t="s">
        <v>201</v>
      </c>
      <c r="K622" s="19" t="s">
        <v>202</v>
      </c>
      <c r="L622" s="23">
        <v>1590</v>
      </c>
      <c r="M622" s="19" t="s">
        <v>109</v>
      </c>
      <c r="N622" s="19" t="s">
        <v>110</v>
      </c>
      <c r="O622" s="30">
        <v>9.32009514627124E-2</v>
      </c>
      <c r="Q622" s="22">
        <v>1.5</v>
      </c>
      <c r="R622" s="30">
        <v>2.6231247097884777E-3</v>
      </c>
      <c r="S622" s="23">
        <v>381.2247264754094</v>
      </c>
      <c r="T622" s="30">
        <v>3.2221849594493506E-3</v>
      </c>
      <c r="U622" s="23">
        <v>310.34841655113837</v>
      </c>
      <c r="V622" s="27">
        <v>81.408260009901852</v>
      </c>
    </row>
    <row r="623" spans="1:22" x14ac:dyDescent="0.25">
      <c r="A623" s="19" t="s">
        <v>94</v>
      </c>
      <c r="B623" s="19" t="s">
        <v>95</v>
      </c>
      <c r="C623" s="19" t="s">
        <v>88</v>
      </c>
      <c r="D623" s="22">
        <v>60300155</v>
      </c>
      <c r="E623" s="22">
        <v>2</v>
      </c>
      <c r="F623" s="27">
        <v>58</v>
      </c>
      <c r="G623" s="19" t="s">
        <v>183</v>
      </c>
      <c r="H623" s="19" t="s">
        <v>184</v>
      </c>
      <c r="I623" s="23">
        <v>230.54924750000001</v>
      </c>
      <c r="J623" s="19" t="s">
        <v>221</v>
      </c>
      <c r="K623" s="19" t="s">
        <v>222</v>
      </c>
      <c r="L623" s="23">
        <v>161.22325000000001</v>
      </c>
      <c r="M623" s="19" t="s">
        <v>109</v>
      </c>
      <c r="N623" s="19" t="s">
        <v>110</v>
      </c>
      <c r="O623" s="30">
        <v>7.9215175097275228E-2</v>
      </c>
      <c r="Q623" s="22">
        <v>1.5</v>
      </c>
      <c r="R623" s="30">
        <v>2.0991952884204072E-4</v>
      </c>
      <c r="S623" s="23">
        <v>4763.7302042178044</v>
      </c>
      <c r="T623" s="30">
        <v>3.2221849594493506E-3</v>
      </c>
      <c r="U623" s="23">
        <v>310.34841655113837</v>
      </c>
      <c r="V623" s="27">
        <v>6.5148193379288362</v>
      </c>
    </row>
    <row r="624" spans="1:22" x14ac:dyDescent="0.25">
      <c r="A624" s="19" t="s">
        <v>94</v>
      </c>
      <c r="B624" s="19" t="s">
        <v>95</v>
      </c>
      <c r="C624" s="19" t="s">
        <v>88</v>
      </c>
      <c r="D624" s="22">
        <v>60300155</v>
      </c>
      <c r="E624" s="22">
        <v>2</v>
      </c>
      <c r="F624" s="27">
        <v>58</v>
      </c>
      <c r="G624" s="19" t="s">
        <v>145</v>
      </c>
      <c r="H624" s="19" t="s">
        <v>146</v>
      </c>
      <c r="I624" s="23">
        <v>115.2</v>
      </c>
      <c r="J624" s="19" t="s">
        <v>203</v>
      </c>
      <c r="K624" s="19" t="s">
        <v>204</v>
      </c>
      <c r="L624" s="23">
        <v>115.2</v>
      </c>
      <c r="M624" s="19" t="s">
        <v>109</v>
      </c>
      <c r="N624" s="19" t="s">
        <v>110</v>
      </c>
      <c r="O624" s="30">
        <v>6.9640764267676847E-2</v>
      </c>
      <c r="Q624" s="22">
        <v>1.5</v>
      </c>
      <c r="R624" s="30">
        <v>9.2213977513061767E-5</v>
      </c>
      <c r="S624" s="23">
        <v>10844.342983235418</v>
      </c>
      <c r="T624" s="30">
        <v>3.2221849594493506E-3</v>
      </c>
      <c r="U624" s="23">
        <v>310.34841655113837</v>
      </c>
      <c r="V624" s="27">
        <v>2.8618461905061001</v>
      </c>
    </row>
    <row r="625" spans="1:22" x14ac:dyDescent="0.25">
      <c r="A625" s="19" t="s">
        <v>94</v>
      </c>
      <c r="B625" s="19" t="s">
        <v>95</v>
      </c>
      <c r="C625" s="19" t="s">
        <v>88</v>
      </c>
      <c r="D625" s="22">
        <v>60300155</v>
      </c>
      <c r="E625" s="22">
        <v>2</v>
      </c>
      <c r="F625" s="27">
        <v>58</v>
      </c>
      <c r="G625" s="19" t="s">
        <v>127</v>
      </c>
      <c r="H625" s="19" t="s">
        <v>128</v>
      </c>
      <c r="I625" s="23">
        <v>2448.6</v>
      </c>
      <c r="J625" s="19" t="s">
        <v>201</v>
      </c>
      <c r="K625" s="19" t="s">
        <v>202</v>
      </c>
      <c r="L625" s="23">
        <v>1590</v>
      </c>
      <c r="M625" s="19" t="s">
        <v>115</v>
      </c>
      <c r="N625" s="19" t="s">
        <v>116</v>
      </c>
      <c r="O625" s="30">
        <v>5.247630177899182E-3</v>
      </c>
      <c r="Q625" s="22">
        <v>3</v>
      </c>
      <c r="R625" s="30">
        <v>7.3846823296574345E-5</v>
      </c>
      <c r="S625" s="23">
        <v>13541.543906146449</v>
      </c>
      <c r="T625" s="30">
        <v>3.2221849594493506E-3</v>
      </c>
      <c r="U625" s="23">
        <v>310.34841655113837</v>
      </c>
      <c r="V625" s="27">
        <v>2.2918244677423565</v>
      </c>
    </row>
    <row r="626" spans="1:22" x14ac:dyDescent="0.25">
      <c r="A626" s="19" t="s">
        <v>94</v>
      </c>
      <c r="B626" s="19" t="s">
        <v>95</v>
      </c>
      <c r="C626" s="19" t="s">
        <v>88</v>
      </c>
      <c r="D626" s="22">
        <v>60300155</v>
      </c>
      <c r="E626" s="22">
        <v>2</v>
      </c>
      <c r="F626" s="27">
        <v>58</v>
      </c>
      <c r="G626" s="19" t="s">
        <v>183</v>
      </c>
      <c r="H626" s="19" t="s">
        <v>184</v>
      </c>
      <c r="I626" s="23">
        <v>61.326395000000005</v>
      </c>
      <c r="J626" s="19" t="s">
        <v>207</v>
      </c>
      <c r="K626" s="19" t="s">
        <v>208</v>
      </c>
      <c r="L626" s="23">
        <v>48.288500000000006</v>
      </c>
      <c r="M626" s="19" t="s">
        <v>109</v>
      </c>
      <c r="N626" s="19" t="s">
        <v>110</v>
      </c>
      <c r="O626" s="30">
        <v>7.9215175097275228E-2</v>
      </c>
      <c r="Q626" s="22">
        <v>1.5</v>
      </c>
      <c r="R626" s="30">
        <v>5.5838863425398449E-5</v>
      </c>
      <c r="S626" s="23">
        <v>17908.673971059867</v>
      </c>
      <c r="T626" s="30">
        <v>3.2221849594493506E-3</v>
      </c>
      <c r="U626" s="23">
        <v>310.34841655113837</v>
      </c>
      <c r="V626" s="27">
        <v>1.7329502846087683</v>
      </c>
    </row>
    <row r="627" spans="1:22" x14ac:dyDescent="0.25">
      <c r="A627" s="19" t="s">
        <v>94</v>
      </c>
      <c r="B627" s="19" t="s">
        <v>95</v>
      </c>
      <c r="C627" s="19" t="s">
        <v>88</v>
      </c>
      <c r="D627" s="22">
        <v>60300263</v>
      </c>
      <c r="E627" s="22">
        <v>2</v>
      </c>
      <c r="F627" s="27">
        <v>59</v>
      </c>
      <c r="G627" s="19" t="s">
        <v>107</v>
      </c>
      <c r="H627" s="19" t="s">
        <v>108</v>
      </c>
      <c r="I627" s="23">
        <v>900</v>
      </c>
      <c r="J627" s="19" t="s">
        <v>255</v>
      </c>
      <c r="K627" s="19" t="s">
        <v>256</v>
      </c>
      <c r="L627" s="23">
        <v>90</v>
      </c>
      <c r="M627" s="19" t="s">
        <v>109</v>
      </c>
      <c r="N627" s="19" t="s">
        <v>110</v>
      </c>
      <c r="O627" s="30">
        <v>9.4083549688667278E-2</v>
      </c>
      <c r="Q627" s="22">
        <v>1.5</v>
      </c>
      <c r="R627" s="30">
        <v>9.567818612406841E-4</v>
      </c>
      <c r="S627" s="23">
        <v>1045.1703157324428</v>
      </c>
      <c r="T627" s="30">
        <v>3.3709181017252403E-3</v>
      </c>
      <c r="U627" s="23">
        <v>296.65508618800283</v>
      </c>
      <c r="V627" s="27">
        <v>28.383420550947292</v>
      </c>
    </row>
    <row r="628" spans="1:22" x14ac:dyDescent="0.25">
      <c r="A628" s="19" t="s">
        <v>94</v>
      </c>
      <c r="B628" s="19" t="s">
        <v>95</v>
      </c>
      <c r="C628" s="19" t="s">
        <v>88</v>
      </c>
      <c r="D628" s="22">
        <v>60300263</v>
      </c>
      <c r="E628" s="22">
        <v>2</v>
      </c>
      <c r="F628" s="27">
        <v>59</v>
      </c>
      <c r="G628" s="19" t="s">
        <v>127</v>
      </c>
      <c r="H628" s="19" t="s">
        <v>128</v>
      </c>
      <c r="I628" s="23">
        <v>766.92000000000007</v>
      </c>
      <c r="J628" s="19" t="s">
        <v>201</v>
      </c>
      <c r="K628" s="19" t="s">
        <v>202</v>
      </c>
      <c r="L628" s="23">
        <v>498</v>
      </c>
      <c r="M628" s="19" t="s">
        <v>109</v>
      </c>
      <c r="N628" s="19" t="s">
        <v>110</v>
      </c>
      <c r="O628" s="30">
        <v>9.32009514627124E-2</v>
      </c>
      <c r="Q628" s="22">
        <v>1.5</v>
      </c>
      <c r="R628" s="30">
        <v>8.0765732989585752E-4</v>
      </c>
      <c r="S628" s="23">
        <v>1238.1488571755349</v>
      </c>
      <c r="T628" s="30">
        <v>3.3709181017252403E-3</v>
      </c>
      <c r="U628" s="23">
        <v>296.65508618800283</v>
      </c>
      <c r="V628" s="27">
        <v>23.959565481062782</v>
      </c>
    </row>
    <row r="629" spans="1:22" x14ac:dyDescent="0.25">
      <c r="A629" s="19" t="s">
        <v>94</v>
      </c>
      <c r="B629" s="19" t="s">
        <v>95</v>
      </c>
      <c r="C629" s="19" t="s">
        <v>88</v>
      </c>
      <c r="D629" s="22">
        <v>60300263</v>
      </c>
      <c r="E629" s="22">
        <v>2</v>
      </c>
      <c r="F629" s="27">
        <v>59</v>
      </c>
      <c r="G629" s="19" t="s">
        <v>135</v>
      </c>
      <c r="H629" s="19" t="s">
        <v>136</v>
      </c>
      <c r="I629" s="23">
        <v>471.9</v>
      </c>
      <c r="J629" s="19" t="s">
        <v>219</v>
      </c>
      <c r="K629" s="19" t="s">
        <v>220</v>
      </c>
      <c r="L629" s="23">
        <v>330</v>
      </c>
      <c r="M629" s="19" t="s">
        <v>109</v>
      </c>
      <c r="N629" s="19" t="s">
        <v>110</v>
      </c>
      <c r="O629" s="30">
        <v>0.13503018571428571</v>
      </c>
      <c r="Q629" s="22">
        <v>1.5</v>
      </c>
      <c r="R629" s="30">
        <v>7.2000841399515734E-4</v>
      </c>
      <c r="S629" s="23">
        <v>1388.8726583780253</v>
      </c>
      <c r="T629" s="30">
        <v>3.3709181017252403E-3</v>
      </c>
      <c r="U629" s="23">
        <v>296.65508618800283</v>
      </c>
      <c r="V629" s="27">
        <v>21.35941581098206</v>
      </c>
    </row>
    <row r="630" spans="1:22" x14ac:dyDescent="0.25">
      <c r="A630" s="19" t="s">
        <v>94</v>
      </c>
      <c r="B630" s="19" t="s">
        <v>95</v>
      </c>
      <c r="C630" s="19" t="s">
        <v>88</v>
      </c>
      <c r="D630" s="22">
        <v>60300263</v>
      </c>
      <c r="E630" s="22">
        <v>2</v>
      </c>
      <c r="F630" s="27">
        <v>59</v>
      </c>
      <c r="G630" s="19" t="s">
        <v>107</v>
      </c>
      <c r="H630" s="19" t="s">
        <v>108</v>
      </c>
      <c r="I630" s="23">
        <v>250.25</v>
      </c>
      <c r="J630" s="19" t="s">
        <v>201</v>
      </c>
      <c r="K630" s="19" t="s">
        <v>202</v>
      </c>
      <c r="L630" s="23">
        <v>137.5</v>
      </c>
      <c r="M630" s="19" t="s">
        <v>109</v>
      </c>
      <c r="N630" s="19" t="s">
        <v>110</v>
      </c>
      <c r="O630" s="30">
        <v>9.4083549688667278E-2</v>
      </c>
      <c r="Q630" s="22">
        <v>1.5</v>
      </c>
      <c r="R630" s="30">
        <v>2.660385119727569E-4</v>
      </c>
      <c r="S630" s="23">
        <v>3758.854282354439</v>
      </c>
      <c r="T630" s="30">
        <v>3.3709181017252403E-3</v>
      </c>
      <c r="U630" s="23">
        <v>296.65508618800283</v>
      </c>
      <c r="V630" s="27">
        <v>7.8921677698606221</v>
      </c>
    </row>
    <row r="631" spans="1:22" x14ac:dyDescent="0.25">
      <c r="A631" s="19" t="s">
        <v>94</v>
      </c>
      <c r="B631" s="19" t="s">
        <v>95</v>
      </c>
      <c r="C631" s="19" t="s">
        <v>88</v>
      </c>
      <c r="D631" s="22">
        <v>60300263</v>
      </c>
      <c r="E631" s="22">
        <v>2</v>
      </c>
      <c r="F631" s="27">
        <v>59</v>
      </c>
      <c r="G631" s="19" t="s">
        <v>145</v>
      </c>
      <c r="H631" s="19" t="s">
        <v>146</v>
      </c>
      <c r="I631" s="23">
        <v>101.68754399999997</v>
      </c>
      <c r="J631" s="19" t="s">
        <v>243</v>
      </c>
      <c r="K631" s="19" t="s">
        <v>244</v>
      </c>
      <c r="L631" s="23">
        <v>30.536799999999992</v>
      </c>
      <c r="M631" s="19" t="s">
        <v>109</v>
      </c>
      <c r="N631" s="19" t="s">
        <v>110</v>
      </c>
      <c r="O631" s="30">
        <v>6.9640764267676847E-2</v>
      </c>
      <c r="Q631" s="22">
        <v>1.5</v>
      </c>
      <c r="R631" s="30">
        <v>8.0018059668508651E-5</v>
      </c>
      <c r="S631" s="23">
        <v>12497.178813666647</v>
      </c>
      <c r="T631" s="30">
        <v>3.3709181017252403E-3</v>
      </c>
      <c r="U631" s="23">
        <v>296.65508618800283</v>
      </c>
      <c r="V631" s="27">
        <v>2.3737764387558187</v>
      </c>
    </row>
    <row r="632" spans="1:22" x14ac:dyDescent="0.25">
      <c r="A632" s="19" t="s">
        <v>94</v>
      </c>
      <c r="B632" s="19" t="s">
        <v>95</v>
      </c>
      <c r="C632" s="19" t="s">
        <v>88</v>
      </c>
      <c r="D632" s="22">
        <v>60300263</v>
      </c>
      <c r="E632" s="22">
        <v>2</v>
      </c>
      <c r="F632" s="27">
        <v>59</v>
      </c>
      <c r="G632" s="19" t="s">
        <v>179</v>
      </c>
      <c r="H632" s="19" t="s">
        <v>180</v>
      </c>
      <c r="I632" s="23">
        <v>81.525846000000001</v>
      </c>
      <c r="J632" s="19" t="s">
        <v>211</v>
      </c>
      <c r="K632" s="19" t="s">
        <v>212</v>
      </c>
      <c r="L632" s="23">
        <v>69.089700000000008</v>
      </c>
      <c r="M632" s="19" t="s">
        <v>109</v>
      </c>
      <c r="N632" s="19" t="s">
        <v>110</v>
      </c>
      <c r="O632" s="30">
        <v>6.9654574132492195E-2</v>
      </c>
      <c r="Q632" s="22">
        <v>1.5</v>
      </c>
      <c r="R632" s="30">
        <v>6.4165515072555279E-5</v>
      </c>
      <c r="S632" s="23">
        <v>15584.695281713988</v>
      </c>
      <c r="T632" s="30">
        <v>3.3709181017252403E-3</v>
      </c>
      <c r="U632" s="23">
        <v>296.65508618800283</v>
      </c>
      <c r="V632" s="27">
        <v>1.903502640414648</v>
      </c>
    </row>
    <row r="633" spans="1:22" x14ac:dyDescent="0.25">
      <c r="A633" s="19" t="s">
        <v>94</v>
      </c>
      <c r="B633" s="19" t="s">
        <v>95</v>
      </c>
      <c r="C633" s="19" t="s">
        <v>88</v>
      </c>
      <c r="D633" s="22">
        <v>60300263</v>
      </c>
      <c r="E633" s="22">
        <v>2</v>
      </c>
      <c r="F633" s="27">
        <v>59</v>
      </c>
      <c r="G633" s="19" t="s">
        <v>107</v>
      </c>
      <c r="H633" s="19" t="s">
        <v>108</v>
      </c>
      <c r="I633" s="23">
        <v>900</v>
      </c>
      <c r="J633" s="19" t="s">
        <v>255</v>
      </c>
      <c r="K633" s="19" t="s">
        <v>256</v>
      </c>
      <c r="L633" s="23">
        <v>90</v>
      </c>
      <c r="M633" s="19" t="s">
        <v>121</v>
      </c>
      <c r="N633" s="19" t="s">
        <v>122</v>
      </c>
      <c r="O633" s="30">
        <v>8.0808489135929321E-3</v>
      </c>
      <c r="Q633" s="22">
        <v>1.94</v>
      </c>
      <c r="R633" s="30">
        <v>6.3539787019339838E-5</v>
      </c>
      <c r="S633" s="23">
        <v>15738.170474125549</v>
      </c>
      <c r="T633" s="30">
        <v>3.3709181017252403E-3</v>
      </c>
      <c r="U633" s="23">
        <v>296.65508618800283</v>
      </c>
      <c r="V633" s="27">
        <v>1.88494009945896</v>
      </c>
    </row>
    <row r="634" spans="1:22" x14ac:dyDescent="0.25">
      <c r="A634" s="19" t="s">
        <v>94</v>
      </c>
      <c r="B634" s="19" t="s">
        <v>95</v>
      </c>
      <c r="C634" s="19" t="s">
        <v>88</v>
      </c>
      <c r="D634" s="22">
        <v>60300263</v>
      </c>
      <c r="E634" s="22">
        <v>2</v>
      </c>
      <c r="F634" s="27">
        <v>59</v>
      </c>
      <c r="G634" s="19" t="s">
        <v>183</v>
      </c>
      <c r="H634" s="19" t="s">
        <v>184</v>
      </c>
      <c r="I634" s="23">
        <v>53.703592799999996</v>
      </c>
      <c r="J634" s="19" t="s">
        <v>221</v>
      </c>
      <c r="K634" s="19" t="s">
        <v>222</v>
      </c>
      <c r="L634" s="23">
        <v>37.554959999999994</v>
      </c>
      <c r="M634" s="19" t="s">
        <v>109</v>
      </c>
      <c r="N634" s="19" t="s">
        <v>110</v>
      </c>
      <c r="O634" s="30">
        <v>7.9215175097275228E-2</v>
      </c>
      <c r="Q634" s="22">
        <v>1.5</v>
      </c>
      <c r="R634" s="30">
        <v>4.8069372960505866E-5</v>
      </c>
      <c r="S634" s="23">
        <v>20803.266995423615</v>
      </c>
      <c r="T634" s="30">
        <v>3.3709181017252403E-3</v>
      </c>
      <c r="U634" s="23">
        <v>296.65508618800283</v>
      </c>
      <c r="V634" s="27">
        <v>1.4260023978602119</v>
      </c>
    </row>
    <row r="635" spans="1:22" x14ac:dyDescent="0.25">
      <c r="A635" s="19" t="s">
        <v>94</v>
      </c>
      <c r="B635" s="19" t="s">
        <v>95</v>
      </c>
      <c r="C635" s="19" t="s">
        <v>88</v>
      </c>
      <c r="D635" s="22">
        <v>60300263</v>
      </c>
      <c r="E635" s="22">
        <v>2</v>
      </c>
      <c r="F635" s="27">
        <v>59</v>
      </c>
      <c r="G635" s="19" t="s">
        <v>139</v>
      </c>
      <c r="H635" s="19" t="s">
        <v>140</v>
      </c>
      <c r="I635" s="23">
        <v>47.25</v>
      </c>
      <c r="J635" s="19" t="s">
        <v>203</v>
      </c>
      <c r="K635" s="19" t="s">
        <v>204</v>
      </c>
      <c r="L635" s="23">
        <v>47.25</v>
      </c>
      <c r="M635" s="19" t="s">
        <v>109</v>
      </c>
      <c r="N635" s="19" t="s">
        <v>110</v>
      </c>
      <c r="O635" s="30">
        <v>7.2550891428570755E-2</v>
      </c>
      <c r="Q635" s="22">
        <v>1.5</v>
      </c>
      <c r="R635" s="30">
        <v>3.8734797966101337E-5</v>
      </c>
      <c r="S635" s="23">
        <v>25816.57972955345</v>
      </c>
      <c r="T635" s="30">
        <v>3.3709181017252403E-3</v>
      </c>
      <c r="U635" s="23">
        <v>296.65508618800283</v>
      </c>
      <c r="V635" s="27">
        <v>1.1490874829108668</v>
      </c>
    </row>
    <row r="636" spans="1:22" x14ac:dyDescent="0.25">
      <c r="A636" s="19" t="s">
        <v>94</v>
      </c>
      <c r="B636" s="19" t="s">
        <v>95</v>
      </c>
      <c r="C636" s="19" t="s">
        <v>88</v>
      </c>
      <c r="D636" s="22">
        <v>60300741</v>
      </c>
      <c r="E636" s="22">
        <v>2</v>
      </c>
      <c r="F636" s="27">
        <v>64</v>
      </c>
      <c r="G636" s="19" t="s">
        <v>127</v>
      </c>
      <c r="H636" s="19" t="s">
        <v>128</v>
      </c>
      <c r="I636" s="23">
        <v>1878.7999999999997</v>
      </c>
      <c r="J636" s="19" t="s">
        <v>201</v>
      </c>
      <c r="K636" s="19" t="s">
        <v>202</v>
      </c>
      <c r="L636" s="23">
        <v>1220</v>
      </c>
      <c r="M636" s="19" t="s">
        <v>109</v>
      </c>
      <c r="N636" s="19" t="s">
        <v>110</v>
      </c>
      <c r="O636" s="30">
        <v>9.32009514627124E-2</v>
      </c>
      <c r="Q636" s="22">
        <v>1.5</v>
      </c>
      <c r="R636" s="30">
        <v>1.8240202875848335E-3</v>
      </c>
      <c r="S636" s="23">
        <v>548.2395161975362</v>
      </c>
      <c r="T636" s="30">
        <v>2.4335076394068657E-3</v>
      </c>
      <c r="U636" s="23">
        <v>410.92946814982525</v>
      </c>
      <c r="V636" s="27">
        <v>74.954368667172687</v>
      </c>
    </row>
    <row r="637" spans="1:22" x14ac:dyDescent="0.25">
      <c r="A637" s="19" t="s">
        <v>94</v>
      </c>
      <c r="B637" s="19" t="s">
        <v>95</v>
      </c>
      <c r="C637" s="19" t="s">
        <v>88</v>
      </c>
      <c r="D637" s="22">
        <v>60300741</v>
      </c>
      <c r="E637" s="22">
        <v>2</v>
      </c>
      <c r="F637" s="27">
        <v>64</v>
      </c>
      <c r="G637" s="19" t="s">
        <v>135</v>
      </c>
      <c r="H637" s="19" t="s">
        <v>136</v>
      </c>
      <c r="I637" s="23">
        <v>156.30000000000001</v>
      </c>
      <c r="J637" s="19" t="s">
        <v>203</v>
      </c>
      <c r="K637" s="19" t="s">
        <v>204</v>
      </c>
      <c r="L637" s="23">
        <v>156.30000000000001</v>
      </c>
      <c r="M637" s="19" t="s">
        <v>109</v>
      </c>
      <c r="N637" s="19" t="s">
        <v>110</v>
      </c>
      <c r="O637" s="30">
        <v>0.13503018571428571</v>
      </c>
      <c r="Q637" s="22">
        <v>1.5</v>
      </c>
      <c r="R637" s="30">
        <v>2.1984602111607142E-4</v>
      </c>
      <c r="S637" s="23">
        <v>4548.6381555754115</v>
      </c>
      <c r="T637" s="30">
        <v>2.4335076394068657E-3</v>
      </c>
      <c r="U637" s="23">
        <v>410.92946814982525</v>
      </c>
      <c r="V637" s="27">
        <v>9.0341208532082486</v>
      </c>
    </row>
    <row r="638" spans="1:22" x14ac:dyDescent="0.25">
      <c r="A638" s="19" t="s">
        <v>94</v>
      </c>
      <c r="B638" s="19" t="s">
        <v>95</v>
      </c>
      <c r="C638" s="19" t="s">
        <v>88</v>
      </c>
      <c r="D638" s="22">
        <v>60300741</v>
      </c>
      <c r="E638" s="22">
        <v>2</v>
      </c>
      <c r="F638" s="27">
        <v>64</v>
      </c>
      <c r="G638" s="19" t="s">
        <v>183</v>
      </c>
      <c r="H638" s="19" t="s">
        <v>184</v>
      </c>
      <c r="I638" s="23">
        <v>135.04556780000001</v>
      </c>
      <c r="J638" s="19" t="s">
        <v>221</v>
      </c>
      <c r="K638" s="19" t="s">
        <v>222</v>
      </c>
      <c r="L638" s="23">
        <v>94.437460000000002</v>
      </c>
      <c r="M638" s="19" t="s">
        <v>109</v>
      </c>
      <c r="N638" s="19" t="s">
        <v>110</v>
      </c>
      <c r="O638" s="30">
        <v>7.9215175097275228E-2</v>
      </c>
      <c r="Q638" s="22">
        <v>1.5</v>
      </c>
      <c r="R638" s="30">
        <v>1.1143394061862452E-4</v>
      </c>
      <c r="S638" s="23">
        <v>8973.9265653579951</v>
      </c>
      <c r="T638" s="30">
        <v>2.4335076394068657E-3</v>
      </c>
      <c r="U638" s="23">
        <v>410.92946814982525</v>
      </c>
      <c r="V638" s="27">
        <v>4.5791489952250579</v>
      </c>
    </row>
    <row r="639" spans="1:22" x14ac:dyDescent="0.25">
      <c r="A639" s="19" t="s">
        <v>94</v>
      </c>
      <c r="B639" s="19" t="s">
        <v>95</v>
      </c>
      <c r="C639" s="19" t="s">
        <v>88</v>
      </c>
      <c r="D639" s="22">
        <v>60300741</v>
      </c>
      <c r="E639" s="22">
        <v>2</v>
      </c>
      <c r="F639" s="27">
        <v>64</v>
      </c>
      <c r="G639" s="19" t="s">
        <v>145</v>
      </c>
      <c r="H639" s="19" t="s">
        <v>146</v>
      </c>
      <c r="I639" s="23">
        <v>76.8</v>
      </c>
      <c r="J639" s="19" t="s">
        <v>203</v>
      </c>
      <c r="K639" s="19" t="s">
        <v>204</v>
      </c>
      <c r="L639" s="23">
        <v>76.8</v>
      </c>
      <c r="M639" s="19" t="s">
        <v>109</v>
      </c>
      <c r="N639" s="19" t="s">
        <v>110</v>
      </c>
      <c r="O639" s="30">
        <v>6.9640764267676847E-2</v>
      </c>
      <c r="Q639" s="22">
        <v>1.5</v>
      </c>
      <c r="R639" s="30">
        <v>5.5712611414141475E-5</v>
      </c>
      <c r="S639" s="23">
        <v>17949.257351562075</v>
      </c>
      <c r="T639" s="30">
        <v>2.4335076394068657E-3</v>
      </c>
      <c r="U639" s="23">
        <v>410.92946814982525</v>
      </c>
      <c r="V639" s="27">
        <v>2.2893953777651039</v>
      </c>
    </row>
    <row r="640" spans="1:22" x14ac:dyDescent="0.25">
      <c r="A640" s="19" t="s">
        <v>94</v>
      </c>
      <c r="B640" s="19" t="s">
        <v>95</v>
      </c>
      <c r="C640" s="19" t="s">
        <v>88</v>
      </c>
      <c r="D640" s="22">
        <v>60300741</v>
      </c>
      <c r="E640" s="22">
        <v>2</v>
      </c>
      <c r="F640" s="27">
        <v>64</v>
      </c>
      <c r="G640" s="19" t="s">
        <v>127</v>
      </c>
      <c r="H640" s="19" t="s">
        <v>128</v>
      </c>
      <c r="I640" s="23">
        <v>1878.7999999999997</v>
      </c>
      <c r="J640" s="19" t="s">
        <v>201</v>
      </c>
      <c r="K640" s="19" t="s">
        <v>202</v>
      </c>
      <c r="L640" s="23">
        <v>1220</v>
      </c>
      <c r="M640" s="19" t="s">
        <v>115</v>
      </c>
      <c r="N640" s="19" t="s">
        <v>116</v>
      </c>
      <c r="O640" s="30">
        <v>5.247630177899182E-3</v>
      </c>
      <c r="Q640" s="22">
        <v>3</v>
      </c>
      <c r="R640" s="30">
        <v>5.1350247803317621E-5</v>
      </c>
      <c r="S640" s="23">
        <v>19474.102711835254</v>
      </c>
      <c r="T640" s="30">
        <v>2.4335076394068657E-3</v>
      </c>
      <c r="U640" s="23">
        <v>410.92946814982525</v>
      </c>
      <c r="V640" s="27">
        <v>2.1101330019179043</v>
      </c>
    </row>
    <row r="641" spans="1:22" x14ac:dyDescent="0.25">
      <c r="A641" s="19" t="s">
        <v>94</v>
      </c>
      <c r="B641" s="19" t="s">
        <v>95</v>
      </c>
      <c r="C641" s="19" t="s">
        <v>88</v>
      </c>
      <c r="D641" s="22">
        <v>60300741</v>
      </c>
      <c r="E641" s="22">
        <v>2</v>
      </c>
      <c r="F641" s="27">
        <v>64</v>
      </c>
      <c r="G641" s="19" t="s">
        <v>107</v>
      </c>
      <c r="H641" s="19" t="s">
        <v>108</v>
      </c>
      <c r="I641" s="23">
        <v>36.4</v>
      </c>
      <c r="J641" s="19" t="s">
        <v>201</v>
      </c>
      <c r="K641" s="19" t="s">
        <v>202</v>
      </c>
      <c r="L641" s="23">
        <v>20</v>
      </c>
      <c r="M641" s="19" t="s">
        <v>109</v>
      </c>
      <c r="N641" s="19" t="s">
        <v>110</v>
      </c>
      <c r="O641" s="30">
        <v>9.4083549688667278E-2</v>
      </c>
      <c r="Q641" s="22">
        <v>1.5</v>
      </c>
      <c r="R641" s="30">
        <v>3.5673345923619673E-5</v>
      </c>
      <c r="S641" s="23">
        <v>28032.133631117853</v>
      </c>
      <c r="T641" s="30">
        <v>2.4335076394068657E-3</v>
      </c>
      <c r="U641" s="23">
        <v>410.92946814982525</v>
      </c>
      <c r="V641" s="27">
        <v>1.4659229067517769</v>
      </c>
    </row>
    <row r="642" spans="1:22" x14ac:dyDescent="0.25">
      <c r="A642" s="19" t="s">
        <v>94</v>
      </c>
      <c r="B642" s="19" t="s">
        <v>95</v>
      </c>
      <c r="C642" s="19" t="s">
        <v>88</v>
      </c>
      <c r="D642" s="22">
        <v>60300870</v>
      </c>
      <c r="E642" s="22">
        <v>2</v>
      </c>
      <c r="F642" s="27">
        <v>69.878504672897193</v>
      </c>
      <c r="G642" s="19" t="s">
        <v>107</v>
      </c>
      <c r="H642" s="19" t="s">
        <v>108</v>
      </c>
      <c r="I642" s="23">
        <v>2730</v>
      </c>
      <c r="J642" s="19" t="s">
        <v>201</v>
      </c>
      <c r="K642" s="19" t="s">
        <v>202</v>
      </c>
      <c r="L642" s="23">
        <v>1500</v>
      </c>
      <c r="M642" s="19" t="s">
        <v>109</v>
      </c>
      <c r="N642" s="19" t="s">
        <v>110</v>
      </c>
      <c r="O642" s="30">
        <v>9.4083549688667278E-2</v>
      </c>
      <c r="Q642" s="22">
        <v>1.5</v>
      </c>
      <c r="R642" s="30">
        <v>2.4504253666405066E-3</v>
      </c>
      <c r="S642" s="23">
        <v>408.09241269444732</v>
      </c>
      <c r="T642" s="30">
        <v>3.2956745224607957E-3</v>
      </c>
      <c r="U642" s="23">
        <v>303.42802154301501</v>
      </c>
      <c r="V642" s="27">
        <v>74.352772093854597</v>
      </c>
    </row>
    <row r="643" spans="1:22" x14ac:dyDescent="0.25">
      <c r="A643" s="19" t="s">
        <v>94</v>
      </c>
      <c r="B643" s="19" t="s">
        <v>95</v>
      </c>
      <c r="C643" s="19" t="s">
        <v>88</v>
      </c>
      <c r="D643" s="22">
        <v>60300870</v>
      </c>
      <c r="E643" s="22">
        <v>2</v>
      </c>
      <c r="F643" s="27">
        <v>69.878504672897193</v>
      </c>
      <c r="G643" s="19" t="s">
        <v>127</v>
      </c>
      <c r="H643" s="19" t="s">
        <v>128</v>
      </c>
      <c r="I643" s="23">
        <v>478.25000000000006</v>
      </c>
      <c r="J643" s="19" t="s">
        <v>203</v>
      </c>
      <c r="K643" s="19" t="s">
        <v>204</v>
      </c>
      <c r="L643" s="23">
        <v>478.25000000000006</v>
      </c>
      <c r="M643" s="19" t="s">
        <v>109</v>
      </c>
      <c r="N643" s="19" t="s">
        <v>110</v>
      </c>
      <c r="O643" s="30">
        <v>9.32009514627124E-2</v>
      </c>
      <c r="Q643" s="22">
        <v>1.5</v>
      </c>
      <c r="R643" s="30">
        <v>4.2524622076265143E-4</v>
      </c>
      <c r="S643" s="23">
        <v>2351.578805818815</v>
      </c>
      <c r="T643" s="30">
        <v>3.2956745224607957E-3</v>
      </c>
      <c r="U643" s="23">
        <v>303.42802154301501</v>
      </c>
      <c r="V643" s="27">
        <v>12.903161943465552</v>
      </c>
    </row>
    <row r="644" spans="1:22" x14ac:dyDescent="0.25">
      <c r="A644" s="19" t="s">
        <v>94</v>
      </c>
      <c r="B644" s="19" t="s">
        <v>95</v>
      </c>
      <c r="C644" s="19" t="s">
        <v>88</v>
      </c>
      <c r="D644" s="22">
        <v>60300870</v>
      </c>
      <c r="E644" s="22">
        <v>2</v>
      </c>
      <c r="F644" s="27">
        <v>69.878504672897193</v>
      </c>
      <c r="G644" s="19" t="s">
        <v>107</v>
      </c>
      <c r="H644" s="19" t="s">
        <v>108</v>
      </c>
      <c r="I644" s="23">
        <v>2730</v>
      </c>
      <c r="J644" s="19" t="s">
        <v>201</v>
      </c>
      <c r="K644" s="19" t="s">
        <v>202</v>
      </c>
      <c r="L644" s="23">
        <v>1500</v>
      </c>
      <c r="M644" s="19" t="s">
        <v>121</v>
      </c>
      <c r="N644" s="19" t="s">
        <v>122</v>
      </c>
      <c r="O644" s="30">
        <v>8.0808489135929321E-3</v>
      </c>
      <c r="Q644" s="22">
        <v>1.94</v>
      </c>
      <c r="R644" s="30">
        <v>1.6273250174415503E-4</v>
      </c>
      <c r="S644" s="23">
        <v>6145.0539337997834</v>
      </c>
      <c r="T644" s="30">
        <v>3.2956745224607957E-3</v>
      </c>
      <c r="U644" s="23">
        <v>303.42802154301501</v>
      </c>
      <c r="V644" s="27">
        <v>4.9377601044974195</v>
      </c>
    </row>
    <row r="645" spans="1:22" x14ac:dyDescent="0.25">
      <c r="A645" s="19" t="s">
        <v>94</v>
      </c>
      <c r="B645" s="19" t="s">
        <v>95</v>
      </c>
      <c r="C645" s="19" t="s">
        <v>88</v>
      </c>
      <c r="D645" s="22">
        <v>60300870</v>
      </c>
      <c r="E645" s="22">
        <v>2</v>
      </c>
      <c r="F645" s="27">
        <v>69.878504672897193</v>
      </c>
      <c r="G645" s="19" t="s">
        <v>107</v>
      </c>
      <c r="H645" s="19" t="s">
        <v>108</v>
      </c>
      <c r="I645" s="23">
        <v>2730</v>
      </c>
      <c r="J645" s="19" t="s">
        <v>201</v>
      </c>
      <c r="K645" s="19" t="s">
        <v>202</v>
      </c>
      <c r="L645" s="23">
        <v>1500</v>
      </c>
      <c r="M645" s="19" t="s">
        <v>113</v>
      </c>
      <c r="N645" s="19" t="s">
        <v>114</v>
      </c>
      <c r="O645" s="30">
        <v>5.131111111111167E-3</v>
      </c>
      <c r="Q645" s="22">
        <v>2.8</v>
      </c>
      <c r="R645" s="30">
        <v>7.1593308367884522E-5</v>
      </c>
      <c r="S645" s="23">
        <v>13967.785855927594</v>
      </c>
      <c r="T645" s="30">
        <v>3.2956745224607957E-3</v>
      </c>
      <c r="U645" s="23">
        <v>303.42802154301501</v>
      </c>
      <c r="V645" s="27">
        <v>2.1723415913786184</v>
      </c>
    </row>
    <row r="646" spans="1:22" x14ac:dyDescent="0.25">
      <c r="A646" s="19" t="s">
        <v>94</v>
      </c>
      <c r="B646" s="19" t="s">
        <v>95</v>
      </c>
      <c r="C646" s="19" t="s">
        <v>88</v>
      </c>
      <c r="D646" s="22">
        <v>60300870</v>
      </c>
      <c r="E646" s="22">
        <v>2</v>
      </c>
      <c r="F646" s="27">
        <v>69.878504672897193</v>
      </c>
      <c r="G646" s="19" t="s">
        <v>107</v>
      </c>
      <c r="H646" s="19" t="s">
        <v>108</v>
      </c>
      <c r="I646" s="23">
        <v>2730</v>
      </c>
      <c r="J646" s="19" t="s">
        <v>201</v>
      </c>
      <c r="K646" s="19" t="s">
        <v>202</v>
      </c>
      <c r="L646" s="23">
        <v>1500</v>
      </c>
      <c r="M646" s="19" t="s">
        <v>115</v>
      </c>
      <c r="N646" s="19" t="s">
        <v>116</v>
      </c>
      <c r="O646" s="30">
        <v>5.4953034682081285E-3</v>
      </c>
      <c r="Q646" s="22">
        <v>3</v>
      </c>
      <c r="R646" s="30">
        <v>7.1563153497315165E-5</v>
      </c>
      <c r="S646" s="23">
        <v>13973.671521302049</v>
      </c>
      <c r="T646" s="30">
        <v>3.2956745224607957E-3</v>
      </c>
      <c r="U646" s="23">
        <v>303.42802154301501</v>
      </c>
      <c r="V646" s="27">
        <v>2.1714266081069433</v>
      </c>
    </row>
    <row r="647" spans="1:22" x14ac:dyDescent="0.25">
      <c r="A647" s="19" t="s">
        <v>94</v>
      </c>
      <c r="B647" s="19" t="s">
        <v>95</v>
      </c>
      <c r="C647" s="19" t="s">
        <v>88</v>
      </c>
      <c r="D647" s="22">
        <v>60301327</v>
      </c>
      <c r="E647" s="22">
        <v>2</v>
      </c>
      <c r="F647" s="27">
        <v>44</v>
      </c>
      <c r="G647" s="19" t="s">
        <v>107</v>
      </c>
      <c r="H647" s="19" t="s">
        <v>108</v>
      </c>
      <c r="I647" s="23">
        <v>1208.48</v>
      </c>
      <c r="J647" s="19" t="s">
        <v>201</v>
      </c>
      <c r="K647" s="19" t="s">
        <v>202</v>
      </c>
      <c r="L647" s="23">
        <v>664</v>
      </c>
      <c r="M647" s="19" t="s">
        <v>109</v>
      </c>
      <c r="N647" s="19" t="s">
        <v>110</v>
      </c>
      <c r="O647" s="30">
        <v>9.4083549688667278E-2</v>
      </c>
      <c r="Q647" s="22">
        <v>1.5</v>
      </c>
      <c r="R647" s="30">
        <v>1.7226983049660703E-3</v>
      </c>
      <c r="S647" s="23">
        <v>580.48469492149161</v>
      </c>
      <c r="T647" s="30">
        <v>2.9936749873574939E-3</v>
      </c>
      <c r="U647" s="23">
        <v>334.037597342087</v>
      </c>
      <c r="V647" s="27">
        <v>57.544600273615195</v>
      </c>
    </row>
    <row r="648" spans="1:22" x14ac:dyDescent="0.25">
      <c r="A648" s="19" t="s">
        <v>94</v>
      </c>
      <c r="B648" s="19" t="s">
        <v>95</v>
      </c>
      <c r="C648" s="19" t="s">
        <v>88</v>
      </c>
      <c r="D648" s="22">
        <v>60301327</v>
      </c>
      <c r="E648" s="22">
        <v>2</v>
      </c>
      <c r="F648" s="27">
        <v>44</v>
      </c>
      <c r="G648" s="19" t="s">
        <v>125</v>
      </c>
      <c r="H648" s="19" t="s">
        <v>126</v>
      </c>
      <c r="I648" s="23">
        <v>233.10000000000002</v>
      </c>
      <c r="J648" s="19" t="s">
        <v>201</v>
      </c>
      <c r="K648" s="19" t="s">
        <v>202</v>
      </c>
      <c r="L648" s="23">
        <v>105</v>
      </c>
      <c r="M648" s="19" t="s">
        <v>109</v>
      </c>
      <c r="N648" s="19" t="s">
        <v>110</v>
      </c>
      <c r="O648" s="30">
        <v>7.5354415695067276E-2</v>
      </c>
      <c r="Q648" s="22">
        <v>1.5</v>
      </c>
      <c r="R648" s="30">
        <v>2.6613809543212397E-4</v>
      </c>
      <c r="S648" s="23">
        <v>3757.4477955751381</v>
      </c>
      <c r="T648" s="30">
        <v>2.9936749873574939E-3</v>
      </c>
      <c r="U648" s="23">
        <v>334.037597342087</v>
      </c>
      <c r="V648" s="27">
        <v>8.8900129959345744</v>
      </c>
    </row>
    <row r="649" spans="1:22" x14ac:dyDescent="0.25">
      <c r="A649" s="19" t="s">
        <v>94</v>
      </c>
      <c r="B649" s="19" t="s">
        <v>95</v>
      </c>
      <c r="C649" s="19" t="s">
        <v>88</v>
      </c>
      <c r="D649" s="22">
        <v>60301327</v>
      </c>
      <c r="E649" s="22">
        <v>2</v>
      </c>
      <c r="F649" s="27">
        <v>44</v>
      </c>
      <c r="G649" s="19" t="s">
        <v>183</v>
      </c>
      <c r="H649" s="19" t="s">
        <v>184</v>
      </c>
      <c r="I649" s="23">
        <v>122.91604325</v>
      </c>
      <c r="J649" s="19" t="s">
        <v>221</v>
      </c>
      <c r="K649" s="19" t="s">
        <v>222</v>
      </c>
      <c r="L649" s="23">
        <v>85.955275</v>
      </c>
      <c r="M649" s="19" t="s">
        <v>109</v>
      </c>
      <c r="N649" s="19" t="s">
        <v>110</v>
      </c>
      <c r="O649" s="30">
        <v>7.9215175097275228E-2</v>
      </c>
      <c r="Q649" s="22">
        <v>1.5</v>
      </c>
      <c r="R649" s="30">
        <v>1.4752751345928794E-4</v>
      </c>
      <c r="S649" s="23">
        <v>6778.3966295613218</v>
      </c>
      <c r="T649" s="30">
        <v>2.9936749873574939E-3</v>
      </c>
      <c r="U649" s="23">
        <v>334.037597342087</v>
      </c>
      <c r="V649" s="27">
        <v>4.9279736137792947</v>
      </c>
    </row>
    <row r="650" spans="1:22" x14ac:dyDescent="0.25">
      <c r="A650" s="19" t="s">
        <v>94</v>
      </c>
      <c r="B650" s="19" t="s">
        <v>95</v>
      </c>
      <c r="C650" s="19" t="s">
        <v>88</v>
      </c>
      <c r="D650" s="22">
        <v>60301327</v>
      </c>
      <c r="E650" s="22">
        <v>2</v>
      </c>
      <c r="F650" s="27">
        <v>44</v>
      </c>
      <c r="G650" s="19" t="s">
        <v>127</v>
      </c>
      <c r="H650" s="19" t="s">
        <v>128</v>
      </c>
      <c r="I650" s="23">
        <v>95.65</v>
      </c>
      <c r="J650" s="19" t="s">
        <v>203</v>
      </c>
      <c r="K650" s="19" t="s">
        <v>204</v>
      </c>
      <c r="L650" s="23">
        <v>95.65</v>
      </c>
      <c r="M650" s="19" t="s">
        <v>109</v>
      </c>
      <c r="N650" s="19" t="s">
        <v>110</v>
      </c>
      <c r="O650" s="30">
        <v>9.32009514627124E-2</v>
      </c>
      <c r="Q650" s="22">
        <v>1.5</v>
      </c>
      <c r="R650" s="30">
        <v>1.3507077283952186E-4</v>
      </c>
      <c r="S650" s="23">
        <v>7403.5261587501545</v>
      </c>
      <c r="T650" s="30">
        <v>2.9936749873574939E-3</v>
      </c>
      <c r="U650" s="23">
        <v>334.037597342087</v>
      </c>
      <c r="V650" s="27">
        <v>4.5118716430452706</v>
      </c>
    </row>
    <row r="651" spans="1:22" x14ac:dyDescent="0.25">
      <c r="A651" s="19" t="s">
        <v>94</v>
      </c>
      <c r="B651" s="19" t="s">
        <v>95</v>
      </c>
      <c r="C651" s="19" t="s">
        <v>88</v>
      </c>
      <c r="D651" s="22">
        <v>60301327</v>
      </c>
      <c r="E651" s="22">
        <v>2</v>
      </c>
      <c r="F651" s="27">
        <v>44</v>
      </c>
      <c r="G651" s="19" t="s">
        <v>127</v>
      </c>
      <c r="H651" s="19" t="s">
        <v>128</v>
      </c>
      <c r="I651" s="23">
        <v>92.4</v>
      </c>
      <c r="J651" s="19" t="s">
        <v>201</v>
      </c>
      <c r="K651" s="19" t="s">
        <v>202</v>
      </c>
      <c r="L651" s="23">
        <v>60</v>
      </c>
      <c r="M651" s="19" t="s">
        <v>109</v>
      </c>
      <c r="N651" s="19" t="s">
        <v>110</v>
      </c>
      <c r="O651" s="30">
        <v>9.32009514627124E-2</v>
      </c>
      <c r="Q651" s="22">
        <v>1.5</v>
      </c>
      <c r="R651" s="30">
        <v>1.3048133204779738E-4</v>
      </c>
      <c r="S651" s="23">
        <v>7663.9315701780552</v>
      </c>
      <c r="T651" s="30">
        <v>2.9936749873574939E-3</v>
      </c>
      <c r="U651" s="23">
        <v>334.037597342087</v>
      </c>
      <c r="V651" s="27">
        <v>4.35856706552413</v>
      </c>
    </row>
    <row r="652" spans="1:22" x14ac:dyDescent="0.25">
      <c r="A652" s="19" t="s">
        <v>94</v>
      </c>
      <c r="B652" s="19" t="s">
        <v>95</v>
      </c>
      <c r="C652" s="19" t="s">
        <v>88</v>
      </c>
      <c r="D652" s="22">
        <v>60301327</v>
      </c>
      <c r="E652" s="22">
        <v>2</v>
      </c>
      <c r="F652" s="27">
        <v>44</v>
      </c>
      <c r="G652" s="19" t="s">
        <v>107</v>
      </c>
      <c r="H652" s="19" t="s">
        <v>108</v>
      </c>
      <c r="I652" s="23">
        <v>1208.48</v>
      </c>
      <c r="J652" s="19" t="s">
        <v>201</v>
      </c>
      <c r="K652" s="19" t="s">
        <v>202</v>
      </c>
      <c r="L652" s="23">
        <v>664</v>
      </c>
      <c r="M652" s="19" t="s">
        <v>121</v>
      </c>
      <c r="N652" s="19" t="s">
        <v>122</v>
      </c>
      <c r="O652" s="30">
        <v>8.0808489135929321E-3</v>
      </c>
      <c r="Q652" s="22">
        <v>1.94</v>
      </c>
      <c r="R652" s="30">
        <v>1.1440422088916103E-4</v>
      </c>
      <c r="S652" s="23">
        <v>8740.9362366868991</v>
      </c>
      <c r="T652" s="30">
        <v>2.9936749873574939E-3</v>
      </c>
      <c r="U652" s="23">
        <v>334.037597342087</v>
      </c>
      <c r="V652" s="27">
        <v>3.8215311071608755</v>
      </c>
    </row>
    <row r="653" spans="1:22" x14ac:dyDescent="0.25">
      <c r="A653" s="19" t="s">
        <v>94</v>
      </c>
      <c r="B653" s="19" t="s">
        <v>95</v>
      </c>
      <c r="C653" s="19" t="s">
        <v>88</v>
      </c>
      <c r="D653" s="22">
        <v>60301327</v>
      </c>
      <c r="E653" s="22">
        <v>2</v>
      </c>
      <c r="F653" s="27">
        <v>44</v>
      </c>
      <c r="G653" s="19" t="s">
        <v>141</v>
      </c>
      <c r="H653" s="19" t="s">
        <v>142</v>
      </c>
      <c r="I653" s="23">
        <v>127.53647400000003</v>
      </c>
      <c r="J653" s="19" t="s">
        <v>223</v>
      </c>
      <c r="K653" s="19" t="s">
        <v>224</v>
      </c>
      <c r="L653" s="23">
        <v>83.905575000000013</v>
      </c>
      <c r="M653" s="19" t="s">
        <v>109</v>
      </c>
      <c r="N653" s="19" t="s">
        <v>110</v>
      </c>
      <c r="O653" s="30">
        <v>4.6996148956660502E-2</v>
      </c>
      <c r="Q653" s="22">
        <v>1.5</v>
      </c>
      <c r="R653" s="30">
        <v>9.0813986810776674E-5</v>
      </c>
      <c r="S653" s="23">
        <v>11011.519647118195</v>
      </c>
      <c r="T653" s="30">
        <v>2.9936749873574939E-3</v>
      </c>
      <c r="U653" s="23">
        <v>334.037597342087</v>
      </c>
      <c r="V653" s="27">
        <v>3.0335285959327818</v>
      </c>
    </row>
    <row r="654" spans="1:22" x14ac:dyDescent="0.25">
      <c r="A654" s="19" t="s">
        <v>94</v>
      </c>
      <c r="B654" s="19" t="s">
        <v>95</v>
      </c>
      <c r="C654" s="19" t="s">
        <v>88</v>
      </c>
      <c r="D654" s="22">
        <v>60301327</v>
      </c>
      <c r="E654" s="22">
        <v>2</v>
      </c>
      <c r="F654" s="27">
        <v>44</v>
      </c>
      <c r="G654" s="19" t="s">
        <v>139</v>
      </c>
      <c r="H654" s="19" t="s">
        <v>140</v>
      </c>
      <c r="I654" s="23">
        <v>47.25</v>
      </c>
      <c r="J654" s="19" t="s">
        <v>203</v>
      </c>
      <c r="K654" s="19" t="s">
        <v>204</v>
      </c>
      <c r="L654" s="23">
        <v>47.25</v>
      </c>
      <c r="M654" s="19" t="s">
        <v>109</v>
      </c>
      <c r="N654" s="19" t="s">
        <v>110</v>
      </c>
      <c r="O654" s="30">
        <v>7.2550891428570755E-2</v>
      </c>
      <c r="Q654" s="22">
        <v>1.5</v>
      </c>
      <c r="R654" s="30">
        <v>5.1939842727272248E-5</v>
      </c>
      <c r="S654" s="23">
        <v>19253.042510175455</v>
      </c>
      <c r="T654" s="30">
        <v>2.9936749873574939E-3</v>
      </c>
      <c r="U654" s="23">
        <v>334.037597342087</v>
      </c>
      <c r="V654" s="27">
        <v>1.7349860270943893</v>
      </c>
    </row>
    <row r="655" spans="1:22" x14ac:dyDescent="0.25">
      <c r="A655" s="19" t="s">
        <v>94</v>
      </c>
      <c r="B655" s="19" t="s">
        <v>95</v>
      </c>
      <c r="C655" s="19" t="s">
        <v>88</v>
      </c>
      <c r="D655" s="22">
        <v>60301327</v>
      </c>
      <c r="E655" s="22">
        <v>2</v>
      </c>
      <c r="F655" s="27">
        <v>44</v>
      </c>
      <c r="G655" s="19" t="s">
        <v>107</v>
      </c>
      <c r="H655" s="19" t="s">
        <v>108</v>
      </c>
      <c r="I655" s="23">
        <v>1208.48</v>
      </c>
      <c r="J655" s="19" t="s">
        <v>201</v>
      </c>
      <c r="K655" s="19" t="s">
        <v>202</v>
      </c>
      <c r="L655" s="23">
        <v>664</v>
      </c>
      <c r="M655" s="19" t="s">
        <v>113</v>
      </c>
      <c r="N655" s="19" t="s">
        <v>114</v>
      </c>
      <c r="O655" s="30">
        <v>5.131111111111167E-3</v>
      </c>
      <c r="Q655" s="22">
        <v>2.8</v>
      </c>
      <c r="R655" s="30">
        <v>5.0331535353535906E-5</v>
      </c>
      <c r="S655" s="23">
        <v>19868.259391966825</v>
      </c>
      <c r="T655" s="30">
        <v>2.9936749873574939E-3</v>
      </c>
      <c r="U655" s="23">
        <v>334.037597342087</v>
      </c>
      <c r="V655" s="27">
        <v>1.6812625140033444</v>
      </c>
    </row>
    <row r="656" spans="1:22" x14ac:dyDescent="0.25">
      <c r="A656" s="19" t="s">
        <v>94</v>
      </c>
      <c r="B656" s="19" t="s">
        <v>95</v>
      </c>
      <c r="C656" s="19" t="s">
        <v>88</v>
      </c>
      <c r="D656" s="22">
        <v>60301327</v>
      </c>
      <c r="E656" s="22">
        <v>2</v>
      </c>
      <c r="F656" s="27">
        <v>44</v>
      </c>
      <c r="G656" s="19" t="s">
        <v>107</v>
      </c>
      <c r="H656" s="19" t="s">
        <v>108</v>
      </c>
      <c r="I656" s="23">
        <v>1208.48</v>
      </c>
      <c r="J656" s="19" t="s">
        <v>201</v>
      </c>
      <c r="K656" s="19" t="s">
        <v>202</v>
      </c>
      <c r="L656" s="23">
        <v>664</v>
      </c>
      <c r="M656" s="19" t="s">
        <v>115</v>
      </c>
      <c r="N656" s="19" t="s">
        <v>116</v>
      </c>
      <c r="O656" s="30">
        <v>5.4953034682081285E-3</v>
      </c>
      <c r="Q656" s="22">
        <v>3</v>
      </c>
      <c r="R656" s="30">
        <v>5.0310335873183024E-5</v>
      </c>
      <c r="S656" s="23">
        <v>19876.631364988185</v>
      </c>
      <c r="T656" s="30">
        <v>2.9936749873574939E-3</v>
      </c>
      <c r="U656" s="23">
        <v>334.037597342087</v>
      </c>
      <c r="V656" s="27">
        <v>1.6805543716551468</v>
      </c>
    </row>
    <row r="657" spans="1:22" x14ac:dyDescent="0.25">
      <c r="A657" s="19" t="s">
        <v>94</v>
      </c>
      <c r="B657" s="19" t="s">
        <v>95</v>
      </c>
      <c r="C657" s="19" t="s">
        <v>88</v>
      </c>
      <c r="D657" s="22">
        <v>60301327</v>
      </c>
      <c r="E657" s="22">
        <v>2</v>
      </c>
      <c r="F657" s="27">
        <v>44</v>
      </c>
      <c r="G657" s="19" t="s">
        <v>173</v>
      </c>
      <c r="H657" s="19" t="s">
        <v>174</v>
      </c>
      <c r="I657" s="23">
        <v>20.5</v>
      </c>
      <c r="J657" s="19" t="s">
        <v>203</v>
      </c>
      <c r="K657" s="19" t="s">
        <v>204</v>
      </c>
      <c r="L657" s="23">
        <v>20.5</v>
      </c>
      <c r="M657" s="19" t="s">
        <v>109</v>
      </c>
      <c r="N657" s="19" t="s">
        <v>110</v>
      </c>
      <c r="O657" s="30">
        <v>9.8813412080536386E-2</v>
      </c>
      <c r="Q657" s="22">
        <v>1.5</v>
      </c>
      <c r="R657" s="30">
        <v>3.0692044661378725E-5</v>
      </c>
      <c r="S657" s="23">
        <v>32581.732857255614</v>
      </c>
      <c r="T657" s="30">
        <v>2.9936749873574939E-3</v>
      </c>
      <c r="U657" s="23">
        <v>334.037597342087</v>
      </c>
      <c r="V657" s="27">
        <v>1.0252296856202978</v>
      </c>
    </row>
    <row r="658" spans="1:22" x14ac:dyDescent="0.25">
      <c r="A658" s="19" t="s">
        <v>94</v>
      </c>
      <c r="B658" s="19" t="s">
        <v>95</v>
      </c>
      <c r="C658" s="19" t="s">
        <v>88</v>
      </c>
      <c r="D658" s="22">
        <v>60301485</v>
      </c>
      <c r="E658" s="22">
        <v>2</v>
      </c>
      <c r="F658" s="27">
        <v>84.979388297872305</v>
      </c>
      <c r="G658" s="19" t="s">
        <v>127</v>
      </c>
      <c r="H658" s="19" t="s">
        <v>128</v>
      </c>
      <c r="I658" s="23">
        <v>1732.5</v>
      </c>
      <c r="J658" s="19" t="s">
        <v>201</v>
      </c>
      <c r="K658" s="19" t="s">
        <v>202</v>
      </c>
      <c r="L658" s="23">
        <v>1125</v>
      </c>
      <c r="M658" s="19" t="s">
        <v>109</v>
      </c>
      <c r="N658" s="19" t="s">
        <v>110</v>
      </c>
      <c r="O658" s="30">
        <v>9.32009514627124E-2</v>
      </c>
      <c r="Q658" s="22">
        <v>1.5</v>
      </c>
      <c r="R658" s="30">
        <v>1.2667436315510414E-3</v>
      </c>
      <c r="S658" s="23">
        <v>789.42571732179783</v>
      </c>
      <c r="T658" s="30">
        <v>3.2259984187768802E-3</v>
      </c>
      <c r="U658" s="23">
        <v>309.9815530533163</v>
      </c>
      <c r="V658" s="27">
        <v>39.26671582285897</v>
      </c>
    </row>
    <row r="659" spans="1:22" x14ac:dyDescent="0.25">
      <c r="A659" s="19" t="s">
        <v>94</v>
      </c>
      <c r="B659" s="19" t="s">
        <v>95</v>
      </c>
      <c r="C659" s="19" t="s">
        <v>88</v>
      </c>
      <c r="D659" s="22">
        <v>60301485</v>
      </c>
      <c r="E659" s="22">
        <v>2</v>
      </c>
      <c r="F659" s="27">
        <v>84.979388297872305</v>
      </c>
      <c r="G659" s="19" t="s">
        <v>107</v>
      </c>
      <c r="H659" s="19" t="s">
        <v>108</v>
      </c>
      <c r="I659" s="23">
        <v>1137.5</v>
      </c>
      <c r="J659" s="19" t="s">
        <v>201</v>
      </c>
      <c r="K659" s="19" t="s">
        <v>202</v>
      </c>
      <c r="L659" s="23">
        <v>625</v>
      </c>
      <c r="M659" s="19" t="s">
        <v>109</v>
      </c>
      <c r="N659" s="19" t="s">
        <v>110</v>
      </c>
      <c r="O659" s="30">
        <v>9.4083549688667278E-2</v>
      </c>
      <c r="Q659" s="22">
        <v>1.5</v>
      </c>
      <c r="R659" s="30">
        <v>8.3957643466616631E-4</v>
      </c>
      <c r="S659" s="23">
        <v>1191.0767843283043</v>
      </c>
      <c r="T659" s="30">
        <v>3.2259984187768802E-3</v>
      </c>
      <c r="U659" s="23">
        <v>309.9815530533163</v>
      </c>
      <c r="V659" s="27">
        <v>26.02532071247844</v>
      </c>
    </row>
    <row r="660" spans="1:22" x14ac:dyDescent="0.25">
      <c r="A660" s="19" t="s">
        <v>94</v>
      </c>
      <c r="B660" s="19" t="s">
        <v>95</v>
      </c>
      <c r="C660" s="19" t="s">
        <v>88</v>
      </c>
      <c r="D660" s="22">
        <v>60301485</v>
      </c>
      <c r="E660" s="22">
        <v>2</v>
      </c>
      <c r="F660" s="27">
        <v>84.979388297872305</v>
      </c>
      <c r="G660" s="19" t="s">
        <v>159</v>
      </c>
      <c r="H660" s="19" t="s">
        <v>160</v>
      </c>
      <c r="I660" s="23">
        <v>91</v>
      </c>
      <c r="J660" s="19" t="s">
        <v>203</v>
      </c>
      <c r="K660" s="19" t="s">
        <v>204</v>
      </c>
      <c r="L660" s="23">
        <v>91</v>
      </c>
      <c r="M660" s="19" t="s">
        <v>109</v>
      </c>
      <c r="N660" s="19" t="s">
        <v>110</v>
      </c>
      <c r="O660" s="30">
        <v>0.41567634814814874</v>
      </c>
      <c r="Q660" s="22">
        <v>1.5</v>
      </c>
      <c r="R660" s="30">
        <v>2.9675076461985336E-4</v>
      </c>
      <c r="S660" s="23">
        <v>3369.8312497392553</v>
      </c>
      <c r="T660" s="30">
        <v>3.2259984187768802E-3</v>
      </c>
      <c r="U660" s="23">
        <v>309.9815530533163</v>
      </c>
      <c r="V660" s="27">
        <v>9.1987262886621242</v>
      </c>
    </row>
    <row r="661" spans="1:22" x14ac:dyDescent="0.25">
      <c r="A661" s="19" t="s">
        <v>94</v>
      </c>
      <c r="B661" s="19" t="s">
        <v>95</v>
      </c>
      <c r="C661" s="19" t="s">
        <v>88</v>
      </c>
      <c r="D661" s="22">
        <v>60301485</v>
      </c>
      <c r="E661" s="22">
        <v>2</v>
      </c>
      <c r="F661" s="27">
        <v>84.979388297872305</v>
      </c>
      <c r="G661" s="19" t="s">
        <v>133</v>
      </c>
      <c r="H661" s="19" t="s">
        <v>134</v>
      </c>
      <c r="I661" s="23">
        <v>179.28</v>
      </c>
      <c r="J661" s="19" t="s">
        <v>249</v>
      </c>
      <c r="K661" s="19" t="s">
        <v>250</v>
      </c>
      <c r="L661" s="23">
        <v>44.82</v>
      </c>
      <c r="M661" s="19" t="s">
        <v>109</v>
      </c>
      <c r="N661" s="19" t="s">
        <v>110</v>
      </c>
      <c r="O661" s="30">
        <v>0.10511461227876238</v>
      </c>
      <c r="Q661" s="22">
        <v>1.5</v>
      </c>
      <c r="R661" s="30">
        <v>1.4783936094621476E-4</v>
      </c>
      <c r="S661" s="23">
        <v>6764.0985025889595</v>
      </c>
      <c r="T661" s="30">
        <v>3.2259984187768802E-3</v>
      </c>
      <c r="U661" s="23">
        <v>309.9815530533163</v>
      </c>
      <c r="V661" s="27">
        <v>4.5827474708517446</v>
      </c>
    </row>
    <row r="662" spans="1:22" x14ac:dyDescent="0.25">
      <c r="A662" s="19" t="s">
        <v>94</v>
      </c>
      <c r="B662" s="19" t="s">
        <v>95</v>
      </c>
      <c r="C662" s="19" t="s">
        <v>88</v>
      </c>
      <c r="D662" s="22">
        <v>60301485</v>
      </c>
      <c r="E662" s="22">
        <v>2</v>
      </c>
      <c r="F662" s="27">
        <v>84.979388297872305</v>
      </c>
      <c r="G662" s="19" t="s">
        <v>131</v>
      </c>
      <c r="H662" s="19" t="s">
        <v>132</v>
      </c>
      <c r="I662" s="23">
        <v>87</v>
      </c>
      <c r="J662" s="19" t="s">
        <v>203</v>
      </c>
      <c r="K662" s="19" t="s">
        <v>204</v>
      </c>
      <c r="L662" s="23">
        <v>87</v>
      </c>
      <c r="M662" s="19" t="s">
        <v>109</v>
      </c>
      <c r="N662" s="19" t="s">
        <v>110</v>
      </c>
      <c r="O662" s="30">
        <v>0.18361026609657971</v>
      </c>
      <c r="Q662" s="22">
        <v>1.5</v>
      </c>
      <c r="R662" s="30">
        <v>1.2531739339277241E-4</v>
      </c>
      <c r="S662" s="23">
        <v>7979.7382703754374</v>
      </c>
      <c r="T662" s="30">
        <v>3.2259984187768802E-3</v>
      </c>
      <c r="U662" s="23">
        <v>309.9815530533163</v>
      </c>
      <c r="V662" s="27">
        <v>3.8846080228484992</v>
      </c>
    </row>
    <row r="663" spans="1:22" x14ac:dyDescent="0.25">
      <c r="A663" s="19" t="s">
        <v>94</v>
      </c>
      <c r="B663" s="19" t="s">
        <v>95</v>
      </c>
      <c r="C663" s="19" t="s">
        <v>88</v>
      </c>
      <c r="D663" s="22">
        <v>60301485</v>
      </c>
      <c r="E663" s="22">
        <v>2</v>
      </c>
      <c r="F663" s="27">
        <v>84.979388297872305</v>
      </c>
      <c r="G663" s="19" t="s">
        <v>183</v>
      </c>
      <c r="H663" s="19" t="s">
        <v>184</v>
      </c>
      <c r="I663" s="23">
        <v>172.12060579999999</v>
      </c>
      <c r="J663" s="19" t="s">
        <v>221</v>
      </c>
      <c r="K663" s="19" t="s">
        <v>222</v>
      </c>
      <c r="L663" s="23">
        <v>120.36406000000001</v>
      </c>
      <c r="M663" s="19" t="s">
        <v>109</v>
      </c>
      <c r="N663" s="19" t="s">
        <v>110</v>
      </c>
      <c r="O663" s="30">
        <v>7.9215175097275228E-2</v>
      </c>
      <c r="Q663" s="22">
        <v>1.5</v>
      </c>
      <c r="R663" s="30">
        <v>1.0696369397642483E-4</v>
      </c>
      <c r="S663" s="23">
        <v>9348.9665775791509</v>
      </c>
      <c r="T663" s="30">
        <v>3.2259984187768802E-3</v>
      </c>
      <c r="U663" s="23">
        <v>309.9815530533163</v>
      </c>
      <c r="V663" s="27">
        <v>3.3156771979131818</v>
      </c>
    </row>
    <row r="664" spans="1:22" x14ac:dyDescent="0.25">
      <c r="A664" s="19" t="s">
        <v>94</v>
      </c>
      <c r="B664" s="19" t="s">
        <v>95</v>
      </c>
      <c r="C664" s="19" t="s">
        <v>88</v>
      </c>
      <c r="D664" s="22">
        <v>60301485</v>
      </c>
      <c r="E664" s="22">
        <v>2</v>
      </c>
      <c r="F664" s="27">
        <v>84.979388297872305</v>
      </c>
      <c r="G664" s="19" t="s">
        <v>107</v>
      </c>
      <c r="H664" s="19" t="s">
        <v>108</v>
      </c>
      <c r="I664" s="23">
        <v>1137.5</v>
      </c>
      <c r="J664" s="19" t="s">
        <v>201</v>
      </c>
      <c r="K664" s="19" t="s">
        <v>202</v>
      </c>
      <c r="L664" s="23">
        <v>625</v>
      </c>
      <c r="M664" s="19" t="s">
        <v>121</v>
      </c>
      <c r="N664" s="19" t="s">
        <v>122</v>
      </c>
      <c r="O664" s="30">
        <v>8.0808489135929321E-3</v>
      </c>
      <c r="Q664" s="22">
        <v>1.94</v>
      </c>
      <c r="R664" s="30">
        <v>5.5756186447733323E-5</v>
      </c>
      <c r="S664" s="23">
        <v>17935.229500271056</v>
      </c>
      <c r="T664" s="30">
        <v>3.2259984187768802E-3</v>
      </c>
      <c r="U664" s="23">
        <v>309.9815530533163</v>
      </c>
      <c r="V664" s="27">
        <v>1.7283389267398641</v>
      </c>
    </row>
    <row r="665" spans="1:22" x14ac:dyDescent="0.25">
      <c r="A665" s="19" t="s">
        <v>94</v>
      </c>
      <c r="B665" s="19" t="s">
        <v>95</v>
      </c>
      <c r="C665" s="19" t="s">
        <v>88</v>
      </c>
      <c r="D665" s="22">
        <v>60301485</v>
      </c>
      <c r="E665" s="22">
        <v>2</v>
      </c>
      <c r="F665" s="27">
        <v>84.979388297872305</v>
      </c>
      <c r="G665" s="19" t="s">
        <v>127</v>
      </c>
      <c r="H665" s="19" t="s">
        <v>128</v>
      </c>
      <c r="I665" s="23">
        <v>60.507000000000005</v>
      </c>
      <c r="J665" s="19" t="s">
        <v>205</v>
      </c>
      <c r="K665" s="19" t="s">
        <v>206</v>
      </c>
      <c r="L665" s="23">
        <v>44.82</v>
      </c>
      <c r="M665" s="19" t="s">
        <v>109</v>
      </c>
      <c r="N665" s="19" t="s">
        <v>110</v>
      </c>
      <c r="O665" s="30">
        <v>9.32009514627124E-2</v>
      </c>
      <c r="Q665" s="22">
        <v>1.5</v>
      </c>
      <c r="R665" s="30">
        <v>4.4240610051520269E-5</v>
      </c>
      <c r="S665" s="23">
        <v>22603.666604855876</v>
      </c>
      <c r="T665" s="30">
        <v>3.2259984187768802E-3</v>
      </c>
      <c r="U665" s="23">
        <v>309.9815530533163</v>
      </c>
      <c r="V665" s="27">
        <v>1.3713773011796411</v>
      </c>
    </row>
    <row r="666" spans="1:22" x14ac:dyDescent="0.25">
      <c r="A666" s="19" t="s">
        <v>94</v>
      </c>
      <c r="B666" s="19" t="s">
        <v>95</v>
      </c>
      <c r="C666" s="19" t="s">
        <v>88</v>
      </c>
      <c r="D666" s="22">
        <v>60301485</v>
      </c>
      <c r="E666" s="22">
        <v>2</v>
      </c>
      <c r="F666" s="27">
        <v>84.979388297872305</v>
      </c>
      <c r="G666" s="19" t="s">
        <v>141</v>
      </c>
      <c r="H666" s="19" t="s">
        <v>142</v>
      </c>
      <c r="I666" s="23">
        <v>114</v>
      </c>
      <c r="J666" s="19" t="s">
        <v>209</v>
      </c>
      <c r="K666" s="19" t="s">
        <v>210</v>
      </c>
      <c r="L666" s="23">
        <v>114</v>
      </c>
      <c r="M666" s="19" t="s">
        <v>109</v>
      </c>
      <c r="N666" s="19" t="s">
        <v>110</v>
      </c>
      <c r="O666" s="30">
        <v>4.6996148956660502E-2</v>
      </c>
      <c r="Q666" s="22">
        <v>1.5</v>
      </c>
      <c r="R666" s="30">
        <v>4.2030278073861188E-5</v>
      </c>
      <c r="S666" s="23">
        <v>23792.371733602788</v>
      </c>
      <c r="T666" s="30">
        <v>3.2259984187768802E-3</v>
      </c>
      <c r="U666" s="23">
        <v>309.9815530533163</v>
      </c>
      <c r="V666" s="27">
        <v>1.3028610872598239</v>
      </c>
    </row>
    <row r="667" spans="1:22" x14ac:dyDescent="0.25">
      <c r="A667" s="19" t="s">
        <v>94</v>
      </c>
      <c r="B667" s="19" t="s">
        <v>95</v>
      </c>
      <c r="C667" s="19" t="s">
        <v>88</v>
      </c>
      <c r="D667" s="22">
        <v>60301485</v>
      </c>
      <c r="E667" s="22">
        <v>2</v>
      </c>
      <c r="F667" s="27">
        <v>84.979388297872305</v>
      </c>
      <c r="G667" s="19" t="s">
        <v>127</v>
      </c>
      <c r="H667" s="19" t="s">
        <v>128</v>
      </c>
      <c r="I667" s="23">
        <v>1732.5</v>
      </c>
      <c r="J667" s="19" t="s">
        <v>201</v>
      </c>
      <c r="K667" s="19" t="s">
        <v>202</v>
      </c>
      <c r="L667" s="23">
        <v>1125</v>
      </c>
      <c r="M667" s="19" t="s">
        <v>115</v>
      </c>
      <c r="N667" s="19" t="s">
        <v>116</v>
      </c>
      <c r="O667" s="30">
        <v>5.247630177899182E-3</v>
      </c>
      <c r="Q667" s="22">
        <v>3</v>
      </c>
      <c r="R667" s="30">
        <v>3.5661664415777573E-5</v>
      </c>
      <c r="S667" s="23">
        <v>28041.315972834294</v>
      </c>
      <c r="T667" s="30">
        <v>3.2259984187768802E-3</v>
      </c>
      <c r="U667" s="23">
        <v>309.9815530533163</v>
      </c>
      <c r="V667" s="27">
        <v>1.1054458120068917</v>
      </c>
    </row>
    <row r="668" spans="1:22" x14ac:dyDescent="0.25">
      <c r="A668" s="19" t="s">
        <v>94</v>
      </c>
      <c r="B668" s="19" t="s">
        <v>95</v>
      </c>
      <c r="C668" s="19" t="s">
        <v>88</v>
      </c>
      <c r="D668" s="22">
        <v>60301485</v>
      </c>
      <c r="E668" s="22">
        <v>2</v>
      </c>
      <c r="F668" s="27">
        <v>84.979388297872305</v>
      </c>
      <c r="G668" s="19" t="s">
        <v>161</v>
      </c>
      <c r="H668" s="19" t="s">
        <v>162</v>
      </c>
      <c r="I668" s="23">
        <v>15</v>
      </c>
      <c r="J668" s="19" t="s">
        <v>203</v>
      </c>
      <c r="K668" s="19" t="s">
        <v>204</v>
      </c>
      <c r="L668" s="23">
        <v>15</v>
      </c>
      <c r="M668" s="19" t="s">
        <v>109</v>
      </c>
      <c r="N668" s="19" t="s">
        <v>110</v>
      </c>
      <c r="O668" s="30">
        <v>0.29969450048245622</v>
      </c>
      <c r="Q668" s="22">
        <v>1.5</v>
      </c>
      <c r="R668" s="30">
        <v>3.5266728377940079E-5</v>
      </c>
      <c r="S668" s="23">
        <v>28355.337906124474</v>
      </c>
      <c r="T668" s="30">
        <v>3.2259984187768802E-3</v>
      </c>
      <c r="U668" s="23">
        <v>309.9815530533163</v>
      </c>
      <c r="V668" s="27">
        <v>1.093203523370333</v>
      </c>
    </row>
    <row r="669" spans="1:22" x14ac:dyDescent="0.25">
      <c r="A669" s="19" t="s">
        <v>94</v>
      </c>
      <c r="B669" s="19" t="s">
        <v>95</v>
      </c>
      <c r="C669" s="19" t="s">
        <v>88</v>
      </c>
      <c r="D669" s="22">
        <v>60301544</v>
      </c>
      <c r="E669" s="22">
        <v>2</v>
      </c>
      <c r="F669" s="27">
        <v>61</v>
      </c>
      <c r="G669" s="19" t="s">
        <v>127</v>
      </c>
      <c r="H669" s="19" t="s">
        <v>128</v>
      </c>
      <c r="I669" s="23">
        <v>743.05</v>
      </c>
      <c r="J669" s="19" t="s">
        <v>201</v>
      </c>
      <c r="K669" s="19" t="s">
        <v>202</v>
      </c>
      <c r="L669" s="23">
        <v>482.5</v>
      </c>
      <c r="M669" s="19" t="s">
        <v>109</v>
      </c>
      <c r="N669" s="19" t="s">
        <v>110</v>
      </c>
      <c r="O669" s="30">
        <v>9.32009514627124E-2</v>
      </c>
      <c r="Q669" s="22">
        <v>1.5</v>
      </c>
      <c r="R669" s="30">
        <v>7.5686302715156776E-4</v>
      </c>
      <c r="S669" s="23">
        <v>1321.2430309397873</v>
      </c>
      <c r="T669" s="30">
        <v>2.4466104182805756E-3</v>
      </c>
      <c r="U669" s="23">
        <v>408.72874264255694</v>
      </c>
      <c r="V669" s="27">
        <v>30.935167344029974</v>
      </c>
    </row>
    <row r="670" spans="1:22" x14ac:dyDescent="0.25">
      <c r="A670" s="19" t="s">
        <v>94</v>
      </c>
      <c r="B670" s="19" t="s">
        <v>95</v>
      </c>
      <c r="C670" s="19" t="s">
        <v>88</v>
      </c>
      <c r="D670" s="22">
        <v>60301544</v>
      </c>
      <c r="E670" s="22">
        <v>2</v>
      </c>
      <c r="F670" s="27">
        <v>61</v>
      </c>
      <c r="G670" s="19" t="s">
        <v>107</v>
      </c>
      <c r="H670" s="19" t="s">
        <v>108</v>
      </c>
      <c r="I670" s="23">
        <v>409.5</v>
      </c>
      <c r="J670" s="19" t="s">
        <v>201</v>
      </c>
      <c r="K670" s="19" t="s">
        <v>202</v>
      </c>
      <c r="L670" s="23">
        <v>225</v>
      </c>
      <c r="M670" s="19" t="s">
        <v>109</v>
      </c>
      <c r="N670" s="19" t="s">
        <v>110</v>
      </c>
      <c r="O670" s="30">
        <v>9.4083549688667278E-2</v>
      </c>
      <c r="Q670" s="22">
        <v>1.5</v>
      </c>
      <c r="R670" s="30">
        <v>4.210624436886257E-4</v>
      </c>
      <c r="S670" s="23">
        <v>2374.9446548585956</v>
      </c>
      <c r="T670" s="30">
        <v>2.4466104182805756E-3</v>
      </c>
      <c r="U670" s="23">
        <v>408.72874264255694</v>
      </c>
      <c r="V670" s="27">
        <v>17.210032318285442</v>
      </c>
    </row>
    <row r="671" spans="1:22" x14ac:dyDescent="0.25">
      <c r="A671" s="19" t="s">
        <v>94</v>
      </c>
      <c r="B671" s="19" t="s">
        <v>95</v>
      </c>
      <c r="C671" s="19" t="s">
        <v>88</v>
      </c>
      <c r="D671" s="22">
        <v>60301544</v>
      </c>
      <c r="E671" s="22">
        <v>2</v>
      </c>
      <c r="F671" s="27">
        <v>61</v>
      </c>
      <c r="G671" s="19" t="s">
        <v>145</v>
      </c>
      <c r="H671" s="19" t="s">
        <v>146</v>
      </c>
      <c r="I671" s="23">
        <v>299.13389999999998</v>
      </c>
      <c r="J671" s="19" t="s">
        <v>243</v>
      </c>
      <c r="K671" s="19" t="s">
        <v>244</v>
      </c>
      <c r="L671" s="23">
        <v>89.83</v>
      </c>
      <c r="M671" s="19" t="s">
        <v>109</v>
      </c>
      <c r="N671" s="19" t="s">
        <v>110</v>
      </c>
      <c r="O671" s="30">
        <v>6.9640764267676847E-2</v>
      </c>
      <c r="Q671" s="22">
        <v>1.5</v>
      </c>
      <c r="R671" s="30">
        <v>2.276711848565117E-4</v>
      </c>
      <c r="S671" s="23">
        <v>4392.2993620393536</v>
      </c>
      <c r="T671" s="30">
        <v>2.4466104182805756E-3</v>
      </c>
      <c r="U671" s="23">
        <v>408.72874264255694</v>
      </c>
      <c r="V671" s="27">
        <v>9.3055757122343188</v>
      </c>
    </row>
    <row r="672" spans="1:22" x14ac:dyDescent="0.25">
      <c r="A672" s="19" t="s">
        <v>94</v>
      </c>
      <c r="B672" s="19" t="s">
        <v>95</v>
      </c>
      <c r="C672" s="19" t="s">
        <v>88</v>
      </c>
      <c r="D672" s="22">
        <v>60301544</v>
      </c>
      <c r="E672" s="22">
        <v>2</v>
      </c>
      <c r="F672" s="27">
        <v>61</v>
      </c>
      <c r="G672" s="19" t="s">
        <v>183</v>
      </c>
      <c r="H672" s="19" t="s">
        <v>184</v>
      </c>
      <c r="I672" s="23">
        <v>253.0195525</v>
      </c>
      <c r="J672" s="19" t="s">
        <v>221</v>
      </c>
      <c r="K672" s="19" t="s">
        <v>222</v>
      </c>
      <c r="L672" s="23">
        <v>176.93675000000002</v>
      </c>
      <c r="M672" s="19" t="s">
        <v>109</v>
      </c>
      <c r="N672" s="19" t="s">
        <v>110</v>
      </c>
      <c r="O672" s="30">
        <v>7.9215175097275228E-2</v>
      </c>
      <c r="Q672" s="22">
        <v>1.5</v>
      </c>
      <c r="R672" s="30">
        <v>2.1904905086690406E-4</v>
      </c>
      <c r="S672" s="23">
        <v>4565.187550653246</v>
      </c>
      <c r="T672" s="30">
        <v>2.4466104182805756E-3</v>
      </c>
      <c r="U672" s="23">
        <v>408.72874264255694</v>
      </c>
      <c r="V672" s="27">
        <v>8.9531643137875196</v>
      </c>
    </row>
    <row r="673" spans="1:22" x14ac:dyDescent="0.25">
      <c r="A673" s="19" t="s">
        <v>94</v>
      </c>
      <c r="B673" s="19" t="s">
        <v>95</v>
      </c>
      <c r="C673" s="19" t="s">
        <v>88</v>
      </c>
      <c r="D673" s="22">
        <v>60301544</v>
      </c>
      <c r="E673" s="22">
        <v>2</v>
      </c>
      <c r="F673" s="27">
        <v>61</v>
      </c>
      <c r="G673" s="19" t="s">
        <v>135</v>
      </c>
      <c r="H673" s="19" t="s">
        <v>136</v>
      </c>
      <c r="I673" s="23">
        <v>89.375</v>
      </c>
      <c r="J673" s="19" t="s">
        <v>219</v>
      </c>
      <c r="K673" s="19" t="s">
        <v>220</v>
      </c>
      <c r="L673" s="23">
        <v>62.5</v>
      </c>
      <c r="M673" s="19" t="s">
        <v>109</v>
      </c>
      <c r="N673" s="19" t="s">
        <v>110</v>
      </c>
      <c r="O673" s="30">
        <v>0.13503018571428571</v>
      </c>
      <c r="Q673" s="22">
        <v>1.5</v>
      </c>
      <c r="R673" s="30">
        <v>1.3189423877829821E-4</v>
      </c>
      <c r="S673" s="23">
        <v>7581.8323018710907</v>
      </c>
      <c r="T673" s="30">
        <v>2.4466104182805756E-3</v>
      </c>
      <c r="U673" s="23">
        <v>408.72874264255694</v>
      </c>
      <c r="V673" s="27">
        <v>5.3908966377651</v>
      </c>
    </row>
    <row r="674" spans="1:22" x14ac:dyDescent="0.25">
      <c r="A674" s="19" t="s">
        <v>94</v>
      </c>
      <c r="B674" s="19" t="s">
        <v>95</v>
      </c>
      <c r="C674" s="19" t="s">
        <v>88</v>
      </c>
      <c r="D674" s="22">
        <v>60301544</v>
      </c>
      <c r="E674" s="22">
        <v>2</v>
      </c>
      <c r="F674" s="27">
        <v>61</v>
      </c>
      <c r="G674" s="19" t="s">
        <v>151</v>
      </c>
      <c r="H674" s="19" t="s">
        <v>152</v>
      </c>
      <c r="I674" s="23">
        <v>145.44999999999999</v>
      </c>
      <c r="J674" s="19" t="s">
        <v>203</v>
      </c>
      <c r="K674" s="19" t="s">
        <v>204</v>
      </c>
      <c r="L674" s="23">
        <v>145.44999999999999</v>
      </c>
      <c r="M674" s="19" t="s">
        <v>109</v>
      </c>
      <c r="N674" s="19" t="s">
        <v>110</v>
      </c>
      <c r="O674" s="30">
        <v>7.7843967065053241E-2</v>
      </c>
      <c r="Q674" s="22">
        <v>1.5</v>
      </c>
      <c r="R674" s="30">
        <v>1.2374213125259008E-4</v>
      </c>
      <c r="S674" s="23">
        <v>8081.3219384329032</v>
      </c>
      <c r="T674" s="30">
        <v>2.4466104182805756E-3</v>
      </c>
      <c r="U674" s="23">
        <v>408.72874264255694</v>
      </c>
      <c r="V674" s="27">
        <v>5.0576965718781386</v>
      </c>
    </row>
    <row r="675" spans="1:22" x14ac:dyDescent="0.25">
      <c r="A675" s="19" t="s">
        <v>94</v>
      </c>
      <c r="B675" s="19" t="s">
        <v>95</v>
      </c>
      <c r="C675" s="19" t="s">
        <v>88</v>
      </c>
      <c r="D675" s="22">
        <v>60301544</v>
      </c>
      <c r="E675" s="22">
        <v>2</v>
      </c>
      <c r="F675" s="27">
        <v>61</v>
      </c>
      <c r="G675" s="19" t="s">
        <v>127</v>
      </c>
      <c r="H675" s="19" t="s">
        <v>128</v>
      </c>
      <c r="I675" s="23">
        <v>95.65</v>
      </c>
      <c r="J675" s="19" t="s">
        <v>203</v>
      </c>
      <c r="K675" s="19" t="s">
        <v>204</v>
      </c>
      <c r="L675" s="23">
        <v>95.65</v>
      </c>
      <c r="M675" s="19" t="s">
        <v>109</v>
      </c>
      <c r="N675" s="19" t="s">
        <v>110</v>
      </c>
      <c r="O675" s="30">
        <v>9.32009514627124E-2</v>
      </c>
      <c r="Q675" s="22">
        <v>1.5</v>
      </c>
      <c r="R675" s="30">
        <v>9.7428098441622316E-5</v>
      </c>
      <c r="S675" s="23">
        <v>10263.97944735817</v>
      </c>
      <c r="T675" s="30">
        <v>2.4466104182805756E-3</v>
      </c>
      <c r="U675" s="23">
        <v>408.72874264255694</v>
      </c>
      <c r="V675" s="27">
        <v>3.9821664174099554</v>
      </c>
    </row>
    <row r="676" spans="1:22" x14ac:dyDescent="0.25">
      <c r="A676" s="19" t="s">
        <v>94</v>
      </c>
      <c r="B676" s="19" t="s">
        <v>95</v>
      </c>
      <c r="C676" s="19" t="s">
        <v>88</v>
      </c>
      <c r="D676" s="22">
        <v>60301544</v>
      </c>
      <c r="E676" s="22">
        <v>2</v>
      </c>
      <c r="F676" s="27">
        <v>61</v>
      </c>
      <c r="G676" s="19" t="s">
        <v>163</v>
      </c>
      <c r="H676" s="19" t="s">
        <v>164</v>
      </c>
      <c r="I676" s="23">
        <v>33.299999999999997</v>
      </c>
      <c r="J676" s="19" t="s">
        <v>203</v>
      </c>
      <c r="K676" s="19" t="s">
        <v>204</v>
      </c>
      <c r="L676" s="23">
        <v>33.299999999999997</v>
      </c>
      <c r="M676" s="19" t="s">
        <v>109</v>
      </c>
      <c r="N676" s="19" t="s">
        <v>110</v>
      </c>
      <c r="O676" s="30">
        <v>0.2109105576516597</v>
      </c>
      <c r="Q676" s="22">
        <v>1.5</v>
      </c>
      <c r="R676" s="30">
        <v>7.6757612784702372E-5</v>
      </c>
      <c r="S676" s="23">
        <v>13028.023719352797</v>
      </c>
      <c r="T676" s="30">
        <v>2.4466104182805756E-3</v>
      </c>
      <c r="U676" s="23">
        <v>408.72874264255694</v>
      </c>
      <c r="V676" s="27">
        <v>3.1373042561735653</v>
      </c>
    </row>
    <row r="677" spans="1:22" x14ac:dyDescent="0.25">
      <c r="A677" s="19" t="s">
        <v>94</v>
      </c>
      <c r="B677" s="19" t="s">
        <v>95</v>
      </c>
      <c r="C677" s="19" t="s">
        <v>88</v>
      </c>
      <c r="D677" s="22">
        <v>60301544</v>
      </c>
      <c r="E677" s="22">
        <v>2</v>
      </c>
      <c r="F677" s="27">
        <v>61</v>
      </c>
      <c r="G677" s="19" t="s">
        <v>145</v>
      </c>
      <c r="H677" s="19" t="s">
        <v>146</v>
      </c>
      <c r="I677" s="23">
        <v>81.099999999999994</v>
      </c>
      <c r="J677" s="19" t="s">
        <v>203</v>
      </c>
      <c r="K677" s="19" t="s">
        <v>204</v>
      </c>
      <c r="L677" s="23">
        <v>81.099999999999994</v>
      </c>
      <c r="M677" s="19" t="s">
        <v>109</v>
      </c>
      <c r="N677" s="19" t="s">
        <v>110</v>
      </c>
      <c r="O677" s="30">
        <v>6.9640764267676847E-2</v>
      </c>
      <c r="Q677" s="22">
        <v>1.5</v>
      </c>
      <c r="R677" s="30">
        <v>6.1725311279875326E-5</v>
      </c>
      <c r="S677" s="23">
        <v>16200.80934814234</v>
      </c>
      <c r="T677" s="30">
        <v>2.4466104182805756E-3</v>
      </c>
      <c r="U677" s="23">
        <v>408.72874264255694</v>
      </c>
      <c r="V677" s="27">
        <v>2.522890886864388</v>
      </c>
    </row>
    <row r="678" spans="1:22" x14ac:dyDescent="0.25">
      <c r="A678" s="19" t="s">
        <v>94</v>
      </c>
      <c r="B678" s="19" t="s">
        <v>95</v>
      </c>
      <c r="C678" s="19" t="s">
        <v>88</v>
      </c>
      <c r="D678" s="22">
        <v>60301544</v>
      </c>
      <c r="E678" s="22">
        <v>2</v>
      </c>
      <c r="F678" s="27">
        <v>61</v>
      </c>
      <c r="G678" s="19" t="s">
        <v>179</v>
      </c>
      <c r="H678" s="19" t="s">
        <v>180</v>
      </c>
      <c r="I678" s="23">
        <v>52.195</v>
      </c>
      <c r="J678" s="19" t="s">
        <v>221</v>
      </c>
      <c r="K678" s="19" t="s">
        <v>222</v>
      </c>
      <c r="L678" s="23">
        <v>36.5</v>
      </c>
      <c r="M678" s="19" t="s">
        <v>109</v>
      </c>
      <c r="N678" s="19" t="s">
        <v>110</v>
      </c>
      <c r="O678" s="30">
        <v>6.9654574132492195E-2</v>
      </c>
      <c r="Q678" s="22">
        <v>1.5</v>
      </c>
      <c r="R678" s="30">
        <v>3.9733557342573007E-5</v>
      </c>
      <c r="S678" s="23">
        <v>25167.643344346059</v>
      </c>
      <c r="T678" s="30">
        <v>2.4466104182805756E-3</v>
      </c>
      <c r="U678" s="23">
        <v>408.72874264255694</v>
      </c>
      <c r="V678" s="27">
        <v>1.6240246933345799</v>
      </c>
    </row>
    <row r="679" spans="1:22" x14ac:dyDescent="0.25">
      <c r="A679" s="19" t="s">
        <v>94</v>
      </c>
      <c r="B679" s="19" t="s">
        <v>95</v>
      </c>
      <c r="C679" s="19" t="s">
        <v>88</v>
      </c>
      <c r="D679" s="22">
        <v>60301544</v>
      </c>
      <c r="E679" s="22">
        <v>2</v>
      </c>
      <c r="F679" s="27">
        <v>61</v>
      </c>
      <c r="G679" s="19" t="s">
        <v>139</v>
      </c>
      <c r="H679" s="19" t="s">
        <v>140</v>
      </c>
      <c r="I679" s="23">
        <v>47.25</v>
      </c>
      <c r="J679" s="19" t="s">
        <v>203</v>
      </c>
      <c r="K679" s="19" t="s">
        <v>204</v>
      </c>
      <c r="L679" s="23">
        <v>47.25</v>
      </c>
      <c r="M679" s="19" t="s">
        <v>109</v>
      </c>
      <c r="N679" s="19" t="s">
        <v>110</v>
      </c>
      <c r="O679" s="30">
        <v>7.2550891428570755E-2</v>
      </c>
      <c r="Q679" s="22">
        <v>1.5</v>
      </c>
      <c r="R679" s="30">
        <v>3.7464804590163591E-5</v>
      </c>
      <c r="S679" s="23">
        <v>26691.718025470516</v>
      </c>
      <c r="T679" s="30">
        <v>2.4466104182805756E-3</v>
      </c>
      <c r="U679" s="23">
        <v>408.72874264255694</v>
      </c>
      <c r="V679" s="27">
        <v>1.5312942473486661</v>
      </c>
    </row>
    <row r="680" spans="1:22" x14ac:dyDescent="0.25">
      <c r="A680" s="19" t="s">
        <v>94</v>
      </c>
      <c r="B680" s="19" t="s">
        <v>95</v>
      </c>
      <c r="C680" s="19" t="s">
        <v>88</v>
      </c>
      <c r="D680" s="22">
        <v>60301544</v>
      </c>
      <c r="E680" s="22">
        <v>2</v>
      </c>
      <c r="F680" s="27">
        <v>61</v>
      </c>
      <c r="G680" s="19" t="s">
        <v>183</v>
      </c>
      <c r="H680" s="19" t="s">
        <v>184</v>
      </c>
      <c r="I680" s="23">
        <v>37.065600000000003</v>
      </c>
      <c r="J680" s="19" t="s">
        <v>217</v>
      </c>
      <c r="K680" s="19" t="s">
        <v>218</v>
      </c>
      <c r="L680" s="23">
        <v>25.92</v>
      </c>
      <c r="M680" s="19" t="s">
        <v>109</v>
      </c>
      <c r="N680" s="19" t="s">
        <v>110</v>
      </c>
      <c r="O680" s="30">
        <v>7.9215175097275228E-2</v>
      </c>
      <c r="Q680" s="22">
        <v>1.5</v>
      </c>
      <c r="R680" s="30">
        <v>3.2089158405306725E-5</v>
      </c>
      <c r="S680" s="23">
        <v>31163.173161768729</v>
      </c>
      <c r="T680" s="30">
        <v>2.4466104182805756E-3</v>
      </c>
      <c r="U680" s="23">
        <v>408.72874264255694</v>
      </c>
      <c r="V680" s="27">
        <v>1.3115761367458856</v>
      </c>
    </row>
    <row r="681" spans="1:22" x14ac:dyDescent="0.25">
      <c r="A681" s="19" t="s">
        <v>94</v>
      </c>
      <c r="B681" s="19" t="s">
        <v>95</v>
      </c>
      <c r="C681" s="19" t="s">
        <v>88</v>
      </c>
      <c r="D681" s="22">
        <v>60301544</v>
      </c>
      <c r="E681" s="22">
        <v>2</v>
      </c>
      <c r="F681" s="27">
        <v>61</v>
      </c>
      <c r="G681" s="19" t="s">
        <v>107</v>
      </c>
      <c r="H681" s="19" t="s">
        <v>108</v>
      </c>
      <c r="I681" s="23">
        <v>409.5</v>
      </c>
      <c r="J681" s="19" t="s">
        <v>201</v>
      </c>
      <c r="K681" s="19" t="s">
        <v>202</v>
      </c>
      <c r="L681" s="23">
        <v>225</v>
      </c>
      <c r="M681" s="19" t="s">
        <v>121</v>
      </c>
      <c r="N681" s="19" t="s">
        <v>122</v>
      </c>
      <c r="O681" s="30">
        <v>8.0808489135929321E-3</v>
      </c>
      <c r="Q681" s="22">
        <v>1.94</v>
      </c>
      <c r="R681" s="30">
        <v>2.7962714467773414E-5</v>
      </c>
      <c r="S681" s="23">
        <v>35761.907205127893</v>
      </c>
      <c r="T681" s="30">
        <v>2.4466104182805756E-3</v>
      </c>
      <c r="U681" s="23">
        <v>408.72874264255694</v>
      </c>
      <c r="V681" s="27">
        <v>1.1429165125285863</v>
      </c>
    </row>
    <row r="682" spans="1:22" x14ac:dyDescent="0.25">
      <c r="A682" s="19" t="s">
        <v>94</v>
      </c>
      <c r="B682" s="19" t="s">
        <v>95</v>
      </c>
      <c r="C682" s="19" t="s">
        <v>88</v>
      </c>
      <c r="D682" s="22">
        <v>60301551</v>
      </c>
      <c r="E682" s="22">
        <v>2</v>
      </c>
      <c r="F682" s="27">
        <v>67</v>
      </c>
      <c r="G682" s="19" t="s">
        <v>133</v>
      </c>
      <c r="H682" s="19" t="s">
        <v>134</v>
      </c>
      <c r="I682" s="23">
        <v>1625.04</v>
      </c>
      <c r="J682" s="19" t="s">
        <v>249</v>
      </c>
      <c r="K682" s="19" t="s">
        <v>250</v>
      </c>
      <c r="L682" s="23">
        <v>406.26</v>
      </c>
      <c r="M682" s="19" t="s">
        <v>109</v>
      </c>
      <c r="N682" s="19" t="s">
        <v>110</v>
      </c>
      <c r="O682" s="30">
        <v>0.10511461227876238</v>
      </c>
      <c r="Q682" s="22">
        <v>1.5</v>
      </c>
      <c r="R682" s="30">
        <v>1.6996562143032838E-3</v>
      </c>
      <c r="S682" s="23">
        <v>588.35427516729669</v>
      </c>
      <c r="T682" s="30">
        <v>2.471446070227003E-3</v>
      </c>
      <c r="U682" s="23">
        <v>404.62141255955049</v>
      </c>
      <c r="V682" s="27">
        <v>68.771729829701272</v>
      </c>
    </row>
    <row r="683" spans="1:22" x14ac:dyDescent="0.25">
      <c r="A683" s="19" t="s">
        <v>94</v>
      </c>
      <c r="B683" s="19" t="s">
        <v>95</v>
      </c>
      <c r="C683" s="19" t="s">
        <v>88</v>
      </c>
      <c r="D683" s="22">
        <v>60301551</v>
      </c>
      <c r="E683" s="22">
        <v>2</v>
      </c>
      <c r="F683" s="27">
        <v>67</v>
      </c>
      <c r="G683" s="19" t="s">
        <v>159</v>
      </c>
      <c r="H683" s="19" t="s">
        <v>160</v>
      </c>
      <c r="I683" s="23">
        <v>65.5</v>
      </c>
      <c r="J683" s="19" t="s">
        <v>203</v>
      </c>
      <c r="K683" s="19" t="s">
        <v>204</v>
      </c>
      <c r="L683" s="23">
        <v>65.5</v>
      </c>
      <c r="M683" s="19" t="s">
        <v>109</v>
      </c>
      <c r="N683" s="19" t="s">
        <v>110</v>
      </c>
      <c r="O683" s="30">
        <v>0.41567634814814874</v>
      </c>
      <c r="Q683" s="22">
        <v>1.5</v>
      </c>
      <c r="R683" s="30">
        <v>2.7091344083287304E-4</v>
      </c>
      <c r="S683" s="23">
        <v>3691.2158987966259</v>
      </c>
      <c r="T683" s="30">
        <v>2.471446070227003E-3</v>
      </c>
      <c r="U683" s="23">
        <v>404.62141255955049</v>
      </c>
      <c r="V683" s="27">
        <v>10.961737911116529</v>
      </c>
    </row>
    <row r="684" spans="1:22" x14ac:dyDescent="0.25">
      <c r="A684" s="19" t="s">
        <v>94</v>
      </c>
      <c r="B684" s="19" t="s">
        <v>95</v>
      </c>
      <c r="C684" s="19" t="s">
        <v>88</v>
      </c>
      <c r="D684" s="22">
        <v>60301551</v>
      </c>
      <c r="E684" s="22">
        <v>2</v>
      </c>
      <c r="F684" s="27">
        <v>67</v>
      </c>
      <c r="G684" s="19" t="s">
        <v>183</v>
      </c>
      <c r="H684" s="19" t="s">
        <v>184</v>
      </c>
      <c r="I684" s="23">
        <v>334.2791315435</v>
      </c>
      <c r="J684" s="19" t="s">
        <v>221</v>
      </c>
      <c r="K684" s="19" t="s">
        <v>222</v>
      </c>
      <c r="L684" s="23">
        <v>233.76163045000001</v>
      </c>
      <c r="M684" s="19" t="s">
        <v>109</v>
      </c>
      <c r="N684" s="19" t="s">
        <v>110</v>
      </c>
      <c r="O684" s="30">
        <v>7.9215175097275228E-2</v>
      </c>
      <c r="Q684" s="22">
        <v>1.5</v>
      </c>
      <c r="R684" s="30">
        <v>2.6348238742869107E-4</v>
      </c>
      <c r="S684" s="23">
        <v>3795.3200961891248</v>
      </c>
      <c r="T684" s="30">
        <v>2.471446070227003E-3</v>
      </c>
      <c r="U684" s="23">
        <v>404.62141255955049</v>
      </c>
      <c r="V684" s="27">
        <v>10.661061578595973</v>
      </c>
    </row>
    <row r="685" spans="1:22" x14ac:dyDescent="0.25">
      <c r="A685" s="19" t="s">
        <v>94</v>
      </c>
      <c r="B685" s="19" t="s">
        <v>95</v>
      </c>
      <c r="C685" s="19" t="s">
        <v>88</v>
      </c>
      <c r="D685" s="22">
        <v>60301551</v>
      </c>
      <c r="E685" s="22">
        <v>2</v>
      </c>
      <c r="F685" s="27">
        <v>67</v>
      </c>
      <c r="G685" s="19" t="s">
        <v>139</v>
      </c>
      <c r="H685" s="19" t="s">
        <v>140</v>
      </c>
      <c r="I685" s="23">
        <v>86.65</v>
      </c>
      <c r="J685" s="19" t="s">
        <v>203</v>
      </c>
      <c r="K685" s="19" t="s">
        <v>204</v>
      </c>
      <c r="L685" s="23">
        <v>86.65</v>
      </c>
      <c r="M685" s="19" t="s">
        <v>109</v>
      </c>
      <c r="N685" s="19" t="s">
        <v>110</v>
      </c>
      <c r="O685" s="30">
        <v>7.2550891428570755E-2</v>
      </c>
      <c r="Q685" s="22">
        <v>1.5</v>
      </c>
      <c r="R685" s="30">
        <v>6.255258450035478E-5</v>
      </c>
      <c r="S685" s="23">
        <v>15986.549684359217</v>
      </c>
      <c r="T685" s="30">
        <v>2.471446070227003E-3</v>
      </c>
      <c r="U685" s="23">
        <v>404.62141255955049</v>
      </c>
      <c r="V685" s="27">
        <v>2.5310115099784194</v>
      </c>
    </row>
    <row r="686" spans="1:22" x14ac:dyDescent="0.25">
      <c r="A686" s="19" t="s">
        <v>94</v>
      </c>
      <c r="B686" s="19" t="s">
        <v>95</v>
      </c>
      <c r="C686" s="19" t="s">
        <v>88</v>
      </c>
      <c r="D686" s="22">
        <v>60301551</v>
      </c>
      <c r="E686" s="22">
        <v>2</v>
      </c>
      <c r="F686" s="27">
        <v>67</v>
      </c>
      <c r="G686" s="19" t="s">
        <v>133</v>
      </c>
      <c r="H686" s="19" t="s">
        <v>134</v>
      </c>
      <c r="I686" s="23">
        <v>1625.04</v>
      </c>
      <c r="J686" s="19" t="s">
        <v>249</v>
      </c>
      <c r="K686" s="19" t="s">
        <v>250</v>
      </c>
      <c r="L686" s="23">
        <v>406.26</v>
      </c>
      <c r="M686" s="19" t="s">
        <v>113</v>
      </c>
      <c r="N686" s="19" t="s">
        <v>114</v>
      </c>
      <c r="O686" s="30">
        <v>5.6068782130826488E-3</v>
      </c>
      <c r="Q686" s="22">
        <v>2.8</v>
      </c>
      <c r="R686" s="30">
        <v>4.8568237587355158E-5</v>
      </c>
      <c r="S686" s="23">
        <v>20589.587962737856</v>
      </c>
      <c r="T686" s="30">
        <v>2.471446070227003E-3</v>
      </c>
      <c r="U686" s="23">
        <v>404.62141255955049</v>
      </c>
      <c r="V686" s="27">
        <v>1.96517488981235</v>
      </c>
    </row>
    <row r="687" spans="1:22" x14ac:dyDescent="0.25">
      <c r="A687" s="19" t="s">
        <v>94</v>
      </c>
      <c r="B687" s="19" t="s">
        <v>95</v>
      </c>
      <c r="C687" s="19" t="s">
        <v>88</v>
      </c>
      <c r="D687" s="22">
        <v>60301551</v>
      </c>
      <c r="E687" s="22">
        <v>2</v>
      </c>
      <c r="F687" s="27">
        <v>67</v>
      </c>
      <c r="G687" s="19" t="s">
        <v>133</v>
      </c>
      <c r="H687" s="19" t="s">
        <v>134</v>
      </c>
      <c r="I687" s="23">
        <v>1625.04</v>
      </c>
      <c r="J687" s="19" t="s">
        <v>249</v>
      </c>
      <c r="K687" s="19" t="s">
        <v>250</v>
      </c>
      <c r="L687" s="23">
        <v>406.26</v>
      </c>
      <c r="M687" s="19" t="s">
        <v>115</v>
      </c>
      <c r="N687" s="19" t="s">
        <v>116</v>
      </c>
      <c r="O687" s="30">
        <v>4.8004790631652142E-3</v>
      </c>
      <c r="Q687" s="22">
        <v>3</v>
      </c>
      <c r="R687" s="30">
        <v>3.8810798491572134E-5</v>
      </c>
      <c r="S687" s="23">
        <v>25766.02489168453</v>
      </c>
      <c r="T687" s="30">
        <v>2.471446070227003E-3</v>
      </c>
      <c r="U687" s="23">
        <v>404.62141255955049</v>
      </c>
      <c r="V687" s="27">
        <v>1.570368010822399</v>
      </c>
    </row>
    <row r="688" spans="1:22" x14ac:dyDescent="0.25">
      <c r="A688" s="19" t="s">
        <v>94</v>
      </c>
      <c r="B688" s="19" t="s">
        <v>95</v>
      </c>
      <c r="C688" s="19" t="s">
        <v>88</v>
      </c>
      <c r="D688" s="22">
        <v>60301603</v>
      </c>
      <c r="E688" s="22">
        <v>2</v>
      </c>
      <c r="F688" s="27">
        <v>56</v>
      </c>
      <c r="G688" s="19" t="s">
        <v>135</v>
      </c>
      <c r="H688" s="19" t="s">
        <v>136</v>
      </c>
      <c r="I688" s="23">
        <v>417.13099999999997</v>
      </c>
      <c r="J688" s="19" t="s">
        <v>219</v>
      </c>
      <c r="K688" s="19" t="s">
        <v>220</v>
      </c>
      <c r="L688" s="23">
        <v>291.7</v>
      </c>
      <c r="M688" s="19" t="s">
        <v>109</v>
      </c>
      <c r="N688" s="19" t="s">
        <v>110</v>
      </c>
      <c r="O688" s="30">
        <v>0.13503018571428571</v>
      </c>
      <c r="Q688" s="22">
        <v>1.5</v>
      </c>
      <c r="R688" s="30">
        <v>6.7053900472840121E-4</v>
      </c>
      <c r="S688" s="23">
        <v>1491.3375552329658</v>
      </c>
      <c r="T688" s="30">
        <v>2.5610995017817319E-3</v>
      </c>
      <c r="U688" s="23">
        <v>390.4573013677562</v>
      </c>
      <c r="V688" s="27">
        <v>26.181685024807265</v>
      </c>
    </row>
    <row r="689" spans="1:22" x14ac:dyDescent="0.25">
      <c r="A689" s="19" t="s">
        <v>94</v>
      </c>
      <c r="B689" s="19" t="s">
        <v>95</v>
      </c>
      <c r="C689" s="19" t="s">
        <v>88</v>
      </c>
      <c r="D689" s="22">
        <v>60301603</v>
      </c>
      <c r="E689" s="22">
        <v>2</v>
      </c>
      <c r="F689" s="27">
        <v>56</v>
      </c>
      <c r="G689" s="19" t="s">
        <v>107</v>
      </c>
      <c r="H689" s="19" t="s">
        <v>108</v>
      </c>
      <c r="I689" s="23">
        <v>364</v>
      </c>
      <c r="J689" s="19" t="s">
        <v>201</v>
      </c>
      <c r="K689" s="19" t="s">
        <v>202</v>
      </c>
      <c r="L689" s="23">
        <v>200</v>
      </c>
      <c r="M689" s="19" t="s">
        <v>109</v>
      </c>
      <c r="N689" s="19" t="s">
        <v>110</v>
      </c>
      <c r="O689" s="30">
        <v>9.4083549688667278E-2</v>
      </c>
      <c r="Q689" s="22">
        <v>1.5</v>
      </c>
      <c r="R689" s="30">
        <v>4.0769538198422487E-4</v>
      </c>
      <c r="S689" s="23">
        <v>2452.811692722812</v>
      </c>
      <c r="T689" s="30">
        <v>2.5610995017817319E-3</v>
      </c>
      <c r="U689" s="23">
        <v>390.4573013677562</v>
      </c>
      <c r="V689" s="27">
        <v>15.918763862965699</v>
      </c>
    </row>
    <row r="690" spans="1:22" x14ac:dyDescent="0.25">
      <c r="A690" s="19" t="s">
        <v>94</v>
      </c>
      <c r="B690" s="19" t="s">
        <v>95</v>
      </c>
      <c r="C690" s="19" t="s">
        <v>88</v>
      </c>
      <c r="D690" s="22">
        <v>60301603</v>
      </c>
      <c r="E690" s="22">
        <v>2</v>
      </c>
      <c r="F690" s="27">
        <v>56</v>
      </c>
      <c r="G690" s="19" t="s">
        <v>127</v>
      </c>
      <c r="H690" s="19" t="s">
        <v>128</v>
      </c>
      <c r="I690" s="23">
        <v>338.8</v>
      </c>
      <c r="J690" s="19" t="s">
        <v>201</v>
      </c>
      <c r="K690" s="19" t="s">
        <v>202</v>
      </c>
      <c r="L690" s="23">
        <v>220</v>
      </c>
      <c r="M690" s="19" t="s">
        <v>109</v>
      </c>
      <c r="N690" s="19" t="s">
        <v>110</v>
      </c>
      <c r="O690" s="30">
        <v>9.32009514627124E-2</v>
      </c>
      <c r="Q690" s="22">
        <v>1.5</v>
      </c>
      <c r="R690" s="30">
        <v>3.7591050423294004E-4</v>
      </c>
      <c r="S690" s="23">
        <v>2660.2076524584986</v>
      </c>
      <c r="T690" s="30">
        <v>2.5610995017817319E-3</v>
      </c>
      <c r="U690" s="23">
        <v>390.4573013677562</v>
      </c>
      <c r="V690" s="27">
        <v>14.677700103858626</v>
      </c>
    </row>
    <row r="691" spans="1:22" x14ac:dyDescent="0.25">
      <c r="A691" s="19" t="s">
        <v>94</v>
      </c>
      <c r="B691" s="19" t="s">
        <v>95</v>
      </c>
      <c r="C691" s="19" t="s">
        <v>88</v>
      </c>
      <c r="D691" s="22">
        <v>60301603</v>
      </c>
      <c r="E691" s="22">
        <v>2</v>
      </c>
      <c r="F691" s="27">
        <v>56</v>
      </c>
      <c r="G691" s="19" t="s">
        <v>163</v>
      </c>
      <c r="H691" s="19" t="s">
        <v>164</v>
      </c>
      <c r="I691" s="23">
        <v>122.2</v>
      </c>
      <c r="J691" s="19" t="s">
        <v>203</v>
      </c>
      <c r="K691" s="19" t="s">
        <v>204</v>
      </c>
      <c r="L691" s="23">
        <v>122.2</v>
      </c>
      <c r="M691" s="19" t="s">
        <v>109</v>
      </c>
      <c r="N691" s="19" t="s">
        <v>110</v>
      </c>
      <c r="O691" s="30">
        <v>0.2109105576516597</v>
      </c>
      <c r="Q691" s="22">
        <v>1.5</v>
      </c>
      <c r="R691" s="30">
        <v>3.0682464458372399E-4</v>
      </c>
      <c r="S691" s="23">
        <v>3259.1906082274545</v>
      </c>
      <c r="T691" s="30">
        <v>2.5610995017817319E-3</v>
      </c>
      <c r="U691" s="23">
        <v>390.4573013677562</v>
      </c>
      <c r="V691" s="27">
        <v>11.98019227172818</v>
      </c>
    </row>
    <row r="692" spans="1:22" x14ac:dyDescent="0.25">
      <c r="A692" s="19" t="s">
        <v>94</v>
      </c>
      <c r="B692" s="19" t="s">
        <v>95</v>
      </c>
      <c r="C692" s="19" t="s">
        <v>88</v>
      </c>
      <c r="D692" s="22">
        <v>60301603</v>
      </c>
      <c r="E692" s="22">
        <v>2</v>
      </c>
      <c r="F692" s="27">
        <v>56</v>
      </c>
      <c r="G692" s="19" t="s">
        <v>139</v>
      </c>
      <c r="H692" s="19" t="s">
        <v>140</v>
      </c>
      <c r="I692" s="23">
        <v>126.6</v>
      </c>
      <c r="J692" s="19" t="s">
        <v>203</v>
      </c>
      <c r="K692" s="19" t="s">
        <v>204</v>
      </c>
      <c r="L692" s="23">
        <v>126.6</v>
      </c>
      <c r="M692" s="19" t="s">
        <v>109</v>
      </c>
      <c r="N692" s="19" t="s">
        <v>110</v>
      </c>
      <c r="O692" s="30">
        <v>7.2550891428570755E-2</v>
      </c>
      <c r="Q692" s="22">
        <v>1.5</v>
      </c>
      <c r="R692" s="30">
        <v>1.0934455779591735E-4</v>
      </c>
      <c r="S692" s="23">
        <v>9145.402571076449</v>
      </c>
      <c r="T692" s="30">
        <v>2.5610995017817319E-3</v>
      </c>
      <c r="U692" s="23">
        <v>390.4573013677562</v>
      </c>
      <c r="V692" s="27">
        <v>4.2694380956244542</v>
      </c>
    </row>
    <row r="693" spans="1:22" x14ac:dyDescent="0.25">
      <c r="A693" s="19" t="s">
        <v>94</v>
      </c>
      <c r="B693" s="19" t="s">
        <v>95</v>
      </c>
      <c r="C693" s="19" t="s">
        <v>88</v>
      </c>
      <c r="D693" s="22">
        <v>60301603</v>
      </c>
      <c r="E693" s="22">
        <v>2</v>
      </c>
      <c r="F693" s="27">
        <v>56</v>
      </c>
      <c r="G693" s="19" t="s">
        <v>145</v>
      </c>
      <c r="H693" s="19" t="s">
        <v>146</v>
      </c>
      <c r="I693" s="23">
        <v>124.685856</v>
      </c>
      <c r="J693" s="19" t="s">
        <v>243</v>
      </c>
      <c r="K693" s="19" t="s">
        <v>244</v>
      </c>
      <c r="L693" s="23">
        <v>37.443199999999997</v>
      </c>
      <c r="M693" s="19" t="s">
        <v>109</v>
      </c>
      <c r="N693" s="19" t="s">
        <v>110</v>
      </c>
      <c r="O693" s="30">
        <v>6.9640764267676847E-2</v>
      </c>
      <c r="Q693" s="22">
        <v>1.5</v>
      </c>
      <c r="R693" s="30">
        <v>1.0337164649058929E-4</v>
      </c>
      <c r="S693" s="23">
        <v>9673.8325638552888</v>
      </c>
      <c r="T693" s="30">
        <v>2.5610995017817319E-3</v>
      </c>
      <c r="U693" s="23">
        <v>390.4573013677562</v>
      </c>
      <c r="V693" s="27">
        <v>4.0362214126657188</v>
      </c>
    </row>
    <row r="694" spans="1:22" x14ac:dyDescent="0.25">
      <c r="A694" s="19" t="s">
        <v>94</v>
      </c>
      <c r="B694" s="19" t="s">
        <v>95</v>
      </c>
      <c r="C694" s="19" t="s">
        <v>88</v>
      </c>
      <c r="D694" s="22">
        <v>60301603</v>
      </c>
      <c r="E694" s="22">
        <v>2</v>
      </c>
      <c r="F694" s="27">
        <v>56</v>
      </c>
      <c r="G694" s="19" t="s">
        <v>127</v>
      </c>
      <c r="H694" s="19" t="s">
        <v>128</v>
      </c>
      <c r="I694" s="23">
        <v>82.792125000000013</v>
      </c>
      <c r="J694" s="19" t="s">
        <v>205</v>
      </c>
      <c r="K694" s="19" t="s">
        <v>206</v>
      </c>
      <c r="L694" s="23">
        <v>61.327500000000001</v>
      </c>
      <c r="M694" s="19" t="s">
        <v>109</v>
      </c>
      <c r="N694" s="19" t="s">
        <v>110</v>
      </c>
      <c r="O694" s="30">
        <v>9.32009514627124E-2</v>
      </c>
      <c r="Q694" s="22">
        <v>1.5</v>
      </c>
      <c r="R694" s="30">
        <v>9.1860771709759753E-5</v>
      </c>
      <c r="S694" s="23">
        <v>10886.039616122178</v>
      </c>
      <c r="T694" s="30">
        <v>2.5610995017817319E-3</v>
      </c>
      <c r="U694" s="23">
        <v>390.4573013677562</v>
      </c>
      <c r="V694" s="27">
        <v>3.5867709023352319</v>
      </c>
    </row>
    <row r="695" spans="1:22" x14ac:dyDescent="0.25">
      <c r="A695" s="19" t="s">
        <v>94</v>
      </c>
      <c r="B695" s="19" t="s">
        <v>95</v>
      </c>
      <c r="C695" s="19" t="s">
        <v>88</v>
      </c>
      <c r="D695" s="22">
        <v>60301603</v>
      </c>
      <c r="E695" s="22">
        <v>2</v>
      </c>
      <c r="F695" s="27">
        <v>56</v>
      </c>
      <c r="G695" s="19" t="s">
        <v>107</v>
      </c>
      <c r="H695" s="19" t="s">
        <v>108</v>
      </c>
      <c r="I695" s="23">
        <v>46.9</v>
      </c>
      <c r="J695" s="19" t="s">
        <v>203</v>
      </c>
      <c r="K695" s="19" t="s">
        <v>204</v>
      </c>
      <c r="L695" s="23">
        <v>46.9</v>
      </c>
      <c r="M695" s="19" t="s">
        <v>109</v>
      </c>
      <c r="N695" s="19" t="s">
        <v>110</v>
      </c>
      <c r="O695" s="30">
        <v>9.4083549688667278E-2</v>
      </c>
      <c r="Q695" s="22">
        <v>1.5</v>
      </c>
      <c r="R695" s="30">
        <v>5.2529981909505898E-5</v>
      </c>
      <c r="S695" s="23">
        <v>19036.747465908389</v>
      </c>
      <c r="T695" s="30">
        <v>2.5610995017817319E-3</v>
      </c>
      <c r="U695" s="23">
        <v>390.4573013677562</v>
      </c>
      <c r="V695" s="27">
        <v>2.0510714977282727</v>
      </c>
    </row>
    <row r="696" spans="1:22" x14ac:dyDescent="0.25">
      <c r="A696" s="19" t="s">
        <v>94</v>
      </c>
      <c r="B696" s="19" t="s">
        <v>95</v>
      </c>
      <c r="C696" s="19" t="s">
        <v>88</v>
      </c>
      <c r="D696" s="22">
        <v>60301603</v>
      </c>
      <c r="E696" s="22">
        <v>2</v>
      </c>
      <c r="F696" s="27">
        <v>56</v>
      </c>
      <c r="G696" s="19" t="s">
        <v>183</v>
      </c>
      <c r="H696" s="19" t="s">
        <v>184</v>
      </c>
      <c r="I696" s="23">
        <v>47.746270000000003</v>
      </c>
      <c r="J696" s="19" t="s">
        <v>221</v>
      </c>
      <c r="K696" s="19" t="s">
        <v>222</v>
      </c>
      <c r="L696" s="23">
        <v>33.388999999999996</v>
      </c>
      <c r="M696" s="19" t="s">
        <v>109</v>
      </c>
      <c r="N696" s="19" t="s">
        <v>110</v>
      </c>
      <c r="O696" s="30">
        <v>7.9215175097275228E-2</v>
      </c>
      <c r="Q696" s="22">
        <v>1.5</v>
      </c>
      <c r="R696" s="30">
        <v>4.5026537360616425E-5</v>
      </c>
      <c r="S696" s="23">
        <v>22209.125076419372</v>
      </c>
      <c r="T696" s="30">
        <v>2.5610995017817319E-3</v>
      </c>
      <c r="U696" s="23">
        <v>390.4573013677562</v>
      </c>
      <c r="V696" s="27">
        <v>1.7580940267760741</v>
      </c>
    </row>
    <row r="697" spans="1:22" x14ac:dyDescent="0.25">
      <c r="A697" s="19" t="s">
        <v>94</v>
      </c>
      <c r="B697" s="19" t="s">
        <v>95</v>
      </c>
      <c r="C697" s="19" t="s">
        <v>88</v>
      </c>
      <c r="D697" s="22">
        <v>60301603</v>
      </c>
      <c r="E697" s="22">
        <v>2</v>
      </c>
      <c r="F697" s="27">
        <v>56</v>
      </c>
      <c r="G697" s="19" t="s">
        <v>141</v>
      </c>
      <c r="H697" s="19" t="s">
        <v>142</v>
      </c>
      <c r="I697" s="23">
        <v>70.5</v>
      </c>
      <c r="J697" s="19" t="s">
        <v>209</v>
      </c>
      <c r="K697" s="19" t="s">
        <v>210</v>
      </c>
      <c r="L697" s="23">
        <v>70.5</v>
      </c>
      <c r="M697" s="19" t="s">
        <v>109</v>
      </c>
      <c r="N697" s="19" t="s">
        <v>110</v>
      </c>
      <c r="O697" s="30">
        <v>4.6996148956660502E-2</v>
      </c>
      <c r="Q697" s="22">
        <v>1.5</v>
      </c>
      <c r="R697" s="30">
        <v>3.9443196445768637E-5</v>
      </c>
      <c r="S697" s="23">
        <v>25352.914827147011</v>
      </c>
      <c r="T697" s="30">
        <v>2.5610995017817319E-3</v>
      </c>
      <c r="U697" s="23">
        <v>390.4573013677562</v>
      </c>
      <c r="V697" s="27">
        <v>1.5400884041533096</v>
      </c>
    </row>
    <row r="698" spans="1:22" x14ac:dyDescent="0.25">
      <c r="A698" s="19" t="s">
        <v>94</v>
      </c>
      <c r="B698" s="19" t="s">
        <v>95</v>
      </c>
      <c r="C698" s="19" t="s">
        <v>88</v>
      </c>
      <c r="D698" s="22">
        <v>60301603</v>
      </c>
      <c r="E698" s="22">
        <v>2</v>
      </c>
      <c r="F698" s="27">
        <v>56</v>
      </c>
      <c r="G698" s="19" t="s">
        <v>183</v>
      </c>
      <c r="H698" s="19" t="s">
        <v>184</v>
      </c>
      <c r="I698" s="23">
        <v>37.065600000000003</v>
      </c>
      <c r="J698" s="19" t="s">
        <v>217</v>
      </c>
      <c r="K698" s="19" t="s">
        <v>218</v>
      </c>
      <c r="L698" s="23">
        <v>25.92</v>
      </c>
      <c r="M698" s="19" t="s">
        <v>109</v>
      </c>
      <c r="N698" s="19" t="s">
        <v>110</v>
      </c>
      <c r="O698" s="30">
        <v>7.9215175097275228E-2</v>
      </c>
      <c r="Q698" s="22">
        <v>1.5</v>
      </c>
      <c r="R698" s="30">
        <v>3.4954261834351968E-5</v>
      </c>
      <c r="S698" s="23">
        <v>28608.814705886049</v>
      </c>
      <c r="T698" s="30">
        <v>2.5610995017817319E-3</v>
      </c>
      <c r="U698" s="23">
        <v>390.4573013677562</v>
      </c>
      <c r="V698" s="27">
        <v>1.3648146747143026</v>
      </c>
    </row>
    <row r="699" spans="1:22" x14ac:dyDescent="0.25">
      <c r="A699" s="19" t="s">
        <v>94</v>
      </c>
      <c r="B699" s="19" t="s">
        <v>95</v>
      </c>
      <c r="C699" s="19" t="s">
        <v>88</v>
      </c>
      <c r="D699" s="22">
        <v>60301603</v>
      </c>
      <c r="E699" s="22">
        <v>2</v>
      </c>
      <c r="F699" s="27">
        <v>56</v>
      </c>
      <c r="G699" s="19" t="s">
        <v>135</v>
      </c>
      <c r="H699" s="19" t="s">
        <v>136</v>
      </c>
      <c r="I699" s="23">
        <v>17.302880000000002</v>
      </c>
      <c r="J699" s="19" t="s">
        <v>231</v>
      </c>
      <c r="K699" s="19" t="s">
        <v>232</v>
      </c>
      <c r="L699" s="23">
        <v>17.302880000000002</v>
      </c>
      <c r="M699" s="19" t="s">
        <v>109</v>
      </c>
      <c r="N699" s="19" t="s">
        <v>110</v>
      </c>
      <c r="O699" s="30">
        <v>0.13503018571428571</v>
      </c>
      <c r="Q699" s="22">
        <v>1.5</v>
      </c>
      <c r="R699" s="30">
        <v>2.7814417854666668E-5</v>
      </c>
      <c r="S699" s="23">
        <v>35952.57701329964</v>
      </c>
      <c r="T699" s="30">
        <v>2.5610995017817319E-3</v>
      </c>
      <c r="U699" s="23">
        <v>390.4573013677562</v>
      </c>
      <c r="V699" s="27">
        <v>1.0860342534648282</v>
      </c>
    </row>
    <row r="700" spans="1:22" x14ac:dyDescent="0.25">
      <c r="A700" s="19" t="s">
        <v>94</v>
      </c>
      <c r="B700" s="19" t="s">
        <v>95</v>
      </c>
      <c r="C700" s="19" t="s">
        <v>88</v>
      </c>
      <c r="D700" s="22">
        <v>60301603</v>
      </c>
      <c r="E700" s="22">
        <v>2</v>
      </c>
      <c r="F700" s="27">
        <v>56</v>
      </c>
      <c r="G700" s="19" t="s">
        <v>107</v>
      </c>
      <c r="H700" s="19" t="s">
        <v>108</v>
      </c>
      <c r="I700" s="23">
        <v>364</v>
      </c>
      <c r="J700" s="19" t="s">
        <v>201</v>
      </c>
      <c r="K700" s="19" t="s">
        <v>202</v>
      </c>
      <c r="L700" s="23">
        <v>200</v>
      </c>
      <c r="M700" s="19" t="s">
        <v>121</v>
      </c>
      <c r="N700" s="19" t="s">
        <v>122</v>
      </c>
      <c r="O700" s="30">
        <v>8.0808489135929321E-3</v>
      </c>
      <c r="Q700" s="22">
        <v>1.94</v>
      </c>
      <c r="R700" s="30">
        <v>2.7075009246574258E-5</v>
      </c>
      <c r="S700" s="23">
        <v>36934.428752837004</v>
      </c>
      <c r="T700" s="30">
        <v>2.5610995017817319E-3</v>
      </c>
      <c r="U700" s="23">
        <v>390.4573013677562</v>
      </c>
      <c r="V700" s="27">
        <v>1.0571635044924432</v>
      </c>
    </row>
    <row r="701" spans="1:22" x14ac:dyDescent="0.25">
      <c r="A701" s="19" t="s">
        <v>94</v>
      </c>
      <c r="B701" s="19" t="s">
        <v>95</v>
      </c>
      <c r="C701" s="19" t="s">
        <v>88</v>
      </c>
      <c r="D701" s="22">
        <v>60301865</v>
      </c>
      <c r="E701" s="22">
        <v>2</v>
      </c>
      <c r="F701" s="27">
        <v>55</v>
      </c>
      <c r="G701" s="19" t="s">
        <v>127</v>
      </c>
      <c r="H701" s="19" t="s">
        <v>128</v>
      </c>
      <c r="I701" s="23">
        <v>1316.7</v>
      </c>
      <c r="J701" s="19" t="s">
        <v>201</v>
      </c>
      <c r="K701" s="19" t="s">
        <v>202</v>
      </c>
      <c r="L701" s="23">
        <v>855</v>
      </c>
      <c r="M701" s="19" t="s">
        <v>109</v>
      </c>
      <c r="N701" s="19" t="s">
        <v>110</v>
      </c>
      <c r="O701" s="30">
        <v>9.32009514627124E-2</v>
      </c>
      <c r="Q701" s="22">
        <v>1.5</v>
      </c>
      <c r="R701" s="30">
        <v>1.4874871853448901E-3</v>
      </c>
      <c r="S701" s="23">
        <v>672.27469913842594</v>
      </c>
      <c r="T701" s="30">
        <v>3.2813287309383945E-3</v>
      </c>
      <c r="U701" s="23">
        <v>304.75459242208262</v>
      </c>
      <c r="V701" s="27">
        <v>45.331855090285281</v>
      </c>
    </row>
    <row r="702" spans="1:22" x14ac:dyDescent="0.25">
      <c r="A702" s="19" t="s">
        <v>94</v>
      </c>
      <c r="B702" s="19" t="s">
        <v>95</v>
      </c>
      <c r="C702" s="19" t="s">
        <v>88</v>
      </c>
      <c r="D702" s="22">
        <v>60301865</v>
      </c>
      <c r="E702" s="22">
        <v>2</v>
      </c>
      <c r="F702" s="27">
        <v>55</v>
      </c>
      <c r="G702" s="19" t="s">
        <v>135</v>
      </c>
      <c r="H702" s="19" t="s">
        <v>136</v>
      </c>
      <c r="I702" s="23">
        <v>464.75</v>
      </c>
      <c r="J702" s="19" t="s">
        <v>219</v>
      </c>
      <c r="K702" s="19" t="s">
        <v>220</v>
      </c>
      <c r="L702" s="23">
        <v>325</v>
      </c>
      <c r="M702" s="19" t="s">
        <v>109</v>
      </c>
      <c r="N702" s="19" t="s">
        <v>110</v>
      </c>
      <c r="O702" s="30">
        <v>0.13503018571428571</v>
      </c>
      <c r="Q702" s="22">
        <v>1.5</v>
      </c>
      <c r="R702" s="30">
        <v>7.6067004619047611E-4</v>
      </c>
      <c r="S702" s="23">
        <v>1314.6304432626421</v>
      </c>
      <c r="T702" s="30">
        <v>3.2813287309383945E-3</v>
      </c>
      <c r="U702" s="23">
        <v>304.75459242208262</v>
      </c>
      <c r="V702" s="27">
        <v>23.181768989446532</v>
      </c>
    </row>
    <row r="703" spans="1:22" x14ac:dyDescent="0.25">
      <c r="A703" s="19" t="s">
        <v>94</v>
      </c>
      <c r="B703" s="19" t="s">
        <v>95</v>
      </c>
      <c r="C703" s="19" t="s">
        <v>88</v>
      </c>
      <c r="D703" s="22">
        <v>60301865</v>
      </c>
      <c r="E703" s="22">
        <v>2</v>
      </c>
      <c r="F703" s="27">
        <v>55</v>
      </c>
      <c r="G703" s="19" t="s">
        <v>107</v>
      </c>
      <c r="H703" s="19" t="s">
        <v>108</v>
      </c>
      <c r="I703" s="23">
        <v>364</v>
      </c>
      <c r="J703" s="19" t="s">
        <v>201</v>
      </c>
      <c r="K703" s="19" t="s">
        <v>202</v>
      </c>
      <c r="L703" s="23">
        <v>200</v>
      </c>
      <c r="M703" s="19" t="s">
        <v>109</v>
      </c>
      <c r="N703" s="19" t="s">
        <v>110</v>
      </c>
      <c r="O703" s="30">
        <v>9.4083549688667278E-2</v>
      </c>
      <c r="Q703" s="22">
        <v>1.5</v>
      </c>
      <c r="R703" s="30">
        <v>4.1510802529302893E-4</v>
      </c>
      <c r="S703" s="23">
        <v>2409.0114839241905</v>
      </c>
      <c r="T703" s="30">
        <v>3.2813287309383945E-3</v>
      </c>
      <c r="U703" s="23">
        <v>304.75459242208262</v>
      </c>
      <c r="V703" s="27">
        <v>12.650607705931261</v>
      </c>
    </row>
    <row r="704" spans="1:22" x14ac:dyDescent="0.25">
      <c r="A704" s="19" t="s">
        <v>94</v>
      </c>
      <c r="B704" s="19" t="s">
        <v>95</v>
      </c>
      <c r="C704" s="19" t="s">
        <v>88</v>
      </c>
      <c r="D704" s="22">
        <v>60301865</v>
      </c>
      <c r="E704" s="22">
        <v>2</v>
      </c>
      <c r="F704" s="27">
        <v>55</v>
      </c>
      <c r="G704" s="19" t="s">
        <v>107</v>
      </c>
      <c r="H704" s="19" t="s">
        <v>108</v>
      </c>
      <c r="I704" s="23">
        <v>93.75</v>
      </c>
      <c r="J704" s="19" t="s">
        <v>203</v>
      </c>
      <c r="K704" s="19" t="s">
        <v>204</v>
      </c>
      <c r="L704" s="23">
        <v>93.75</v>
      </c>
      <c r="M704" s="19" t="s">
        <v>109</v>
      </c>
      <c r="N704" s="19" t="s">
        <v>110</v>
      </c>
      <c r="O704" s="30">
        <v>9.4083549688667278E-2</v>
      </c>
      <c r="Q704" s="22">
        <v>1.5</v>
      </c>
      <c r="R704" s="30">
        <v>1.0691312464621281E-4</v>
      </c>
      <c r="S704" s="23">
        <v>9353.3885882496561</v>
      </c>
      <c r="T704" s="30">
        <v>3.2813287309383945E-3</v>
      </c>
      <c r="U704" s="23">
        <v>304.75459242208262</v>
      </c>
      <c r="V704" s="27">
        <v>3.2582265726127901</v>
      </c>
    </row>
    <row r="705" spans="1:22" x14ac:dyDescent="0.25">
      <c r="A705" s="19" t="s">
        <v>94</v>
      </c>
      <c r="B705" s="19" t="s">
        <v>95</v>
      </c>
      <c r="C705" s="19" t="s">
        <v>88</v>
      </c>
      <c r="D705" s="22">
        <v>60301865</v>
      </c>
      <c r="E705" s="22">
        <v>2</v>
      </c>
      <c r="F705" s="27">
        <v>55</v>
      </c>
      <c r="G705" s="19" t="s">
        <v>183</v>
      </c>
      <c r="H705" s="19" t="s">
        <v>184</v>
      </c>
      <c r="I705" s="23">
        <v>86.311675449999996</v>
      </c>
      <c r="J705" s="19" t="s">
        <v>221</v>
      </c>
      <c r="K705" s="19" t="s">
        <v>222</v>
      </c>
      <c r="L705" s="23">
        <v>60.357815000000002</v>
      </c>
      <c r="M705" s="19" t="s">
        <v>109</v>
      </c>
      <c r="N705" s="19" t="s">
        <v>110</v>
      </c>
      <c r="O705" s="30">
        <v>7.9215175097275228E-2</v>
      </c>
      <c r="Q705" s="22">
        <v>1.5</v>
      </c>
      <c r="R705" s="30">
        <v>8.2875084651041705E-5</v>
      </c>
      <c r="S705" s="23">
        <v>12066.352682602423</v>
      </c>
      <c r="T705" s="30">
        <v>3.2813287309383945E-3</v>
      </c>
      <c r="U705" s="23">
        <v>304.75459242208262</v>
      </c>
      <c r="V705" s="27">
        <v>2.525656264477381</v>
      </c>
    </row>
    <row r="706" spans="1:22" x14ac:dyDescent="0.25">
      <c r="A706" s="19" t="s">
        <v>94</v>
      </c>
      <c r="B706" s="19" t="s">
        <v>95</v>
      </c>
      <c r="C706" s="19" t="s">
        <v>88</v>
      </c>
      <c r="D706" s="22">
        <v>60301865</v>
      </c>
      <c r="E706" s="22">
        <v>2</v>
      </c>
      <c r="F706" s="27">
        <v>55</v>
      </c>
      <c r="G706" s="19" t="s">
        <v>161</v>
      </c>
      <c r="H706" s="19" t="s">
        <v>162</v>
      </c>
      <c r="I706" s="23">
        <v>19.5</v>
      </c>
      <c r="J706" s="19" t="s">
        <v>203</v>
      </c>
      <c r="K706" s="19" t="s">
        <v>204</v>
      </c>
      <c r="L706" s="23">
        <v>19.5</v>
      </c>
      <c r="M706" s="19" t="s">
        <v>109</v>
      </c>
      <c r="N706" s="19" t="s">
        <v>110</v>
      </c>
      <c r="O706" s="30">
        <v>0.29969450048245622</v>
      </c>
      <c r="Q706" s="22">
        <v>1.5</v>
      </c>
      <c r="R706" s="30">
        <v>7.0836881932216924E-5</v>
      </c>
      <c r="S706" s="23">
        <v>14116.939830255227</v>
      </c>
      <c r="T706" s="30">
        <v>3.2813287309383945E-3</v>
      </c>
      <c r="U706" s="23">
        <v>304.75459242208262</v>
      </c>
      <c r="V706" s="27">
        <v>2.1587865081703956</v>
      </c>
    </row>
    <row r="707" spans="1:22" x14ac:dyDescent="0.25">
      <c r="A707" s="19" t="s">
        <v>94</v>
      </c>
      <c r="B707" s="19" t="s">
        <v>95</v>
      </c>
      <c r="C707" s="19" t="s">
        <v>88</v>
      </c>
      <c r="D707" s="22">
        <v>60301865</v>
      </c>
      <c r="E707" s="22">
        <v>2</v>
      </c>
      <c r="F707" s="27">
        <v>55</v>
      </c>
      <c r="G707" s="19" t="s">
        <v>127</v>
      </c>
      <c r="H707" s="19" t="s">
        <v>128</v>
      </c>
      <c r="I707" s="23">
        <v>1316.7</v>
      </c>
      <c r="J707" s="19" t="s">
        <v>201</v>
      </c>
      <c r="K707" s="19" t="s">
        <v>202</v>
      </c>
      <c r="L707" s="23">
        <v>855</v>
      </c>
      <c r="M707" s="19" t="s">
        <v>115</v>
      </c>
      <c r="N707" s="19" t="s">
        <v>116</v>
      </c>
      <c r="O707" s="30">
        <v>5.247630177899182E-3</v>
      </c>
      <c r="Q707" s="22">
        <v>3</v>
      </c>
      <c r="R707" s="30">
        <v>4.1876088819635474E-5</v>
      </c>
      <c r="S707" s="23">
        <v>23879.976095835991</v>
      </c>
      <c r="T707" s="30">
        <v>3.2813287309383945E-3</v>
      </c>
      <c r="U707" s="23">
        <v>304.75459242208262</v>
      </c>
      <c r="V707" s="27">
        <v>1.2761930380458939</v>
      </c>
    </row>
    <row r="708" spans="1:22" x14ac:dyDescent="0.25">
      <c r="A708" s="19" t="s">
        <v>94</v>
      </c>
      <c r="B708" s="19" t="s">
        <v>95</v>
      </c>
      <c r="C708" s="19" t="s">
        <v>88</v>
      </c>
      <c r="D708" s="22">
        <v>60301865</v>
      </c>
      <c r="E708" s="22">
        <v>2</v>
      </c>
      <c r="F708" s="27">
        <v>55</v>
      </c>
      <c r="G708" s="19" t="s">
        <v>139</v>
      </c>
      <c r="H708" s="19" t="s">
        <v>140</v>
      </c>
      <c r="I708" s="23">
        <v>47.25</v>
      </c>
      <c r="J708" s="19" t="s">
        <v>203</v>
      </c>
      <c r="K708" s="19" t="s">
        <v>204</v>
      </c>
      <c r="L708" s="23">
        <v>47.25</v>
      </c>
      <c r="M708" s="19" t="s">
        <v>109</v>
      </c>
      <c r="N708" s="19" t="s">
        <v>110</v>
      </c>
      <c r="O708" s="30">
        <v>7.2550891428570755E-2</v>
      </c>
      <c r="Q708" s="22">
        <v>1.5</v>
      </c>
      <c r="R708" s="30">
        <v>4.1551874181817797E-5</v>
      </c>
      <c r="S708" s="23">
        <v>24066.303137719318</v>
      </c>
      <c r="T708" s="30">
        <v>3.2813287309383945E-3</v>
      </c>
      <c r="U708" s="23">
        <v>304.75459242208262</v>
      </c>
      <c r="V708" s="27">
        <v>1.266312448065354</v>
      </c>
    </row>
    <row r="709" spans="1:22" x14ac:dyDescent="0.25">
      <c r="A709" s="19" t="s">
        <v>94</v>
      </c>
      <c r="B709" s="19" t="s">
        <v>95</v>
      </c>
      <c r="C709" s="19" t="s">
        <v>88</v>
      </c>
      <c r="D709" s="22">
        <v>60301909</v>
      </c>
      <c r="E709" s="22">
        <v>2</v>
      </c>
      <c r="F709" s="27">
        <v>84.979388297872305</v>
      </c>
      <c r="G709" s="19" t="s">
        <v>107</v>
      </c>
      <c r="H709" s="19" t="s">
        <v>108</v>
      </c>
      <c r="I709" s="23">
        <v>2002</v>
      </c>
      <c r="J709" s="19" t="s">
        <v>201</v>
      </c>
      <c r="K709" s="19" t="s">
        <v>202</v>
      </c>
      <c r="L709" s="23">
        <v>1100</v>
      </c>
      <c r="M709" s="19" t="s">
        <v>109</v>
      </c>
      <c r="N709" s="19" t="s">
        <v>110</v>
      </c>
      <c r="O709" s="30">
        <v>9.4083549688667278E-2</v>
      </c>
      <c r="Q709" s="22">
        <v>1.5</v>
      </c>
      <c r="R709" s="30">
        <v>1.4776545250124525E-3</v>
      </c>
      <c r="S709" s="23">
        <v>676.7481729138093</v>
      </c>
      <c r="T709" s="30">
        <v>2.7975651030755335E-3</v>
      </c>
      <c r="U709" s="23">
        <v>357.45370104189504</v>
      </c>
      <c r="V709" s="27">
        <v>52.819307882700464</v>
      </c>
    </row>
    <row r="710" spans="1:22" x14ac:dyDescent="0.25">
      <c r="A710" s="19" t="s">
        <v>94</v>
      </c>
      <c r="B710" s="19" t="s">
        <v>95</v>
      </c>
      <c r="C710" s="19" t="s">
        <v>88</v>
      </c>
      <c r="D710" s="22">
        <v>60301909</v>
      </c>
      <c r="E710" s="22">
        <v>2</v>
      </c>
      <c r="F710" s="27">
        <v>84.979388297872305</v>
      </c>
      <c r="G710" s="19" t="s">
        <v>127</v>
      </c>
      <c r="H710" s="19" t="s">
        <v>128</v>
      </c>
      <c r="I710" s="23">
        <v>382.55</v>
      </c>
      <c r="J710" s="19" t="s">
        <v>203</v>
      </c>
      <c r="K710" s="19" t="s">
        <v>204</v>
      </c>
      <c r="L710" s="23">
        <v>382.55</v>
      </c>
      <c r="M710" s="19" t="s">
        <v>109</v>
      </c>
      <c r="N710" s="19" t="s">
        <v>110</v>
      </c>
      <c r="O710" s="30">
        <v>9.32009514627124E-2</v>
      </c>
      <c r="Q710" s="22">
        <v>1.5</v>
      </c>
      <c r="R710" s="30">
        <v>2.7970723015864412E-4</v>
      </c>
      <c r="S710" s="23">
        <v>3575.1667893347653</v>
      </c>
      <c r="T710" s="30">
        <v>2.7975651030755335E-3</v>
      </c>
      <c r="U710" s="23">
        <v>357.45370104189504</v>
      </c>
      <c r="V710" s="27">
        <v>9.9982384628384509</v>
      </c>
    </row>
    <row r="711" spans="1:22" x14ac:dyDescent="0.25">
      <c r="A711" s="19" t="s">
        <v>94</v>
      </c>
      <c r="B711" s="19" t="s">
        <v>95</v>
      </c>
      <c r="C711" s="19" t="s">
        <v>88</v>
      </c>
      <c r="D711" s="22">
        <v>60301909</v>
      </c>
      <c r="E711" s="22">
        <v>2</v>
      </c>
      <c r="F711" s="27">
        <v>84.979388297872305</v>
      </c>
      <c r="G711" s="19" t="s">
        <v>131</v>
      </c>
      <c r="H711" s="19" t="s">
        <v>132</v>
      </c>
      <c r="I711" s="23">
        <v>108.8</v>
      </c>
      <c r="J711" s="19" t="s">
        <v>203</v>
      </c>
      <c r="K711" s="19" t="s">
        <v>204</v>
      </c>
      <c r="L711" s="23">
        <v>108.8</v>
      </c>
      <c r="M711" s="19" t="s">
        <v>109</v>
      </c>
      <c r="N711" s="19" t="s">
        <v>110</v>
      </c>
      <c r="O711" s="30">
        <v>0.18361026609657971</v>
      </c>
      <c r="Q711" s="22">
        <v>1.5</v>
      </c>
      <c r="R711" s="30">
        <v>1.5671876323142112E-4</v>
      </c>
      <c r="S711" s="23">
        <v>6380.8568889950648</v>
      </c>
      <c r="T711" s="30">
        <v>2.7975651030755335E-3</v>
      </c>
      <c r="U711" s="23">
        <v>357.45370104189504</v>
      </c>
      <c r="V711" s="27">
        <v>5.6019701939779942</v>
      </c>
    </row>
    <row r="712" spans="1:22" x14ac:dyDescent="0.25">
      <c r="A712" s="19" t="s">
        <v>94</v>
      </c>
      <c r="B712" s="19" t="s">
        <v>95</v>
      </c>
      <c r="C712" s="19" t="s">
        <v>88</v>
      </c>
      <c r="D712" s="22">
        <v>60301909</v>
      </c>
      <c r="E712" s="22">
        <v>2</v>
      </c>
      <c r="F712" s="27">
        <v>84.979388297872305</v>
      </c>
      <c r="G712" s="19" t="s">
        <v>145</v>
      </c>
      <c r="H712" s="19" t="s">
        <v>146</v>
      </c>
      <c r="I712" s="23">
        <v>268.56450000000001</v>
      </c>
      <c r="J712" s="19" t="s">
        <v>243</v>
      </c>
      <c r="K712" s="19" t="s">
        <v>244</v>
      </c>
      <c r="L712" s="23">
        <v>80.650000000000006</v>
      </c>
      <c r="M712" s="19" t="s">
        <v>109</v>
      </c>
      <c r="N712" s="19" t="s">
        <v>110</v>
      </c>
      <c r="O712" s="30">
        <v>6.9640764267676847E-2</v>
      </c>
      <c r="Q712" s="22">
        <v>1.5</v>
      </c>
      <c r="R712" s="30">
        <v>1.4672606624411129E-4</v>
      </c>
      <c r="S712" s="23">
        <v>6815.4215920726629</v>
      </c>
      <c r="T712" s="30">
        <v>2.7975651030755335E-3</v>
      </c>
      <c r="U712" s="23">
        <v>357.45370104189504</v>
      </c>
      <c r="V712" s="27">
        <v>5.2447775418275837</v>
      </c>
    </row>
    <row r="713" spans="1:22" x14ac:dyDescent="0.25">
      <c r="A713" s="19" t="s">
        <v>94</v>
      </c>
      <c r="B713" s="19" t="s">
        <v>95</v>
      </c>
      <c r="C713" s="19" t="s">
        <v>88</v>
      </c>
      <c r="D713" s="22">
        <v>60301909</v>
      </c>
      <c r="E713" s="22">
        <v>2</v>
      </c>
      <c r="F713" s="27">
        <v>84.979388297872305</v>
      </c>
      <c r="G713" s="19" t="s">
        <v>139</v>
      </c>
      <c r="H713" s="19" t="s">
        <v>140</v>
      </c>
      <c r="I713" s="23">
        <v>236.25</v>
      </c>
      <c r="J713" s="19" t="s">
        <v>203</v>
      </c>
      <c r="K713" s="19" t="s">
        <v>204</v>
      </c>
      <c r="L713" s="23">
        <v>236.25</v>
      </c>
      <c r="M713" s="19" t="s">
        <v>109</v>
      </c>
      <c r="N713" s="19" t="s">
        <v>110</v>
      </c>
      <c r="O713" s="30">
        <v>7.2550891428570755E-2</v>
      </c>
      <c r="Q713" s="22">
        <v>1.5</v>
      </c>
      <c r="R713" s="30">
        <v>1.3446514065206558E-4</v>
      </c>
      <c r="S713" s="23">
        <v>7436.8717063074637</v>
      </c>
      <c r="T713" s="30">
        <v>2.7975651030755335E-3</v>
      </c>
      <c r="U713" s="23">
        <v>357.45370104189504</v>
      </c>
      <c r="V713" s="27">
        <v>4.8065062187199814</v>
      </c>
    </row>
    <row r="714" spans="1:22" x14ac:dyDescent="0.25">
      <c r="A714" s="19" t="s">
        <v>94</v>
      </c>
      <c r="B714" s="19" t="s">
        <v>95</v>
      </c>
      <c r="C714" s="19" t="s">
        <v>88</v>
      </c>
      <c r="D714" s="22">
        <v>60301909</v>
      </c>
      <c r="E714" s="22">
        <v>2</v>
      </c>
      <c r="F714" s="27">
        <v>84.979388297872305</v>
      </c>
      <c r="G714" s="19" t="s">
        <v>179</v>
      </c>
      <c r="H714" s="19" t="s">
        <v>180</v>
      </c>
      <c r="I714" s="23">
        <v>244.57753800000003</v>
      </c>
      <c r="J714" s="19" t="s">
        <v>211</v>
      </c>
      <c r="K714" s="19" t="s">
        <v>212</v>
      </c>
      <c r="L714" s="23">
        <v>207.26910000000004</v>
      </c>
      <c r="M714" s="19" t="s">
        <v>109</v>
      </c>
      <c r="N714" s="19" t="s">
        <v>110</v>
      </c>
      <c r="O714" s="30">
        <v>6.9654574132492195E-2</v>
      </c>
      <c r="Q714" s="22">
        <v>1.5</v>
      </c>
      <c r="R714" s="30">
        <v>1.3364765733582773E-4</v>
      </c>
      <c r="S714" s="23">
        <v>7482.360857902775</v>
      </c>
      <c r="T714" s="30">
        <v>2.7975651030755335E-3</v>
      </c>
      <c r="U714" s="23">
        <v>357.45370104189504</v>
      </c>
      <c r="V714" s="27">
        <v>4.7772849750270598</v>
      </c>
    </row>
    <row r="715" spans="1:22" x14ac:dyDescent="0.25">
      <c r="A715" s="19" t="s">
        <v>94</v>
      </c>
      <c r="B715" s="19" t="s">
        <v>95</v>
      </c>
      <c r="C715" s="19" t="s">
        <v>88</v>
      </c>
      <c r="D715" s="22">
        <v>60301909</v>
      </c>
      <c r="E715" s="22">
        <v>2</v>
      </c>
      <c r="F715" s="27">
        <v>84.979388297872305</v>
      </c>
      <c r="G715" s="19" t="s">
        <v>107</v>
      </c>
      <c r="H715" s="19" t="s">
        <v>108</v>
      </c>
      <c r="I715" s="23">
        <v>2002</v>
      </c>
      <c r="J715" s="19" t="s">
        <v>201</v>
      </c>
      <c r="K715" s="19" t="s">
        <v>202</v>
      </c>
      <c r="L715" s="23">
        <v>1100</v>
      </c>
      <c r="M715" s="19" t="s">
        <v>121</v>
      </c>
      <c r="N715" s="19" t="s">
        <v>122</v>
      </c>
      <c r="O715" s="30">
        <v>8.0808489135929321E-3</v>
      </c>
      <c r="Q715" s="22">
        <v>1.94</v>
      </c>
      <c r="R715" s="30">
        <v>9.8130888148010659E-5</v>
      </c>
      <c r="S715" s="23">
        <v>10190.471306972191</v>
      </c>
      <c r="T715" s="30">
        <v>2.7975651030755335E-3</v>
      </c>
      <c r="U715" s="23">
        <v>357.45370104189504</v>
      </c>
      <c r="V715" s="27">
        <v>3.5077249155034642</v>
      </c>
    </row>
    <row r="716" spans="1:22" x14ac:dyDescent="0.25">
      <c r="A716" s="19" t="s">
        <v>94</v>
      </c>
      <c r="B716" s="19" t="s">
        <v>95</v>
      </c>
      <c r="C716" s="19" t="s">
        <v>88</v>
      </c>
      <c r="D716" s="22">
        <v>60301909</v>
      </c>
      <c r="E716" s="22">
        <v>2</v>
      </c>
      <c r="F716" s="27">
        <v>84.979388297872305</v>
      </c>
      <c r="G716" s="19" t="s">
        <v>127</v>
      </c>
      <c r="H716" s="19" t="s">
        <v>128</v>
      </c>
      <c r="I716" s="23">
        <v>77</v>
      </c>
      <c r="J716" s="19" t="s">
        <v>201</v>
      </c>
      <c r="K716" s="19" t="s">
        <v>202</v>
      </c>
      <c r="L716" s="23">
        <v>50</v>
      </c>
      <c r="M716" s="19" t="s">
        <v>109</v>
      </c>
      <c r="N716" s="19" t="s">
        <v>110</v>
      </c>
      <c r="O716" s="30">
        <v>9.32009514627124E-2</v>
      </c>
      <c r="Q716" s="22">
        <v>1.5</v>
      </c>
      <c r="R716" s="30">
        <v>5.6299716957824067E-5</v>
      </c>
      <c r="S716" s="23">
        <v>17762.078639740448</v>
      </c>
      <c r="T716" s="30">
        <v>2.7975651030755335E-3</v>
      </c>
      <c r="U716" s="23">
        <v>357.45370104189504</v>
      </c>
      <c r="V716" s="27">
        <v>2.0124542194185349</v>
      </c>
    </row>
    <row r="717" spans="1:22" x14ac:dyDescent="0.25">
      <c r="A717" s="19" t="s">
        <v>94</v>
      </c>
      <c r="B717" s="19" t="s">
        <v>95</v>
      </c>
      <c r="C717" s="19" t="s">
        <v>88</v>
      </c>
      <c r="D717" s="22">
        <v>60301909</v>
      </c>
      <c r="E717" s="22">
        <v>2</v>
      </c>
      <c r="F717" s="27">
        <v>84.979388297872305</v>
      </c>
      <c r="G717" s="19" t="s">
        <v>133</v>
      </c>
      <c r="H717" s="19" t="s">
        <v>134</v>
      </c>
      <c r="I717" s="23">
        <v>60.12</v>
      </c>
      <c r="J717" s="19" t="s">
        <v>249</v>
      </c>
      <c r="K717" s="19" t="s">
        <v>250</v>
      </c>
      <c r="L717" s="23">
        <v>15.03</v>
      </c>
      <c r="M717" s="19" t="s">
        <v>109</v>
      </c>
      <c r="N717" s="19" t="s">
        <v>110</v>
      </c>
      <c r="O717" s="30">
        <v>0.10511461227876238</v>
      </c>
      <c r="Q717" s="22">
        <v>1.5</v>
      </c>
      <c r="R717" s="30">
        <v>4.9576653168710566E-5</v>
      </c>
      <c r="S717" s="23">
        <v>20170.784756223369</v>
      </c>
      <c r="T717" s="30">
        <v>2.7975651030755335E-3</v>
      </c>
      <c r="U717" s="23">
        <v>357.45370104189504</v>
      </c>
      <c r="V717" s="27">
        <v>1.7721358160425984</v>
      </c>
    </row>
    <row r="718" spans="1:22" x14ac:dyDescent="0.25">
      <c r="A718" s="19" t="s">
        <v>94</v>
      </c>
      <c r="B718" s="19" t="s">
        <v>95</v>
      </c>
      <c r="C718" s="19" t="s">
        <v>88</v>
      </c>
      <c r="D718" s="22">
        <v>60301909</v>
      </c>
      <c r="E718" s="22">
        <v>2</v>
      </c>
      <c r="F718" s="27">
        <v>84.979388297872305</v>
      </c>
      <c r="G718" s="19" t="s">
        <v>183</v>
      </c>
      <c r="H718" s="19" t="s">
        <v>184</v>
      </c>
      <c r="I718" s="23">
        <v>77.368004999999997</v>
      </c>
      <c r="J718" s="19" t="s">
        <v>221</v>
      </c>
      <c r="K718" s="19" t="s">
        <v>222</v>
      </c>
      <c r="L718" s="23">
        <v>54.103499999999997</v>
      </c>
      <c r="M718" s="19" t="s">
        <v>109</v>
      </c>
      <c r="N718" s="19" t="s">
        <v>110</v>
      </c>
      <c r="O718" s="30">
        <v>7.9215175097275228E-2</v>
      </c>
      <c r="Q718" s="22">
        <v>1.5</v>
      </c>
      <c r="R718" s="30">
        <v>4.8080051612196376E-5</v>
      </c>
      <c r="S718" s="23">
        <v>20798.646558572575</v>
      </c>
      <c r="T718" s="30">
        <v>2.7975651030755335E-3</v>
      </c>
      <c r="U718" s="23">
        <v>357.45370104189504</v>
      </c>
      <c r="V718" s="27">
        <v>1.7186392395064927</v>
      </c>
    </row>
    <row r="719" spans="1:22" x14ac:dyDescent="0.25">
      <c r="A719" s="19" t="s">
        <v>94</v>
      </c>
      <c r="B719" s="19" t="s">
        <v>95</v>
      </c>
      <c r="C719" s="19" t="s">
        <v>88</v>
      </c>
      <c r="D719" s="22">
        <v>60301909</v>
      </c>
      <c r="E719" s="22">
        <v>2</v>
      </c>
      <c r="F719" s="27">
        <v>84.979388297872305</v>
      </c>
      <c r="G719" s="19" t="s">
        <v>107</v>
      </c>
      <c r="H719" s="19" t="s">
        <v>108</v>
      </c>
      <c r="I719" s="23">
        <v>2002</v>
      </c>
      <c r="J719" s="19" t="s">
        <v>201</v>
      </c>
      <c r="K719" s="19" t="s">
        <v>202</v>
      </c>
      <c r="L719" s="23">
        <v>1100</v>
      </c>
      <c r="M719" s="19" t="s">
        <v>113</v>
      </c>
      <c r="N719" s="19" t="s">
        <v>114</v>
      </c>
      <c r="O719" s="30">
        <v>5.131111111111167E-3</v>
      </c>
      <c r="Q719" s="22">
        <v>2.8</v>
      </c>
      <c r="R719" s="30">
        <v>4.317216819194663E-5</v>
      </c>
      <c r="S719" s="23">
        <v>23163.071068238376</v>
      </c>
      <c r="T719" s="30">
        <v>2.7975651030755335E-3</v>
      </c>
      <c r="U719" s="23">
        <v>357.45370104189504</v>
      </c>
      <c r="V719" s="27">
        <v>1.54320513022145</v>
      </c>
    </row>
    <row r="720" spans="1:22" x14ac:dyDescent="0.25">
      <c r="A720" s="19" t="s">
        <v>94</v>
      </c>
      <c r="B720" s="19" t="s">
        <v>95</v>
      </c>
      <c r="C720" s="19" t="s">
        <v>88</v>
      </c>
      <c r="D720" s="22">
        <v>60301909</v>
      </c>
      <c r="E720" s="22">
        <v>2</v>
      </c>
      <c r="F720" s="27">
        <v>84.979388297872305</v>
      </c>
      <c r="G720" s="19" t="s">
        <v>107</v>
      </c>
      <c r="H720" s="19" t="s">
        <v>108</v>
      </c>
      <c r="I720" s="23">
        <v>2002</v>
      </c>
      <c r="J720" s="19" t="s">
        <v>201</v>
      </c>
      <c r="K720" s="19" t="s">
        <v>202</v>
      </c>
      <c r="L720" s="23">
        <v>1100</v>
      </c>
      <c r="M720" s="19" t="s">
        <v>115</v>
      </c>
      <c r="N720" s="19" t="s">
        <v>116</v>
      </c>
      <c r="O720" s="30">
        <v>5.4953034682081285E-3</v>
      </c>
      <c r="Q720" s="22">
        <v>3</v>
      </c>
      <c r="R720" s="30">
        <v>4.3153984213950578E-5</v>
      </c>
      <c r="S720" s="23">
        <v>23172.831390078823</v>
      </c>
      <c r="T720" s="30">
        <v>2.7975651030755335E-3</v>
      </c>
      <c r="U720" s="23">
        <v>357.45370104189504</v>
      </c>
      <c r="V720" s="27">
        <v>1.5425551371980146</v>
      </c>
    </row>
    <row r="721" spans="1:22" x14ac:dyDescent="0.25">
      <c r="A721" s="19" t="s">
        <v>94</v>
      </c>
      <c r="B721" s="19" t="s">
        <v>95</v>
      </c>
      <c r="C721" s="19" t="s">
        <v>88</v>
      </c>
      <c r="D721" s="22">
        <v>60302160</v>
      </c>
      <c r="E721" s="22">
        <v>2</v>
      </c>
      <c r="F721" s="27">
        <v>94</v>
      </c>
      <c r="G721" s="19" t="s">
        <v>107</v>
      </c>
      <c r="H721" s="19" t="s">
        <v>108</v>
      </c>
      <c r="I721" s="23">
        <v>923.65</v>
      </c>
      <c r="J721" s="19" t="s">
        <v>201</v>
      </c>
      <c r="K721" s="19" t="s">
        <v>202</v>
      </c>
      <c r="L721" s="23">
        <v>507.5</v>
      </c>
      <c r="M721" s="19" t="s">
        <v>109</v>
      </c>
      <c r="N721" s="19" t="s">
        <v>110</v>
      </c>
      <c r="O721" s="30">
        <v>9.4083549688667278E-2</v>
      </c>
      <c r="Q721" s="22">
        <v>1.5</v>
      </c>
      <c r="R721" s="30">
        <v>6.1631397638253565E-4</v>
      </c>
      <c r="S721" s="23">
        <v>1622.5496067272647</v>
      </c>
      <c r="T721" s="30">
        <v>2.5208247296241845E-3</v>
      </c>
      <c r="U721" s="23">
        <v>396.69556881453013</v>
      </c>
      <c r="V721" s="27">
        <v>24.448902342941487</v>
      </c>
    </row>
    <row r="722" spans="1:22" x14ac:dyDescent="0.25">
      <c r="A722" s="19" t="s">
        <v>94</v>
      </c>
      <c r="B722" s="19" t="s">
        <v>95</v>
      </c>
      <c r="C722" s="19" t="s">
        <v>88</v>
      </c>
      <c r="D722" s="22">
        <v>60302160</v>
      </c>
      <c r="E722" s="22">
        <v>2</v>
      </c>
      <c r="F722" s="27">
        <v>94</v>
      </c>
      <c r="G722" s="19" t="s">
        <v>127</v>
      </c>
      <c r="H722" s="19" t="s">
        <v>128</v>
      </c>
      <c r="I722" s="23">
        <v>770</v>
      </c>
      <c r="J722" s="19" t="s">
        <v>201</v>
      </c>
      <c r="K722" s="19" t="s">
        <v>202</v>
      </c>
      <c r="L722" s="23">
        <v>500</v>
      </c>
      <c r="M722" s="19" t="s">
        <v>109</v>
      </c>
      <c r="N722" s="19" t="s">
        <v>110</v>
      </c>
      <c r="O722" s="30">
        <v>9.32009514627124E-2</v>
      </c>
      <c r="Q722" s="22">
        <v>1.5</v>
      </c>
      <c r="R722" s="30">
        <v>5.0896973493821669E-4</v>
      </c>
      <c r="S722" s="23">
        <v>1964.7533661729199</v>
      </c>
      <c r="T722" s="30">
        <v>2.5208247296241845E-3</v>
      </c>
      <c r="U722" s="23">
        <v>396.69556881453013</v>
      </c>
      <c r="V722" s="27">
        <v>20.19060385106965</v>
      </c>
    </row>
    <row r="723" spans="1:22" x14ac:dyDescent="0.25">
      <c r="A723" s="19" t="s">
        <v>94</v>
      </c>
      <c r="B723" s="19" t="s">
        <v>95</v>
      </c>
      <c r="C723" s="19" t="s">
        <v>88</v>
      </c>
      <c r="D723" s="22">
        <v>60302160</v>
      </c>
      <c r="E723" s="22">
        <v>2</v>
      </c>
      <c r="F723" s="27">
        <v>94</v>
      </c>
      <c r="G723" s="19" t="s">
        <v>131</v>
      </c>
      <c r="H723" s="19" t="s">
        <v>132</v>
      </c>
      <c r="I723" s="23">
        <v>348</v>
      </c>
      <c r="J723" s="19" t="s">
        <v>203</v>
      </c>
      <c r="K723" s="19" t="s">
        <v>204</v>
      </c>
      <c r="L723" s="23">
        <v>348</v>
      </c>
      <c r="M723" s="19" t="s">
        <v>109</v>
      </c>
      <c r="N723" s="19" t="s">
        <v>110</v>
      </c>
      <c r="O723" s="30">
        <v>0.18361026609657971</v>
      </c>
      <c r="Q723" s="22">
        <v>1.5</v>
      </c>
      <c r="R723" s="30">
        <v>4.5316576313198393E-4</v>
      </c>
      <c r="S723" s="23">
        <v>2206.6980371347058</v>
      </c>
      <c r="T723" s="30">
        <v>2.5208247296241845E-3</v>
      </c>
      <c r="U723" s="23">
        <v>396.69556881453013</v>
      </c>
      <c r="V723" s="27">
        <v>17.976885017291298</v>
      </c>
    </row>
    <row r="724" spans="1:22" x14ac:dyDescent="0.25">
      <c r="A724" s="19" t="s">
        <v>94</v>
      </c>
      <c r="B724" s="19" t="s">
        <v>95</v>
      </c>
      <c r="C724" s="19" t="s">
        <v>88</v>
      </c>
      <c r="D724" s="22">
        <v>60302160</v>
      </c>
      <c r="E724" s="22">
        <v>2</v>
      </c>
      <c r="F724" s="27">
        <v>94</v>
      </c>
      <c r="G724" s="19" t="s">
        <v>127</v>
      </c>
      <c r="H724" s="19" t="s">
        <v>128</v>
      </c>
      <c r="I724" s="23">
        <v>368.75</v>
      </c>
      <c r="J724" s="19" t="s">
        <v>203</v>
      </c>
      <c r="K724" s="19" t="s">
        <v>204</v>
      </c>
      <c r="L724" s="23">
        <v>368.75</v>
      </c>
      <c r="M724" s="19" t="s">
        <v>109</v>
      </c>
      <c r="N724" s="19" t="s">
        <v>110</v>
      </c>
      <c r="O724" s="30">
        <v>9.32009514627124E-2</v>
      </c>
      <c r="Q724" s="22">
        <v>1.5</v>
      </c>
      <c r="R724" s="30">
        <v>2.437436230629447E-4</v>
      </c>
      <c r="S724" s="23">
        <v>4102.6714358051477</v>
      </c>
      <c r="T724" s="30">
        <v>2.5208247296241845E-3</v>
      </c>
      <c r="U724" s="23">
        <v>396.69556881453013</v>
      </c>
      <c r="V724" s="27">
        <v>9.6692015195869274</v>
      </c>
    </row>
    <row r="725" spans="1:22" x14ac:dyDescent="0.25">
      <c r="A725" s="19" t="s">
        <v>94</v>
      </c>
      <c r="B725" s="19" t="s">
        <v>95</v>
      </c>
      <c r="C725" s="19" t="s">
        <v>88</v>
      </c>
      <c r="D725" s="22">
        <v>60302160</v>
      </c>
      <c r="E725" s="22">
        <v>2</v>
      </c>
      <c r="F725" s="27">
        <v>94</v>
      </c>
      <c r="G725" s="19" t="s">
        <v>127</v>
      </c>
      <c r="H725" s="19" t="s">
        <v>128</v>
      </c>
      <c r="I725" s="23">
        <v>214.5</v>
      </c>
      <c r="J725" s="19" t="s">
        <v>259</v>
      </c>
      <c r="K725" s="19" t="s">
        <v>260</v>
      </c>
      <c r="L725" s="23">
        <v>150</v>
      </c>
      <c r="M725" s="19" t="s">
        <v>109</v>
      </c>
      <c r="N725" s="19" t="s">
        <v>110</v>
      </c>
      <c r="O725" s="30">
        <v>9.32009514627124E-2</v>
      </c>
      <c r="Q725" s="22">
        <v>1.5</v>
      </c>
      <c r="R725" s="30">
        <v>1.4178442616136035E-4</v>
      </c>
      <c r="S725" s="23">
        <v>7052.9608016463799</v>
      </c>
      <c r="T725" s="30">
        <v>2.5208247296241845E-3</v>
      </c>
      <c r="U725" s="23">
        <v>396.69556881453013</v>
      </c>
      <c r="V725" s="27">
        <v>5.6245253585122592</v>
      </c>
    </row>
    <row r="726" spans="1:22" x14ac:dyDescent="0.25">
      <c r="A726" s="19" t="s">
        <v>94</v>
      </c>
      <c r="B726" s="19" t="s">
        <v>95</v>
      </c>
      <c r="C726" s="19" t="s">
        <v>88</v>
      </c>
      <c r="D726" s="22">
        <v>60302160</v>
      </c>
      <c r="E726" s="22">
        <v>2</v>
      </c>
      <c r="F726" s="27">
        <v>94</v>
      </c>
      <c r="G726" s="19" t="s">
        <v>183</v>
      </c>
      <c r="H726" s="19" t="s">
        <v>184</v>
      </c>
      <c r="I726" s="23">
        <v>207.217153</v>
      </c>
      <c r="J726" s="19" t="s">
        <v>221</v>
      </c>
      <c r="K726" s="19" t="s">
        <v>222</v>
      </c>
      <c r="L726" s="23">
        <v>144.90710000000001</v>
      </c>
      <c r="M726" s="19" t="s">
        <v>109</v>
      </c>
      <c r="N726" s="19" t="s">
        <v>110</v>
      </c>
      <c r="O726" s="30">
        <v>7.9215175097275228E-2</v>
      </c>
      <c r="Q726" s="22">
        <v>1.5</v>
      </c>
      <c r="R726" s="30">
        <v>1.1641661743300618E-4</v>
      </c>
      <c r="S726" s="23">
        <v>8589.8389942094491</v>
      </c>
      <c r="T726" s="30">
        <v>2.5208247296241845E-3</v>
      </c>
      <c r="U726" s="23">
        <v>396.69556881453013</v>
      </c>
      <c r="V726" s="27">
        <v>4.6181956272049929</v>
      </c>
    </row>
    <row r="727" spans="1:22" x14ac:dyDescent="0.25">
      <c r="A727" s="19" t="s">
        <v>94</v>
      </c>
      <c r="B727" s="19" t="s">
        <v>95</v>
      </c>
      <c r="C727" s="19" t="s">
        <v>88</v>
      </c>
      <c r="D727" s="22">
        <v>60302160</v>
      </c>
      <c r="E727" s="22">
        <v>2</v>
      </c>
      <c r="F727" s="27">
        <v>94</v>
      </c>
      <c r="G727" s="19" t="s">
        <v>163</v>
      </c>
      <c r="H727" s="19" t="s">
        <v>164</v>
      </c>
      <c r="I727" s="23">
        <v>63</v>
      </c>
      <c r="J727" s="19" t="s">
        <v>203</v>
      </c>
      <c r="K727" s="19" t="s">
        <v>204</v>
      </c>
      <c r="L727" s="23">
        <v>63</v>
      </c>
      <c r="M727" s="19" t="s">
        <v>109</v>
      </c>
      <c r="N727" s="19" t="s">
        <v>110</v>
      </c>
      <c r="O727" s="30">
        <v>0.2109105576516597</v>
      </c>
      <c r="Q727" s="22">
        <v>1.5</v>
      </c>
      <c r="R727" s="30">
        <v>9.4236632142230919E-5</v>
      </c>
      <c r="S727" s="23">
        <v>10611.584659463473</v>
      </c>
      <c r="T727" s="30">
        <v>2.5208247296241845E-3</v>
      </c>
      <c r="U727" s="23">
        <v>396.69556881453013</v>
      </c>
      <c r="V727" s="27">
        <v>3.7383254390827929</v>
      </c>
    </row>
    <row r="728" spans="1:22" x14ac:dyDescent="0.25">
      <c r="A728" s="19" t="s">
        <v>94</v>
      </c>
      <c r="B728" s="19" t="s">
        <v>95</v>
      </c>
      <c r="C728" s="19" t="s">
        <v>88</v>
      </c>
      <c r="D728" s="22">
        <v>60302160</v>
      </c>
      <c r="E728" s="22">
        <v>2</v>
      </c>
      <c r="F728" s="27">
        <v>94</v>
      </c>
      <c r="G728" s="19" t="s">
        <v>127</v>
      </c>
      <c r="H728" s="19" t="s">
        <v>128</v>
      </c>
      <c r="I728" s="23">
        <v>94.122</v>
      </c>
      <c r="J728" s="19" t="s">
        <v>205</v>
      </c>
      <c r="K728" s="19" t="s">
        <v>206</v>
      </c>
      <c r="L728" s="23">
        <v>69.72</v>
      </c>
      <c r="M728" s="19" t="s">
        <v>109</v>
      </c>
      <c r="N728" s="19" t="s">
        <v>110</v>
      </c>
      <c r="O728" s="30">
        <v>9.32009514627124E-2</v>
      </c>
      <c r="Q728" s="22">
        <v>1.5</v>
      </c>
      <c r="R728" s="30">
        <v>6.2214609599811464E-5</v>
      </c>
      <c r="S728" s="23">
        <v>16073.395082479637</v>
      </c>
      <c r="T728" s="30">
        <v>2.5208247296241845E-3</v>
      </c>
      <c r="U728" s="23">
        <v>396.69556881453013</v>
      </c>
      <c r="V728" s="27">
        <v>2.4680259943771139</v>
      </c>
    </row>
    <row r="729" spans="1:22" x14ac:dyDescent="0.25">
      <c r="A729" s="19" t="s">
        <v>94</v>
      </c>
      <c r="B729" s="19" t="s">
        <v>95</v>
      </c>
      <c r="C729" s="19" t="s">
        <v>88</v>
      </c>
      <c r="D729" s="22">
        <v>60302160</v>
      </c>
      <c r="E729" s="22">
        <v>2</v>
      </c>
      <c r="F729" s="27">
        <v>94</v>
      </c>
      <c r="G729" s="19" t="s">
        <v>107</v>
      </c>
      <c r="H729" s="19" t="s">
        <v>108</v>
      </c>
      <c r="I729" s="23">
        <v>923.65</v>
      </c>
      <c r="J729" s="19" t="s">
        <v>201</v>
      </c>
      <c r="K729" s="19" t="s">
        <v>202</v>
      </c>
      <c r="L729" s="23">
        <v>507.5</v>
      </c>
      <c r="M729" s="19" t="s">
        <v>121</v>
      </c>
      <c r="N729" s="19" t="s">
        <v>122</v>
      </c>
      <c r="O729" s="30">
        <v>8.0808489135929321E-3</v>
      </c>
      <c r="Q729" s="22">
        <v>1.94</v>
      </c>
      <c r="R729" s="30">
        <v>4.0929349084448956E-5</v>
      </c>
      <c r="S729" s="23">
        <v>24432.345550785914</v>
      </c>
      <c r="T729" s="30">
        <v>2.5208247296241845E-3</v>
      </c>
      <c r="U729" s="23">
        <v>396.69556881453013</v>
      </c>
      <c r="V729" s="27">
        <v>1.6236491416263945</v>
      </c>
    </row>
    <row r="730" spans="1:22" x14ac:dyDescent="0.25">
      <c r="A730" s="19" t="s">
        <v>94</v>
      </c>
      <c r="B730" s="19" t="s">
        <v>95</v>
      </c>
      <c r="C730" s="19" t="s">
        <v>88</v>
      </c>
      <c r="D730" s="22">
        <v>60302160</v>
      </c>
      <c r="E730" s="22">
        <v>2</v>
      </c>
      <c r="F730" s="27">
        <v>94</v>
      </c>
      <c r="G730" s="19" t="s">
        <v>137</v>
      </c>
      <c r="H730" s="19" t="s">
        <v>138</v>
      </c>
      <c r="I730" s="23">
        <v>51.082499999999996</v>
      </c>
      <c r="J730" s="19" t="s">
        <v>205</v>
      </c>
      <c r="K730" s="19" t="s">
        <v>206</v>
      </c>
      <c r="L730" s="23">
        <v>36.75</v>
      </c>
      <c r="M730" s="19" t="s">
        <v>109</v>
      </c>
      <c r="N730" s="19" t="s">
        <v>110</v>
      </c>
      <c r="O730" s="30">
        <v>7.5327641677419913E-2</v>
      </c>
      <c r="Q730" s="22">
        <v>1.5</v>
      </c>
      <c r="R730" s="30">
        <v>2.7290242950261008E-5</v>
      </c>
      <c r="S730" s="23">
        <v>36643.132925661106</v>
      </c>
      <c r="T730" s="30">
        <v>2.5208247296241845E-3</v>
      </c>
      <c r="U730" s="23">
        <v>396.69556881453013</v>
      </c>
      <c r="V730" s="27">
        <v>1.0825918450240513</v>
      </c>
    </row>
    <row r="731" spans="1:22" x14ac:dyDescent="0.25">
      <c r="A731" s="19" t="s">
        <v>94</v>
      </c>
      <c r="B731" s="19" t="s">
        <v>95</v>
      </c>
      <c r="C731" s="19" t="s">
        <v>88</v>
      </c>
      <c r="D731" s="22">
        <v>60302160</v>
      </c>
      <c r="E731" s="22">
        <v>2</v>
      </c>
      <c r="F731" s="27">
        <v>94</v>
      </c>
      <c r="G731" s="19" t="s">
        <v>179</v>
      </c>
      <c r="H731" s="19" t="s">
        <v>180</v>
      </c>
      <c r="I731" s="23">
        <v>52.194999999999993</v>
      </c>
      <c r="J731" s="19" t="s">
        <v>221</v>
      </c>
      <c r="K731" s="19" t="s">
        <v>222</v>
      </c>
      <c r="L731" s="23">
        <v>36.5</v>
      </c>
      <c r="M731" s="19" t="s">
        <v>109</v>
      </c>
      <c r="N731" s="19" t="s">
        <v>110</v>
      </c>
      <c r="O731" s="30">
        <v>6.9654574132492195E-2</v>
      </c>
      <c r="Q731" s="22">
        <v>1.5</v>
      </c>
      <c r="R731" s="30">
        <v>2.578454253081865E-5</v>
      </c>
      <c r="S731" s="23">
        <v>38782.925809320164</v>
      </c>
      <c r="T731" s="30">
        <v>2.5208247296241845E-3</v>
      </c>
      <c r="U731" s="23">
        <v>396.69556881453013</v>
      </c>
      <c r="V731" s="27">
        <v>1.0228613765885548</v>
      </c>
    </row>
    <row r="732" spans="1:22" x14ac:dyDescent="0.25">
      <c r="A732" s="19" t="s">
        <v>94</v>
      </c>
      <c r="B732" s="19" t="s">
        <v>95</v>
      </c>
      <c r="C732" s="19" t="s">
        <v>88</v>
      </c>
      <c r="D732" s="22">
        <v>60302264</v>
      </c>
      <c r="E732" s="22">
        <v>2</v>
      </c>
      <c r="F732" s="27">
        <v>84.979388297872305</v>
      </c>
      <c r="G732" s="19" t="s">
        <v>107</v>
      </c>
      <c r="H732" s="19" t="s">
        <v>108</v>
      </c>
      <c r="I732" s="23">
        <v>1200</v>
      </c>
      <c r="J732" s="19" t="s">
        <v>255</v>
      </c>
      <c r="K732" s="19" t="s">
        <v>256</v>
      </c>
      <c r="L732" s="23">
        <v>120</v>
      </c>
      <c r="M732" s="19" t="s">
        <v>109</v>
      </c>
      <c r="N732" s="19" t="s">
        <v>110</v>
      </c>
      <c r="O732" s="30">
        <v>9.4083549688667278E-2</v>
      </c>
      <c r="Q732" s="22">
        <v>1.5</v>
      </c>
      <c r="R732" s="30">
        <v>8.8570700799947208E-4</v>
      </c>
      <c r="S732" s="23">
        <v>1129.0415351445386</v>
      </c>
      <c r="T732" s="30">
        <v>2.4161224479498089E-3</v>
      </c>
      <c r="U732" s="23">
        <v>413.88630814160354</v>
      </c>
      <c r="V732" s="27">
        <v>36.65820036360472</v>
      </c>
    </row>
    <row r="733" spans="1:22" x14ac:dyDescent="0.25">
      <c r="A733" s="19" t="s">
        <v>94</v>
      </c>
      <c r="B733" s="19" t="s">
        <v>95</v>
      </c>
      <c r="C733" s="19" t="s">
        <v>88</v>
      </c>
      <c r="D733" s="22">
        <v>60302264</v>
      </c>
      <c r="E733" s="22">
        <v>2</v>
      </c>
      <c r="F733" s="27">
        <v>84.979388297872305</v>
      </c>
      <c r="G733" s="19" t="s">
        <v>127</v>
      </c>
      <c r="H733" s="19" t="s">
        <v>128</v>
      </c>
      <c r="I733" s="23">
        <v>962.5</v>
      </c>
      <c r="J733" s="19" t="s">
        <v>201</v>
      </c>
      <c r="K733" s="19" t="s">
        <v>202</v>
      </c>
      <c r="L733" s="23">
        <v>625</v>
      </c>
      <c r="M733" s="19" t="s">
        <v>109</v>
      </c>
      <c r="N733" s="19" t="s">
        <v>110</v>
      </c>
      <c r="O733" s="30">
        <v>9.32009514627124E-2</v>
      </c>
      <c r="Q733" s="22">
        <v>1.5</v>
      </c>
      <c r="R733" s="30">
        <v>7.0374646197280072E-4</v>
      </c>
      <c r="S733" s="23">
        <v>1420.9662911792361</v>
      </c>
      <c r="T733" s="30">
        <v>2.4161224479498089E-3</v>
      </c>
      <c r="U733" s="23">
        <v>413.88630814160354</v>
      </c>
      <c r="V733" s="27">
        <v>29.127102501363783</v>
      </c>
    </row>
    <row r="734" spans="1:22" x14ac:dyDescent="0.25">
      <c r="A734" s="19" t="s">
        <v>94</v>
      </c>
      <c r="B734" s="19" t="s">
        <v>95</v>
      </c>
      <c r="C734" s="19" t="s">
        <v>88</v>
      </c>
      <c r="D734" s="22">
        <v>60302264</v>
      </c>
      <c r="E734" s="22">
        <v>2</v>
      </c>
      <c r="F734" s="27">
        <v>84.979388297872305</v>
      </c>
      <c r="G734" s="19" t="s">
        <v>107</v>
      </c>
      <c r="H734" s="19" t="s">
        <v>108</v>
      </c>
      <c r="I734" s="23">
        <v>409.5</v>
      </c>
      <c r="J734" s="19" t="s">
        <v>201</v>
      </c>
      <c r="K734" s="19" t="s">
        <v>202</v>
      </c>
      <c r="L734" s="23">
        <v>225</v>
      </c>
      <c r="M734" s="19" t="s">
        <v>109</v>
      </c>
      <c r="N734" s="19" t="s">
        <v>110</v>
      </c>
      <c r="O734" s="30">
        <v>9.4083549688667278E-2</v>
      </c>
      <c r="Q734" s="22">
        <v>1.5</v>
      </c>
      <c r="R734" s="30">
        <v>3.0224751647981986E-4</v>
      </c>
      <c r="S734" s="23">
        <v>3308.5466231341788</v>
      </c>
      <c r="T734" s="30">
        <v>2.4161224479498089E-3</v>
      </c>
      <c r="U734" s="23">
        <v>413.88630814160354</v>
      </c>
      <c r="V734" s="27">
        <v>12.50961087408011</v>
      </c>
    </row>
    <row r="735" spans="1:22" x14ac:dyDescent="0.25">
      <c r="A735" s="19" t="s">
        <v>94</v>
      </c>
      <c r="B735" s="19" t="s">
        <v>95</v>
      </c>
      <c r="C735" s="19" t="s">
        <v>88</v>
      </c>
      <c r="D735" s="22">
        <v>60302264</v>
      </c>
      <c r="E735" s="22">
        <v>2</v>
      </c>
      <c r="F735" s="27">
        <v>84.979388297872305</v>
      </c>
      <c r="G735" s="19" t="s">
        <v>183</v>
      </c>
      <c r="H735" s="19" t="s">
        <v>184</v>
      </c>
      <c r="I735" s="23">
        <v>206.93124537799997</v>
      </c>
      <c r="J735" s="19" t="s">
        <v>221</v>
      </c>
      <c r="K735" s="19" t="s">
        <v>222</v>
      </c>
      <c r="L735" s="23">
        <v>144.7071646</v>
      </c>
      <c r="M735" s="19" t="s">
        <v>109</v>
      </c>
      <c r="N735" s="19" t="s">
        <v>110</v>
      </c>
      <c r="O735" s="30">
        <v>7.9215175097275228E-2</v>
      </c>
      <c r="Q735" s="22">
        <v>1.5</v>
      </c>
      <c r="R735" s="30">
        <v>1.2859663316832728E-4</v>
      </c>
      <c r="S735" s="23">
        <v>7776.2533540908835</v>
      </c>
      <c r="T735" s="30">
        <v>2.4161224479498089E-3</v>
      </c>
      <c r="U735" s="23">
        <v>413.88630814160354</v>
      </c>
      <c r="V735" s="27">
        <v>5.3224385741479061</v>
      </c>
    </row>
    <row r="736" spans="1:22" x14ac:dyDescent="0.25">
      <c r="A736" s="19" t="s">
        <v>94</v>
      </c>
      <c r="B736" s="19" t="s">
        <v>95</v>
      </c>
      <c r="C736" s="19" t="s">
        <v>88</v>
      </c>
      <c r="D736" s="22">
        <v>60302264</v>
      </c>
      <c r="E736" s="22">
        <v>2</v>
      </c>
      <c r="F736" s="27">
        <v>84.979388297872305</v>
      </c>
      <c r="G736" s="19" t="s">
        <v>133</v>
      </c>
      <c r="H736" s="19" t="s">
        <v>134</v>
      </c>
      <c r="I736" s="23">
        <v>144</v>
      </c>
      <c r="J736" s="19" t="s">
        <v>249</v>
      </c>
      <c r="K736" s="19" t="s">
        <v>250</v>
      </c>
      <c r="L736" s="23">
        <v>36</v>
      </c>
      <c r="M736" s="19" t="s">
        <v>109</v>
      </c>
      <c r="N736" s="19" t="s">
        <v>110</v>
      </c>
      <c r="O736" s="30">
        <v>0.10511461227876238</v>
      </c>
      <c r="Q736" s="22">
        <v>1.5</v>
      </c>
      <c r="R736" s="30">
        <v>1.1874647465559417E-4</v>
      </c>
      <c r="S736" s="23">
        <v>8421.3026357232557</v>
      </c>
      <c r="T736" s="30">
        <v>2.4161224479498089E-3</v>
      </c>
      <c r="U736" s="23">
        <v>413.88630814160354</v>
      </c>
      <c r="V736" s="27">
        <v>4.9147540000034358</v>
      </c>
    </row>
    <row r="737" spans="1:22" x14ac:dyDescent="0.25">
      <c r="A737" s="19" t="s">
        <v>94</v>
      </c>
      <c r="B737" s="19" t="s">
        <v>95</v>
      </c>
      <c r="C737" s="19" t="s">
        <v>88</v>
      </c>
      <c r="D737" s="22">
        <v>60302264</v>
      </c>
      <c r="E737" s="22">
        <v>2</v>
      </c>
      <c r="F737" s="27">
        <v>84.979388297872305</v>
      </c>
      <c r="G737" s="19" t="s">
        <v>107</v>
      </c>
      <c r="H737" s="19" t="s">
        <v>108</v>
      </c>
      <c r="I737" s="23">
        <v>1200</v>
      </c>
      <c r="J737" s="19" t="s">
        <v>255</v>
      </c>
      <c r="K737" s="19" t="s">
        <v>256</v>
      </c>
      <c r="L737" s="23">
        <v>120</v>
      </c>
      <c r="M737" s="19" t="s">
        <v>121</v>
      </c>
      <c r="N737" s="19" t="s">
        <v>122</v>
      </c>
      <c r="O737" s="30">
        <v>8.0808489135929321E-3</v>
      </c>
      <c r="Q737" s="22">
        <v>1.94</v>
      </c>
      <c r="R737" s="30">
        <v>5.8819713175630761E-5</v>
      </c>
      <c r="S737" s="23">
        <v>17001.102963798607</v>
      </c>
      <c r="T737" s="30">
        <v>2.4161224479498089E-3</v>
      </c>
      <c r="U737" s="23">
        <v>413.88630814160354</v>
      </c>
      <c r="V737" s="27">
        <v>2.4344673932209848</v>
      </c>
    </row>
    <row r="738" spans="1:22" x14ac:dyDescent="0.25">
      <c r="A738" s="19" t="s">
        <v>94</v>
      </c>
      <c r="B738" s="19" t="s">
        <v>95</v>
      </c>
      <c r="C738" s="19" t="s">
        <v>88</v>
      </c>
      <c r="D738" s="22">
        <v>60302264</v>
      </c>
      <c r="E738" s="22">
        <v>2</v>
      </c>
      <c r="F738" s="27">
        <v>84.979388297872305</v>
      </c>
      <c r="G738" s="19" t="s">
        <v>183</v>
      </c>
      <c r="H738" s="19" t="s">
        <v>184</v>
      </c>
      <c r="I738" s="23">
        <v>49.061115999999998</v>
      </c>
      <c r="J738" s="19" t="s">
        <v>207</v>
      </c>
      <c r="K738" s="19" t="s">
        <v>208</v>
      </c>
      <c r="L738" s="23">
        <v>38.630800000000001</v>
      </c>
      <c r="M738" s="19" t="s">
        <v>109</v>
      </c>
      <c r="N738" s="19" t="s">
        <v>110</v>
      </c>
      <c r="O738" s="30">
        <v>7.9215175097275228E-2</v>
      </c>
      <c r="Q738" s="22">
        <v>1.5</v>
      </c>
      <c r="R738" s="30">
        <v>3.0488843410553928E-5</v>
      </c>
      <c r="S738" s="23">
        <v>32798.882743247748</v>
      </c>
      <c r="T738" s="30">
        <v>2.4161224479498089E-3</v>
      </c>
      <c r="U738" s="23">
        <v>413.88630814160354</v>
      </c>
      <c r="V738" s="27">
        <v>1.261891483870162</v>
      </c>
    </row>
    <row r="739" spans="1:22" x14ac:dyDescent="0.25">
      <c r="A739" s="19" t="s">
        <v>94</v>
      </c>
      <c r="B739" s="19" t="s">
        <v>95</v>
      </c>
      <c r="C739" s="19" t="s">
        <v>88</v>
      </c>
      <c r="D739" s="22">
        <v>60302264</v>
      </c>
      <c r="E739" s="22">
        <v>2</v>
      </c>
      <c r="F739" s="27">
        <v>84.979388297872305</v>
      </c>
      <c r="G739" s="19" t="s">
        <v>107</v>
      </c>
      <c r="H739" s="19" t="s">
        <v>108</v>
      </c>
      <c r="I739" s="23">
        <v>1200</v>
      </c>
      <c r="J739" s="19" t="s">
        <v>255</v>
      </c>
      <c r="K739" s="19" t="s">
        <v>256</v>
      </c>
      <c r="L739" s="23">
        <v>120</v>
      </c>
      <c r="M739" s="19" t="s">
        <v>113</v>
      </c>
      <c r="N739" s="19" t="s">
        <v>114</v>
      </c>
      <c r="O739" s="30">
        <v>5.131111111111167E-3</v>
      </c>
      <c r="Q739" s="22">
        <v>2.8</v>
      </c>
      <c r="R739" s="30">
        <v>2.5877423491676304E-5</v>
      </c>
      <c r="S739" s="23">
        <v>38643.72356551102</v>
      </c>
      <c r="T739" s="30">
        <v>2.4161224479498089E-3</v>
      </c>
      <c r="U739" s="23">
        <v>413.88630814160354</v>
      </c>
      <c r="V739" s="27">
        <v>1.0710311273186708</v>
      </c>
    </row>
    <row r="740" spans="1:22" x14ac:dyDescent="0.25">
      <c r="A740" s="19" t="s">
        <v>94</v>
      </c>
      <c r="B740" s="19" t="s">
        <v>95</v>
      </c>
      <c r="C740" s="19" t="s">
        <v>88</v>
      </c>
      <c r="D740" s="22">
        <v>60302264</v>
      </c>
      <c r="E740" s="22">
        <v>2</v>
      </c>
      <c r="F740" s="27">
        <v>84.979388297872305</v>
      </c>
      <c r="G740" s="19" t="s">
        <v>107</v>
      </c>
      <c r="H740" s="19" t="s">
        <v>108</v>
      </c>
      <c r="I740" s="23">
        <v>1200</v>
      </c>
      <c r="J740" s="19" t="s">
        <v>255</v>
      </c>
      <c r="K740" s="19" t="s">
        <v>256</v>
      </c>
      <c r="L740" s="23">
        <v>120</v>
      </c>
      <c r="M740" s="19" t="s">
        <v>115</v>
      </c>
      <c r="N740" s="19" t="s">
        <v>116</v>
      </c>
      <c r="O740" s="30">
        <v>5.4953034682081285E-3</v>
      </c>
      <c r="Q740" s="22">
        <v>3</v>
      </c>
      <c r="R740" s="30">
        <v>2.5866524004365983E-5</v>
      </c>
      <c r="S740" s="23">
        <v>38660.007035781498</v>
      </c>
      <c r="T740" s="30">
        <v>2.4161224479498089E-3</v>
      </c>
      <c r="U740" s="23">
        <v>413.88630814160354</v>
      </c>
      <c r="V740" s="27">
        <v>1.0705800124623204</v>
      </c>
    </row>
    <row r="741" spans="1:22" x14ac:dyDescent="0.25">
      <c r="A741" s="19" t="s">
        <v>94</v>
      </c>
      <c r="B741" s="19" t="s">
        <v>95</v>
      </c>
      <c r="C741" s="19" t="s">
        <v>88</v>
      </c>
      <c r="D741" s="22">
        <v>60302272</v>
      </c>
      <c r="E741" s="22">
        <v>2</v>
      </c>
      <c r="F741" s="27">
        <v>69.878504672897193</v>
      </c>
      <c r="G741" s="19" t="s">
        <v>135</v>
      </c>
      <c r="H741" s="19" t="s">
        <v>136</v>
      </c>
      <c r="I741" s="23">
        <v>1307.5</v>
      </c>
      <c r="J741" s="19" t="s">
        <v>241</v>
      </c>
      <c r="K741" s="19" t="s">
        <v>242</v>
      </c>
      <c r="L741" s="23">
        <v>250</v>
      </c>
      <c r="M741" s="19" t="s">
        <v>109</v>
      </c>
      <c r="N741" s="19" t="s">
        <v>110</v>
      </c>
      <c r="O741" s="30">
        <v>0.13503018571428571</v>
      </c>
      <c r="Q741" s="22">
        <v>1.5</v>
      </c>
      <c r="R741" s="30">
        <v>1.6843707865804342E-3</v>
      </c>
      <c r="S741" s="23">
        <v>593.69350737207571</v>
      </c>
      <c r="T741" s="30">
        <v>2.5957577948496637E-3</v>
      </c>
      <c r="U741" s="23">
        <v>385.24395534288135</v>
      </c>
      <c r="V741" s="27">
        <v>64.889366408624667</v>
      </c>
    </row>
    <row r="742" spans="1:22" x14ac:dyDescent="0.25">
      <c r="A742" s="19" t="s">
        <v>94</v>
      </c>
      <c r="B742" s="19" t="s">
        <v>95</v>
      </c>
      <c r="C742" s="19" t="s">
        <v>88</v>
      </c>
      <c r="D742" s="22">
        <v>60302272</v>
      </c>
      <c r="E742" s="22">
        <v>2</v>
      </c>
      <c r="F742" s="27">
        <v>69.878504672897193</v>
      </c>
      <c r="G742" s="19" t="s">
        <v>161</v>
      </c>
      <c r="H742" s="19" t="s">
        <v>162</v>
      </c>
      <c r="I742" s="23">
        <v>172</v>
      </c>
      <c r="J742" s="19" t="s">
        <v>233</v>
      </c>
      <c r="K742" s="19" t="s">
        <v>234</v>
      </c>
      <c r="L742" s="23">
        <v>172</v>
      </c>
      <c r="M742" s="19" t="s">
        <v>109</v>
      </c>
      <c r="N742" s="19" t="s">
        <v>110</v>
      </c>
      <c r="O742" s="30">
        <v>0.29969450048245622</v>
      </c>
      <c r="Q742" s="22">
        <v>1.5</v>
      </c>
      <c r="R742" s="30">
        <v>4.9178169380581559E-4</v>
      </c>
      <c r="S742" s="23">
        <v>2033.4225787486489</v>
      </c>
      <c r="T742" s="30">
        <v>2.5957577948496637E-3</v>
      </c>
      <c r="U742" s="23">
        <v>385.24395534288135</v>
      </c>
      <c r="V742" s="27">
        <v>18.945592488697415</v>
      </c>
    </row>
    <row r="743" spans="1:22" x14ac:dyDescent="0.25">
      <c r="A743" s="19" t="s">
        <v>94</v>
      </c>
      <c r="B743" s="19" t="s">
        <v>95</v>
      </c>
      <c r="C743" s="19" t="s">
        <v>88</v>
      </c>
      <c r="D743" s="22">
        <v>60302272</v>
      </c>
      <c r="E743" s="22">
        <v>2</v>
      </c>
      <c r="F743" s="27">
        <v>69.878504672897193</v>
      </c>
      <c r="G743" s="19" t="s">
        <v>145</v>
      </c>
      <c r="H743" s="19" t="s">
        <v>146</v>
      </c>
      <c r="I743" s="23">
        <v>192</v>
      </c>
      <c r="J743" s="19" t="s">
        <v>203</v>
      </c>
      <c r="K743" s="19" t="s">
        <v>204</v>
      </c>
      <c r="L743" s="23">
        <v>192</v>
      </c>
      <c r="M743" s="19" t="s">
        <v>109</v>
      </c>
      <c r="N743" s="19" t="s">
        <v>110</v>
      </c>
      <c r="O743" s="30">
        <v>6.9640764267676847E-2</v>
      </c>
      <c r="Q743" s="22">
        <v>1.5</v>
      </c>
      <c r="R743" s="30">
        <v>1.2756451884580742E-4</v>
      </c>
      <c r="S743" s="23">
        <v>7839.1703982260296</v>
      </c>
      <c r="T743" s="30">
        <v>2.5957577948496637E-3</v>
      </c>
      <c r="U743" s="23">
        <v>385.24395534288135</v>
      </c>
      <c r="V743" s="27">
        <v>4.9143459801570382</v>
      </c>
    </row>
    <row r="744" spans="1:22" x14ac:dyDescent="0.25">
      <c r="A744" s="19" t="s">
        <v>94</v>
      </c>
      <c r="B744" s="19" t="s">
        <v>95</v>
      </c>
      <c r="C744" s="19" t="s">
        <v>88</v>
      </c>
      <c r="D744" s="22">
        <v>60302272</v>
      </c>
      <c r="E744" s="22">
        <v>2</v>
      </c>
      <c r="F744" s="27">
        <v>69.878504672897193</v>
      </c>
      <c r="G744" s="19" t="s">
        <v>183</v>
      </c>
      <c r="H744" s="19" t="s">
        <v>184</v>
      </c>
      <c r="I744" s="23">
        <v>82.829675500000008</v>
      </c>
      <c r="J744" s="19" t="s">
        <v>221</v>
      </c>
      <c r="K744" s="19" t="s">
        <v>222</v>
      </c>
      <c r="L744" s="23">
        <v>57.922850000000011</v>
      </c>
      <c r="M744" s="19" t="s">
        <v>109</v>
      </c>
      <c r="N744" s="19" t="s">
        <v>110</v>
      </c>
      <c r="O744" s="30">
        <v>7.9215175097275228E-2</v>
      </c>
      <c r="Q744" s="22">
        <v>1.5</v>
      </c>
      <c r="R744" s="30">
        <v>6.2597859706137033E-5</v>
      </c>
      <c r="S744" s="23">
        <v>15974.987079341963</v>
      </c>
      <c r="T744" s="30">
        <v>2.5957577948496637E-3</v>
      </c>
      <c r="U744" s="23">
        <v>385.24395534288135</v>
      </c>
      <c r="V744" s="27">
        <v>2.4115447069191007</v>
      </c>
    </row>
    <row r="745" spans="1:22" x14ac:dyDescent="0.25">
      <c r="A745" s="19" t="s">
        <v>94</v>
      </c>
      <c r="B745" s="19" t="s">
        <v>95</v>
      </c>
      <c r="C745" s="19" t="s">
        <v>88</v>
      </c>
      <c r="D745" s="22">
        <v>60302272</v>
      </c>
      <c r="E745" s="22">
        <v>2</v>
      </c>
      <c r="F745" s="27">
        <v>69.878504672897193</v>
      </c>
      <c r="G745" s="19" t="s">
        <v>135</v>
      </c>
      <c r="H745" s="19" t="s">
        <v>136</v>
      </c>
      <c r="I745" s="23">
        <v>1307.5</v>
      </c>
      <c r="J745" s="19" t="s">
        <v>241</v>
      </c>
      <c r="K745" s="19" t="s">
        <v>242</v>
      </c>
      <c r="L745" s="23">
        <v>250</v>
      </c>
      <c r="M745" s="19" t="s">
        <v>115</v>
      </c>
      <c r="N745" s="19" t="s">
        <v>116</v>
      </c>
      <c r="O745" s="30">
        <v>8.1948356807510694E-3</v>
      </c>
      <c r="Q745" s="22">
        <v>3</v>
      </c>
      <c r="R745" s="30">
        <v>5.1111319104198495E-5</v>
      </c>
      <c r="S745" s="23">
        <v>19565.137772346319</v>
      </c>
      <c r="T745" s="30">
        <v>2.5957577948496637E-3</v>
      </c>
      <c r="U745" s="23">
        <v>385.24395534288135</v>
      </c>
      <c r="V745" s="27">
        <v>1.9690326734493602</v>
      </c>
    </row>
    <row r="746" spans="1:22" x14ac:dyDescent="0.25">
      <c r="A746" s="19" t="s">
        <v>94</v>
      </c>
      <c r="B746" s="19" t="s">
        <v>95</v>
      </c>
      <c r="C746" s="19" t="s">
        <v>88</v>
      </c>
      <c r="D746" s="22">
        <v>60302272</v>
      </c>
      <c r="E746" s="22">
        <v>2</v>
      </c>
      <c r="F746" s="27">
        <v>69.878504672897193</v>
      </c>
      <c r="G746" s="19" t="s">
        <v>135</v>
      </c>
      <c r="H746" s="19" t="s">
        <v>136</v>
      </c>
      <c r="I746" s="23">
        <v>1307.5</v>
      </c>
      <c r="J746" s="19" t="s">
        <v>241</v>
      </c>
      <c r="K746" s="19" t="s">
        <v>242</v>
      </c>
      <c r="L746" s="23">
        <v>250</v>
      </c>
      <c r="M746" s="19" t="s">
        <v>113</v>
      </c>
      <c r="N746" s="19" t="s">
        <v>114</v>
      </c>
      <c r="O746" s="30">
        <v>5.3108527131782357E-3</v>
      </c>
      <c r="Q746" s="22">
        <v>2.8</v>
      </c>
      <c r="R746" s="30">
        <v>3.5489862803331078E-5</v>
      </c>
      <c r="S746" s="23">
        <v>28177.060180298584</v>
      </c>
      <c r="T746" s="30">
        <v>2.5957577948496637E-3</v>
      </c>
      <c r="U746" s="23">
        <v>385.24395534288135</v>
      </c>
      <c r="V746" s="27">
        <v>1.3672255120931465</v>
      </c>
    </row>
    <row r="747" spans="1:22" x14ac:dyDescent="0.25">
      <c r="A747" s="19" t="s">
        <v>94</v>
      </c>
      <c r="B747" s="19" t="s">
        <v>95</v>
      </c>
      <c r="C747" s="19" t="s">
        <v>88</v>
      </c>
      <c r="D747" s="22">
        <v>60302272</v>
      </c>
      <c r="E747" s="22">
        <v>2</v>
      </c>
      <c r="F747" s="27">
        <v>69.878504672897193</v>
      </c>
      <c r="G747" s="19" t="s">
        <v>135</v>
      </c>
      <c r="H747" s="19" t="s">
        <v>136</v>
      </c>
      <c r="I747" s="23">
        <v>27.266674999999999</v>
      </c>
      <c r="J747" s="19" t="s">
        <v>231</v>
      </c>
      <c r="K747" s="19" t="s">
        <v>232</v>
      </c>
      <c r="L747" s="23">
        <v>27.266674999999999</v>
      </c>
      <c r="M747" s="19" t="s">
        <v>109</v>
      </c>
      <c r="N747" s="19" t="s">
        <v>110</v>
      </c>
      <c r="O747" s="30">
        <v>0.13503018571428571</v>
      </c>
      <c r="Q747" s="22">
        <v>1.5</v>
      </c>
      <c r="R747" s="30">
        <v>3.5125958559987041E-5</v>
      </c>
      <c r="S747" s="23">
        <v>28468.973972403641</v>
      </c>
      <c r="T747" s="30">
        <v>2.5957577948496637E-3</v>
      </c>
      <c r="U747" s="23">
        <v>385.24395534288135</v>
      </c>
      <c r="V747" s="27">
        <v>1.3532063210859548</v>
      </c>
    </row>
    <row r="748" spans="1:22" x14ac:dyDescent="0.25">
      <c r="A748" s="19" t="s">
        <v>94</v>
      </c>
      <c r="B748" s="19" t="s">
        <v>95</v>
      </c>
      <c r="C748" s="19" t="s">
        <v>88</v>
      </c>
      <c r="D748" s="22">
        <v>60302450</v>
      </c>
      <c r="E748" s="22">
        <v>2</v>
      </c>
      <c r="F748" s="27">
        <v>72</v>
      </c>
      <c r="G748" s="19" t="s">
        <v>135</v>
      </c>
      <c r="H748" s="19" t="s">
        <v>136</v>
      </c>
      <c r="I748" s="23">
        <v>1072.5</v>
      </c>
      <c r="J748" s="19" t="s">
        <v>219</v>
      </c>
      <c r="K748" s="19" t="s">
        <v>220</v>
      </c>
      <c r="L748" s="23">
        <v>750</v>
      </c>
      <c r="M748" s="19" t="s">
        <v>109</v>
      </c>
      <c r="N748" s="19" t="s">
        <v>110</v>
      </c>
      <c r="O748" s="30">
        <v>0.13503018571428571</v>
      </c>
      <c r="Q748" s="22">
        <v>1.5</v>
      </c>
      <c r="R748" s="30">
        <v>1.3409247609126986E-3</v>
      </c>
      <c r="S748" s="23">
        <v>745.75399690535312</v>
      </c>
      <c r="T748" s="30">
        <v>2.6544774987263624E-3</v>
      </c>
      <c r="U748" s="23">
        <v>376.72197277234682</v>
      </c>
      <c r="V748" s="27">
        <v>50.515582127031934</v>
      </c>
    </row>
    <row r="749" spans="1:22" x14ac:dyDescent="0.25">
      <c r="A749" s="19" t="s">
        <v>94</v>
      </c>
      <c r="B749" s="19" t="s">
        <v>95</v>
      </c>
      <c r="C749" s="19" t="s">
        <v>88</v>
      </c>
      <c r="D749" s="22">
        <v>60302450</v>
      </c>
      <c r="E749" s="22">
        <v>2</v>
      </c>
      <c r="F749" s="27">
        <v>72</v>
      </c>
      <c r="G749" s="19" t="s">
        <v>135</v>
      </c>
      <c r="H749" s="19" t="s">
        <v>136</v>
      </c>
      <c r="I749" s="23">
        <v>379.66500000000002</v>
      </c>
      <c r="J749" s="19" t="s">
        <v>225</v>
      </c>
      <c r="K749" s="19" t="s">
        <v>226</v>
      </c>
      <c r="L749" s="23">
        <v>265.5</v>
      </c>
      <c r="M749" s="19" t="s">
        <v>109</v>
      </c>
      <c r="N749" s="19" t="s">
        <v>110</v>
      </c>
      <c r="O749" s="30">
        <v>0.13503018571428571</v>
      </c>
      <c r="Q749" s="22">
        <v>1.5</v>
      </c>
      <c r="R749" s="30">
        <v>4.7468736536309525E-4</v>
      </c>
      <c r="S749" s="23">
        <v>2106.6497087721841</v>
      </c>
      <c r="T749" s="30">
        <v>2.6544774987263624E-3</v>
      </c>
      <c r="U749" s="23">
        <v>376.72197277234682</v>
      </c>
      <c r="V749" s="27">
        <v>17.882516072969302</v>
      </c>
    </row>
    <row r="750" spans="1:22" x14ac:dyDescent="0.25">
      <c r="A750" s="19" t="s">
        <v>94</v>
      </c>
      <c r="B750" s="19" t="s">
        <v>95</v>
      </c>
      <c r="C750" s="19" t="s">
        <v>88</v>
      </c>
      <c r="D750" s="22">
        <v>60302450</v>
      </c>
      <c r="E750" s="22">
        <v>2</v>
      </c>
      <c r="F750" s="27">
        <v>72</v>
      </c>
      <c r="G750" s="19" t="s">
        <v>163</v>
      </c>
      <c r="H750" s="19" t="s">
        <v>164</v>
      </c>
      <c r="I750" s="23">
        <v>192</v>
      </c>
      <c r="J750" s="19" t="s">
        <v>203</v>
      </c>
      <c r="K750" s="19" t="s">
        <v>204</v>
      </c>
      <c r="L750" s="23">
        <v>192</v>
      </c>
      <c r="M750" s="19" t="s">
        <v>109</v>
      </c>
      <c r="N750" s="19" t="s">
        <v>110</v>
      </c>
      <c r="O750" s="30">
        <v>0.2109105576516597</v>
      </c>
      <c r="Q750" s="22">
        <v>1.5</v>
      </c>
      <c r="R750" s="30">
        <v>3.7495210249183946E-4</v>
      </c>
      <c r="S750" s="23">
        <v>2667.0073146789841</v>
      </c>
      <c r="T750" s="30">
        <v>2.6544774987263624E-3</v>
      </c>
      <c r="U750" s="23">
        <v>376.72197277234682</v>
      </c>
      <c r="V750" s="27">
        <v>14.125269574586493</v>
      </c>
    </row>
    <row r="751" spans="1:22" x14ac:dyDescent="0.25">
      <c r="A751" s="19" t="s">
        <v>94</v>
      </c>
      <c r="B751" s="19" t="s">
        <v>95</v>
      </c>
      <c r="C751" s="19" t="s">
        <v>88</v>
      </c>
      <c r="D751" s="22">
        <v>60302450</v>
      </c>
      <c r="E751" s="22">
        <v>2</v>
      </c>
      <c r="F751" s="27">
        <v>72</v>
      </c>
      <c r="G751" s="19" t="s">
        <v>127</v>
      </c>
      <c r="H751" s="19" t="s">
        <v>128</v>
      </c>
      <c r="I751" s="23">
        <v>115.5</v>
      </c>
      <c r="J751" s="19" t="s">
        <v>201</v>
      </c>
      <c r="K751" s="19" t="s">
        <v>202</v>
      </c>
      <c r="L751" s="23">
        <v>75</v>
      </c>
      <c r="M751" s="19" t="s">
        <v>109</v>
      </c>
      <c r="N751" s="19" t="s">
        <v>110</v>
      </c>
      <c r="O751" s="30">
        <v>9.32009514627124E-2</v>
      </c>
      <c r="Q751" s="22">
        <v>1.5</v>
      </c>
      <c r="R751" s="30">
        <v>9.9673239758734085E-5</v>
      </c>
      <c r="S751" s="23">
        <v>10032.783146414911</v>
      </c>
      <c r="T751" s="30">
        <v>2.6544774987263624E-3</v>
      </c>
      <c r="U751" s="23">
        <v>376.72197277234682</v>
      </c>
      <c r="V751" s="27">
        <v>3.754909951452142</v>
      </c>
    </row>
    <row r="752" spans="1:22" x14ac:dyDescent="0.25">
      <c r="A752" s="19" t="s">
        <v>94</v>
      </c>
      <c r="B752" s="19" t="s">
        <v>95</v>
      </c>
      <c r="C752" s="19" t="s">
        <v>88</v>
      </c>
      <c r="D752" s="22">
        <v>60302450</v>
      </c>
      <c r="E752" s="22">
        <v>2</v>
      </c>
      <c r="F752" s="27">
        <v>72</v>
      </c>
      <c r="G752" s="19" t="s">
        <v>183</v>
      </c>
      <c r="H752" s="19" t="s">
        <v>184</v>
      </c>
      <c r="I752" s="23">
        <v>129.06751</v>
      </c>
      <c r="J752" s="19" t="s">
        <v>221</v>
      </c>
      <c r="K752" s="19" t="s">
        <v>222</v>
      </c>
      <c r="L752" s="23">
        <v>90.257000000000005</v>
      </c>
      <c r="M752" s="19" t="s">
        <v>109</v>
      </c>
      <c r="N752" s="19" t="s">
        <v>110</v>
      </c>
      <c r="O752" s="30">
        <v>7.9215175097275228E-2</v>
      </c>
      <c r="Q752" s="22">
        <v>1.5</v>
      </c>
      <c r="R752" s="30">
        <v>9.4667642629808518E-5</v>
      </c>
      <c r="S752" s="23">
        <v>10563.271379962773</v>
      </c>
      <c r="T752" s="30">
        <v>2.6544774987263624E-3</v>
      </c>
      <c r="U752" s="23">
        <v>376.72197277234682</v>
      </c>
      <c r="V752" s="27">
        <v>3.5663381089208981</v>
      </c>
    </row>
    <row r="753" spans="1:22" x14ac:dyDescent="0.25">
      <c r="A753" s="19" t="s">
        <v>94</v>
      </c>
      <c r="B753" s="19" t="s">
        <v>95</v>
      </c>
      <c r="C753" s="19" t="s">
        <v>88</v>
      </c>
      <c r="D753" s="22">
        <v>60302450</v>
      </c>
      <c r="E753" s="22">
        <v>2</v>
      </c>
      <c r="F753" s="27">
        <v>72</v>
      </c>
      <c r="G753" s="19" t="s">
        <v>107</v>
      </c>
      <c r="H753" s="19" t="s">
        <v>108</v>
      </c>
      <c r="I753" s="23">
        <v>68.25</v>
      </c>
      <c r="J753" s="19" t="s">
        <v>201</v>
      </c>
      <c r="K753" s="19" t="s">
        <v>202</v>
      </c>
      <c r="L753" s="23">
        <v>37.5</v>
      </c>
      <c r="M753" s="19" t="s">
        <v>109</v>
      </c>
      <c r="N753" s="19" t="s">
        <v>110</v>
      </c>
      <c r="O753" s="30">
        <v>9.4083549688667278E-2</v>
      </c>
      <c r="Q753" s="22">
        <v>1.5</v>
      </c>
      <c r="R753" s="30">
        <v>5.9455576539366127E-5</v>
      </c>
      <c r="S753" s="23">
        <v>16819.28017867071</v>
      </c>
      <c r="T753" s="30">
        <v>2.6544774987263624E-3</v>
      </c>
      <c r="U753" s="23">
        <v>376.72197277234682</v>
      </c>
      <c r="V753" s="27">
        <v>2.2398222086227269</v>
      </c>
    </row>
    <row r="754" spans="1:22" x14ac:dyDescent="0.25">
      <c r="A754" s="19" t="s">
        <v>94</v>
      </c>
      <c r="B754" s="19" t="s">
        <v>95</v>
      </c>
      <c r="C754" s="19" t="s">
        <v>88</v>
      </c>
      <c r="D754" s="22">
        <v>60302450</v>
      </c>
      <c r="E754" s="22">
        <v>2</v>
      </c>
      <c r="F754" s="27">
        <v>72</v>
      </c>
      <c r="G754" s="19" t="s">
        <v>145</v>
      </c>
      <c r="H754" s="19" t="s">
        <v>146</v>
      </c>
      <c r="I754" s="23">
        <v>65.534399999999991</v>
      </c>
      <c r="J754" s="19" t="s">
        <v>243</v>
      </c>
      <c r="K754" s="19" t="s">
        <v>244</v>
      </c>
      <c r="L754" s="23">
        <v>19.679999999999996</v>
      </c>
      <c r="M754" s="19" t="s">
        <v>109</v>
      </c>
      <c r="N754" s="19" t="s">
        <v>110</v>
      </c>
      <c r="O754" s="30">
        <v>6.9640764267676847E-2</v>
      </c>
      <c r="Q754" s="22">
        <v>1.5</v>
      </c>
      <c r="R754" s="30">
        <v>4.2258015757626304E-5</v>
      </c>
      <c r="S754" s="23">
        <v>23664.149441743015</v>
      </c>
      <c r="T754" s="30">
        <v>2.6544774987263624E-3</v>
      </c>
      <c r="U754" s="23">
        <v>376.72197277234682</v>
      </c>
      <c r="V754" s="27">
        <v>1.5919523061657899</v>
      </c>
    </row>
    <row r="755" spans="1:22" x14ac:dyDescent="0.25">
      <c r="A755" s="19" t="s">
        <v>94</v>
      </c>
      <c r="B755" s="19" t="s">
        <v>95</v>
      </c>
      <c r="C755" s="19" t="s">
        <v>88</v>
      </c>
      <c r="D755" s="22">
        <v>60302450</v>
      </c>
      <c r="E755" s="22">
        <v>2</v>
      </c>
      <c r="F755" s="27">
        <v>72</v>
      </c>
      <c r="G755" s="19" t="s">
        <v>135</v>
      </c>
      <c r="H755" s="19" t="s">
        <v>136</v>
      </c>
      <c r="I755" s="23">
        <v>1072.5</v>
      </c>
      <c r="J755" s="19" t="s">
        <v>219</v>
      </c>
      <c r="K755" s="19" t="s">
        <v>220</v>
      </c>
      <c r="L755" s="23">
        <v>750</v>
      </c>
      <c r="M755" s="19" t="s">
        <v>115</v>
      </c>
      <c r="N755" s="19" t="s">
        <v>116</v>
      </c>
      <c r="O755" s="30">
        <v>8.1948356807510694E-3</v>
      </c>
      <c r="Q755" s="22">
        <v>3</v>
      </c>
      <c r="R755" s="30">
        <v>4.0689635498173714E-5</v>
      </c>
      <c r="S755" s="23">
        <v>24576.283069551788</v>
      </c>
      <c r="T755" s="30">
        <v>2.6544774987263624E-3</v>
      </c>
      <c r="U755" s="23">
        <v>376.72197277234682</v>
      </c>
      <c r="V755" s="27">
        <v>1.5328679756259713</v>
      </c>
    </row>
    <row r="756" spans="1:22" x14ac:dyDescent="0.25">
      <c r="A756" s="19" t="s">
        <v>94</v>
      </c>
      <c r="B756" s="19" t="s">
        <v>95</v>
      </c>
      <c r="C756" s="19" t="s">
        <v>88</v>
      </c>
      <c r="D756" s="22">
        <v>60302450</v>
      </c>
      <c r="E756" s="22">
        <v>2</v>
      </c>
      <c r="F756" s="27">
        <v>72</v>
      </c>
      <c r="G756" s="19" t="s">
        <v>135</v>
      </c>
      <c r="H756" s="19" t="s">
        <v>136</v>
      </c>
      <c r="I756" s="23">
        <v>1072.5</v>
      </c>
      <c r="J756" s="19" t="s">
        <v>219</v>
      </c>
      <c r="K756" s="19" t="s">
        <v>220</v>
      </c>
      <c r="L756" s="23">
        <v>750</v>
      </c>
      <c r="M756" s="19" t="s">
        <v>113</v>
      </c>
      <c r="N756" s="19" t="s">
        <v>114</v>
      </c>
      <c r="O756" s="30">
        <v>5.3108527131782357E-3</v>
      </c>
      <c r="Q756" s="22">
        <v>2.8</v>
      </c>
      <c r="R756" s="30">
        <v>2.8253420311922906E-5</v>
      </c>
      <c r="S756" s="23">
        <v>35393.944837822033</v>
      </c>
      <c r="T756" s="30">
        <v>2.6544774987263624E-3</v>
      </c>
      <c r="U756" s="23">
        <v>376.72197277234682</v>
      </c>
      <c r="V756" s="27">
        <v>1.0643684237473892</v>
      </c>
    </row>
    <row r="757" spans="1:22" x14ac:dyDescent="0.25">
      <c r="A757" s="19" t="s">
        <v>94</v>
      </c>
      <c r="B757" s="19" t="s">
        <v>95</v>
      </c>
      <c r="C757" s="19" t="s">
        <v>88</v>
      </c>
      <c r="D757" s="22">
        <v>60302532</v>
      </c>
      <c r="E757" s="22">
        <v>2</v>
      </c>
      <c r="F757" s="27">
        <v>73</v>
      </c>
      <c r="G757" s="19" t="s">
        <v>107</v>
      </c>
      <c r="H757" s="19" t="s">
        <v>108</v>
      </c>
      <c r="I757" s="23">
        <v>3412.5</v>
      </c>
      <c r="J757" s="19" t="s">
        <v>201</v>
      </c>
      <c r="K757" s="19" t="s">
        <v>202</v>
      </c>
      <c r="L757" s="23">
        <v>1875</v>
      </c>
      <c r="M757" s="19" t="s">
        <v>109</v>
      </c>
      <c r="N757" s="19" t="s">
        <v>110</v>
      </c>
      <c r="O757" s="30">
        <v>9.4083549688667278E-2</v>
      </c>
      <c r="Q757" s="22">
        <v>1.5</v>
      </c>
      <c r="R757" s="30">
        <v>2.9320558293386033E-3</v>
      </c>
      <c r="S757" s="23">
        <v>341.05762584526724</v>
      </c>
      <c r="T757" s="30">
        <v>7.2488360270302563E-3</v>
      </c>
      <c r="U757" s="23">
        <v>137.95318258974132</v>
      </c>
      <c r="V757" s="27">
        <v>40.448643318806376</v>
      </c>
    </row>
    <row r="758" spans="1:22" x14ac:dyDescent="0.25">
      <c r="A758" s="19" t="s">
        <v>94</v>
      </c>
      <c r="B758" s="19" t="s">
        <v>95</v>
      </c>
      <c r="C758" s="19" t="s">
        <v>88</v>
      </c>
      <c r="D758" s="22">
        <v>60302532</v>
      </c>
      <c r="E758" s="22">
        <v>2</v>
      </c>
      <c r="F758" s="27">
        <v>73</v>
      </c>
      <c r="G758" s="19" t="s">
        <v>127</v>
      </c>
      <c r="H758" s="19" t="s">
        <v>128</v>
      </c>
      <c r="I758" s="23">
        <v>3311</v>
      </c>
      <c r="J758" s="19" t="s">
        <v>201</v>
      </c>
      <c r="K758" s="19" t="s">
        <v>202</v>
      </c>
      <c r="L758" s="23">
        <v>2150</v>
      </c>
      <c r="M758" s="19" t="s">
        <v>109</v>
      </c>
      <c r="N758" s="19" t="s">
        <v>110</v>
      </c>
      <c r="O758" s="30">
        <v>9.32009514627124E-2</v>
      </c>
      <c r="Q758" s="22">
        <v>1.5</v>
      </c>
      <c r="R758" s="30">
        <v>2.818158450164756E-3</v>
      </c>
      <c r="S758" s="23">
        <v>354.84165198075988</v>
      </c>
      <c r="T758" s="30">
        <v>7.2488360270302563E-3</v>
      </c>
      <c r="U758" s="23">
        <v>137.95318258974132</v>
      </c>
      <c r="V758" s="27">
        <v>38.877392724240103</v>
      </c>
    </row>
    <row r="759" spans="1:22" x14ac:dyDescent="0.25">
      <c r="A759" s="19" t="s">
        <v>94</v>
      </c>
      <c r="B759" s="19" t="s">
        <v>95</v>
      </c>
      <c r="C759" s="19" t="s">
        <v>88</v>
      </c>
      <c r="D759" s="22">
        <v>60302532</v>
      </c>
      <c r="E759" s="22">
        <v>2</v>
      </c>
      <c r="F759" s="27">
        <v>73</v>
      </c>
      <c r="G759" s="19" t="s">
        <v>145</v>
      </c>
      <c r="H759" s="19" t="s">
        <v>146</v>
      </c>
      <c r="I759" s="23">
        <v>356.26671000000005</v>
      </c>
      <c r="J759" s="19" t="s">
        <v>243</v>
      </c>
      <c r="K759" s="19" t="s">
        <v>244</v>
      </c>
      <c r="L759" s="23">
        <v>106.98700000000001</v>
      </c>
      <c r="M759" s="19" t="s">
        <v>109</v>
      </c>
      <c r="N759" s="19" t="s">
        <v>110</v>
      </c>
      <c r="O759" s="30">
        <v>6.9640764267676847E-2</v>
      </c>
      <c r="Q759" s="22">
        <v>1.5</v>
      </c>
      <c r="R759" s="30">
        <v>2.2658160700941366E-4</v>
      </c>
      <c r="S759" s="23">
        <v>4413.4209003048227</v>
      </c>
      <c r="T759" s="30">
        <v>7.2488360270302563E-3</v>
      </c>
      <c r="U759" s="23">
        <v>137.95318258974132</v>
      </c>
      <c r="V759" s="27">
        <v>3.1257653803246654</v>
      </c>
    </row>
    <row r="760" spans="1:22" x14ac:dyDescent="0.25">
      <c r="A760" s="19" t="s">
        <v>94</v>
      </c>
      <c r="B760" s="19" t="s">
        <v>95</v>
      </c>
      <c r="C760" s="19" t="s">
        <v>88</v>
      </c>
      <c r="D760" s="22">
        <v>60302532</v>
      </c>
      <c r="E760" s="22">
        <v>2</v>
      </c>
      <c r="F760" s="27">
        <v>73</v>
      </c>
      <c r="G760" s="19" t="s">
        <v>107</v>
      </c>
      <c r="H760" s="19" t="s">
        <v>108</v>
      </c>
      <c r="I760" s="23">
        <v>3412.5</v>
      </c>
      <c r="J760" s="19" t="s">
        <v>201</v>
      </c>
      <c r="K760" s="19" t="s">
        <v>202</v>
      </c>
      <c r="L760" s="23">
        <v>1875</v>
      </c>
      <c r="M760" s="19" t="s">
        <v>121</v>
      </c>
      <c r="N760" s="19" t="s">
        <v>122</v>
      </c>
      <c r="O760" s="30">
        <v>8.0808489135929321E-3</v>
      </c>
      <c r="Q760" s="22">
        <v>1.94</v>
      </c>
      <c r="R760" s="30">
        <v>1.9471753225276005E-4</v>
      </c>
      <c r="S760" s="23">
        <v>5135.6443789659079</v>
      </c>
      <c r="T760" s="30">
        <v>7.2488360270302563E-3</v>
      </c>
      <c r="U760" s="23">
        <v>137.95318258974132</v>
      </c>
      <c r="V760" s="27">
        <v>2.6861903280288852</v>
      </c>
    </row>
    <row r="761" spans="1:22" x14ac:dyDescent="0.25">
      <c r="A761" s="19" t="s">
        <v>94</v>
      </c>
      <c r="B761" s="19" t="s">
        <v>95</v>
      </c>
      <c r="C761" s="19" t="s">
        <v>88</v>
      </c>
      <c r="D761" s="22">
        <v>60302532</v>
      </c>
      <c r="E761" s="22">
        <v>2</v>
      </c>
      <c r="F761" s="27">
        <v>73</v>
      </c>
      <c r="G761" s="19" t="s">
        <v>183</v>
      </c>
      <c r="H761" s="19" t="s">
        <v>184</v>
      </c>
      <c r="I761" s="23">
        <v>192.50721847500003</v>
      </c>
      <c r="J761" s="19" t="s">
        <v>221</v>
      </c>
      <c r="K761" s="19" t="s">
        <v>222</v>
      </c>
      <c r="L761" s="23">
        <v>134.62043250000002</v>
      </c>
      <c r="M761" s="19" t="s">
        <v>109</v>
      </c>
      <c r="N761" s="19" t="s">
        <v>110</v>
      </c>
      <c r="O761" s="30">
        <v>7.9215175097275228E-2</v>
      </c>
      <c r="Q761" s="22">
        <v>1.5</v>
      </c>
      <c r="R761" s="30">
        <v>1.3926477642910086E-4</v>
      </c>
      <c r="S761" s="23">
        <v>7180.5665843228917</v>
      </c>
      <c r="T761" s="30">
        <v>7.2488360270302563E-3</v>
      </c>
      <c r="U761" s="23">
        <v>137.95318258974132</v>
      </c>
      <c r="V761" s="27">
        <v>1.9212019131043252</v>
      </c>
    </row>
    <row r="762" spans="1:22" x14ac:dyDescent="0.25">
      <c r="A762" s="19" t="s">
        <v>94</v>
      </c>
      <c r="B762" s="19" t="s">
        <v>95</v>
      </c>
      <c r="C762" s="19" t="s">
        <v>88</v>
      </c>
      <c r="D762" s="22">
        <v>60302532</v>
      </c>
      <c r="E762" s="22">
        <v>2</v>
      </c>
      <c r="F762" s="27">
        <v>73</v>
      </c>
      <c r="G762" s="19" t="s">
        <v>161</v>
      </c>
      <c r="H762" s="19" t="s">
        <v>162</v>
      </c>
      <c r="I762" s="23">
        <v>49</v>
      </c>
      <c r="J762" s="19" t="s">
        <v>233</v>
      </c>
      <c r="K762" s="19" t="s">
        <v>234</v>
      </c>
      <c r="L762" s="23">
        <v>49</v>
      </c>
      <c r="M762" s="19" t="s">
        <v>109</v>
      </c>
      <c r="N762" s="19" t="s">
        <v>110</v>
      </c>
      <c r="O762" s="30">
        <v>0.29969450048245622</v>
      </c>
      <c r="Q762" s="22">
        <v>1.5</v>
      </c>
      <c r="R762" s="30">
        <v>1.3410986779580233E-4</v>
      </c>
      <c r="S762" s="23">
        <v>7456.5728565374093</v>
      </c>
      <c r="T762" s="30">
        <v>7.2488360270302563E-3</v>
      </c>
      <c r="U762" s="23">
        <v>137.95318258974132</v>
      </c>
      <c r="V762" s="27">
        <v>1.8500883079120387</v>
      </c>
    </row>
    <row r="763" spans="1:22" x14ac:dyDescent="0.25">
      <c r="A763" s="19" t="s">
        <v>94</v>
      </c>
      <c r="B763" s="19" t="s">
        <v>95</v>
      </c>
      <c r="C763" s="19" t="s">
        <v>88</v>
      </c>
      <c r="D763" s="22">
        <v>60302532</v>
      </c>
      <c r="E763" s="22">
        <v>2</v>
      </c>
      <c r="F763" s="27">
        <v>73</v>
      </c>
      <c r="G763" s="19" t="s">
        <v>131</v>
      </c>
      <c r="H763" s="19" t="s">
        <v>132</v>
      </c>
      <c r="I763" s="23">
        <v>65.25</v>
      </c>
      <c r="J763" s="19" t="s">
        <v>203</v>
      </c>
      <c r="K763" s="19" t="s">
        <v>204</v>
      </c>
      <c r="L763" s="23">
        <v>65.25</v>
      </c>
      <c r="M763" s="19" t="s">
        <v>109</v>
      </c>
      <c r="N763" s="19" t="s">
        <v>110</v>
      </c>
      <c r="O763" s="30">
        <v>0.18361026609657971</v>
      </c>
      <c r="Q763" s="22">
        <v>1.5</v>
      </c>
      <c r="R763" s="30">
        <v>1.0941159692056461E-4</v>
      </c>
      <c r="S763" s="23">
        <v>9139.798962316796</v>
      </c>
      <c r="T763" s="30">
        <v>7.2488360270302563E-3</v>
      </c>
      <c r="U763" s="23">
        <v>137.95318258974132</v>
      </c>
      <c r="V763" s="27">
        <v>1.509367800741783</v>
      </c>
    </row>
    <row r="764" spans="1:22" x14ac:dyDescent="0.25">
      <c r="A764" s="19" t="s">
        <v>94</v>
      </c>
      <c r="B764" s="19" t="s">
        <v>95</v>
      </c>
      <c r="C764" s="19" t="s">
        <v>88</v>
      </c>
      <c r="D764" s="22">
        <v>60302532</v>
      </c>
      <c r="E764" s="22">
        <v>2</v>
      </c>
      <c r="F764" s="27">
        <v>73</v>
      </c>
      <c r="G764" s="19" t="s">
        <v>163</v>
      </c>
      <c r="H764" s="19" t="s">
        <v>164</v>
      </c>
      <c r="I764" s="23">
        <v>50</v>
      </c>
      <c r="J764" s="19" t="s">
        <v>203</v>
      </c>
      <c r="K764" s="19" t="s">
        <v>204</v>
      </c>
      <c r="L764" s="23">
        <v>50</v>
      </c>
      <c r="M764" s="19" t="s">
        <v>109</v>
      </c>
      <c r="N764" s="19" t="s">
        <v>110</v>
      </c>
      <c r="O764" s="30">
        <v>0.2109105576516597</v>
      </c>
      <c r="Q764" s="22">
        <v>1.5</v>
      </c>
      <c r="R764" s="30">
        <v>9.6306190708520423E-5</v>
      </c>
      <c r="S764" s="23">
        <v>10383.54847848351</v>
      </c>
      <c r="T764" s="30">
        <v>7.2488360270302563E-3</v>
      </c>
      <c r="U764" s="23">
        <v>137.95318258974132</v>
      </c>
      <c r="V764" s="27">
        <v>1.3285745511334968</v>
      </c>
    </row>
    <row r="765" spans="1:22" x14ac:dyDescent="0.25">
      <c r="A765" s="19" t="s">
        <v>94</v>
      </c>
      <c r="B765" s="19" t="s">
        <v>95</v>
      </c>
      <c r="C765" s="19" t="s">
        <v>88</v>
      </c>
      <c r="D765" s="22">
        <v>60302532</v>
      </c>
      <c r="E765" s="22">
        <v>2</v>
      </c>
      <c r="F765" s="27">
        <v>73</v>
      </c>
      <c r="G765" s="19" t="s">
        <v>107</v>
      </c>
      <c r="H765" s="19" t="s">
        <v>108</v>
      </c>
      <c r="I765" s="23">
        <v>3412.5</v>
      </c>
      <c r="J765" s="19" t="s">
        <v>201</v>
      </c>
      <c r="K765" s="19" t="s">
        <v>202</v>
      </c>
      <c r="L765" s="23">
        <v>1875</v>
      </c>
      <c r="M765" s="19" t="s">
        <v>113</v>
      </c>
      <c r="N765" s="19" t="s">
        <v>114</v>
      </c>
      <c r="O765" s="30">
        <v>5.131111111111167E-3</v>
      </c>
      <c r="Q765" s="22">
        <v>2.8</v>
      </c>
      <c r="R765" s="30">
        <v>8.5664954337900479E-5</v>
      </c>
      <c r="S765" s="23">
        <v>11673.385081786861</v>
      </c>
      <c r="T765" s="30">
        <v>7.2488360270302563E-3</v>
      </c>
      <c r="U765" s="23">
        <v>137.95318258974132</v>
      </c>
      <c r="V765" s="27">
        <v>1.1817753087318239</v>
      </c>
    </row>
    <row r="766" spans="1:22" x14ac:dyDescent="0.25">
      <c r="A766" s="19" t="s">
        <v>94</v>
      </c>
      <c r="B766" s="19" t="s">
        <v>95</v>
      </c>
      <c r="C766" s="19" t="s">
        <v>88</v>
      </c>
      <c r="D766" s="22">
        <v>60302532</v>
      </c>
      <c r="E766" s="22">
        <v>2</v>
      </c>
      <c r="F766" s="27">
        <v>73</v>
      </c>
      <c r="G766" s="19" t="s">
        <v>107</v>
      </c>
      <c r="H766" s="19" t="s">
        <v>108</v>
      </c>
      <c r="I766" s="23">
        <v>3412.5</v>
      </c>
      <c r="J766" s="19" t="s">
        <v>201</v>
      </c>
      <c r="K766" s="19" t="s">
        <v>202</v>
      </c>
      <c r="L766" s="23">
        <v>1875</v>
      </c>
      <c r="M766" s="19" t="s">
        <v>115</v>
      </c>
      <c r="N766" s="19" t="s">
        <v>116</v>
      </c>
      <c r="O766" s="30">
        <v>5.4953034682081285E-3</v>
      </c>
      <c r="Q766" s="22">
        <v>3</v>
      </c>
      <c r="R766" s="30">
        <v>8.5628872535434882E-5</v>
      </c>
      <c r="S766" s="23">
        <v>11678.303945741907</v>
      </c>
      <c r="T766" s="30">
        <v>7.2488360270302563E-3</v>
      </c>
      <c r="U766" s="23">
        <v>137.95318258974132</v>
      </c>
      <c r="V766" s="27">
        <v>1.1812775487834535</v>
      </c>
    </row>
    <row r="767" spans="1:22" x14ac:dyDescent="0.25">
      <c r="A767" s="19" t="s">
        <v>94</v>
      </c>
      <c r="B767" s="19" t="s">
        <v>95</v>
      </c>
      <c r="C767" s="19" t="s">
        <v>88</v>
      </c>
      <c r="D767" s="22">
        <v>60302532</v>
      </c>
      <c r="E767" s="22">
        <v>2</v>
      </c>
      <c r="F767" s="27">
        <v>73</v>
      </c>
      <c r="G767" s="19" t="s">
        <v>127</v>
      </c>
      <c r="H767" s="19" t="s">
        <v>128</v>
      </c>
      <c r="I767" s="23">
        <v>95.65</v>
      </c>
      <c r="J767" s="19" t="s">
        <v>203</v>
      </c>
      <c r="K767" s="19" t="s">
        <v>204</v>
      </c>
      <c r="L767" s="23">
        <v>95.65</v>
      </c>
      <c r="M767" s="19" t="s">
        <v>109</v>
      </c>
      <c r="N767" s="19" t="s">
        <v>110</v>
      </c>
      <c r="O767" s="30">
        <v>9.32009514627124E-2</v>
      </c>
      <c r="Q767" s="22">
        <v>1.5</v>
      </c>
      <c r="R767" s="30">
        <v>8.1412520615602209E-5</v>
      </c>
      <c r="S767" s="23">
        <v>12283.122945199122</v>
      </c>
      <c r="T767" s="30">
        <v>7.2488360270302563E-3</v>
      </c>
      <c r="U767" s="23">
        <v>137.95318258974132</v>
      </c>
      <c r="V767" s="27">
        <v>1.1231116321575252</v>
      </c>
    </row>
    <row r="768" spans="1:22" x14ac:dyDescent="0.25">
      <c r="A768" s="19" t="s">
        <v>94</v>
      </c>
      <c r="B768" s="19" t="s">
        <v>95</v>
      </c>
      <c r="C768" s="19" t="s">
        <v>88</v>
      </c>
      <c r="D768" s="22">
        <v>60302532</v>
      </c>
      <c r="E768" s="22">
        <v>2</v>
      </c>
      <c r="F768" s="27">
        <v>73</v>
      </c>
      <c r="G768" s="19" t="s">
        <v>127</v>
      </c>
      <c r="H768" s="19" t="s">
        <v>128</v>
      </c>
      <c r="I768" s="23">
        <v>3311</v>
      </c>
      <c r="J768" s="19" t="s">
        <v>201</v>
      </c>
      <c r="K768" s="19" t="s">
        <v>202</v>
      </c>
      <c r="L768" s="23">
        <v>2150</v>
      </c>
      <c r="M768" s="19" t="s">
        <v>115</v>
      </c>
      <c r="N768" s="19" t="s">
        <v>116</v>
      </c>
      <c r="O768" s="30">
        <v>5.247630177899182E-3</v>
      </c>
      <c r="Q768" s="22">
        <v>3</v>
      </c>
      <c r="R768" s="30">
        <v>7.933745899097804E-5</v>
      </c>
      <c r="S768" s="23">
        <v>12604.38653718058</v>
      </c>
      <c r="T768" s="30">
        <v>7.2488360270302563E-3</v>
      </c>
      <c r="U768" s="23">
        <v>137.95318258974132</v>
      </c>
      <c r="V768" s="27">
        <v>1.0944854966388509</v>
      </c>
    </row>
    <row r="769" spans="1:22" x14ac:dyDescent="0.25">
      <c r="A769" s="19" t="s">
        <v>94</v>
      </c>
      <c r="B769" s="19" t="s">
        <v>95</v>
      </c>
      <c r="C769" s="19" t="s">
        <v>88</v>
      </c>
      <c r="D769" s="22">
        <v>60302588</v>
      </c>
      <c r="E769" s="22">
        <v>2</v>
      </c>
      <c r="F769" s="27">
        <v>84.979388297872305</v>
      </c>
      <c r="G769" s="19" t="s">
        <v>127</v>
      </c>
      <c r="H769" s="19" t="s">
        <v>128</v>
      </c>
      <c r="I769" s="23">
        <v>2117.5</v>
      </c>
      <c r="J769" s="19" t="s">
        <v>201</v>
      </c>
      <c r="K769" s="19" t="s">
        <v>202</v>
      </c>
      <c r="L769" s="23">
        <v>1375</v>
      </c>
      <c r="M769" s="19" t="s">
        <v>109</v>
      </c>
      <c r="N769" s="19" t="s">
        <v>110</v>
      </c>
      <c r="O769" s="30">
        <v>9.32009514627124E-2</v>
      </c>
      <c r="Q769" s="22">
        <v>1.5</v>
      </c>
      <c r="R769" s="30">
        <v>1.5482422163401615E-3</v>
      </c>
      <c r="S769" s="23">
        <v>645.89376871783463</v>
      </c>
      <c r="T769" s="30">
        <v>3.0407242378323136E-3</v>
      </c>
      <c r="U769" s="23">
        <v>328.8690199387778</v>
      </c>
      <c r="V769" s="27">
        <v>50.916890031563014</v>
      </c>
    </row>
    <row r="770" spans="1:22" x14ac:dyDescent="0.25">
      <c r="A770" s="19" t="s">
        <v>94</v>
      </c>
      <c r="B770" s="19" t="s">
        <v>95</v>
      </c>
      <c r="C770" s="19" t="s">
        <v>88</v>
      </c>
      <c r="D770" s="22">
        <v>60302588</v>
      </c>
      <c r="E770" s="22">
        <v>2</v>
      </c>
      <c r="F770" s="27">
        <v>84.979388297872305</v>
      </c>
      <c r="G770" s="19" t="s">
        <v>127</v>
      </c>
      <c r="H770" s="19" t="s">
        <v>128</v>
      </c>
      <c r="I770" s="23">
        <v>1126.0549999999998</v>
      </c>
      <c r="J770" s="19" t="s">
        <v>203</v>
      </c>
      <c r="K770" s="19" t="s">
        <v>204</v>
      </c>
      <c r="L770" s="23">
        <v>1126.0549999999998</v>
      </c>
      <c r="M770" s="19" t="s">
        <v>109</v>
      </c>
      <c r="N770" s="19" t="s">
        <v>110</v>
      </c>
      <c r="O770" s="30">
        <v>9.32009514627124E-2</v>
      </c>
      <c r="Q770" s="22">
        <v>1.5</v>
      </c>
      <c r="R770" s="30">
        <v>8.2333217894730616E-4</v>
      </c>
      <c r="S770" s="23">
        <v>1214.5766017290582</v>
      </c>
      <c r="T770" s="30">
        <v>3.0407242378323136E-3</v>
      </c>
      <c r="U770" s="23">
        <v>328.8690199387778</v>
      </c>
      <c r="V770" s="27">
        <v>27.076844677445898</v>
      </c>
    </row>
    <row r="771" spans="1:22" x14ac:dyDescent="0.25">
      <c r="A771" s="19" t="s">
        <v>94</v>
      </c>
      <c r="B771" s="19" t="s">
        <v>95</v>
      </c>
      <c r="C771" s="19" t="s">
        <v>88</v>
      </c>
      <c r="D771" s="22">
        <v>60302588</v>
      </c>
      <c r="E771" s="22">
        <v>2</v>
      </c>
      <c r="F771" s="27">
        <v>84.979388297872305</v>
      </c>
      <c r="G771" s="19" t="s">
        <v>139</v>
      </c>
      <c r="H771" s="19" t="s">
        <v>140</v>
      </c>
      <c r="I771" s="23">
        <v>378</v>
      </c>
      <c r="J771" s="19" t="s">
        <v>203</v>
      </c>
      <c r="K771" s="19" t="s">
        <v>204</v>
      </c>
      <c r="L771" s="23">
        <v>378</v>
      </c>
      <c r="M771" s="19" t="s">
        <v>109</v>
      </c>
      <c r="N771" s="19" t="s">
        <v>110</v>
      </c>
      <c r="O771" s="30">
        <v>7.2550891428570755E-2</v>
      </c>
      <c r="Q771" s="22">
        <v>1.5</v>
      </c>
      <c r="R771" s="30">
        <v>2.1514422504330491E-4</v>
      </c>
      <c r="S771" s="23">
        <v>4648.044816442165</v>
      </c>
      <c r="T771" s="30">
        <v>3.0407242378323136E-3</v>
      </c>
      <c r="U771" s="23">
        <v>328.8690199387778</v>
      </c>
      <c r="V771" s="27">
        <v>7.0754270435479532</v>
      </c>
    </row>
    <row r="772" spans="1:22" x14ac:dyDescent="0.25">
      <c r="A772" s="19" t="s">
        <v>94</v>
      </c>
      <c r="B772" s="19" t="s">
        <v>95</v>
      </c>
      <c r="C772" s="19" t="s">
        <v>88</v>
      </c>
      <c r="D772" s="22">
        <v>60302588</v>
      </c>
      <c r="E772" s="22">
        <v>2</v>
      </c>
      <c r="F772" s="27">
        <v>84.979388297872305</v>
      </c>
      <c r="G772" s="19" t="s">
        <v>183</v>
      </c>
      <c r="H772" s="19" t="s">
        <v>184</v>
      </c>
      <c r="I772" s="23">
        <v>145.02702499999998</v>
      </c>
      <c r="J772" s="19" t="s">
        <v>221</v>
      </c>
      <c r="K772" s="19" t="s">
        <v>222</v>
      </c>
      <c r="L772" s="23">
        <v>101.41749999999999</v>
      </c>
      <c r="M772" s="19" t="s">
        <v>109</v>
      </c>
      <c r="N772" s="19" t="s">
        <v>110</v>
      </c>
      <c r="O772" s="30">
        <v>7.9215175097275228E-2</v>
      </c>
      <c r="Q772" s="22">
        <v>1.5</v>
      </c>
      <c r="R772" s="30">
        <v>9.0126491527903486E-5</v>
      </c>
      <c r="S772" s="23">
        <v>11095.516790314603</v>
      </c>
      <c r="T772" s="30">
        <v>3.0407242378323136E-3</v>
      </c>
      <c r="U772" s="23">
        <v>328.8690199387778</v>
      </c>
      <c r="V772" s="27">
        <v>2.9639810939302178</v>
      </c>
    </row>
    <row r="773" spans="1:22" x14ac:dyDescent="0.25">
      <c r="A773" s="19" t="s">
        <v>94</v>
      </c>
      <c r="B773" s="19" t="s">
        <v>95</v>
      </c>
      <c r="C773" s="19" t="s">
        <v>88</v>
      </c>
      <c r="D773" s="22">
        <v>60302588</v>
      </c>
      <c r="E773" s="22">
        <v>2</v>
      </c>
      <c r="F773" s="27">
        <v>84.979388297872305</v>
      </c>
      <c r="G773" s="19" t="s">
        <v>127</v>
      </c>
      <c r="H773" s="19" t="s">
        <v>128</v>
      </c>
      <c r="I773" s="23">
        <v>2117.5</v>
      </c>
      <c r="J773" s="19" t="s">
        <v>201</v>
      </c>
      <c r="K773" s="19" t="s">
        <v>202</v>
      </c>
      <c r="L773" s="23">
        <v>1375</v>
      </c>
      <c r="M773" s="19" t="s">
        <v>115</v>
      </c>
      <c r="N773" s="19" t="s">
        <v>116</v>
      </c>
      <c r="O773" s="30">
        <v>5.247630177899182E-3</v>
      </c>
      <c r="Q773" s="22">
        <v>3</v>
      </c>
      <c r="R773" s="30">
        <v>4.3586478730394816E-5</v>
      </c>
      <c r="S773" s="23">
        <v>22942.894886864418</v>
      </c>
      <c r="T773" s="30">
        <v>3.0407242378323136E-3</v>
      </c>
      <c r="U773" s="23">
        <v>328.8690199387778</v>
      </c>
      <c r="V773" s="27">
        <v>1.4334242542647326</v>
      </c>
    </row>
    <row r="774" spans="1:22" x14ac:dyDescent="0.25">
      <c r="A774" s="19" t="s">
        <v>94</v>
      </c>
      <c r="B774" s="19" t="s">
        <v>95</v>
      </c>
      <c r="C774" s="19" t="s">
        <v>88</v>
      </c>
      <c r="D774" s="22">
        <v>60302588</v>
      </c>
      <c r="E774" s="22">
        <v>2</v>
      </c>
      <c r="F774" s="27">
        <v>84.979388297872305</v>
      </c>
      <c r="G774" s="19" t="s">
        <v>107</v>
      </c>
      <c r="H774" s="19" t="s">
        <v>108</v>
      </c>
      <c r="I774" s="23">
        <v>45.5</v>
      </c>
      <c r="J774" s="19" t="s">
        <v>201</v>
      </c>
      <c r="K774" s="19" t="s">
        <v>202</v>
      </c>
      <c r="L774" s="23">
        <v>25</v>
      </c>
      <c r="M774" s="19" t="s">
        <v>109</v>
      </c>
      <c r="N774" s="19" t="s">
        <v>110</v>
      </c>
      <c r="O774" s="30">
        <v>9.4083549688667278E-2</v>
      </c>
      <c r="Q774" s="22">
        <v>1.5</v>
      </c>
      <c r="R774" s="30">
        <v>3.358305738664665E-5</v>
      </c>
      <c r="S774" s="23">
        <v>29776.919608207609</v>
      </c>
      <c r="T774" s="30">
        <v>3.0407242378323136E-3</v>
      </c>
      <c r="U774" s="23">
        <v>328.8690199387778</v>
      </c>
      <c r="V774" s="27">
        <v>1.1044427169294215</v>
      </c>
    </row>
    <row r="775" spans="1:22" x14ac:dyDescent="0.25">
      <c r="A775" s="19" t="s">
        <v>94</v>
      </c>
      <c r="B775" s="19" t="s">
        <v>95</v>
      </c>
      <c r="C775" s="19" t="s">
        <v>88</v>
      </c>
      <c r="D775" s="22">
        <v>60302588</v>
      </c>
      <c r="E775" s="22">
        <v>2</v>
      </c>
      <c r="F775" s="27">
        <v>84.979388297872305</v>
      </c>
      <c r="G775" s="19" t="s">
        <v>179</v>
      </c>
      <c r="H775" s="19" t="s">
        <v>180</v>
      </c>
      <c r="I775" s="23">
        <v>61.329124999999998</v>
      </c>
      <c r="J775" s="19" t="s">
        <v>221</v>
      </c>
      <c r="K775" s="19" t="s">
        <v>222</v>
      </c>
      <c r="L775" s="23">
        <v>42.887500000000003</v>
      </c>
      <c r="M775" s="19" t="s">
        <v>109</v>
      </c>
      <c r="N775" s="19" t="s">
        <v>110</v>
      </c>
      <c r="O775" s="30">
        <v>6.9654574132492195E-2</v>
      </c>
      <c r="Q775" s="22">
        <v>1.5</v>
      </c>
      <c r="R775" s="30">
        <v>3.3512864467161924E-5</v>
      </c>
      <c r="S775" s="23">
        <v>29839.287566118521</v>
      </c>
      <c r="T775" s="30">
        <v>3.0407242378323136E-3</v>
      </c>
      <c r="U775" s="23">
        <v>328.8690199387778</v>
      </c>
      <c r="V775" s="27">
        <v>1.1021342892656634</v>
      </c>
    </row>
    <row r="776" spans="1:22" x14ac:dyDescent="0.25">
      <c r="A776" s="19" t="s">
        <v>94</v>
      </c>
      <c r="B776" s="19" t="s">
        <v>95</v>
      </c>
      <c r="C776" s="19" t="s">
        <v>88</v>
      </c>
      <c r="D776" s="22">
        <v>60302861</v>
      </c>
      <c r="E776" s="22">
        <v>2</v>
      </c>
      <c r="F776" s="27">
        <v>48</v>
      </c>
      <c r="G776" s="19" t="s">
        <v>127</v>
      </c>
      <c r="H776" s="19" t="s">
        <v>128</v>
      </c>
      <c r="I776" s="23">
        <v>1381.38</v>
      </c>
      <c r="J776" s="19" t="s">
        <v>201</v>
      </c>
      <c r="K776" s="19" t="s">
        <v>202</v>
      </c>
      <c r="L776" s="23">
        <v>897</v>
      </c>
      <c r="M776" s="19" t="s">
        <v>109</v>
      </c>
      <c r="N776" s="19" t="s">
        <v>110</v>
      </c>
      <c r="O776" s="30">
        <v>9.32009514627124E-2</v>
      </c>
      <c r="Q776" s="22">
        <v>1.5</v>
      </c>
      <c r="R776" s="30">
        <v>1.78813792127169E-3</v>
      </c>
      <c r="S776" s="23">
        <v>559.24097806103168</v>
      </c>
      <c r="T776" s="30">
        <v>3.0800770554678027E-3</v>
      </c>
      <c r="U776" s="23">
        <v>324.6672021483306</v>
      </c>
      <c r="V776" s="27">
        <v>58.054973595461149</v>
      </c>
    </row>
    <row r="777" spans="1:22" x14ac:dyDescent="0.25">
      <c r="A777" s="19" t="s">
        <v>94</v>
      </c>
      <c r="B777" s="19" t="s">
        <v>95</v>
      </c>
      <c r="C777" s="19" t="s">
        <v>88</v>
      </c>
      <c r="D777" s="22">
        <v>60302861</v>
      </c>
      <c r="E777" s="22">
        <v>2</v>
      </c>
      <c r="F777" s="27">
        <v>48</v>
      </c>
      <c r="G777" s="19" t="s">
        <v>135</v>
      </c>
      <c r="H777" s="19" t="s">
        <v>136</v>
      </c>
      <c r="I777" s="23">
        <v>250.25</v>
      </c>
      <c r="J777" s="19" t="s">
        <v>219</v>
      </c>
      <c r="K777" s="19" t="s">
        <v>220</v>
      </c>
      <c r="L777" s="23">
        <v>175</v>
      </c>
      <c r="M777" s="19" t="s">
        <v>109</v>
      </c>
      <c r="N777" s="19" t="s">
        <v>110</v>
      </c>
      <c r="O777" s="30">
        <v>0.13503018571428571</v>
      </c>
      <c r="Q777" s="22">
        <v>1.5</v>
      </c>
      <c r="R777" s="30">
        <v>4.693236663194444E-4</v>
      </c>
      <c r="S777" s="23">
        <v>2130.7257054438664</v>
      </c>
      <c r="T777" s="30">
        <v>3.0800770554678027E-3</v>
      </c>
      <c r="U777" s="23">
        <v>324.6672021483306</v>
      </c>
      <c r="V777" s="27">
        <v>15.237400164593071</v>
      </c>
    </row>
    <row r="778" spans="1:22" x14ac:dyDescent="0.25">
      <c r="A778" s="19" t="s">
        <v>94</v>
      </c>
      <c r="B778" s="19" t="s">
        <v>95</v>
      </c>
      <c r="C778" s="19" t="s">
        <v>88</v>
      </c>
      <c r="D778" s="22">
        <v>60302861</v>
      </c>
      <c r="E778" s="22">
        <v>2</v>
      </c>
      <c r="F778" s="27">
        <v>48</v>
      </c>
      <c r="G778" s="19" t="s">
        <v>145</v>
      </c>
      <c r="H778" s="19" t="s">
        <v>146</v>
      </c>
      <c r="I778" s="23">
        <v>245.58750000000001</v>
      </c>
      <c r="J778" s="19" t="s">
        <v>243</v>
      </c>
      <c r="K778" s="19" t="s">
        <v>244</v>
      </c>
      <c r="L778" s="23">
        <v>73.75</v>
      </c>
      <c r="M778" s="19" t="s">
        <v>109</v>
      </c>
      <c r="N778" s="19" t="s">
        <v>110</v>
      </c>
      <c r="O778" s="30">
        <v>6.9640764267676847E-2</v>
      </c>
      <c r="Q778" s="22">
        <v>1.5</v>
      </c>
      <c r="R778" s="30">
        <v>2.3754029436927901E-4</v>
      </c>
      <c r="S778" s="23">
        <v>4209.8120769582138</v>
      </c>
      <c r="T778" s="30">
        <v>3.0800770554678027E-3</v>
      </c>
      <c r="U778" s="23">
        <v>324.6672021483306</v>
      </c>
      <c r="V778" s="27">
        <v>7.7121542770364666</v>
      </c>
    </row>
    <row r="779" spans="1:22" x14ac:dyDescent="0.25">
      <c r="A779" s="19" t="s">
        <v>94</v>
      </c>
      <c r="B779" s="19" t="s">
        <v>95</v>
      </c>
      <c r="C779" s="19" t="s">
        <v>88</v>
      </c>
      <c r="D779" s="22">
        <v>60302861</v>
      </c>
      <c r="E779" s="22">
        <v>2</v>
      </c>
      <c r="F779" s="27">
        <v>48</v>
      </c>
      <c r="G779" s="19" t="s">
        <v>183</v>
      </c>
      <c r="H779" s="19" t="s">
        <v>184</v>
      </c>
      <c r="I779" s="23">
        <v>132.65752499999999</v>
      </c>
      <c r="J779" s="19" t="s">
        <v>221</v>
      </c>
      <c r="K779" s="19" t="s">
        <v>222</v>
      </c>
      <c r="L779" s="23">
        <v>92.767500000000013</v>
      </c>
      <c r="M779" s="19" t="s">
        <v>109</v>
      </c>
      <c r="N779" s="19" t="s">
        <v>110</v>
      </c>
      <c r="O779" s="30">
        <v>7.9215175097275228E-2</v>
      </c>
      <c r="Q779" s="22">
        <v>1.5</v>
      </c>
      <c r="R779" s="30">
        <v>1.4595123709508563E-4</v>
      </c>
      <c r="S779" s="23">
        <v>6851.603452655293</v>
      </c>
      <c r="T779" s="30">
        <v>3.0800770554678027E-3</v>
      </c>
      <c r="U779" s="23">
        <v>324.6672021483306</v>
      </c>
      <c r="V779" s="27">
        <v>4.7385579797749093</v>
      </c>
    </row>
    <row r="780" spans="1:22" x14ac:dyDescent="0.25">
      <c r="A780" s="19" t="s">
        <v>94</v>
      </c>
      <c r="B780" s="19" t="s">
        <v>95</v>
      </c>
      <c r="C780" s="19" t="s">
        <v>88</v>
      </c>
      <c r="D780" s="22">
        <v>60302861</v>
      </c>
      <c r="E780" s="22">
        <v>2</v>
      </c>
      <c r="F780" s="27">
        <v>48</v>
      </c>
      <c r="G780" s="19" t="s">
        <v>135</v>
      </c>
      <c r="H780" s="19" t="s">
        <v>136</v>
      </c>
      <c r="I780" s="23">
        <v>71.5</v>
      </c>
      <c r="J780" s="19" t="s">
        <v>225</v>
      </c>
      <c r="K780" s="19" t="s">
        <v>226</v>
      </c>
      <c r="L780" s="23">
        <v>50</v>
      </c>
      <c r="M780" s="19" t="s">
        <v>109</v>
      </c>
      <c r="N780" s="19" t="s">
        <v>110</v>
      </c>
      <c r="O780" s="30">
        <v>0.13503018571428571</v>
      </c>
      <c r="Q780" s="22">
        <v>1.5</v>
      </c>
      <c r="R780" s="30">
        <v>1.3409247609126983E-4</v>
      </c>
      <c r="S780" s="23">
        <v>7457.5399690535323</v>
      </c>
      <c r="T780" s="30">
        <v>3.0800770554678027E-3</v>
      </c>
      <c r="U780" s="23">
        <v>324.6672021483306</v>
      </c>
      <c r="V780" s="27">
        <v>4.3535429041694487</v>
      </c>
    </row>
    <row r="781" spans="1:22" x14ac:dyDescent="0.25">
      <c r="A781" s="19" t="s">
        <v>94</v>
      </c>
      <c r="B781" s="19" t="s">
        <v>95</v>
      </c>
      <c r="C781" s="19" t="s">
        <v>88</v>
      </c>
      <c r="D781" s="22">
        <v>60302861</v>
      </c>
      <c r="E781" s="22">
        <v>2</v>
      </c>
      <c r="F781" s="27">
        <v>48</v>
      </c>
      <c r="G781" s="19" t="s">
        <v>139</v>
      </c>
      <c r="H781" s="19" t="s">
        <v>140</v>
      </c>
      <c r="I781" s="23">
        <v>51</v>
      </c>
      <c r="J781" s="19" t="s">
        <v>203</v>
      </c>
      <c r="K781" s="19" t="s">
        <v>204</v>
      </c>
      <c r="L781" s="23">
        <v>51</v>
      </c>
      <c r="M781" s="19" t="s">
        <v>109</v>
      </c>
      <c r="N781" s="19" t="s">
        <v>110</v>
      </c>
      <c r="O781" s="30">
        <v>7.2550891428570755E-2</v>
      </c>
      <c r="Q781" s="22">
        <v>1.5</v>
      </c>
      <c r="R781" s="30">
        <v>5.1390214761904279E-5</v>
      </c>
      <c r="S781" s="23">
        <v>19458.957403332413</v>
      </c>
      <c r="T781" s="30">
        <v>3.0800770554678027E-3</v>
      </c>
      <c r="U781" s="23">
        <v>324.6672021483306</v>
      </c>
      <c r="V781" s="27">
        <v>1.6684717244549299</v>
      </c>
    </row>
    <row r="782" spans="1:22" x14ac:dyDescent="0.25">
      <c r="A782" s="19" t="s">
        <v>94</v>
      </c>
      <c r="B782" s="19" t="s">
        <v>95</v>
      </c>
      <c r="C782" s="19" t="s">
        <v>88</v>
      </c>
      <c r="D782" s="22">
        <v>60302861</v>
      </c>
      <c r="E782" s="22">
        <v>2</v>
      </c>
      <c r="F782" s="27">
        <v>48</v>
      </c>
      <c r="G782" s="19" t="s">
        <v>127</v>
      </c>
      <c r="H782" s="19" t="s">
        <v>128</v>
      </c>
      <c r="I782" s="23">
        <v>1381.38</v>
      </c>
      <c r="J782" s="19" t="s">
        <v>201</v>
      </c>
      <c r="K782" s="19" t="s">
        <v>202</v>
      </c>
      <c r="L782" s="23">
        <v>897</v>
      </c>
      <c r="M782" s="19" t="s">
        <v>115</v>
      </c>
      <c r="N782" s="19" t="s">
        <v>116</v>
      </c>
      <c r="O782" s="30">
        <v>5.247630177899182E-3</v>
      </c>
      <c r="Q782" s="22">
        <v>3</v>
      </c>
      <c r="R782" s="30">
        <v>5.0340078994072035E-5</v>
      </c>
      <c r="S782" s="23">
        <v>19864.887381637967</v>
      </c>
      <c r="T782" s="30">
        <v>3.0800770554678027E-3</v>
      </c>
      <c r="U782" s="23">
        <v>324.6672021483306</v>
      </c>
      <c r="V782" s="27">
        <v>1.6343772602931315</v>
      </c>
    </row>
    <row r="783" spans="1:22" x14ac:dyDescent="0.25">
      <c r="A783" s="19" t="s">
        <v>94</v>
      </c>
      <c r="B783" s="19" t="s">
        <v>95</v>
      </c>
      <c r="C783" s="19" t="s">
        <v>88</v>
      </c>
      <c r="D783" s="22">
        <v>60302871</v>
      </c>
      <c r="E783" s="22">
        <v>2</v>
      </c>
      <c r="F783" s="27">
        <v>66</v>
      </c>
      <c r="G783" s="19" t="s">
        <v>127</v>
      </c>
      <c r="H783" s="19" t="s">
        <v>128</v>
      </c>
      <c r="I783" s="23">
        <v>1231.384</v>
      </c>
      <c r="J783" s="19" t="s">
        <v>201</v>
      </c>
      <c r="K783" s="19" t="s">
        <v>202</v>
      </c>
      <c r="L783" s="23">
        <v>799.6</v>
      </c>
      <c r="M783" s="19" t="s">
        <v>109</v>
      </c>
      <c r="N783" s="19" t="s">
        <v>110</v>
      </c>
      <c r="O783" s="30">
        <v>9.32009514627124E-2</v>
      </c>
      <c r="Q783" s="22">
        <v>1.5</v>
      </c>
      <c r="R783" s="30">
        <v>1.1592541456157642E-3</v>
      </c>
      <c r="S783" s="23">
        <v>862.62361345175714</v>
      </c>
      <c r="T783" s="30">
        <v>2.4936844700598031E-3</v>
      </c>
      <c r="U783" s="23">
        <v>401.0130439542009</v>
      </c>
      <c r="V783" s="27">
        <v>46.487603364990413</v>
      </c>
    </row>
    <row r="784" spans="1:22" x14ac:dyDescent="0.25">
      <c r="A784" s="19" t="s">
        <v>94</v>
      </c>
      <c r="B784" s="19" t="s">
        <v>95</v>
      </c>
      <c r="C784" s="19" t="s">
        <v>88</v>
      </c>
      <c r="D784" s="22">
        <v>60302871</v>
      </c>
      <c r="E784" s="22">
        <v>2</v>
      </c>
      <c r="F784" s="27">
        <v>66</v>
      </c>
      <c r="G784" s="19" t="s">
        <v>135</v>
      </c>
      <c r="H784" s="19" t="s">
        <v>136</v>
      </c>
      <c r="I784" s="23">
        <v>357.5</v>
      </c>
      <c r="J784" s="19" t="s">
        <v>219</v>
      </c>
      <c r="K784" s="19" t="s">
        <v>220</v>
      </c>
      <c r="L784" s="23">
        <v>250</v>
      </c>
      <c r="M784" s="19" t="s">
        <v>109</v>
      </c>
      <c r="N784" s="19" t="s">
        <v>110</v>
      </c>
      <c r="O784" s="30">
        <v>0.13503018571428571</v>
      </c>
      <c r="Q784" s="22">
        <v>1.5</v>
      </c>
      <c r="R784" s="30">
        <v>4.8760900396825391E-4</v>
      </c>
      <c r="S784" s="23">
        <v>2050.8234914897216</v>
      </c>
      <c r="T784" s="30">
        <v>2.4936844700598031E-3</v>
      </c>
      <c r="U784" s="23">
        <v>401.0130439542009</v>
      </c>
      <c r="V784" s="27">
        <v>19.553757094078552</v>
      </c>
    </row>
    <row r="785" spans="1:22" x14ac:dyDescent="0.25">
      <c r="A785" s="19" t="s">
        <v>94</v>
      </c>
      <c r="B785" s="19" t="s">
        <v>95</v>
      </c>
      <c r="C785" s="19" t="s">
        <v>88</v>
      </c>
      <c r="D785" s="22">
        <v>60302871</v>
      </c>
      <c r="E785" s="22">
        <v>2</v>
      </c>
      <c r="F785" s="27">
        <v>66</v>
      </c>
      <c r="G785" s="19" t="s">
        <v>127</v>
      </c>
      <c r="H785" s="19" t="s">
        <v>128</v>
      </c>
      <c r="I785" s="23">
        <v>177.5</v>
      </c>
      <c r="J785" s="19" t="s">
        <v>203</v>
      </c>
      <c r="K785" s="19" t="s">
        <v>204</v>
      </c>
      <c r="L785" s="23">
        <v>177.5</v>
      </c>
      <c r="M785" s="19" t="s">
        <v>109</v>
      </c>
      <c r="N785" s="19" t="s">
        <v>110</v>
      </c>
      <c r="O785" s="30">
        <v>9.32009514627124E-2</v>
      </c>
      <c r="Q785" s="22">
        <v>1.5</v>
      </c>
      <c r="R785" s="30">
        <v>1.6710271600637829E-4</v>
      </c>
      <c r="S785" s="23">
        <v>5984.3431866291758</v>
      </c>
      <c r="T785" s="30">
        <v>2.4936844700598031E-3</v>
      </c>
      <c r="U785" s="23">
        <v>401.0130439542009</v>
      </c>
      <c r="V785" s="27">
        <v>6.7010368798732127</v>
      </c>
    </row>
    <row r="786" spans="1:22" x14ac:dyDescent="0.25">
      <c r="A786" s="19" t="s">
        <v>94</v>
      </c>
      <c r="B786" s="19" t="s">
        <v>95</v>
      </c>
      <c r="C786" s="19" t="s">
        <v>88</v>
      </c>
      <c r="D786" s="22">
        <v>60302871</v>
      </c>
      <c r="E786" s="22">
        <v>2</v>
      </c>
      <c r="F786" s="27">
        <v>66</v>
      </c>
      <c r="G786" s="19" t="s">
        <v>183</v>
      </c>
      <c r="H786" s="19" t="s">
        <v>184</v>
      </c>
      <c r="I786" s="23">
        <v>192.73196799999999</v>
      </c>
      <c r="J786" s="19" t="s">
        <v>221</v>
      </c>
      <c r="K786" s="19" t="s">
        <v>222</v>
      </c>
      <c r="L786" s="23">
        <v>134.77760000000001</v>
      </c>
      <c r="M786" s="19" t="s">
        <v>109</v>
      </c>
      <c r="N786" s="19" t="s">
        <v>110</v>
      </c>
      <c r="O786" s="30">
        <v>7.9215175097275228E-2</v>
      </c>
      <c r="Q786" s="22">
        <v>1.5</v>
      </c>
      <c r="R786" s="30">
        <v>1.5421511709052974E-4</v>
      </c>
      <c r="S786" s="23">
        <v>6484.4485992444215</v>
      </c>
      <c r="T786" s="30">
        <v>2.4936844700598031E-3</v>
      </c>
      <c r="U786" s="23">
        <v>401.0130439542009</v>
      </c>
      <c r="V786" s="27">
        <v>6.1842273528226839</v>
      </c>
    </row>
    <row r="787" spans="1:22" x14ac:dyDescent="0.25">
      <c r="A787" s="19" t="s">
        <v>94</v>
      </c>
      <c r="B787" s="19" t="s">
        <v>95</v>
      </c>
      <c r="C787" s="19" t="s">
        <v>88</v>
      </c>
      <c r="D787" s="22">
        <v>60302871</v>
      </c>
      <c r="E787" s="22">
        <v>2</v>
      </c>
      <c r="F787" s="27">
        <v>66</v>
      </c>
      <c r="G787" s="19" t="s">
        <v>145</v>
      </c>
      <c r="H787" s="19" t="s">
        <v>146</v>
      </c>
      <c r="I787" s="23">
        <v>160</v>
      </c>
      <c r="J787" s="19" t="s">
        <v>203</v>
      </c>
      <c r="K787" s="19" t="s">
        <v>204</v>
      </c>
      <c r="L787" s="23">
        <v>160</v>
      </c>
      <c r="M787" s="19" t="s">
        <v>109</v>
      </c>
      <c r="N787" s="19" t="s">
        <v>110</v>
      </c>
      <c r="O787" s="30">
        <v>6.9640764267676847E-2</v>
      </c>
      <c r="Q787" s="22">
        <v>1.5</v>
      </c>
      <c r="R787" s="30">
        <v>1.1255073012957874E-4</v>
      </c>
      <c r="S787" s="23">
        <v>8884.882389023227</v>
      </c>
      <c r="T787" s="30">
        <v>2.4936844700598031E-3</v>
      </c>
      <c r="U787" s="23">
        <v>401.0130439542009</v>
      </c>
      <c r="V787" s="27">
        <v>4.5134310888530162</v>
      </c>
    </row>
    <row r="788" spans="1:22" x14ac:dyDescent="0.25">
      <c r="A788" s="19" t="s">
        <v>94</v>
      </c>
      <c r="B788" s="19" t="s">
        <v>95</v>
      </c>
      <c r="C788" s="19" t="s">
        <v>88</v>
      </c>
      <c r="D788" s="22">
        <v>60302871</v>
      </c>
      <c r="E788" s="22">
        <v>2</v>
      </c>
      <c r="F788" s="27">
        <v>66</v>
      </c>
      <c r="G788" s="19" t="s">
        <v>163</v>
      </c>
      <c r="H788" s="19" t="s">
        <v>164</v>
      </c>
      <c r="I788" s="23">
        <v>50</v>
      </c>
      <c r="J788" s="19" t="s">
        <v>203</v>
      </c>
      <c r="K788" s="19" t="s">
        <v>204</v>
      </c>
      <c r="L788" s="23">
        <v>50</v>
      </c>
      <c r="M788" s="19" t="s">
        <v>109</v>
      </c>
      <c r="N788" s="19" t="s">
        <v>110</v>
      </c>
      <c r="O788" s="30">
        <v>0.2109105576516597</v>
      </c>
      <c r="Q788" s="22">
        <v>1.5</v>
      </c>
      <c r="R788" s="30">
        <v>1.0652048366245438E-4</v>
      </c>
      <c r="S788" s="23">
        <v>9387.8657476700246</v>
      </c>
      <c r="T788" s="30">
        <v>2.4936844700598031E-3</v>
      </c>
      <c r="U788" s="23">
        <v>401.0130439542009</v>
      </c>
      <c r="V788" s="27">
        <v>4.2716103396954557</v>
      </c>
    </row>
    <row r="789" spans="1:22" x14ac:dyDescent="0.25">
      <c r="A789" s="19" t="s">
        <v>94</v>
      </c>
      <c r="B789" s="19" t="s">
        <v>95</v>
      </c>
      <c r="C789" s="19" t="s">
        <v>88</v>
      </c>
      <c r="D789" s="22">
        <v>60302871</v>
      </c>
      <c r="E789" s="22">
        <v>2</v>
      </c>
      <c r="F789" s="27">
        <v>66</v>
      </c>
      <c r="G789" s="19" t="s">
        <v>147</v>
      </c>
      <c r="H789" s="19" t="s">
        <v>148</v>
      </c>
      <c r="I789" s="23">
        <v>125</v>
      </c>
      <c r="J789" s="19" t="s">
        <v>203</v>
      </c>
      <c r="K789" s="19" t="s">
        <v>204</v>
      </c>
      <c r="L789" s="23">
        <v>125</v>
      </c>
      <c r="M789" s="19" t="s">
        <v>109</v>
      </c>
      <c r="N789" s="19" t="s">
        <v>110</v>
      </c>
      <c r="O789" s="30">
        <v>5.0440458996654898E-2</v>
      </c>
      <c r="Q789" s="22">
        <v>1.5</v>
      </c>
      <c r="R789" s="30">
        <v>6.3687448228099617E-5</v>
      </c>
      <c r="S789" s="23">
        <v>15701.681066235415</v>
      </c>
      <c r="T789" s="30">
        <v>2.4936844700598031E-3</v>
      </c>
      <c r="U789" s="23">
        <v>401.0130439542009</v>
      </c>
      <c r="V789" s="27">
        <v>2.5539497475625805</v>
      </c>
    </row>
    <row r="790" spans="1:22" x14ac:dyDescent="0.25">
      <c r="A790" s="19" t="s">
        <v>94</v>
      </c>
      <c r="B790" s="19" t="s">
        <v>95</v>
      </c>
      <c r="C790" s="19" t="s">
        <v>88</v>
      </c>
      <c r="D790" s="22">
        <v>60302871</v>
      </c>
      <c r="E790" s="22">
        <v>2</v>
      </c>
      <c r="F790" s="27">
        <v>66</v>
      </c>
      <c r="G790" s="19" t="s">
        <v>141</v>
      </c>
      <c r="H790" s="19" t="s">
        <v>142</v>
      </c>
      <c r="I790" s="23">
        <v>73.5</v>
      </c>
      <c r="J790" s="19" t="s">
        <v>209</v>
      </c>
      <c r="K790" s="19" t="s">
        <v>210</v>
      </c>
      <c r="L790" s="23">
        <v>73.5</v>
      </c>
      <c r="M790" s="19" t="s">
        <v>109</v>
      </c>
      <c r="N790" s="19" t="s">
        <v>110</v>
      </c>
      <c r="O790" s="30">
        <v>4.6996148956660502E-2</v>
      </c>
      <c r="Q790" s="22">
        <v>1.5</v>
      </c>
      <c r="R790" s="30">
        <v>3.4891080286005527E-5</v>
      </c>
      <c r="S790" s="23">
        <v>28660.620187248551</v>
      </c>
      <c r="T790" s="30">
        <v>2.4936844700598031E-3</v>
      </c>
      <c r="U790" s="23">
        <v>401.0130439542009</v>
      </c>
      <c r="V790" s="27">
        <v>1.3991778312341487</v>
      </c>
    </row>
    <row r="791" spans="1:22" x14ac:dyDescent="0.25">
      <c r="A791" s="19" t="s">
        <v>94</v>
      </c>
      <c r="B791" s="19" t="s">
        <v>95</v>
      </c>
      <c r="C791" s="19" t="s">
        <v>88</v>
      </c>
      <c r="D791" s="22">
        <v>60302871</v>
      </c>
      <c r="E791" s="22">
        <v>2</v>
      </c>
      <c r="F791" s="27">
        <v>66</v>
      </c>
      <c r="G791" s="19" t="s">
        <v>127</v>
      </c>
      <c r="H791" s="19" t="s">
        <v>128</v>
      </c>
      <c r="I791" s="23">
        <v>1231.384</v>
      </c>
      <c r="J791" s="19" t="s">
        <v>201</v>
      </c>
      <c r="K791" s="19" t="s">
        <v>202</v>
      </c>
      <c r="L791" s="23">
        <v>799.6</v>
      </c>
      <c r="M791" s="19" t="s">
        <v>115</v>
      </c>
      <c r="N791" s="19" t="s">
        <v>116</v>
      </c>
      <c r="O791" s="30">
        <v>5.247630177899182E-3</v>
      </c>
      <c r="Q791" s="22">
        <v>3</v>
      </c>
      <c r="R791" s="30">
        <v>3.2635595146374784E-5</v>
      </c>
      <c r="S791" s="23">
        <v>30641.390037928621</v>
      </c>
      <c r="T791" s="30">
        <v>2.4936844700598031E-3</v>
      </c>
      <c r="U791" s="23">
        <v>401.0130439542009</v>
      </c>
      <c r="V791" s="27">
        <v>1.3087299350904695</v>
      </c>
    </row>
    <row r="792" spans="1:22" x14ac:dyDescent="0.25">
      <c r="A792" s="19" t="s">
        <v>94</v>
      </c>
      <c r="B792" s="19" t="s">
        <v>95</v>
      </c>
      <c r="C792" s="19" t="s">
        <v>88</v>
      </c>
      <c r="D792" s="22">
        <v>60302871</v>
      </c>
      <c r="E792" s="22">
        <v>2</v>
      </c>
      <c r="F792" s="27">
        <v>66</v>
      </c>
      <c r="G792" s="19" t="s">
        <v>135</v>
      </c>
      <c r="H792" s="19" t="s">
        <v>136</v>
      </c>
      <c r="I792" s="23">
        <v>22.5</v>
      </c>
      <c r="J792" s="19" t="s">
        <v>231</v>
      </c>
      <c r="K792" s="19" t="s">
        <v>232</v>
      </c>
      <c r="L792" s="23">
        <v>22.5</v>
      </c>
      <c r="M792" s="19" t="s">
        <v>109</v>
      </c>
      <c r="N792" s="19" t="s">
        <v>110</v>
      </c>
      <c r="O792" s="30">
        <v>0.13503018571428571</v>
      </c>
      <c r="Q792" s="22">
        <v>1.5</v>
      </c>
      <c r="R792" s="30">
        <v>3.0688678571428568E-5</v>
      </c>
      <c r="S792" s="23">
        <v>32585.306587003353</v>
      </c>
      <c r="T792" s="30">
        <v>2.4936844700598031E-3</v>
      </c>
      <c r="U792" s="23">
        <v>401.0130439542009</v>
      </c>
      <c r="V792" s="27">
        <v>1.230656040886063</v>
      </c>
    </row>
    <row r="793" spans="1:22" x14ac:dyDescent="0.25">
      <c r="A793" s="19" t="s">
        <v>94</v>
      </c>
      <c r="B793" s="19" t="s">
        <v>95</v>
      </c>
      <c r="C793" s="19" t="s">
        <v>88</v>
      </c>
      <c r="D793" s="22">
        <v>60302939</v>
      </c>
      <c r="E793" s="22">
        <v>2</v>
      </c>
      <c r="F793" s="27">
        <v>46</v>
      </c>
      <c r="G793" s="19" t="s">
        <v>135</v>
      </c>
      <c r="H793" s="19" t="s">
        <v>136</v>
      </c>
      <c r="I793" s="23">
        <v>1437.2787000000001</v>
      </c>
      <c r="J793" s="19" t="s">
        <v>225</v>
      </c>
      <c r="K793" s="19" t="s">
        <v>226</v>
      </c>
      <c r="L793" s="23">
        <v>1005.09</v>
      </c>
      <c r="M793" s="19" t="s">
        <v>109</v>
      </c>
      <c r="N793" s="19" t="s">
        <v>110</v>
      </c>
      <c r="O793" s="30">
        <v>0.13503018571428571</v>
      </c>
      <c r="Q793" s="22">
        <v>1.5</v>
      </c>
      <c r="R793" s="30">
        <v>2.8126957939737266E-3</v>
      </c>
      <c r="S793" s="23">
        <v>355.53080505276318</v>
      </c>
      <c r="T793" s="30">
        <v>3.2671524292593674E-3</v>
      </c>
      <c r="U793" s="23">
        <v>306.07693447186074</v>
      </c>
      <c r="V793" s="27">
        <v>86.090130622137465</v>
      </c>
    </row>
    <row r="794" spans="1:22" x14ac:dyDescent="0.25">
      <c r="A794" s="19" t="s">
        <v>94</v>
      </c>
      <c r="B794" s="19" t="s">
        <v>95</v>
      </c>
      <c r="C794" s="19" t="s">
        <v>88</v>
      </c>
      <c r="D794" s="22">
        <v>60302939</v>
      </c>
      <c r="E794" s="22">
        <v>2</v>
      </c>
      <c r="F794" s="27">
        <v>46</v>
      </c>
      <c r="G794" s="19" t="s">
        <v>145</v>
      </c>
      <c r="H794" s="19" t="s">
        <v>146</v>
      </c>
      <c r="I794" s="23">
        <v>111.190032</v>
      </c>
      <c r="J794" s="19" t="s">
        <v>243</v>
      </c>
      <c r="K794" s="19" t="s">
        <v>244</v>
      </c>
      <c r="L794" s="23">
        <v>33.3904</v>
      </c>
      <c r="M794" s="19" t="s">
        <v>109</v>
      </c>
      <c r="N794" s="19" t="s">
        <v>110</v>
      </c>
      <c r="O794" s="30">
        <v>6.9640764267676847E-2</v>
      </c>
      <c r="Q794" s="22">
        <v>1.5</v>
      </c>
      <c r="R794" s="30">
        <v>1.1222259141199197E-4</v>
      </c>
      <c r="S794" s="23">
        <v>8910.8617740682585</v>
      </c>
      <c r="T794" s="30">
        <v>3.2671524292593674E-3</v>
      </c>
      <c r="U794" s="23">
        <v>306.07693447186074</v>
      </c>
      <c r="V794" s="27">
        <v>3.434874675787067</v>
      </c>
    </row>
    <row r="795" spans="1:22" x14ac:dyDescent="0.25">
      <c r="A795" s="19" t="s">
        <v>94</v>
      </c>
      <c r="B795" s="19" t="s">
        <v>95</v>
      </c>
      <c r="C795" s="19" t="s">
        <v>88</v>
      </c>
      <c r="D795" s="22">
        <v>60302939</v>
      </c>
      <c r="E795" s="22">
        <v>2</v>
      </c>
      <c r="F795" s="27">
        <v>46</v>
      </c>
      <c r="G795" s="19" t="s">
        <v>135</v>
      </c>
      <c r="H795" s="19" t="s">
        <v>136</v>
      </c>
      <c r="I795" s="23">
        <v>1437.2787000000001</v>
      </c>
      <c r="J795" s="19" t="s">
        <v>225</v>
      </c>
      <c r="K795" s="19" t="s">
        <v>226</v>
      </c>
      <c r="L795" s="23">
        <v>1005.09</v>
      </c>
      <c r="M795" s="19" t="s">
        <v>115</v>
      </c>
      <c r="N795" s="19" t="s">
        <v>116</v>
      </c>
      <c r="O795" s="30">
        <v>8.1948356807510694E-3</v>
      </c>
      <c r="Q795" s="22">
        <v>3</v>
      </c>
      <c r="R795" s="30">
        <v>8.5349730245967481E-5</v>
      </c>
      <c r="S795" s="23">
        <v>11716.498659317638</v>
      </c>
      <c r="T795" s="30">
        <v>3.2671524292593674E-3</v>
      </c>
      <c r="U795" s="23">
        <v>306.07693447186074</v>
      </c>
      <c r="V795" s="27">
        <v>2.6123583791685978</v>
      </c>
    </row>
    <row r="796" spans="1:22" x14ac:dyDescent="0.25">
      <c r="A796" s="19" t="s">
        <v>94</v>
      </c>
      <c r="B796" s="19" t="s">
        <v>95</v>
      </c>
      <c r="C796" s="19" t="s">
        <v>88</v>
      </c>
      <c r="D796" s="22">
        <v>60302939</v>
      </c>
      <c r="E796" s="22">
        <v>2</v>
      </c>
      <c r="F796" s="27">
        <v>46</v>
      </c>
      <c r="G796" s="19" t="s">
        <v>107</v>
      </c>
      <c r="H796" s="19" t="s">
        <v>108</v>
      </c>
      <c r="I796" s="23">
        <v>54.6</v>
      </c>
      <c r="J796" s="19" t="s">
        <v>201</v>
      </c>
      <c r="K796" s="19" t="s">
        <v>202</v>
      </c>
      <c r="L796" s="23">
        <v>30</v>
      </c>
      <c r="M796" s="19" t="s">
        <v>109</v>
      </c>
      <c r="N796" s="19" t="s">
        <v>110</v>
      </c>
      <c r="O796" s="30">
        <v>9.4083549688667278E-2</v>
      </c>
      <c r="Q796" s="22">
        <v>1.5</v>
      </c>
      <c r="R796" s="30">
        <v>7.4448721927554117E-5</v>
      </c>
      <c r="S796" s="23">
        <v>13432.064031577302</v>
      </c>
      <c r="T796" s="30">
        <v>3.2671524292593674E-3</v>
      </c>
      <c r="U796" s="23">
        <v>306.07693447186074</v>
      </c>
      <c r="V796" s="27">
        <v>2.2787036582933764</v>
      </c>
    </row>
    <row r="797" spans="1:22" x14ac:dyDescent="0.25">
      <c r="A797" s="19" t="s">
        <v>94</v>
      </c>
      <c r="B797" s="19" t="s">
        <v>95</v>
      </c>
      <c r="C797" s="19" t="s">
        <v>88</v>
      </c>
      <c r="D797" s="22">
        <v>60302939</v>
      </c>
      <c r="E797" s="22">
        <v>2</v>
      </c>
      <c r="F797" s="27">
        <v>46</v>
      </c>
      <c r="G797" s="19" t="s">
        <v>135</v>
      </c>
      <c r="H797" s="19" t="s">
        <v>136</v>
      </c>
      <c r="I797" s="23">
        <v>1437.2787000000001</v>
      </c>
      <c r="J797" s="19" t="s">
        <v>225</v>
      </c>
      <c r="K797" s="19" t="s">
        <v>226</v>
      </c>
      <c r="L797" s="23">
        <v>1005.09</v>
      </c>
      <c r="M797" s="19" t="s">
        <v>113</v>
      </c>
      <c r="N797" s="19" t="s">
        <v>114</v>
      </c>
      <c r="O797" s="30">
        <v>5.3108527131782357E-3</v>
      </c>
      <c r="Q797" s="22">
        <v>2.8</v>
      </c>
      <c r="R797" s="30">
        <v>5.9263784809691686E-5</v>
      </c>
      <c r="S797" s="23">
        <v>16873.71137721304</v>
      </c>
      <c r="T797" s="30">
        <v>3.2671524292593674E-3</v>
      </c>
      <c r="U797" s="23">
        <v>306.07693447186074</v>
      </c>
      <c r="V797" s="27">
        <v>1.8139277579750459</v>
      </c>
    </row>
    <row r="798" spans="1:22" x14ac:dyDescent="0.25">
      <c r="A798" s="19" t="s">
        <v>94</v>
      </c>
      <c r="B798" s="19" t="s">
        <v>95</v>
      </c>
      <c r="C798" s="19" t="s">
        <v>88</v>
      </c>
      <c r="D798" s="22">
        <v>60302939</v>
      </c>
      <c r="E798" s="22">
        <v>2</v>
      </c>
      <c r="F798" s="27">
        <v>46</v>
      </c>
      <c r="G798" s="19" t="s">
        <v>179</v>
      </c>
      <c r="H798" s="19" t="s">
        <v>180</v>
      </c>
      <c r="I798" s="23">
        <v>49.3991355</v>
      </c>
      <c r="J798" s="19" t="s">
        <v>221</v>
      </c>
      <c r="K798" s="19" t="s">
        <v>222</v>
      </c>
      <c r="L798" s="23">
        <v>34.544850000000004</v>
      </c>
      <c r="M798" s="19" t="s">
        <v>109</v>
      </c>
      <c r="N798" s="19" t="s">
        <v>110</v>
      </c>
      <c r="O798" s="30">
        <v>6.9654574132492195E-2</v>
      </c>
      <c r="Q798" s="22">
        <v>1.5</v>
      </c>
      <c r="R798" s="30">
        <v>4.9867764431388071E-5</v>
      </c>
      <c r="S798" s="23">
        <v>20053.034488359255</v>
      </c>
      <c r="T798" s="30">
        <v>3.2671524292593674E-3</v>
      </c>
      <c r="U798" s="23">
        <v>306.07693447186074</v>
      </c>
      <c r="V798" s="27">
        <v>1.5263372466124154</v>
      </c>
    </row>
    <row r="799" spans="1:22" x14ac:dyDescent="0.25">
      <c r="A799" s="19" t="s">
        <v>94</v>
      </c>
      <c r="B799" s="19" t="s">
        <v>95</v>
      </c>
      <c r="C799" s="19" t="s">
        <v>88</v>
      </c>
      <c r="D799" s="22">
        <v>60302976</v>
      </c>
      <c r="E799" s="22">
        <v>2</v>
      </c>
      <c r="F799" s="27">
        <v>82</v>
      </c>
      <c r="G799" s="19" t="s">
        <v>107</v>
      </c>
      <c r="H799" s="19" t="s">
        <v>108</v>
      </c>
      <c r="I799" s="23">
        <v>1324.05</v>
      </c>
      <c r="J799" s="19" t="s">
        <v>201</v>
      </c>
      <c r="K799" s="19" t="s">
        <v>202</v>
      </c>
      <c r="L799" s="23">
        <v>727.5</v>
      </c>
      <c r="M799" s="19" t="s">
        <v>109</v>
      </c>
      <c r="N799" s="19" t="s">
        <v>110</v>
      </c>
      <c r="O799" s="30">
        <v>9.4083549688667278E-2</v>
      </c>
      <c r="Q799" s="22">
        <v>1.5</v>
      </c>
      <c r="R799" s="30">
        <v>1.0127749915876416E-3</v>
      </c>
      <c r="S799" s="23">
        <v>987.38615023696889</v>
      </c>
      <c r="T799" s="30">
        <v>2.6757262103523352E-3</v>
      </c>
      <c r="U799" s="23">
        <v>373.73031520602461</v>
      </c>
      <c r="V799" s="27">
        <v>37.850471683882823</v>
      </c>
    </row>
    <row r="800" spans="1:22" x14ac:dyDescent="0.25">
      <c r="A800" s="19" t="s">
        <v>94</v>
      </c>
      <c r="B800" s="19" t="s">
        <v>95</v>
      </c>
      <c r="C800" s="19" t="s">
        <v>88</v>
      </c>
      <c r="D800" s="22">
        <v>60302976</v>
      </c>
      <c r="E800" s="22">
        <v>2</v>
      </c>
      <c r="F800" s="27">
        <v>82</v>
      </c>
      <c r="G800" s="19" t="s">
        <v>163</v>
      </c>
      <c r="H800" s="19" t="s">
        <v>164</v>
      </c>
      <c r="I800" s="23">
        <v>192</v>
      </c>
      <c r="J800" s="19" t="s">
        <v>203</v>
      </c>
      <c r="K800" s="19" t="s">
        <v>204</v>
      </c>
      <c r="L800" s="23">
        <v>192</v>
      </c>
      <c r="M800" s="19" t="s">
        <v>109</v>
      </c>
      <c r="N800" s="19" t="s">
        <v>110</v>
      </c>
      <c r="O800" s="30">
        <v>0.2109105576516597</v>
      </c>
      <c r="Q800" s="22">
        <v>1.5</v>
      </c>
      <c r="R800" s="30">
        <v>3.2922623633429806E-4</v>
      </c>
      <c r="S800" s="23">
        <v>3037.4249972732873</v>
      </c>
      <c r="T800" s="30">
        <v>2.6757262103523352E-3</v>
      </c>
      <c r="U800" s="23">
        <v>373.73031520602461</v>
      </c>
      <c r="V800" s="27">
        <v>12.304182507931037</v>
      </c>
    </row>
    <row r="801" spans="1:22" x14ac:dyDescent="0.25">
      <c r="A801" s="19" t="s">
        <v>94</v>
      </c>
      <c r="B801" s="19" t="s">
        <v>95</v>
      </c>
      <c r="C801" s="19" t="s">
        <v>88</v>
      </c>
      <c r="D801" s="22">
        <v>60302976</v>
      </c>
      <c r="E801" s="22">
        <v>2</v>
      </c>
      <c r="F801" s="27">
        <v>82</v>
      </c>
      <c r="G801" s="19" t="s">
        <v>183</v>
      </c>
      <c r="H801" s="19" t="s">
        <v>184</v>
      </c>
      <c r="I801" s="23">
        <v>490.06840024999997</v>
      </c>
      <c r="J801" s="19" t="s">
        <v>221</v>
      </c>
      <c r="K801" s="19" t="s">
        <v>222</v>
      </c>
      <c r="L801" s="23">
        <v>342.705175</v>
      </c>
      <c r="M801" s="19" t="s">
        <v>109</v>
      </c>
      <c r="N801" s="19" t="s">
        <v>110</v>
      </c>
      <c r="O801" s="30">
        <v>7.9215175097275228E-2</v>
      </c>
      <c r="Q801" s="22">
        <v>1.5</v>
      </c>
      <c r="R801" s="30">
        <v>3.1561670028817327E-4</v>
      </c>
      <c r="S801" s="23">
        <v>3168.4001483031529</v>
      </c>
      <c r="T801" s="30">
        <v>2.6757262103523352E-3</v>
      </c>
      <c r="U801" s="23">
        <v>373.73031520602461</v>
      </c>
      <c r="V801" s="27">
        <v>11.79555288829844</v>
      </c>
    </row>
    <row r="802" spans="1:22" x14ac:dyDescent="0.25">
      <c r="A802" s="19" t="s">
        <v>94</v>
      </c>
      <c r="B802" s="19" t="s">
        <v>95</v>
      </c>
      <c r="C802" s="19" t="s">
        <v>88</v>
      </c>
      <c r="D802" s="22">
        <v>60302976</v>
      </c>
      <c r="E802" s="22">
        <v>2</v>
      </c>
      <c r="F802" s="27">
        <v>82</v>
      </c>
      <c r="G802" s="19" t="s">
        <v>161</v>
      </c>
      <c r="H802" s="19" t="s">
        <v>162</v>
      </c>
      <c r="I802" s="23">
        <v>98</v>
      </c>
      <c r="J802" s="19" t="s">
        <v>203</v>
      </c>
      <c r="K802" s="19" t="s">
        <v>204</v>
      </c>
      <c r="L802" s="23">
        <v>98</v>
      </c>
      <c r="M802" s="19" t="s">
        <v>109</v>
      </c>
      <c r="N802" s="19" t="s">
        <v>110</v>
      </c>
      <c r="O802" s="30">
        <v>0.29969450048245622</v>
      </c>
      <c r="Q802" s="22">
        <v>1.5</v>
      </c>
      <c r="R802" s="30">
        <v>2.3878098412423343E-4</v>
      </c>
      <c r="S802" s="23">
        <v>4187.938179699092</v>
      </c>
      <c r="T802" s="30">
        <v>2.6757262103523352E-3</v>
      </c>
      <c r="U802" s="23">
        <v>373.73031520602461</v>
      </c>
      <c r="V802" s="27">
        <v>8.923969246195453</v>
      </c>
    </row>
    <row r="803" spans="1:22" x14ac:dyDescent="0.25">
      <c r="A803" s="19" t="s">
        <v>94</v>
      </c>
      <c r="B803" s="19" t="s">
        <v>95</v>
      </c>
      <c r="C803" s="19" t="s">
        <v>88</v>
      </c>
      <c r="D803" s="22">
        <v>60302976</v>
      </c>
      <c r="E803" s="22">
        <v>2</v>
      </c>
      <c r="F803" s="27">
        <v>82</v>
      </c>
      <c r="G803" s="19" t="s">
        <v>127</v>
      </c>
      <c r="H803" s="19" t="s">
        <v>128</v>
      </c>
      <c r="I803" s="23">
        <v>170.55</v>
      </c>
      <c r="J803" s="19" t="s">
        <v>203</v>
      </c>
      <c r="K803" s="19" t="s">
        <v>204</v>
      </c>
      <c r="L803" s="23">
        <v>170.55</v>
      </c>
      <c r="M803" s="19" t="s">
        <v>109</v>
      </c>
      <c r="N803" s="19" t="s">
        <v>110</v>
      </c>
      <c r="O803" s="30">
        <v>9.32009514627124E-2</v>
      </c>
      <c r="Q803" s="22">
        <v>1.5</v>
      </c>
      <c r="R803" s="30">
        <v>1.2923107538183413E-4</v>
      </c>
      <c r="S803" s="23">
        <v>7738.076906389103</v>
      </c>
      <c r="T803" s="30">
        <v>2.6757262103523352E-3</v>
      </c>
      <c r="U803" s="23">
        <v>373.73031520602461</v>
      </c>
      <c r="V803" s="27">
        <v>4.8297570536866399</v>
      </c>
    </row>
    <row r="804" spans="1:22" x14ac:dyDescent="0.25">
      <c r="A804" s="19" t="s">
        <v>94</v>
      </c>
      <c r="B804" s="19" t="s">
        <v>95</v>
      </c>
      <c r="C804" s="19" t="s">
        <v>88</v>
      </c>
      <c r="D804" s="22">
        <v>60302976</v>
      </c>
      <c r="E804" s="22">
        <v>2</v>
      </c>
      <c r="F804" s="27">
        <v>82</v>
      </c>
      <c r="G804" s="19" t="s">
        <v>125</v>
      </c>
      <c r="H804" s="19" t="s">
        <v>126</v>
      </c>
      <c r="I804" s="23">
        <v>194.25000000000003</v>
      </c>
      <c r="J804" s="19" t="s">
        <v>201</v>
      </c>
      <c r="K804" s="19" t="s">
        <v>202</v>
      </c>
      <c r="L804" s="23">
        <v>87.5</v>
      </c>
      <c r="M804" s="19" t="s">
        <v>109</v>
      </c>
      <c r="N804" s="19" t="s">
        <v>110</v>
      </c>
      <c r="O804" s="30">
        <v>7.5354415695067276E-2</v>
      </c>
      <c r="Q804" s="22">
        <v>1.5</v>
      </c>
      <c r="R804" s="30">
        <v>1.1900483942086845E-4</v>
      </c>
      <c r="S804" s="23">
        <v>8403.0196155589456</v>
      </c>
      <c r="T804" s="30">
        <v>2.6757262103523352E-3</v>
      </c>
      <c r="U804" s="23">
        <v>373.73031520602461</v>
      </c>
      <c r="V804" s="27">
        <v>4.447571614780351</v>
      </c>
    </row>
    <row r="805" spans="1:22" x14ac:dyDescent="0.25">
      <c r="A805" s="19" t="s">
        <v>94</v>
      </c>
      <c r="B805" s="19" t="s">
        <v>95</v>
      </c>
      <c r="C805" s="19" t="s">
        <v>88</v>
      </c>
      <c r="D805" s="22">
        <v>60302976</v>
      </c>
      <c r="E805" s="22">
        <v>2</v>
      </c>
      <c r="F805" s="27">
        <v>82</v>
      </c>
      <c r="G805" s="19" t="s">
        <v>169</v>
      </c>
      <c r="H805" s="19" t="s">
        <v>170</v>
      </c>
      <c r="I805" s="23">
        <v>85.5</v>
      </c>
      <c r="J805" s="19" t="s">
        <v>203</v>
      </c>
      <c r="K805" s="19" t="s">
        <v>204</v>
      </c>
      <c r="L805" s="23">
        <v>85.5</v>
      </c>
      <c r="M805" s="19" t="s">
        <v>109</v>
      </c>
      <c r="N805" s="19" t="s">
        <v>110</v>
      </c>
      <c r="O805" s="30">
        <v>0.11923444635865434</v>
      </c>
      <c r="Q805" s="22">
        <v>1.5</v>
      </c>
      <c r="R805" s="30">
        <v>8.2882481005406062E-5</v>
      </c>
      <c r="S805" s="23">
        <v>12065.275892679592</v>
      </c>
      <c r="T805" s="30">
        <v>2.6757262103523352E-3</v>
      </c>
      <c r="U805" s="23">
        <v>373.73031520602461</v>
      </c>
      <c r="V805" s="27">
        <v>3.0975695751207755</v>
      </c>
    </row>
    <row r="806" spans="1:22" x14ac:dyDescent="0.25">
      <c r="A806" s="19" t="s">
        <v>94</v>
      </c>
      <c r="B806" s="19" t="s">
        <v>95</v>
      </c>
      <c r="C806" s="19" t="s">
        <v>88</v>
      </c>
      <c r="D806" s="22">
        <v>60302976</v>
      </c>
      <c r="E806" s="22">
        <v>2</v>
      </c>
      <c r="F806" s="27">
        <v>82</v>
      </c>
      <c r="G806" s="19" t="s">
        <v>145</v>
      </c>
      <c r="H806" s="19" t="s">
        <v>146</v>
      </c>
      <c r="I806" s="23">
        <v>143.30000000000001</v>
      </c>
      <c r="J806" s="19" t="s">
        <v>203</v>
      </c>
      <c r="K806" s="19" t="s">
        <v>204</v>
      </c>
      <c r="L806" s="23">
        <v>143.30000000000001</v>
      </c>
      <c r="M806" s="19" t="s">
        <v>109</v>
      </c>
      <c r="N806" s="19" t="s">
        <v>110</v>
      </c>
      <c r="O806" s="30">
        <v>6.9640764267676847E-2</v>
      </c>
      <c r="Q806" s="22">
        <v>1.5</v>
      </c>
      <c r="R806" s="30">
        <v>8.113432129722026E-5</v>
      </c>
      <c r="S806" s="23">
        <v>12325.240219076819</v>
      </c>
      <c r="T806" s="30">
        <v>2.6757262103523352E-3</v>
      </c>
      <c r="U806" s="23">
        <v>373.73031520602461</v>
      </c>
      <c r="V806" s="27">
        <v>3.0322355472437006</v>
      </c>
    </row>
    <row r="807" spans="1:22" x14ac:dyDescent="0.25">
      <c r="A807" s="19" t="s">
        <v>94</v>
      </c>
      <c r="B807" s="19" t="s">
        <v>95</v>
      </c>
      <c r="C807" s="19" t="s">
        <v>88</v>
      </c>
      <c r="D807" s="22">
        <v>60302976</v>
      </c>
      <c r="E807" s="22">
        <v>2</v>
      </c>
      <c r="F807" s="27">
        <v>82</v>
      </c>
      <c r="G807" s="19" t="s">
        <v>141</v>
      </c>
      <c r="H807" s="19" t="s">
        <v>142</v>
      </c>
      <c r="I807" s="23">
        <v>201.03672</v>
      </c>
      <c r="J807" s="19" t="s">
        <v>223</v>
      </c>
      <c r="K807" s="19" t="s">
        <v>224</v>
      </c>
      <c r="L807" s="23">
        <v>132.26100000000002</v>
      </c>
      <c r="M807" s="19" t="s">
        <v>109</v>
      </c>
      <c r="N807" s="19" t="s">
        <v>110</v>
      </c>
      <c r="O807" s="30">
        <v>4.6996148956660502E-2</v>
      </c>
      <c r="Q807" s="22">
        <v>1.5</v>
      </c>
      <c r="R807" s="30">
        <v>7.6812614950231303E-5</v>
      </c>
      <c r="S807" s="23">
        <v>13018.694919420768</v>
      </c>
      <c r="T807" s="30">
        <v>2.6757262103523352E-3</v>
      </c>
      <c r="U807" s="23">
        <v>373.73031520602461</v>
      </c>
      <c r="V807" s="27">
        <v>2.8707202797148943</v>
      </c>
    </row>
    <row r="808" spans="1:22" x14ac:dyDescent="0.25">
      <c r="A808" s="19" t="s">
        <v>94</v>
      </c>
      <c r="B808" s="19" t="s">
        <v>95</v>
      </c>
      <c r="C808" s="19" t="s">
        <v>88</v>
      </c>
      <c r="D808" s="22">
        <v>60302976</v>
      </c>
      <c r="E808" s="22">
        <v>2</v>
      </c>
      <c r="F808" s="27">
        <v>82</v>
      </c>
      <c r="G808" s="19" t="s">
        <v>107</v>
      </c>
      <c r="H808" s="19" t="s">
        <v>108</v>
      </c>
      <c r="I808" s="23">
        <v>1324.05</v>
      </c>
      <c r="J808" s="19" t="s">
        <v>201</v>
      </c>
      <c r="K808" s="19" t="s">
        <v>202</v>
      </c>
      <c r="L808" s="23">
        <v>727.5</v>
      </c>
      <c r="M808" s="19" t="s">
        <v>121</v>
      </c>
      <c r="N808" s="19" t="s">
        <v>122</v>
      </c>
      <c r="O808" s="30">
        <v>8.0808489135929321E-3</v>
      </c>
      <c r="Q808" s="22">
        <v>1.94</v>
      </c>
      <c r="R808" s="30">
        <v>6.725828516496556E-5</v>
      </c>
      <c r="S808" s="23">
        <v>14868.056738991823</v>
      </c>
      <c r="T808" s="30">
        <v>2.6757262103523352E-3</v>
      </c>
      <c r="U808" s="23">
        <v>373.73031520602461</v>
      </c>
      <c r="V808" s="27">
        <v>2.513646011491927</v>
      </c>
    </row>
    <row r="809" spans="1:22" x14ac:dyDescent="0.25">
      <c r="A809" s="19" t="s">
        <v>94</v>
      </c>
      <c r="B809" s="19" t="s">
        <v>95</v>
      </c>
      <c r="C809" s="19" t="s">
        <v>88</v>
      </c>
      <c r="D809" s="22">
        <v>60302976</v>
      </c>
      <c r="E809" s="22">
        <v>2</v>
      </c>
      <c r="F809" s="27">
        <v>82</v>
      </c>
      <c r="G809" s="19" t="s">
        <v>141</v>
      </c>
      <c r="H809" s="19" t="s">
        <v>142</v>
      </c>
      <c r="I809" s="23">
        <v>114</v>
      </c>
      <c r="J809" s="19" t="s">
        <v>209</v>
      </c>
      <c r="K809" s="19" t="s">
        <v>210</v>
      </c>
      <c r="L809" s="23">
        <v>114</v>
      </c>
      <c r="M809" s="19" t="s">
        <v>109</v>
      </c>
      <c r="N809" s="19" t="s">
        <v>110</v>
      </c>
      <c r="O809" s="30">
        <v>4.6996148956660502E-2</v>
      </c>
      <c r="Q809" s="22">
        <v>1.5</v>
      </c>
      <c r="R809" s="30">
        <v>4.3557406350075587E-5</v>
      </c>
      <c r="S809" s="23">
        <v>22958.208116500136</v>
      </c>
      <c r="T809" s="30">
        <v>2.6757262103523352E-3</v>
      </c>
      <c r="U809" s="23">
        <v>373.73031520602461</v>
      </c>
      <c r="V809" s="27">
        <v>1.6278723204770646</v>
      </c>
    </row>
    <row r="810" spans="1:22" x14ac:dyDescent="0.25">
      <c r="A810" s="19" t="s">
        <v>94</v>
      </c>
      <c r="B810" s="19" t="s">
        <v>95</v>
      </c>
      <c r="C810" s="19" t="s">
        <v>88</v>
      </c>
      <c r="D810" s="22">
        <v>60302976</v>
      </c>
      <c r="E810" s="22">
        <v>2</v>
      </c>
      <c r="F810" s="27">
        <v>82</v>
      </c>
      <c r="G810" s="19" t="s">
        <v>107</v>
      </c>
      <c r="H810" s="19" t="s">
        <v>108</v>
      </c>
      <c r="I810" s="23">
        <v>1324.05</v>
      </c>
      <c r="J810" s="19" t="s">
        <v>201</v>
      </c>
      <c r="K810" s="19" t="s">
        <v>202</v>
      </c>
      <c r="L810" s="23">
        <v>727.5</v>
      </c>
      <c r="M810" s="19" t="s">
        <v>113</v>
      </c>
      <c r="N810" s="19" t="s">
        <v>114</v>
      </c>
      <c r="O810" s="30">
        <v>5.131111111111167E-3</v>
      </c>
      <c r="Q810" s="22">
        <v>2.8</v>
      </c>
      <c r="R810" s="30">
        <v>2.9589928861788945E-5</v>
      </c>
      <c r="S810" s="23">
        <v>33795.282329703514</v>
      </c>
      <c r="T810" s="30">
        <v>2.6757262103523352E-3</v>
      </c>
      <c r="U810" s="23">
        <v>373.73031520602461</v>
      </c>
      <c r="V810" s="27">
        <v>1.1058653440440227</v>
      </c>
    </row>
    <row r="811" spans="1:22" x14ac:dyDescent="0.25">
      <c r="A811" s="19" t="s">
        <v>94</v>
      </c>
      <c r="B811" s="19" t="s">
        <v>95</v>
      </c>
      <c r="C811" s="19" t="s">
        <v>88</v>
      </c>
      <c r="D811" s="22">
        <v>60302976</v>
      </c>
      <c r="E811" s="22">
        <v>2</v>
      </c>
      <c r="F811" s="27">
        <v>82</v>
      </c>
      <c r="G811" s="19" t="s">
        <v>107</v>
      </c>
      <c r="H811" s="19" t="s">
        <v>108</v>
      </c>
      <c r="I811" s="23">
        <v>1324.05</v>
      </c>
      <c r="J811" s="19" t="s">
        <v>201</v>
      </c>
      <c r="K811" s="19" t="s">
        <v>202</v>
      </c>
      <c r="L811" s="23">
        <v>727.5</v>
      </c>
      <c r="M811" s="19" t="s">
        <v>115</v>
      </c>
      <c r="N811" s="19" t="s">
        <v>116</v>
      </c>
      <c r="O811" s="30">
        <v>5.4953034682081285E-3</v>
      </c>
      <c r="Q811" s="22">
        <v>3</v>
      </c>
      <c r="R811" s="30">
        <v>2.9577465679190946E-5</v>
      </c>
      <c r="S811" s="23">
        <v>33809.522791655007</v>
      </c>
      <c r="T811" s="30">
        <v>2.6757262103523352E-3</v>
      </c>
      <c r="U811" s="23">
        <v>373.73031520602461</v>
      </c>
      <c r="V811" s="27">
        <v>1.1053995571279407</v>
      </c>
    </row>
    <row r="812" spans="1:22" x14ac:dyDescent="0.25">
      <c r="A812" s="19" t="s">
        <v>94</v>
      </c>
      <c r="B812" s="19" t="s">
        <v>95</v>
      </c>
      <c r="C812" s="19" t="s">
        <v>88</v>
      </c>
      <c r="D812" s="22">
        <v>60303035</v>
      </c>
      <c r="E812" s="22">
        <v>2</v>
      </c>
      <c r="F812" s="27">
        <v>69.878504672897193</v>
      </c>
      <c r="G812" s="19" t="s">
        <v>135</v>
      </c>
      <c r="H812" s="19" t="s">
        <v>136</v>
      </c>
      <c r="I812" s="23">
        <v>1072.5</v>
      </c>
      <c r="J812" s="19" t="s">
        <v>225</v>
      </c>
      <c r="K812" s="19" t="s">
        <v>226</v>
      </c>
      <c r="L812" s="23">
        <v>750</v>
      </c>
      <c r="M812" s="19" t="s">
        <v>109</v>
      </c>
      <c r="N812" s="19" t="s">
        <v>110</v>
      </c>
      <c r="O812" s="30">
        <v>0.13503018571428571</v>
      </c>
      <c r="Q812" s="22">
        <v>1.5</v>
      </c>
      <c r="R812" s="30">
        <v>1.3816349281893041E-3</v>
      </c>
      <c r="S812" s="23">
        <v>723.78019663309021</v>
      </c>
      <c r="T812" s="30">
        <v>2.840033637551601E-3</v>
      </c>
      <c r="U812" s="23">
        <v>352.10850560984977</v>
      </c>
      <c r="V812" s="27">
        <v>48.648540986310799</v>
      </c>
    </row>
    <row r="813" spans="1:22" x14ac:dyDescent="0.25">
      <c r="A813" s="19" t="s">
        <v>94</v>
      </c>
      <c r="B813" s="19" t="s">
        <v>95</v>
      </c>
      <c r="C813" s="19" t="s">
        <v>88</v>
      </c>
      <c r="D813" s="22">
        <v>60303035</v>
      </c>
      <c r="E813" s="22">
        <v>2</v>
      </c>
      <c r="F813" s="27">
        <v>69.878504672897193</v>
      </c>
      <c r="G813" s="19" t="s">
        <v>127</v>
      </c>
      <c r="H813" s="19" t="s">
        <v>128</v>
      </c>
      <c r="I813" s="23">
        <v>693</v>
      </c>
      <c r="J813" s="19" t="s">
        <v>201</v>
      </c>
      <c r="K813" s="19" t="s">
        <v>202</v>
      </c>
      <c r="L813" s="23">
        <v>450</v>
      </c>
      <c r="M813" s="19" t="s">
        <v>109</v>
      </c>
      <c r="N813" s="19" t="s">
        <v>110</v>
      </c>
      <c r="O813" s="30">
        <v>9.32009514627124E-2</v>
      </c>
      <c r="Q813" s="22">
        <v>1.5</v>
      </c>
      <c r="R813" s="30">
        <v>6.1619577833458943E-4</v>
      </c>
      <c r="S813" s="23">
        <v>1622.8608425437928</v>
      </c>
      <c r="T813" s="30">
        <v>2.840033637551601E-3</v>
      </c>
      <c r="U813" s="23">
        <v>352.10850560984977</v>
      </c>
      <c r="V813" s="27">
        <v>21.696777467249053</v>
      </c>
    </row>
    <row r="814" spans="1:22" x14ac:dyDescent="0.25">
      <c r="A814" s="19" t="s">
        <v>94</v>
      </c>
      <c r="B814" s="19" t="s">
        <v>95</v>
      </c>
      <c r="C814" s="19" t="s">
        <v>88</v>
      </c>
      <c r="D814" s="22">
        <v>60303035</v>
      </c>
      <c r="E814" s="22">
        <v>2</v>
      </c>
      <c r="F814" s="27">
        <v>69.878504672897193</v>
      </c>
      <c r="G814" s="19" t="s">
        <v>163</v>
      </c>
      <c r="H814" s="19" t="s">
        <v>164</v>
      </c>
      <c r="I814" s="23">
        <v>83</v>
      </c>
      <c r="J814" s="19" t="s">
        <v>203</v>
      </c>
      <c r="K814" s="19" t="s">
        <v>204</v>
      </c>
      <c r="L814" s="23">
        <v>83</v>
      </c>
      <c r="M814" s="19" t="s">
        <v>109</v>
      </c>
      <c r="N814" s="19" t="s">
        <v>110</v>
      </c>
      <c r="O814" s="30">
        <v>0.2109105576516597</v>
      </c>
      <c r="Q814" s="22">
        <v>1.5</v>
      </c>
      <c r="R814" s="30">
        <v>1.6700964401982879E-4</v>
      </c>
      <c r="S814" s="23">
        <v>5987.6781719340206</v>
      </c>
      <c r="T814" s="30">
        <v>2.840033637551601E-3</v>
      </c>
      <c r="U814" s="23">
        <v>352.10850560984977</v>
      </c>
      <c r="V814" s="27">
        <v>5.88055161782549</v>
      </c>
    </row>
    <row r="815" spans="1:22" x14ac:dyDescent="0.25">
      <c r="A815" s="19" t="s">
        <v>94</v>
      </c>
      <c r="B815" s="19" t="s">
        <v>95</v>
      </c>
      <c r="C815" s="19" t="s">
        <v>88</v>
      </c>
      <c r="D815" s="22">
        <v>60303035</v>
      </c>
      <c r="E815" s="22">
        <v>2</v>
      </c>
      <c r="F815" s="27">
        <v>69.878504672897193</v>
      </c>
      <c r="G815" s="19" t="s">
        <v>133</v>
      </c>
      <c r="H815" s="19" t="s">
        <v>134</v>
      </c>
      <c r="I815" s="23">
        <v>144.41999999999999</v>
      </c>
      <c r="J815" s="19" t="s">
        <v>249</v>
      </c>
      <c r="K815" s="19" t="s">
        <v>250</v>
      </c>
      <c r="L815" s="23">
        <v>36.104999999999997</v>
      </c>
      <c r="M815" s="19" t="s">
        <v>109</v>
      </c>
      <c r="N815" s="19" t="s">
        <v>110</v>
      </c>
      <c r="O815" s="30">
        <v>0.10511461227876238</v>
      </c>
      <c r="Q815" s="22">
        <v>1.5</v>
      </c>
      <c r="R815" s="30">
        <v>1.448290131217492E-4</v>
      </c>
      <c r="S815" s="23">
        <v>6904.6938762149748</v>
      </c>
      <c r="T815" s="30">
        <v>2.840033637551601E-3</v>
      </c>
      <c r="U815" s="23">
        <v>352.10850560984977</v>
      </c>
      <c r="V815" s="27">
        <v>5.099552737924844</v>
      </c>
    </row>
    <row r="816" spans="1:22" x14ac:dyDescent="0.25">
      <c r="A816" s="19" t="s">
        <v>94</v>
      </c>
      <c r="B816" s="19" t="s">
        <v>95</v>
      </c>
      <c r="C816" s="19" t="s">
        <v>88</v>
      </c>
      <c r="D816" s="22">
        <v>60303035</v>
      </c>
      <c r="E816" s="22">
        <v>2</v>
      </c>
      <c r="F816" s="27">
        <v>69.878504672897193</v>
      </c>
      <c r="G816" s="19" t="s">
        <v>127</v>
      </c>
      <c r="H816" s="19" t="s">
        <v>128</v>
      </c>
      <c r="I816" s="23">
        <v>95.65</v>
      </c>
      <c r="J816" s="19" t="s">
        <v>203</v>
      </c>
      <c r="K816" s="19" t="s">
        <v>204</v>
      </c>
      <c r="L816" s="23">
        <v>95.65</v>
      </c>
      <c r="M816" s="19" t="s">
        <v>109</v>
      </c>
      <c r="N816" s="19" t="s">
        <v>110</v>
      </c>
      <c r="O816" s="30">
        <v>9.32009514627124E-2</v>
      </c>
      <c r="Q816" s="22">
        <v>1.5</v>
      </c>
      <c r="R816" s="30">
        <v>8.5049244152530284E-5</v>
      </c>
      <c r="S816" s="23">
        <v>11757.894029094075</v>
      </c>
      <c r="T816" s="30">
        <v>2.840033637551601E-3</v>
      </c>
      <c r="U816" s="23">
        <v>352.10850560984977</v>
      </c>
      <c r="V816" s="27">
        <v>2.9946562261794694</v>
      </c>
    </row>
    <row r="817" spans="1:22" x14ac:dyDescent="0.25">
      <c r="A817" s="19" t="s">
        <v>94</v>
      </c>
      <c r="B817" s="19" t="s">
        <v>95</v>
      </c>
      <c r="C817" s="19" t="s">
        <v>88</v>
      </c>
      <c r="D817" s="22">
        <v>60303035</v>
      </c>
      <c r="E817" s="22">
        <v>2</v>
      </c>
      <c r="F817" s="27">
        <v>69.878504672897193</v>
      </c>
      <c r="G817" s="19" t="s">
        <v>139</v>
      </c>
      <c r="H817" s="19" t="s">
        <v>140</v>
      </c>
      <c r="I817" s="23">
        <v>94.5</v>
      </c>
      <c r="J817" s="19" t="s">
        <v>203</v>
      </c>
      <c r="K817" s="19" t="s">
        <v>204</v>
      </c>
      <c r="L817" s="23">
        <v>94.5</v>
      </c>
      <c r="M817" s="19" t="s">
        <v>109</v>
      </c>
      <c r="N817" s="19" t="s">
        <v>110</v>
      </c>
      <c r="O817" s="30">
        <v>7.2550891428570755E-2</v>
      </c>
      <c r="Q817" s="22">
        <v>1.5</v>
      </c>
      <c r="R817" s="30">
        <v>6.5409329827470305E-5</v>
      </c>
      <c r="S817" s="23">
        <v>15288.338875168</v>
      </c>
      <c r="T817" s="30">
        <v>2.840033637551601E-3</v>
      </c>
      <c r="U817" s="23">
        <v>352.10850560984977</v>
      </c>
      <c r="V817" s="27">
        <v>2.3031181378492342</v>
      </c>
    </row>
    <row r="818" spans="1:22" x14ac:dyDescent="0.25">
      <c r="A818" s="19" t="s">
        <v>94</v>
      </c>
      <c r="B818" s="19" t="s">
        <v>95</v>
      </c>
      <c r="C818" s="19" t="s">
        <v>88</v>
      </c>
      <c r="D818" s="22">
        <v>60303035</v>
      </c>
      <c r="E818" s="22">
        <v>2</v>
      </c>
      <c r="F818" s="27">
        <v>69.878504672897193</v>
      </c>
      <c r="G818" s="19" t="s">
        <v>183</v>
      </c>
      <c r="H818" s="19" t="s">
        <v>184</v>
      </c>
      <c r="I818" s="23">
        <v>71.759888428799997</v>
      </c>
      <c r="J818" s="19" t="s">
        <v>221</v>
      </c>
      <c r="K818" s="19" t="s">
        <v>222</v>
      </c>
      <c r="L818" s="23">
        <v>50.181740160000004</v>
      </c>
      <c r="M818" s="19" t="s">
        <v>109</v>
      </c>
      <c r="N818" s="19" t="s">
        <v>110</v>
      </c>
      <c r="O818" s="30">
        <v>7.9215175097275228E-2</v>
      </c>
      <c r="Q818" s="22">
        <v>1.5</v>
      </c>
      <c r="R818" s="30">
        <v>5.4231957342318304E-5</v>
      </c>
      <c r="S818" s="23">
        <v>18439.312335490416</v>
      </c>
      <c r="T818" s="30">
        <v>2.840033637551601E-3</v>
      </c>
      <c r="U818" s="23">
        <v>352.10850560984977</v>
      </c>
      <c r="V818" s="27">
        <v>1.9095533456100817</v>
      </c>
    </row>
    <row r="819" spans="1:22" x14ac:dyDescent="0.25">
      <c r="A819" s="19" t="s">
        <v>94</v>
      </c>
      <c r="B819" s="19" t="s">
        <v>95</v>
      </c>
      <c r="C819" s="19" t="s">
        <v>88</v>
      </c>
      <c r="D819" s="22">
        <v>60303035</v>
      </c>
      <c r="E819" s="22">
        <v>2</v>
      </c>
      <c r="F819" s="27">
        <v>69.878504672897193</v>
      </c>
      <c r="G819" s="19" t="s">
        <v>141</v>
      </c>
      <c r="H819" s="19" t="s">
        <v>142</v>
      </c>
      <c r="I819" s="23">
        <v>107.40646800000002</v>
      </c>
      <c r="J819" s="19" t="s">
        <v>223</v>
      </c>
      <c r="K819" s="19" t="s">
        <v>224</v>
      </c>
      <c r="L819" s="23">
        <v>70.662150000000011</v>
      </c>
      <c r="M819" s="19" t="s">
        <v>109</v>
      </c>
      <c r="N819" s="19" t="s">
        <v>110</v>
      </c>
      <c r="O819" s="30">
        <v>4.6996148956660502E-2</v>
      </c>
      <c r="Q819" s="22">
        <v>1.5</v>
      </c>
      <c r="R819" s="30">
        <v>4.8156824884038751E-5</v>
      </c>
      <c r="S819" s="23">
        <v>20765.488638588446</v>
      </c>
      <c r="T819" s="30">
        <v>2.840033637551601E-3</v>
      </c>
      <c r="U819" s="23">
        <v>352.10850560984977</v>
      </c>
      <c r="V819" s="27">
        <v>1.6956427644834113</v>
      </c>
    </row>
    <row r="820" spans="1:22" x14ac:dyDescent="0.25">
      <c r="A820" s="19" t="s">
        <v>94</v>
      </c>
      <c r="B820" s="19" t="s">
        <v>95</v>
      </c>
      <c r="C820" s="19" t="s">
        <v>88</v>
      </c>
      <c r="D820" s="22">
        <v>60303035</v>
      </c>
      <c r="E820" s="22">
        <v>2</v>
      </c>
      <c r="F820" s="27">
        <v>69.878504672897193</v>
      </c>
      <c r="G820" s="19" t="s">
        <v>135</v>
      </c>
      <c r="H820" s="19" t="s">
        <v>136</v>
      </c>
      <c r="I820" s="23">
        <v>1072.5</v>
      </c>
      <c r="J820" s="19" t="s">
        <v>225</v>
      </c>
      <c r="K820" s="19" t="s">
        <v>226</v>
      </c>
      <c r="L820" s="23">
        <v>750</v>
      </c>
      <c r="M820" s="19" t="s">
        <v>115</v>
      </c>
      <c r="N820" s="19" t="s">
        <v>116</v>
      </c>
      <c r="O820" s="30">
        <v>8.1948356807510694E-3</v>
      </c>
      <c r="Q820" s="22">
        <v>3</v>
      </c>
      <c r="R820" s="30">
        <v>4.1924963471703935E-5</v>
      </c>
      <c r="S820" s="23">
        <v>23852.13765719609</v>
      </c>
      <c r="T820" s="30">
        <v>2.840033637551601E-3</v>
      </c>
      <c r="U820" s="23">
        <v>352.10850560984977</v>
      </c>
      <c r="V820" s="27">
        <v>1.4762136235769214</v>
      </c>
    </row>
    <row r="821" spans="1:22" x14ac:dyDescent="0.25">
      <c r="A821" s="19" t="s">
        <v>94</v>
      </c>
      <c r="B821" s="19" t="s">
        <v>95</v>
      </c>
      <c r="C821" s="19" t="s">
        <v>88</v>
      </c>
      <c r="D821" s="22">
        <v>60303035</v>
      </c>
      <c r="E821" s="22">
        <v>2</v>
      </c>
      <c r="F821" s="27">
        <v>69.878504672897193</v>
      </c>
      <c r="G821" s="19" t="s">
        <v>147</v>
      </c>
      <c r="H821" s="19" t="s">
        <v>148</v>
      </c>
      <c r="I821" s="23">
        <v>83.028687500000004</v>
      </c>
      <c r="J821" s="19" t="s">
        <v>203</v>
      </c>
      <c r="K821" s="19" t="s">
        <v>204</v>
      </c>
      <c r="L821" s="23">
        <v>83.028687500000004</v>
      </c>
      <c r="M821" s="19" t="s">
        <v>109</v>
      </c>
      <c r="N821" s="19" t="s">
        <v>110</v>
      </c>
      <c r="O821" s="30">
        <v>5.0440458996654898E-2</v>
      </c>
      <c r="Q821" s="22">
        <v>1.5</v>
      </c>
      <c r="R821" s="30">
        <v>3.995511091709786E-5</v>
      </c>
      <c r="S821" s="23">
        <v>25028.087197026733</v>
      </c>
      <c r="T821" s="30">
        <v>2.840033637551601E-3</v>
      </c>
      <c r="U821" s="23">
        <v>352.10850560984977</v>
      </c>
      <c r="V821" s="27">
        <v>1.4068534396495123</v>
      </c>
    </row>
    <row r="822" spans="1:22" x14ac:dyDescent="0.25">
      <c r="A822" s="19" t="s">
        <v>94</v>
      </c>
      <c r="B822" s="19" t="s">
        <v>95</v>
      </c>
      <c r="C822" s="19" t="s">
        <v>88</v>
      </c>
      <c r="D822" s="22">
        <v>60303035</v>
      </c>
      <c r="E822" s="22">
        <v>2</v>
      </c>
      <c r="F822" s="27">
        <v>69.878504672897193</v>
      </c>
      <c r="G822" s="19" t="s">
        <v>135</v>
      </c>
      <c r="H822" s="19" t="s">
        <v>136</v>
      </c>
      <c r="I822" s="23">
        <v>1072.5</v>
      </c>
      <c r="J822" s="19" t="s">
        <v>225</v>
      </c>
      <c r="K822" s="19" t="s">
        <v>226</v>
      </c>
      <c r="L822" s="23">
        <v>750</v>
      </c>
      <c r="M822" s="19" t="s">
        <v>113</v>
      </c>
      <c r="N822" s="19" t="s">
        <v>114</v>
      </c>
      <c r="O822" s="30">
        <v>5.3108527131782357E-3</v>
      </c>
      <c r="Q822" s="22">
        <v>2.8</v>
      </c>
      <c r="R822" s="30">
        <v>2.911118765321039E-5</v>
      </c>
      <c r="S822" s="23">
        <v>34351.054718639061</v>
      </c>
      <c r="T822" s="30">
        <v>2.840033637551601E-3</v>
      </c>
      <c r="U822" s="23">
        <v>352.10850560984977</v>
      </c>
      <c r="V822" s="27">
        <v>1.0250296781099821</v>
      </c>
    </row>
    <row r="823" spans="1:22" x14ac:dyDescent="0.25">
      <c r="A823" s="19" t="s">
        <v>94</v>
      </c>
      <c r="B823" s="19" t="s">
        <v>95</v>
      </c>
      <c r="C823" s="19" t="s">
        <v>88</v>
      </c>
      <c r="D823" s="22">
        <v>60303263</v>
      </c>
      <c r="E823" s="22">
        <v>2</v>
      </c>
      <c r="F823" s="27">
        <v>95</v>
      </c>
      <c r="G823" s="19" t="s">
        <v>107</v>
      </c>
      <c r="H823" s="19" t="s">
        <v>108</v>
      </c>
      <c r="I823" s="23">
        <v>4200</v>
      </c>
      <c r="J823" s="19" t="s">
        <v>255</v>
      </c>
      <c r="K823" s="19" t="s">
        <v>256</v>
      </c>
      <c r="L823" s="23">
        <v>420</v>
      </c>
      <c r="M823" s="19" t="s">
        <v>109</v>
      </c>
      <c r="N823" s="19" t="s">
        <v>110</v>
      </c>
      <c r="O823" s="30">
        <v>9.4083549688667278E-2</v>
      </c>
      <c r="Q823" s="22">
        <v>1.5</v>
      </c>
      <c r="R823" s="30">
        <v>2.7729888329291411E-3</v>
      </c>
      <c r="S823" s="23">
        <v>360.62171910865146</v>
      </c>
      <c r="T823" s="30">
        <v>4.0391631982496234E-3</v>
      </c>
      <c r="U823" s="23">
        <v>247.57603268750103</v>
      </c>
      <c r="V823" s="27">
        <v>68.652557394334039</v>
      </c>
    </row>
    <row r="824" spans="1:22" x14ac:dyDescent="0.25">
      <c r="A824" s="19" t="s">
        <v>94</v>
      </c>
      <c r="B824" s="19" t="s">
        <v>95</v>
      </c>
      <c r="C824" s="19" t="s">
        <v>88</v>
      </c>
      <c r="D824" s="22">
        <v>60303263</v>
      </c>
      <c r="E824" s="22">
        <v>2</v>
      </c>
      <c r="F824" s="27">
        <v>95</v>
      </c>
      <c r="G824" s="19" t="s">
        <v>183</v>
      </c>
      <c r="H824" s="19" t="s">
        <v>184</v>
      </c>
      <c r="I824" s="23">
        <v>452.39422800000006</v>
      </c>
      <c r="J824" s="19" t="s">
        <v>221</v>
      </c>
      <c r="K824" s="19" t="s">
        <v>222</v>
      </c>
      <c r="L824" s="23">
        <v>316.35960000000006</v>
      </c>
      <c r="M824" s="19" t="s">
        <v>109</v>
      </c>
      <c r="N824" s="19" t="s">
        <v>110</v>
      </c>
      <c r="O824" s="30">
        <v>7.9215175097275228E-2</v>
      </c>
      <c r="Q824" s="22">
        <v>1.5</v>
      </c>
      <c r="R824" s="30">
        <v>2.5148412620362563E-4</v>
      </c>
      <c r="S824" s="23">
        <v>3976.3941171790075</v>
      </c>
      <c r="T824" s="30">
        <v>4.0391631982496234E-3</v>
      </c>
      <c r="U824" s="23">
        <v>247.57603268750103</v>
      </c>
      <c r="V824" s="27">
        <v>6.226144224937646</v>
      </c>
    </row>
    <row r="825" spans="1:22" x14ac:dyDescent="0.25">
      <c r="A825" s="19" t="s">
        <v>94</v>
      </c>
      <c r="B825" s="19" t="s">
        <v>95</v>
      </c>
      <c r="C825" s="19" t="s">
        <v>88</v>
      </c>
      <c r="D825" s="22">
        <v>60303263</v>
      </c>
      <c r="E825" s="22">
        <v>2</v>
      </c>
      <c r="F825" s="27">
        <v>95</v>
      </c>
      <c r="G825" s="19" t="s">
        <v>107</v>
      </c>
      <c r="H825" s="19" t="s">
        <v>108</v>
      </c>
      <c r="I825" s="23">
        <v>300.3</v>
      </c>
      <c r="J825" s="19" t="s">
        <v>201</v>
      </c>
      <c r="K825" s="19" t="s">
        <v>202</v>
      </c>
      <c r="L825" s="23">
        <v>165</v>
      </c>
      <c r="M825" s="19" t="s">
        <v>109</v>
      </c>
      <c r="N825" s="19" t="s">
        <v>110</v>
      </c>
      <c r="O825" s="30">
        <v>9.4083549688667278E-2</v>
      </c>
      <c r="Q825" s="22">
        <v>1.5</v>
      </c>
      <c r="R825" s="30">
        <v>1.9826870155443359E-4</v>
      </c>
      <c r="S825" s="23">
        <v>5043.6604071140064</v>
      </c>
      <c r="T825" s="30">
        <v>4.0391631982496234E-3</v>
      </c>
      <c r="U825" s="23">
        <v>247.57603268750103</v>
      </c>
      <c r="V825" s="27">
        <v>4.9086578536948835</v>
      </c>
    </row>
    <row r="826" spans="1:22" x14ac:dyDescent="0.25">
      <c r="A826" s="19" t="s">
        <v>94</v>
      </c>
      <c r="B826" s="19" t="s">
        <v>95</v>
      </c>
      <c r="C826" s="19" t="s">
        <v>88</v>
      </c>
      <c r="D826" s="22">
        <v>60303263</v>
      </c>
      <c r="E826" s="22">
        <v>2</v>
      </c>
      <c r="F826" s="27">
        <v>95</v>
      </c>
      <c r="G826" s="19" t="s">
        <v>107</v>
      </c>
      <c r="H826" s="19" t="s">
        <v>108</v>
      </c>
      <c r="I826" s="23">
        <v>4200</v>
      </c>
      <c r="J826" s="19" t="s">
        <v>255</v>
      </c>
      <c r="K826" s="19" t="s">
        <v>256</v>
      </c>
      <c r="L826" s="23">
        <v>420</v>
      </c>
      <c r="M826" s="19" t="s">
        <v>121</v>
      </c>
      <c r="N826" s="19" t="s">
        <v>122</v>
      </c>
      <c r="O826" s="30">
        <v>8.0808489135929321E-3</v>
      </c>
      <c r="Q826" s="22">
        <v>1.94</v>
      </c>
      <c r="R826" s="30">
        <v>1.8415390904552532E-4</v>
      </c>
      <c r="S826" s="23">
        <v>5430.2404178278211</v>
      </c>
      <c r="T826" s="30">
        <v>4.0391631982496234E-3</v>
      </c>
      <c r="U826" s="23">
        <v>247.57603268750103</v>
      </c>
      <c r="V826" s="27">
        <v>4.5592094205386067</v>
      </c>
    </row>
    <row r="827" spans="1:22" x14ac:dyDescent="0.25">
      <c r="A827" s="19" t="s">
        <v>94</v>
      </c>
      <c r="B827" s="19" t="s">
        <v>95</v>
      </c>
      <c r="C827" s="19" t="s">
        <v>88</v>
      </c>
      <c r="D827" s="22">
        <v>60303263</v>
      </c>
      <c r="E827" s="22">
        <v>2</v>
      </c>
      <c r="F827" s="27">
        <v>95</v>
      </c>
      <c r="G827" s="19" t="s">
        <v>145</v>
      </c>
      <c r="H827" s="19" t="s">
        <v>146</v>
      </c>
      <c r="I827" s="23">
        <v>294.27876000000003</v>
      </c>
      <c r="J827" s="19" t="s">
        <v>243</v>
      </c>
      <c r="K827" s="19" t="s">
        <v>244</v>
      </c>
      <c r="L827" s="23">
        <v>88.372</v>
      </c>
      <c r="M827" s="19" t="s">
        <v>109</v>
      </c>
      <c r="N827" s="19" t="s">
        <v>110</v>
      </c>
      <c r="O827" s="30">
        <v>6.9640764267676847E-2</v>
      </c>
      <c r="Q827" s="22">
        <v>1.5</v>
      </c>
      <c r="R827" s="30">
        <v>1.4381612459048599E-4</v>
      </c>
      <c r="S827" s="23">
        <v>6953.3232302530978</v>
      </c>
      <c r="T827" s="30">
        <v>4.0391631982496234E-3</v>
      </c>
      <c r="U827" s="23">
        <v>247.57603268750103</v>
      </c>
      <c r="V827" s="27">
        <v>3.5605425562603883</v>
      </c>
    </row>
    <row r="828" spans="1:22" x14ac:dyDescent="0.25">
      <c r="A828" s="19" t="s">
        <v>94</v>
      </c>
      <c r="B828" s="19" t="s">
        <v>95</v>
      </c>
      <c r="C828" s="19" t="s">
        <v>88</v>
      </c>
      <c r="D828" s="22">
        <v>60303263</v>
      </c>
      <c r="E828" s="22">
        <v>2</v>
      </c>
      <c r="F828" s="27">
        <v>95</v>
      </c>
      <c r="G828" s="19" t="s">
        <v>107</v>
      </c>
      <c r="H828" s="19" t="s">
        <v>108</v>
      </c>
      <c r="I828" s="23">
        <v>4200</v>
      </c>
      <c r="J828" s="19" t="s">
        <v>255</v>
      </c>
      <c r="K828" s="19" t="s">
        <v>256</v>
      </c>
      <c r="L828" s="23">
        <v>420</v>
      </c>
      <c r="M828" s="19" t="s">
        <v>113</v>
      </c>
      <c r="N828" s="19" t="s">
        <v>114</v>
      </c>
      <c r="O828" s="30">
        <v>5.131111111111167E-3</v>
      </c>
      <c r="Q828" s="22">
        <v>2.8</v>
      </c>
      <c r="R828" s="30">
        <v>8.101754385965001E-5</v>
      </c>
      <c r="S828" s="23">
        <v>12343.005630142783</v>
      </c>
      <c r="T828" s="30">
        <v>4.0391631982496234E-3</v>
      </c>
      <c r="U828" s="23">
        <v>247.57603268750103</v>
      </c>
      <c r="V828" s="27">
        <v>2.005800208685776</v>
      </c>
    </row>
    <row r="829" spans="1:22" x14ac:dyDescent="0.25">
      <c r="A829" s="19" t="s">
        <v>94</v>
      </c>
      <c r="B829" s="19" t="s">
        <v>95</v>
      </c>
      <c r="C829" s="19" t="s">
        <v>88</v>
      </c>
      <c r="D829" s="22">
        <v>60303263</v>
      </c>
      <c r="E829" s="22">
        <v>2</v>
      </c>
      <c r="F829" s="27">
        <v>95</v>
      </c>
      <c r="G829" s="19" t="s">
        <v>107</v>
      </c>
      <c r="H829" s="19" t="s">
        <v>108</v>
      </c>
      <c r="I829" s="23">
        <v>4200</v>
      </c>
      <c r="J829" s="19" t="s">
        <v>255</v>
      </c>
      <c r="K829" s="19" t="s">
        <v>256</v>
      </c>
      <c r="L829" s="23">
        <v>420</v>
      </c>
      <c r="M829" s="19" t="s">
        <v>115</v>
      </c>
      <c r="N829" s="19" t="s">
        <v>116</v>
      </c>
      <c r="O829" s="30">
        <v>5.4953034682081285E-3</v>
      </c>
      <c r="Q829" s="22">
        <v>3</v>
      </c>
      <c r="R829" s="30">
        <v>8.0983419531488197E-5</v>
      </c>
      <c r="S829" s="23">
        <v>12348.206654958269</v>
      </c>
      <c r="T829" s="30">
        <v>4.0391631982496234E-3</v>
      </c>
      <c r="U829" s="23">
        <v>247.57603268750103</v>
      </c>
      <c r="V829" s="27">
        <v>2.0049553721073332</v>
      </c>
    </row>
    <row r="830" spans="1:22" x14ac:dyDescent="0.25">
      <c r="A830" s="19" t="s">
        <v>94</v>
      </c>
      <c r="B830" s="19" t="s">
        <v>95</v>
      </c>
      <c r="C830" s="19" t="s">
        <v>88</v>
      </c>
      <c r="D830" s="22">
        <v>60303263</v>
      </c>
      <c r="E830" s="22">
        <v>2</v>
      </c>
      <c r="F830" s="27">
        <v>95</v>
      </c>
      <c r="G830" s="19" t="s">
        <v>161</v>
      </c>
      <c r="H830" s="19" t="s">
        <v>162</v>
      </c>
      <c r="I830" s="23">
        <v>26</v>
      </c>
      <c r="J830" s="19" t="s">
        <v>203</v>
      </c>
      <c r="K830" s="19" t="s">
        <v>204</v>
      </c>
      <c r="L830" s="23">
        <v>26</v>
      </c>
      <c r="M830" s="19" t="s">
        <v>109</v>
      </c>
      <c r="N830" s="19" t="s">
        <v>110</v>
      </c>
      <c r="O830" s="30">
        <v>0.29969450048245622</v>
      </c>
      <c r="Q830" s="22">
        <v>1.5</v>
      </c>
      <c r="R830" s="30">
        <v>5.4681101842413064E-5</v>
      </c>
      <c r="S830" s="23">
        <v>18287.853871012456</v>
      </c>
      <c r="T830" s="30">
        <v>4.0391631982496234E-3</v>
      </c>
      <c r="U830" s="23">
        <v>247.57603268750103</v>
      </c>
      <c r="V830" s="27">
        <v>1.3537730257125831</v>
      </c>
    </row>
    <row r="831" spans="1:22" x14ac:dyDescent="0.25">
      <c r="A831" s="19" t="s">
        <v>94</v>
      </c>
      <c r="B831" s="19" t="s">
        <v>95</v>
      </c>
      <c r="C831" s="19" t="s">
        <v>88</v>
      </c>
      <c r="D831" s="22">
        <v>60303263</v>
      </c>
      <c r="E831" s="22">
        <v>2</v>
      </c>
      <c r="F831" s="27">
        <v>95</v>
      </c>
      <c r="G831" s="19" t="s">
        <v>141</v>
      </c>
      <c r="H831" s="19" t="s">
        <v>142</v>
      </c>
      <c r="I831" s="23">
        <v>141</v>
      </c>
      <c r="J831" s="19" t="s">
        <v>209</v>
      </c>
      <c r="K831" s="19" t="s">
        <v>210</v>
      </c>
      <c r="L831" s="23">
        <v>141</v>
      </c>
      <c r="M831" s="19" t="s">
        <v>109</v>
      </c>
      <c r="N831" s="19" t="s">
        <v>110</v>
      </c>
      <c r="O831" s="30">
        <v>4.6996148956660502E-2</v>
      </c>
      <c r="Q831" s="22">
        <v>1.5</v>
      </c>
      <c r="R831" s="30">
        <v>4.6501452651853548E-5</v>
      </c>
      <c r="S831" s="23">
        <v>21504.704540883627</v>
      </c>
      <c r="T831" s="30">
        <v>4.0391631982496234E-3</v>
      </c>
      <c r="U831" s="23">
        <v>247.57603268750103</v>
      </c>
      <c r="V831" s="27">
        <v>1.1512645161751576</v>
      </c>
    </row>
    <row r="832" spans="1:22" x14ac:dyDescent="0.25">
      <c r="A832" s="19" t="s">
        <v>94</v>
      </c>
      <c r="B832" s="19" t="s">
        <v>95</v>
      </c>
      <c r="C832" s="19" t="s">
        <v>88</v>
      </c>
      <c r="D832" s="22">
        <v>60303335</v>
      </c>
      <c r="E832" s="22">
        <v>2</v>
      </c>
      <c r="F832" s="27">
        <v>56</v>
      </c>
      <c r="G832" s="19" t="s">
        <v>107</v>
      </c>
      <c r="H832" s="19" t="s">
        <v>108</v>
      </c>
      <c r="I832" s="23">
        <v>791.7</v>
      </c>
      <c r="J832" s="19" t="s">
        <v>201</v>
      </c>
      <c r="K832" s="19" t="s">
        <v>202</v>
      </c>
      <c r="L832" s="23">
        <v>435</v>
      </c>
      <c r="M832" s="19" t="s">
        <v>109</v>
      </c>
      <c r="N832" s="19" t="s">
        <v>110</v>
      </c>
      <c r="O832" s="30">
        <v>9.4083549688667278E-2</v>
      </c>
      <c r="Q832" s="22">
        <v>1.5</v>
      </c>
      <c r="R832" s="30">
        <v>8.8673745581568919E-4</v>
      </c>
      <c r="S832" s="23">
        <v>1127.7295138955456</v>
      </c>
      <c r="T832" s="30">
        <v>2.8289673716625405E-3</v>
      </c>
      <c r="U832" s="23">
        <v>353.48587262507573</v>
      </c>
      <c r="V832" s="27">
        <v>31.344916335834839</v>
      </c>
    </row>
    <row r="833" spans="1:22" x14ac:dyDescent="0.25">
      <c r="A833" s="19" t="s">
        <v>94</v>
      </c>
      <c r="B833" s="19" t="s">
        <v>95</v>
      </c>
      <c r="C833" s="19" t="s">
        <v>88</v>
      </c>
      <c r="D833" s="22">
        <v>60303335</v>
      </c>
      <c r="E833" s="22">
        <v>2</v>
      </c>
      <c r="F833" s="27">
        <v>56</v>
      </c>
      <c r="G833" s="19" t="s">
        <v>125</v>
      </c>
      <c r="H833" s="19" t="s">
        <v>126</v>
      </c>
      <c r="I833" s="23">
        <v>777.00000000000011</v>
      </c>
      <c r="J833" s="19" t="s">
        <v>201</v>
      </c>
      <c r="K833" s="19" t="s">
        <v>202</v>
      </c>
      <c r="L833" s="23">
        <v>350</v>
      </c>
      <c r="M833" s="19" t="s">
        <v>109</v>
      </c>
      <c r="N833" s="19" t="s">
        <v>110</v>
      </c>
      <c r="O833" s="30">
        <v>7.5354415695067276E-2</v>
      </c>
      <c r="Q833" s="22">
        <v>1.5</v>
      </c>
      <c r="R833" s="30">
        <v>6.9702834517937232E-4</v>
      </c>
      <c r="S833" s="23">
        <v>1434.6618855832346</v>
      </c>
      <c r="T833" s="30">
        <v>2.8289673716625405E-3</v>
      </c>
      <c r="U833" s="23">
        <v>353.48587262507573</v>
      </c>
      <c r="V833" s="27">
        <v>24.638967284014292</v>
      </c>
    </row>
    <row r="834" spans="1:22" x14ac:dyDescent="0.25">
      <c r="A834" s="19" t="s">
        <v>94</v>
      </c>
      <c r="B834" s="19" t="s">
        <v>95</v>
      </c>
      <c r="C834" s="19" t="s">
        <v>88</v>
      </c>
      <c r="D834" s="22">
        <v>60303335</v>
      </c>
      <c r="E834" s="22">
        <v>2</v>
      </c>
      <c r="F834" s="27">
        <v>56</v>
      </c>
      <c r="G834" s="19" t="s">
        <v>127</v>
      </c>
      <c r="H834" s="19" t="s">
        <v>128</v>
      </c>
      <c r="I834" s="23">
        <v>255</v>
      </c>
      <c r="J834" s="19" t="s">
        <v>203</v>
      </c>
      <c r="K834" s="19" t="s">
        <v>204</v>
      </c>
      <c r="L834" s="23">
        <v>255</v>
      </c>
      <c r="M834" s="19" t="s">
        <v>109</v>
      </c>
      <c r="N834" s="19" t="s">
        <v>110</v>
      </c>
      <c r="O834" s="30">
        <v>9.32009514627124E-2</v>
      </c>
      <c r="Q834" s="22">
        <v>1.5</v>
      </c>
      <c r="R834" s="30">
        <v>2.8293145979751977E-4</v>
      </c>
      <c r="S834" s="23">
        <v>3534.4249123644686</v>
      </c>
      <c r="T834" s="30">
        <v>2.8289673716625405E-3</v>
      </c>
      <c r="U834" s="23">
        <v>353.48587262507573</v>
      </c>
      <c r="V834" s="27">
        <v>10.00122739596128</v>
      </c>
    </row>
    <row r="835" spans="1:22" x14ac:dyDescent="0.25">
      <c r="A835" s="19" t="s">
        <v>94</v>
      </c>
      <c r="B835" s="19" t="s">
        <v>95</v>
      </c>
      <c r="C835" s="19" t="s">
        <v>88</v>
      </c>
      <c r="D835" s="22">
        <v>60303335</v>
      </c>
      <c r="E835" s="22">
        <v>2</v>
      </c>
      <c r="F835" s="27">
        <v>56</v>
      </c>
      <c r="G835" s="19" t="s">
        <v>127</v>
      </c>
      <c r="H835" s="19" t="s">
        <v>128</v>
      </c>
      <c r="I835" s="23">
        <v>184.8</v>
      </c>
      <c r="J835" s="19" t="s">
        <v>201</v>
      </c>
      <c r="K835" s="19" t="s">
        <v>202</v>
      </c>
      <c r="L835" s="23">
        <v>120</v>
      </c>
      <c r="M835" s="19" t="s">
        <v>109</v>
      </c>
      <c r="N835" s="19" t="s">
        <v>110</v>
      </c>
      <c r="O835" s="30">
        <v>9.32009514627124E-2</v>
      </c>
      <c r="Q835" s="22">
        <v>1.5</v>
      </c>
      <c r="R835" s="30">
        <v>2.0504209321796729E-4</v>
      </c>
      <c r="S835" s="23">
        <v>4877.0473628405816</v>
      </c>
      <c r="T835" s="30">
        <v>2.8289673716625405E-3</v>
      </c>
      <c r="U835" s="23">
        <v>353.48587262507573</v>
      </c>
      <c r="V835" s="27">
        <v>7.247948324602528</v>
      </c>
    </row>
    <row r="836" spans="1:22" x14ac:dyDescent="0.25">
      <c r="A836" s="19" t="s">
        <v>94</v>
      </c>
      <c r="B836" s="19" t="s">
        <v>95</v>
      </c>
      <c r="C836" s="19" t="s">
        <v>88</v>
      </c>
      <c r="D836" s="22">
        <v>60303335</v>
      </c>
      <c r="E836" s="22">
        <v>2</v>
      </c>
      <c r="F836" s="27">
        <v>56</v>
      </c>
      <c r="G836" s="19" t="s">
        <v>183</v>
      </c>
      <c r="H836" s="19" t="s">
        <v>184</v>
      </c>
      <c r="I836" s="23">
        <v>151.09201249999998</v>
      </c>
      <c r="J836" s="19" t="s">
        <v>221</v>
      </c>
      <c r="K836" s="19" t="s">
        <v>222</v>
      </c>
      <c r="L836" s="23">
        <v>105.65875</v>
      </c>
      <c r="M836" s="19" t="s">
        <v>109</v>
      </c>
      <c r="N836" s="19" t="s">
        <v>110</v>
      </c>
      <c r="O836" s="30">
        <v>7.9215175097275228E-2</v>
      </c>
      <c r="Q836" s="22">
        <v>1.5</v>
      </c>
      <c r="R836" s="30">
        <v>1.4248547888079995E-4</v>
      </c>
      <c r="S836" s="23">
        <v>7018.2590384285886</v>
      </c>
      <c r="T836" s="30">
        <v>2.8289673716625405E-3</v>
      </c>
      <c r="U836" s="23">
        <v>353.48587262507573</v>
      </c>
      <c r="V836" s="27">
        <v>5.0366603838581367</v>
      </c>
    </row>
    <row r="837" spans="1:22" x14ac:dyDescent="0.25">
      <c r="A837" s="19" t="s">
        <v>94</v>
      </c>
      <c r="B837" s="19" t="s">
        <v>95</v>
      </c>
      <c r="C837" s="19" t="s">
        <v>88</v>
      </c>
      <c r="D837" s="22">
        <v>60303335</v>
      </c>
      <c r="E837" s="22">
        <v>2</v>
      </c>
      <c r="F837" s="27">
        <v>56</v>
      </c>
      <c r="G837" s="19" t="s">
        <v>139</v>
      </c>
      <c r="H837" s="19" t="s">
        <v>140</v>
      </c>
      <c r="I837" s="23">
        <v>94.5</v>
      </c>
      <c r="J837" s="19" t="s">
        <v>203</v>
      </c>
      <c r="K837" s="19" t="s">
        <v>204</v>
      </c>
      <c r="L837" s="23">
        <v>94.5</v>
      </c>
      <c r="M837" s="19" t="s">
        <v>109</v>
      </c>
      <c r="N837" s="19" t="s">
        <v>110</v>
      </c>
      <c r="O837" s="30">
        <v>7.2550891428570755E-2</v>
      </c>
      <c r="Q837" s="22">
        <v>1.5</v>
      </c>
      <c r="R837" s="30">
        <v>8.1619752857142099E-5</v>
      </c>
      <c r="S837" s="23">
        <v>12251.936142838926</v>
      </c>
      <c r="T837" s="30">
        <v>2.8289673716625405E-3</v>
      </c>
      <c r="U837" s="23">
        <v>353.48587262507573</v>
      </c>
      <c r="V837" s="27">
        <v>2.8851429562149891</v>
      </c>
    </row>
    <row r="838" spans="1:22" x14ac:dyDescent="0.25">
      <c r="A838" s="19" t="s">
        <v>94</v>
      </c>
      <c r="B838" s="19" t="s">
        <v>95</v>
      </c>
      <c r="C838" s="19" t="s">
        <v>88</v>
      </c>
      <c r="D838" s="22">
        <v>60303335</v>
      </c>
      <c r="E838" s="22">
        <v>2</v>
      </c>
      <c r="F838" s="27">
        <v>56</v>
      </c>
      <c r="G838" s="19" t="s">
        <v>125</v>
      </c>
      <c r="H838" s="19" t="s">
        <v>126</v>
      </c>
      <c r="I838" s="23">
        <v>777.00000000000011</v>
      </c>
      <c r="J838" s="19" t="s">
        <v>201</v>
      </c>
      <c r="K838" s="19" t="s">
        <v>202</v>
      </c>
      <c r="L838" s="23">
        <v>350</v>
      </c>
      <c r="M838" s="19" t="s">
        <v>121</v>
      </c>
      <c r="N838" s="19" t="s">
        <v>122</v>
      </c>
      <c r="O838" s="30">
        <v>9.3932549504953111E-3</v>
      </c>
      <c r="Q838" s="22">
        <v>1.94</v>
      </c>
      <c r="R838" s="30">
        <v>6.7181140432021879E-5</v>
      </c>
      <c r="S838" s="23">
        <v>14885.129867836393</v>
      </c>
      <c r="T838" s="30">
        <v>2.8289673716625405E-3</v>
      </c>
      <c r="U838" s="23">
        <v>353.48587262507573</v>
      </c>
      <c r="V838" s="27">
        <v>2.374758404956101</v>
      </c>
    </row>
    <row r="839" spans="1:22" x14ac:dyDescent="0.25">
      <c r="A839" s="19" t="s">
        <v>94</v>
      </c>
      <c r="B839" s="19" t="s">
        <v>95</v>
      </c>
      <c r="C839" s="19" t="s">
        <v>88</v>
      </c>
      <c r="D839" s="22">
        <v>60303335</v>
      </c>
      <c r="E839" s="22">
        <v>2</v>
      </c>
      <c r="F839" s="27">
        <v>56</v>
      </c>
      <c r="G839" s="19" t="s">
        <v>107</v>
      </c>
      <c r="H839" s="19" t="s">
        <v>108</v>
      </c>
      <c r="I839" s="23">
        <v>791.7</v>
      </c>
      <c r="J839" s="19" t="s">
        <v>201</v>
      </c>
      <c r="K839" s="19" t="s">
        <v>202</v>
      </c>
      <c r="L839" s="23">
        <v>435</v>
      </c>
      <c r="M839" s="19" t="s">
        <v>121</v>
      </c>
      <c r="N839" s="19" t="s">
        <v>122</v>
      </c>
      <c r="O839" s="30">
        <v>8.0808489135929321E-3</v>
      </c>
      <c r="Q839" s="22">
        <v>1.94</v>
      </c>
      <c r="R839" s="30">
        <v>5.888814511129901E-5</v>
      </c>
      <c r="S839" s="23">
        <v>16981.346553028507</v>
      </c>
      <c r="T839" s="30">
        <v>2.8289673716625405E-3</v>
      </c>
      <c r="U839" s="23">
        <v>353.48587262507573</v>
      </c>
      <c r="V839" s="27">
        <v>2.0816127361939616</v>
      </c>
    </row>
    <row r="840" spans="1:22" x14ac:dyDescent="0.25">
      <c r="A840" s="19" t="s">
        <v>94</v>
      </c>
      <c r="B840" s="19" t="s">
        <v>95</v>
      </c>
      <c r="C840" s="19" t="s">
        <v>88</v>
      </c>
      <c r="D840" s="22">
        <v>60303335</v>
      </c>
      <c r="E840" s="22">
        <v>2</v>
      </c>
      <c r="F840" s="27">
        <v>56</v>
      </c>
      <c r="G840" s="19" t="s">
        <v>145</v>
      </c>
      <c r="H840" s="19" t="s">
        <v>146</v>
      </c>
      <c r="I840" s="23">
        <v>65.534399999999991</v>
      </c>
      <c r="J840" s="19" t="s">
        <v>243</v>
      </c>
      <c r="K840" s="19" t="s">
        <v>244</v>
      </c>
      <c r="L840" s="23">
        <v>19.679999999999996</v>
      </c>
      <c r="M840" s="19" t="s">
        <v>109</v>
      </c>
      <c r="N840" s="19" t="s">
        <v>110</v>
      </c>
      <c r="O840" s="30">
        <v>6.9640764267676847E-2</v>
      </c>
      <c r="Q840" s="22">
        <v>1.5</v>
      </c>
      <c r="R840" s="30">
        <v>5.4331734545519535E-5</v>
      </c>
      <c r="S840" s="23">
        <v>18405.449565800121</v>
      </c>
      <c r="T840" s="30">
        <v>2.8289673716625405E-3</v>
      </c>
      <c r="U840" s="23">
        <v>353.48587262507573</v>
      </c>
      <c r="V840" s="27">
        <v>1.9205500597056941</v>
      </c>
    </row>
    <row r="841" spans="1:22" x14ac:dyDescent="0.25">
      <c r="A841" s="19" t="s">
        <v>94</v>
      </c>
      <c r="B841" s="19" t="s">
        <v>95</v>
      </c>
      <c r="C841" s="19" t="s">
        <v>88</v>
      </c>
      <c r="D841" s="22">
        <v>60303335</v>
      </c>
      <c r="E841" s="22">
        <v>2</v>
      </c>
      <c r="F841" s="27">
        <v>56</v>
      </c>
      <c r="G841" s="19" t="s">
        <v>137</v>
      </c>
      <c r="H841" s="19" t="s">
        <v>138</v>
      </c>
      <c r="I841" s="23">
        <v>51.082499999999996</v>
      </c>
      <c r="J841" s="19" t="s">
        <v>205</v>
      </c>
      <c r="K841" s="19" t="s">
        <v>206</v>
      </c>
      <c r="L841" s="23">
        <v>36.75</v>
      </c>
      <c r="M841" s="19" t="s">
        <v>109</v>
      </c>
      <c r="N841" s="19" t="s">
        <v>110</v>
      </c>
      <c r="O841" s="30">
        <v>7.5327641677419913E-2</v>
      </c>
      <c r="Q841" s="22">
        <v>1.5</v>
      </c>
      <c r="R841" s="30">
        <v>4.580862209508098E-5</v>
      </c>
      <c r="S841" s="23">
        <v>21829.951530181082</v>
      </c>
      <c r="T841" s="30">
        <v>2.8289673716625405E-3</v>
      </c>
      <c r="U841" s="23">
        <v>353.48587262507573</v>
      </c>
      <c r="V841" s="27">
        <v>1.6192700755032023</v>
      </c>
    </row>
    <row r="842" spans="1:22" x14ac:dyDescent="0.25">
      <c r="A842" s="19" t="s">
        <v>94</v>
      </c>
      <c r="B842" s="19" t="s">
        <v>95</v>
      </c>
      <c r="C842" s="19" t="s">
        <v>88</v>
      </c>
      <c r="D842" s="22">
        <v>60303472</v>
      </c>
      <c r="E842" s="22">
        <v>2</v>
      </c>
      <c r="F842" s="27">
        <v>61</v>
      </c>
      <c r="G842" s="19" t="s">
        <v>135</v>
      </c>
      <c r="H842" s="19" t="s">
        <v>136</v>
      </c>
      <c r="I842" s="23">
        <v>786.5</v>
      </c>
      <c r="J842" s="19" t="s">
        <v>225</v>
      </c>
      <c r="K842" s="19" t="s">
        <v>226</v>
      </c>
      <c r="L842" s="23">
        <v>550</v>
      </c>
      <c r="M842" s="19" t="s">
        <v>109</v>
      </c>
      <c r="N842" s="19" t="s">
        <v>110</v>
      </c>
      <c r="O842" s="30">
        <v>0.13503018571428571</v>
      </c>
      <c r="Q842" s="22">
        <v>1.5</v>
      </c>
      <c r="R842" s="30">
        <v>1.1606693012490242E-3</v>
      </c>
      <c r="S842" s="23">
        <v>861.5718524853512</v>
      </c>
      <c r="T842" s="30">
        <v>2.3830299851069427E-3</v>
      </c>
      <c r="U842" s="23">
        <v>419.63383014466064</v>
      </c>
      <c r="V842" s="27">
        <v>48.705610441445501</v>
      </c>
    </row>
    <row r="843" spans="1:22" x14ac:dyDescent="0.25">
      <c r="A843" s="19" t="s">
        <v>94</v>
      </c>
      <c r="B843" s="19" t="s">
        <v>95</v>
      </c>
      <c r="C843" s="19" t="s">
        <v>88</v>
      </c>
      <c r="D843" s="22">
        <v>60303472</v>
      </c>
      <c r="E843" s="22">
        <v>2</v>
      </c>
      <c r="F843" s="27">
        <v>61</v>
      </c>
      <c r="G843" s="19" t="s">
        <v>135</v>
      </c>
      <c r="H843" s="19" t="s">
        <v>136</v>
      </c>
      <c r="I843" s="23">
        <v>536.25</v>
      </c>
      <c r="J843" s="19" t="s">
        <v>219</v>
      </c>
      <c r="K843" s="19" t="s">
        <v>220</v>
      </c>
      <c r="L843" s="23">
        <v>375</v>
      </c>
      <c r="M843" s="19" t="s">
        <v>109</v>
      </c>
      <c r="N843" s="19" t="s">
        <v>110</v>
      </c>
      <c r="O843" s="30">
        <v>0.13503018571428571</v>
      </c>
      <c r="Q843" s="22">
        <v>1.5</v>
      </c>
      <c r="R843" s="30">
        <v>7.9136543266978925E-4</v>
      </c>
      <c r="S843" s="23">
        <v>1263.638716978515</v>
      </c>
      <c r="T843" s="30">
        <v>2.3830299851069427E-3</v>
      </c>
      <c r="U843" s="23">
        <v>419.63383014466064</v>
      </c>
      <c r="V843" s="27">
        <v>33.208370755531021</v>
      </c>
    </row>
    <row r="844" spans="1:22" x14ac:dyDescent="0.25">
      <c r="A844" s="19" t="s">
        <v>94</v>
      </c>
      <c r="B844" s="19" t="s">
        <v>95</v>
      </c>
      <c r="C844" s="19" t="s">
        <v>88</v>
      </c>
      <c r="D844" s="22">
        <v>60303472</v>
      </c>
      <c r="E844" s="22">
        <v>2</v>
      </c>
      <c r="F844" s="27">
        <v>61</v>
      </c>
      <c r="G844" s="19" t="s">
        <v>107</v>
      </c>
      <c r="H844" s="19" t="s">
        <v>108</v>
      </c>
      <c r="I844" s="23">
        <v>91</v>
      </c>
      <c r="J844" s="19" t="s">
        <v>201</v>
      </c>
      <c r="K844" s="19" t="s">
        <v>202</v>
      </c>
      <c r="L844" s="23">
        <v>50</v>
      </c>
      <c r="M844" s="19" t="s">
        <v>109</v>
      </c>
      <c r="N844" s="19" t="s">
        <v>110</v>
      </c>
      <c r="O844" s="30">
        <v>9.4083549688667278E-2</v>
      </c>
      <c r="Q844" s="22">
        <v>1.5</v>
      </c>
      <c r="R844" s="30">
        <v>9.3569431930805709E-5</v>
      </c>
      <c r="S844" s="23">
        <v>10687.25094686368</v>
      </c>
      <c r="T844" s="30">
        <v>2.3830299851069427E-3</v>
      </c>
      <c r="U844" s="23">
        <v>419.63383014466064</v>
      </c>
      <c r="V844" s="27">
        <v>3.926489910558411</v>
      </c>
    </row>
    <row r="845" spans="1:22" x14ac:dyDescent="0.25">
      <c r="A845" s="19" t="s">
        <v>94</v>
      </c>
      <c r="B845" s="19" t="s">
        <v>95</v>
      </c>
      <c r="C845" s="19" t="s">
        <v>88</v>
      </c>
      <c r="D845" s="22">
        <v>60303472</v>
      </c>
      <c r="E845" s="22">
        <v>2</v>
      </c>
      <c r="F845" s="27">
        <v>61</v>
      </c>
      <c r="G845" s="19" t="s">
        <v>183</v>
      </c>
      <c r="H845" s="19" t="s">
        <v>184</v>
      </c>
      <c r="I845" s="23">
        <v>96.381999999999991</v>
      </c>
      <c r="J845" s="19" t="s">
        <v>221</v>
      </c>
      <c r="K845" s="19" t="s">
        <v>222</v>
      </c>
      <c r="L845" s="23">
        <v>67.400000000000006</v>
      </c>
      <c r="M845" s="19" t="s">
        <v>109</v>
      </c>
      <c r="N845" s="19" t="s">
        <v>110</v>
      </c>
      <c r="O845" s="30">
        <v>7.9215175097275228E-2</v>
      </c>
      <c r="Q845" s="22">
        <v>1.5</v>
      </c>
      <c r="R845" s="30">
        <v>8.3441715915033652E-5</v>
      </c>
      <c r="S845" s="23">
        <v>11984.413180312253</v>
      </c>
      <c r="T845" s="30">
        <v>2.3830299851069427E-3</v>
      </c>
      <c r="U845" s="23">
        <v>419.63383014466064</v>
      </c>
      <c r="V845" s="27">
        <v>3.5014966843268263</v>
      </c>
    </row>
    <row r="846" spans="1:22" x14ac:dyDescent="0.25">
      <c r="A846" s="19" t="s">
        <v>94</v>
      </c>
      <c r="B846" s="19" t="s">
        <v>95</v>
      </c>
      <c r="C846" s="19" t="s">
        <v>88</v>
      </c>
      <c r="D846" s="22">
        <v>60303472</v>
      </c>
      <c r="E846" s="22">
        <v>2</v>
      </c>
      <c r="F846" s="27">
        <v>61</v>
      </c>
      <c r="G846" s="19" t="s">
        <v>135</v>
      </c>
      <c r="H846" s="19" t="s">
        <v>136</v>
      </c>
      <c r="I846" s="23">
        <v>786.5</v>
      </c>
      <c r="J846" s="19" t="s">
        <v>225</v>
      </c>
      <c r="K846" s="19" t="s">
        <v>226</v>
      </c>
      <c r="L846" s="23">
        <v>550</v>
      </c>
      <c r="M846" s="19" t="s">
        <v>115</v>
      </c>
      <c r="N846" s="19" t="s">
        <v>116</v>
      </c>
      <c r="O846" s="30">
        <v>8.1948356807510694E-3</v>
      </c>
      <c r="Q846" s="22">
        <v>3</v>
      </c>
      <c r="R846" s="30">
        <v>3.5219881218091346E-5</v>
      </c>
      <c r="S846" s="23">
        <v>28393.054303838238</v>
      </c>
      <c r="T846" s="30">
        <v>2.3830299851069427E-3</v>
      </c>
      <c r="U846" s="23">
        <v>419.63383014466064</v>
      </c>
      <c r="V846" s="27">
        <v>1.4779453652787666</v>
      </c>
    </row>
    <row r="847" spans="1:22" x14ac:dyDescent="0.25">
      <c r="A847" s="19" t="s">
        <v>94</v>
      </c>
      <c r="B847" s="19" t="s">
        <v>95</v>
      </c>
      <c r="C847" s="19" t="s">
        <v>88</v>
      </c>
      <c r="D847" s="22">
        <v>60303472</v>
      </c>
      <c r="E847" s="22">
        <v>2</v>
      </c>
      <c r="F847" s="27">
        <v>61</v>
      </c>
      <c r="G847" s="19" t="s">
        <v>145</v>
      </c>
      <c r="H847" s="19" t="s">
        <v>146</v>
      </c>
      <c r="I847" s="23">
        <v>43.2</v>
      </c>
      <c r="J847" s="19" t="s">
        <v>203</v>
      </c>
      <c r="K847" s="19" t="s">
        <v>204</v>
      </c>
      <c r="L847" s="23">
        <v>43.2</v>
      </c>
      <c r="M847" s="19" t="s">
        <v>109</v>
      </c>
      <c r="N847" s="19" t="s">
        <v>110</v>
      </c>
      <c r="O847" s="30">
        <v>6.9640764267676847E-2</v>
      </c>
      <c r="Q847" s="22">
        <v>1.5</v>
      </c>
      <c r="R847" s="30">
        <v>3.2879573949329396E-5</v>
      </c>
      <c r="S847" s="23">
        <v>30414.01940125796</v>
      </c>
      <c r="T847" s="30">
        <v>2.3830299851069427E-3</v>
      </c>
      <c r="U847" s="23">
        <v>419.63383014466064</v>
      </c>
      <c r="V847" s="27">
        <v>1.3797381549881702</v>
      </c>
    </row>
    <row r="848" spans="1:22" x14ac:dyDescent="0.25">
      <c r="A848" s="19" t="s">
        <v>94</v>
      </c>
      <c r="B848" s="19" t="s">
        <v>95</v>
      </c>
      <c r="C848" s="19" t="s">
        <v>88</v>
      </c>
      <c r="D848" s="22">
        <v>60303472</v>
      </c>
      <c r="E848" s="22">
        <v>2</v>
      </c>
      <c r="F848" s="27">
        <v>61</v>
      </c>
      <c r="G848" s="19" t="s">
        <v>141</v>
      </c>
      <c r="H848" s="19" t="s">
        <v>142</v>
      </c>
      <c r="I848" s="23">
        <v>52.9</v>
      </c>
      <c r="J848" s="19" t="s">
        <v>209</v>
      </c>
      <c r="K848" s="19" t="s">
        <v>210</v>
      </c>
      <c r="L848" s="23">
        <v>52.9</v>
      </c>
      <c r="M848" s="19" t="s">
        <v>109</v>
      </c>
      <c r="N848" s="19" t="s">
        <v>110</v>
      </c>
      <c r="O848" s="30">
        <v>4.6996148956660502E-2</v>
      </c>
      <c r="Q848" s="22">
        <v>1.5</v>
      </c>
      <c r="R848" s="30">
        <v>2.7170451145435418E-5</v>
      </c>
      <c r="S848" s="23">
        <v>36804.68883815343</v>
      </c>
      <c r="T848" s="30">
        <v>2.3830299851069427E-3</v>
      </c>
      <c r="U848" s="23">
        <v>419.63383014466064</v>
      </c>
      <c r="V848" s="27">
        <v>1.1401640480917445</v>
      </c>
    </row>
    <row r="849" spans="1:22" x14ac:dyDescent="0.25">
      <c r="A849" s="19" t="s">
        <v>94</v>
      </c>
      <c r="B849" s="19" t="s">
        <v>95</v>
      </c>
      <c r="C849" s="19" t="s">
        <v>88</v>
      </c>
      <c r="D849" s="22">
        <v>60303472</v>
      </c>
      <c r="E849" s="22">
        <v>2</v>
      </c>
      <c r="F849" s="27">
        <v>61</v>
      </c>
      <c r="G849" s="19" t="s">
        <v>135</v>
      </c>
      <c r="H849" s="19" t="s">
        <v>136</v>
      </c>
      <c r="I849" s="23">
        <v>786.5</v>
      </c>
      <c r="J849" s="19" t="s">
        <v>225</v>
      </c>
      <c r="K849" s="19" t="s">
        <v>226</v>
      </c>
      <c r="L849" s="23">
        <v>550</v>
      </c>
      <c r="M849" s="19" t="s">
        <v>113</v>
      </c>
      <c r="N849" s="19" t="s">
        <v>114</v>
      </c>
      <c r="O849" s="30">
        <v>5.3108527131782357E-3</v>
      </c>
      <c r="Q849" s="22">
        <v>2.8</v>
      </c>
      <c r="R849" s="30">
        <v>2.4455419548680809E-5</v>
      </c>
      <c r="S849" s="23">
        <v>40890.731725514095</v>
      </c>
      <c r="T849" s="30">
        <v>2.3830299851069427E-3</v>
      </c>
      <c r="U849" s="23">
        <v>419.63383014466064</v>
      </c>
      <c r="V849" s="27">
        <v>1.0262321373007537</v>
      </c>
    </row>
    <row r="850" spans="1:22" x14ac:dyDescent="0.25">
      <c r="A850" s="19" t="s">
        <v>94</v>
      </c>
      <c r="B850" s="19" t="s">
        <v>95</v>
      </c>
      <c r="C850" s="19" t="s">
        <v>88</v>
      </c>
      <c r="D850" s="22">
        <v>60303472</v>
      </c>
      <c r="E850" s="22">
        <v>2</v>
      </c>
      <c r="F850" s="27">
        <v>61</v>
      </c>
      <c r="G850" s="19" t="s">
        <v>135</v>
      </c>
      <c r="H850" s="19" t="s">
        <v>136</v>
      </c>
      <c r="I850" s="23">
        <v>536.25</v>
      </c>
      <c r="J850" s="19" t="s">
        <v>219</v>
      </c>
      <c r="K850" s="19" t="s">
        <v>220</v>
      </c>
      <c r="L850" s="23">
        <v>375</v>
      </c>
      <c r="M850" s="19" t="s">
        <v>115</v>
      </c>
      <c r="N850" s="19" t="s">
        <v>116</v>
      </c>
      <c r="O850" s="30">
        <v>8.1948356807510694E-3</v>
      </c>
      <c r="Q850" s="22">
        <v>3</v>
      </c>
      <c r="R850" s="30">
        <v>2.4013555375971373E-5</v>
      </c>
      <c r="S850" s="23">
        <v>41643.146312296078</v>
      </c>
      <c r="T850" s="30">
        <v>2.3830299851069427E-3</v>
      </c>
      <c r="U850" s="23">
        <v>419.63383014466064</v>
      </c>
      <c r="V850" s="27">
        <v>1.0076900217809774</v>
      </c>
    </row>
    <row r="851" spans="1:22" x14ac:dyDescent="0.25">
      <c r="A851" s="19" t="s">
        <v>94</v>
      </c>
      <c r="B851" s="19" t="s">
        <v>95</v>
      </c>
      <c r="C851" s="19" t="s">
        <v>88</v>
      </c>
      <c r="D851" s="22">
        <v>60303485</v>
      </c>
      <c r="E851" s="22">
        <v>2</v>
      </c>
      <c r="F851" s="27">
        <v>52</v>
      </c>
      <c r="G851" s="19" t="s">
        <v>127</v>
      </c>
      <c r="H851" s="19" t="s">
        <v>128</v>
      </c>
      <c r="I851" s="23">
        <v>3110.8</v>
      </c>
      <c r="J851" s="19" t="s">
        <v>201</v>
      </c>
      <c r="K851" s="19" t="s">
        <v>202</v>
      </c>
      <c r="L851" s="23">
        <v>2020</v>
      </c>
      <c r="M851" s="19" t="s">
        <v>109</v>
      </c>
      <c r="N851" s="19" t="s">
        <v>110</v>
      </c>
      <c r="O851" s="30">
        <v>9.32009514627124E-2</v>
      </c>
      <c r="Q851" s="22">
        <v>1.5</v>
      </c>
      <c r="R851" s="30">
        <v>3.7170451257718686E-3</v>
      </c>
      <c r="S851" s="23">
        <v>269.03090120337009</v>
      </c>
      <c r="T851" s="30">
        <v>4.6672186805272499E-3</v>
      </c>
      <c r="U851" s="23">
        <v>214.26036970846013</v>
      </c>
      <c r="V851" s="27">
        <v>79.641546287091032</v>
      </c>
    </row>
    <row r="852" spans="1:22" x14ac:dyDescent="0.25">
      <c r="A852" s="19" t="s">
        <v>94</v>
      </c>
      <c r="B852" s="19" t="s">
        <v>95</v>
      </c>
      <c r="C852" s="19" t="s">
        <v>88</v>
      </c>
      <c r="D852" s="22">
        <v>60303485</v>
      </c>
      <c r="E852" s="22">
        <v>2</v>
      </c>
      <c r="F852" s="27">
        <v>52</v>
      </c>
      <c r="G852" s="19" t="s">
        <v>145</v>
      </c>
      <c r="H852" s="19" t="s">
        <v>146</v>
      </c>
      <c r="I852" s="23">
        <v>278.86152600000003</v>
      </c>
      <c r="J852" s="19" t="s">
        <v>243</v>
      </c>
      <c r="K852" s="19" t="s">
        <v>244</v>
      </c>
      <c r="L852" s="23">
        <v>83.742200000000011</v>
      </c>
      <c r="M852" s="19" t="s">
        <v>109</v>
      </c>
      <c r="N852" s="19" t="s">
        <v>110</v>
      </c>
      <c r="O852" s="30">
        <v>6.9640764267676847E-2</v>
      </c>
      <c r="Q852" s="22">
        <v>1.5</v>
      </c>
      <c r="R852" s="30">
        <v>2.4897602301911074E-4</v>
      </c>
      <c r="S852" s="23">
        <v>4016.4510135308997</v>
      </c>
      <c r="T852" s="30">
        <v>4.6672186805272499E-3</v>
      </c>
      <c r="U852" s="23">
        <v>214.26036970846013</v>
      </c>
      <c r="V852" s="27">
        <v>5.3345694740616745</v>
      </c>
    </row>
    <row r="853" spans="1:22" x14ac:dyDescent="0.25">
      <c r="A853" s="19" t="s">
        <v>94</v>
      </c>
      <c r="B853" s="19" t="s">
        <v>95</v>
      </c>
      <c r="C853" s="19" t="s">
        <v>88</v>
      </c>
      <c r="D853" s="22">
        <v>60303485</v>
      </c>
      <c r="E853" s="22">
        <v>2</v>
      </c>
      <c r="F853" s="27">
        <v>52</v>
      </c>
      <c r="G853" s="19" t="s">
        <v>183</v>
      </c>
      <c r="H853" s="19" t="s">
        <v>184</v>
      </c>
      <c r="I853" s="23">
        <v>213.86343549999998</v>
      </c>
      <c r="J853" s="19" t="s">
        <v>221</v>
      </c>
      <c r="K853" s="19" t="s">
        <v>222</v>
      </c>
      <c r="L853" s="23">
        <v>149.55484999999999</v>
      </c>
      <c r="M853" s="19" t="s">
        <v>109</v>
      </c>
      <c r="N853" s="19" t="s">
        <v>110</v>
      </c>
      <c r="O853" s="30">
        <v>7.9215175097275228E-2</v>
      </c>
      <c r="Q853" s="22">
        <v>1.5</v>
      </c>
      <c r="R853" s="30">
        <v>2.1719524987227342E-4</v>
      </c>
      <c r="S853" s="23">
        <v>4604.1522574184864</v>
      </c>
      <c r="T853" s="30">
        <v>4.6672186805272499E-3</v>
      </c>
      <c r="U853" s="23">
        <v>214.26036970846013</v>
      </c>
      <c r="V853" s="27">
        <v>4.653633453655468</v>
      </c>
    </row>
    <row r="854" spans="1:22" x14ac:dyDescent="0.25">
      <c r="A854" s="19" t="s">
        <v>94</v>
      </c>
      <c r="B854" s="19" t="s">
        <v>95</v>
      </c>
      <c r="C854" s="19" t="s">
        <v>88</v>
      </c>
      <c r="D854" s="22">
        <v>60303485</v>
      </c>
      <c r="E854" s="22">
        <v>2</v>
      </c>
      <c r="F854" s="27">
        <v>52</v>
      </c>
      <c r="G854" s="19" t="s">
        <v>163</v>
      </c>
      <c r="H854" s="19" t="s">
        <v>164</v>
      </c>
      <c r="I854" s="23">
        <v>63</v>
      </c>
      <c r="J854" s="19" t="s">
        <v>203</v>
      </c>
      <c r="K854" s="19" t="s">
        <v>204</v>
      </c>
      <c r="L854" s="23">
        <v>63</v>
      </c>
      <c r="M854" s="19" t="s">
        <v>109</v>
      </c>
      <c r="N854" s="19" t="s">
        <v>110</v>
      </c>
      <c r="O854" s="30">
        <v>0.2109105576516597</v>
      </c>
      <c r="Q854" s="22">
        <v>1.5</v>
      </c>
      <c r="R854" s="30">
        <v>1.7035083502634052E-4</v>
      </c>
      <c r="S854" s="23">
        <v>5870.2383222563885</v>
      </c>
      <c r="T854" s="30">
        <v>4.6672186805272499E-3</v>
      </c>
      <c r="U854" s="23">
        <v>214.26036970846013</v>
      </c>
      <c r="V854" s="27">
        <v>3.6499432892888617</v>
      </c>
    </row>
    <row r="855" spans="1:22" x14ac:dyDescent="0.25">
      <c r="A855" s="19" t="s">
        <v>94</v>
      </c>
      <c r="B855" s="19" t="s">
        <v>95</v>
      </c>
      <c r="C855" s="19" t="s">
        <v>88</v>
      </c>
      <c r="D855" s="22">
        <v>60303485</v>
      </c>
      <c r="E855" s="22">
        <v>2</v>
      </c>
      <c r="F855" s="27">
        <v>52</v>
      </c>
      <c r="G855" s="19" t="s">
        <v>127</v>
      </c>
      <c r="H855" s="19" t="s">
        <v>128</v>
      </c>
      <c r="I855" s="23">
        <v>3110.8</v>
      </c>
      <c r="J855" s="19" t="s">
        <v>201</v>
      </c>
      <c r="K855" s="19" t="s">
        <v>202</v>
      </c>
      <c r="L855" s="23">
        <v>2020</v>
      </c>
      <c r="M855" s="19" t="s">
        <v>115</v>
      </c>
      <c r="N855" s="19" t="s">
        <v>116</v>
      </c>
      <c r="O855" s="30">
        <v>5.247630177899182E-3</v>
      </c>
      <c r="Q855" s="22">
        <v>3</v>
      </c>
      <c r="R855" s="30">
        <v>1.0464312793210753E-4</v>
      </c>
      <c r="S855" s="23">
        <v>9556.2892639142065</v>
      </c>
      <c r="T855" s="30">
        <v>4.6672186805272499E-3</v>
      </c>
      <c r="U855" s="23">
        <v>214.26036970846013</v>
      </c>
      <c r="V855" s="27">
        <v>2.2420875278183048</v>
      </c>
    </row>
    <row r="856" spans="1:22" x14ac:dyDescent="0.25">
      <c r="A856" s="19" t="s">
        <v>94</v>
      </c>
      <c r="B856" s="19" t="s">
        <v>95</v>
      </c>
      <c r="C856" s="19" t="s">
        <v>88</v>
      </c>
      <c r="D856" s="22">
        <v>60303534</v>
      </c>
      <c r="E856" s="22">
        <v>2</v>
      </c>
      <c r="F856" s="27">
        <v>92</v>
      </c>
      <c r="G856" s="19" t="s">
        <v>135</v>
      </c>
      <c r="H856" s="19" t="s">
        <v>136</v>
      </c>
      <c r="I856" s="23">
        <v>1895.875</v>
      </c>
      <c r="J856" s="19" t="s">
        <v>241</v>
      </c>
      <c r="K856" s="19" t="s">
        <v>242</v>
      </c>
      <c r="L856" s="23">
        <v>362.5</v>
      </c>
      <c r="M856" s="19" t="s">
        <v>109</v>
      </c>
      <c r="N856" s="19" t="s">
        <v>110</v>
      </c>
      <c r="O856" s="30">
        <v>0.13503018571428571</v>
      </c>
      <c r="Q856" s="22">
        <v>1.5</v>
      </c>
      <c r="R856" s="30">
        <v>1.8550750242106624E-3</v>
      </c>
      <c r="S856" s="23">
        <v>539.06175596617811</v>
      </c>
      <c r="T856" s="30">
        <v>2.635384488973329E-3</v>
      </c>
      <c r="U856" s="23">
        <v>379.45127330910702</v>
      </c>
      <c r="V856" s="27">
        <v>70.391058002065847</v>
      </c>
    </row>
    <row r="857" spans="1:22" x14ac:dyDescent="0.25">
      <c r="A857" s="19" t="s">
        <v>94</v>
      </c>
      <c r="B857" s="19" t="s">
        <v>95</v>
      </c>
      <c r="C857" s="19" t="s">
        <v>88</v>
      </c>
      <c r="D857" s="22">
        <v>60303534</v>
      </c>
      <c r="E857" s="22">
        <v>2</v>
      </c>
      <c r="F857" s="27">
        <v>92</v>
      </c>
      <c r="G857" s="19" t="s">
        <v>127</v>
      </c>
      <c r="H857" s="19" t="s">
        <v>128</v>
      </c>
      <c r="I857" s="23">
        <v>396.04499999999996</v>
      </c>
      <c r="J857" s="19" t="s">
        <v>203</v>
      </c>
      <c r="K857" s="19" t="s">
        <v>204</v>
      </c>
      <c r="L857" s="23">
        <v>396.04499999999996</v>
      </c>
      <c r="M857" s="19" t="s">
        <v>109</v>
      </c>
      <c r="N857" s="19" t="s">
        <v>110</v>
      </c>
      <c r="O857" s="30">
        <v>9.32009514627124E-2</v>
      </c>
      <c r="Q857" s="22">
        <v>1.5</v>
      </c>
      <c r="R857" s="30">
        <v>2.6747660015978211E-4</v>
      </c>
      <c r="S857" s="23">
        <v>3738.6447988445771</v>
      </c>
      <c r="T857" s="30">
        <v>2.635384488973329E-3</v>
      </c>
      <c r="U857" s="23">
        <v>379.45127330910702</v>
      </c>
      <c r="V857" s="27">
        <v>10.149433651102022</v>
      </c>
    </row>
    <row r="858" spans="1:22" x14ac:dyDescent="0.25">
      <c r="A858" s="19" t="s">
        <v>94</v>
      </c>
      <c r="B858" s="19" t="s">
        <v>95</v>
      </c>
      <c r="C858" s="19" t="s">
        <v>88</v>
      </c>
      <c r="D858" s="22">
        <v>60303534</v>
      </c>
      <c r="E858" s="22">
        <v>2</v>
      </c>
      <c r="F858" s="27">
        <v>92</v>
      </c>
      <c r="G858" s="19" t="s">
        <v>159</v>
      </c>
      <c r="H858" s="19" t="s">
        <v>160</v>
      </c>
      <c r="I858" s="23">
        <v>65.5</v>
      </c>
      <c r="J858" s="19" t="s">
        <v>203</v>
      </c>
      <c r="K858" s="19" t="s">
        <v>204</v>
      </c>
      <c r="L858" s="23">
        <v>65.5</v>
      </c>
      <c r="M858" s="19" t="s">
        <v>109</v>
      </c>
      <c r="N858" s="19" t="s">
        <v>110</v>
      </c>
      <c r="O858" s="30">
        <v>0.41567634814814874</v>
      </c>
      <c r="Q858" s="22">
        <v>1.5</v>
      </c>
      <c r="R858" s="30">
        <v>1.972956579978532E-4</v>
      </c>
      <c r="S858" s="23">
        <v>5068.5352640192477</v>
      </c>
      <c r="T858" s="30">
        <v>2.635384488973329E-3</v>
      </c>
      <c r="U858" s="23">
        <v>379.45127330910702</v>
      </c>
      <c r="V858" s="27">
        <v>7.4864088645643507</v>
      </c>
    </row>
    <row r="859" spans="1:22" x14ac:dyDescent="0.25">
      <c r="A859" s="19" t="s">
        <v>94</v>
      </c>
      <c r="B859" s="19" t="s">
        <v>95</v>
      </c>
      <c r="C859" s="19" t="s">
        <v>88</v>
      </c>
      <c r="D859" s="22">
        <v>60303534</v>
      </c>
      <c r="E859" s="22">
        <v>2</v>
      </c>
      <c r="F859" s="27">
        <v>92</v>
      </c>
      <c r="G859" s="19" t="s">
        <v>183</v>
      </c>
      <c r="H859" s="19" t="s">
        <v>184</v>
      </c>
      <c r="I859" s="23">
        <v>117.28831400000001</v>
      </c>
      <c r="J859" s="19" t="s">
        <v>221</v>
      </c>
      <c r="K859" s="19" t="s">
        <v>222</v>
      </c>
      <c r="L859" s="23">
        <v>82.019800000000004</v>
      </c>
      <c r="M859" s="19" t="s">
        <v>109</v>
      </c>
      <c r="N859" s="19" t="s">
        <v>110</v>
      </c>
      <c r="O859" s="30">
        <v>7.9215175097275228E-2</v>
      </c>
      <c r="Q859" s="22">
        <v>1.5</v>
      </c>
      <c r="R859" s="30">
        <v>6.7326190799813027E-5</v>
      </c>
      <c r="S859" s="23">
        <v>14853.060720060477</v>
      </c>
      <c r="T859" s="30">
        <v>2.635384488973329E-3</v>
      </c>
      <c r="U859" s="23">
        <v>379.45127330910702</v>
      </c>
      <c r="V859" s="27">
        <v>2.5547008826040942</v>
      </c>
    </row>
    <row r="860" spans="1:22" x14ac:dyDescent="0.25">
      <c r="A860" s="19" t="s">
        <v>94</v>
      </c>
      <c r="B860" s="19" t="s">
        <v>95</v>
      </c>
      <c r="C860" s="19" t="s">
        <v>88</v>
      </c>
      <c r="D860" s="22">
        <v>60303534</v>
      </c>
      <c r="E860" s="22">
        <v>2</v>
      </c>
      <c r="F860" s="27">
        <v>92</v>
      </c>
      <c r="G860" s="19" t="s">
        <v>141</v>
      </c>
      <c r="H860" s="19" t="s">
        <v>142</v>
      </c>
      <c r="I860" s="23">
        <v>182.05</v>
      </c>
      <c r="J860" s="19" t="s">
        <v>209</v>
      </c>
      <c r="K860" s="19" t="s">
        <v>210</v>
      </c>
      <c r="L860" s="23">
        <v>182.05</v>
      </c>
      <c r="M860" s="19" t="s">
        <v>109</v>
      </c>
      <c r="N860" s="19" t="s">
        <v>110</v>
      </c>
      <c r="O860" s="30">
        <v>4.6996148956660502E-2</v>
      </c>
      <c r="Q860" s="22">
        <v>1.5</v>
      </c>
      <c r="R860" s="30">
        <v>6.1997455924348144E-5</v>
      </c>
      <c r="S860" s="23">
        <v>16129.694115517277</v>
      </c>
      <c r="T860" s="30">
        <v>2.635384488973329E-3</v>
      </c>
      <c r="U860" s="23">
        <v>379.45127330910702</v>
      </c>
      <c r="V860" s="27">
        <v>2.3525013592419142</v>
      </c>
    </row>
    <row r="861" spans="1:22" x14ac:dyDescent="0.25">
      <c r="A861" s="19" t="s">
        <v>94</v>
      </c>
      <c r="B861" s="19" t="s">
        <v>95</v>
      </c>
      <c r="C861" s="19" t="s">
        <v>88</v>
      </c>
      <c r="D861" s="22">
        <v>60303534</v>
      </c>
      <c r="E861" s="22">
        <v>2</v>
      </c>
      <c r="F861" s="27">
        <v>92</v>
      </c>
      <c r="G861" s="19" t="s">
        <v>135</v>
      </c>
      <c r="H861" s="19" t="s">
        <v>136</v>
      </c>
      <c r="I861" s="23">
        <v>1895.875</v>
      </c>
      <c r="J861" s="19" t="s">
        <v>241</v>
      </c>
      <c r="K861" s="19" t="s">
        <v>242</v>
      </c>
      <c r="L861" s="23">
        <v>362.5</v>
      </c>
      <c r="M861" s="19" t="s">
        <v>115</v>
      </c>
      <c r="N861" s="19" t="s">
        <v>116</v>
      </c>
      <c r="O861" s="30">
        <v>8.1948356807510694E-3</v>
      </c>
      <c r="Q861" s="22">
        <v>3</v>
      </c>
      <c r="R861" s="30">
        <v>5.6291246725521504E-5</v>
      </c>
      <c r="S861" s="23">
        <v>17764.751327609465</v>
      </c>
      <c r="T861" s="30">
        <v>2.635384488973329E-3</v>
      </c>
      <c r="U861" s="23">
        <v>379.45127330910702</v>
      </c>
      <c r="V861" s="27">
        <v>2.1359785246156235</v>
      </c>
    </row>
    <row r="862" spans="1:22" x14ac:dyDescent="0.25">
      <c r="A862" s="19" t="s">
        <v>94</v>
      </c>
      <c r="B862" s="19" t="s">
        <v>95</v>
      </c>
      <c r="C862" s="19" t="s">
        <v>88</v>
      </c>
      <c r="D862" s="22">
        <v>60303534</v>
      </c>
      <c r="E862" s="22">
        <v>2</v>
      </c>
      <c r="F862" s="27">
        <v>92</v>
      </c>
      <c r="G862" s="19" t="s">
        <v>135</v>
      </c>
      <c r="H862" s="19" t="s">
        <v>136</v>
      </c>
      <c r="I862" s="23">
        <v>1895.875</v>
      </c>
      <c r="J862" s="19" t="s">
        <v>241</v>
      </c>
      <c r="K862" s="19" t="s">
        <v>242</v>
      </c>
      <c r="L862" s="23">
        <v>362.5</v>
      </c>
      <c r="M862" s="19" t="s">
        <v>113</v>
      </c>
      <c r="N862" s="19" t="s">
        <v>114</v>
      </c>
      <c r="O862" s="30">
        <v>5.3108527131782357E-3</v>
      </c>
      <c r="Q862" s="22">
        <v>2.8</v>
      </c>
      <c r="R862" s="30">
        <v>3.9086618352472007E-5</v>
      </c>
      <c r="S862" s="23">
        <v>25584.203549723446</v>
      </c>
      <c r="T862" s="30">
        <v>2.635384488973329E-3</v>
      </c>
      <c r="U862" s="23">
        <v>379.45127330910702</v>
      </c>
      <c r="V862" s="27">
        <v>1.4831467103192613</v>
      </c>
    </row>
    <row r="863" spans="1:22" x14ac:dyDescent="0.25">
      <c r="A863" s="19" t="s">
        <v>94</v>
      </c>
      <c r="B863" s="19" t="s">
        <v>95</v>
      </c>
      <c r="C863" s="19" t="s">
        <v>88</v>
      </c>
      <c r="D863" s="22">
        <v>60303535</v>
      </c>
      <c r="E863" s="22">
        <v>2</v>
      </c>
      <c r="F863" s="27">
        <v>73</v>
      </c>
      <c r="G863" s="19" t="s">
        <v>125</v>
      </c>
      <c r="H863" s="19" t="s">
        <v>126</v>
      </c>
      <c r="I863" s="23">
        <v>1165.5</v>
      </c>
      <c r="J863" s="19" t="s">
        <v>201</v>
      </c>
      <c r="K863" s="19" t="s">
        <v>202</v>
      </c>
      <c r="L863" s="23">
        <v>525</v>
      </c>
      <c r="M863" s="19" t="s">
        <v>109</v>
      </c>
      <c r="N863" s="19" t="s">
        <v>110</v>
      </c>
      <c r="O863" s="30">
        <v>7.5354415695067276E-2</v>
      </c>
      <c r="Q863" s="22">
        <v>1.5</v>
      </c>
      <c r="R863" s="30">
        <v>8.0206001363105858E-4</v>
      </c>
      <c r="S863" s="23">
        <v>1246.7894958044776</v>
      </c>
      <c r="T863" s="30">
        <v>2.5125770965124857E-3</v>
      </c>
      <c r="U863" s="23">
        <v>397.99773761689653</v>
      </c>
      <c r="V863" s="27">
        <v>31.921807085813853</v>
      </c>
    </row>
    <row r="864" spans="1:22" x14ac:dyDescent="0.25">
      <c r="A864" s="19" t="s">
        <v>94</v>
      </c>
      <c r="B864" s="19" t="s">
        <v>95</v>
      </c>
      <c r="C864" s="19" t="s">
        <v>88</v>
      </c>
      <c r="D864" s="22">
        <v>60303535</v>
      </c>
      <c r="E864" s="22">
        <v>2</v>
      </c>
      <c r="F864" s="27">
        <v>73</v>
      </c>
      <c r="G864" s="19" t="s">
        <v>107</v>
      </c>
      <c r="H864" s="19" t="s">
        <v>108</v>
      </c>
      <c r="I864" s="23">
        <v>613.89637400000004</v>
      </c>
      <c r="J864" s="19" t="s">
        <v>201</v>
      </c>
      <c r="K864" s="19" t="s">
        <v>202</v>
      </c>
      <c r="L864" s="23">
        <v>337.3057</v>
      </c>
      <c r="M864" s="19" t="s">
        <v>109</v>
      </c>
      <c r="N864" s="19" t="s">
        <v>110</v>
      </c>
      <c r="O864" s="30">
        <v>9.4083549688667278E-2</v>
      </c>
      <c r="Q864" s="22">
        <v>1.5</v>
      </c>
      <c r="R864" s="30">
        <v>5.2746621010887375E-4</v>
      </c>
      <c r="S864" s="23">
        <v>1895.856039372818</v>
      </c>
      <c r="T864" s="30">
        <v>2.5125770965124857E-3</v>
      </c>
      <c r="U864" s="23">
        <v>397.99773761689653</v>
      </c>
      <c r="V864" s="27">
        <v>20.993035829269036</v>
      </c>
    </row>
    <row r="865" spans="1:22" x14ac:dyDescent="0.25">
      <c r="A865" s="19" t="s">
        <v>94</v>
      </c>
      <c r="B865" s="19" t="s">
        <v>95</v>
      </c>
      <c r="C865" s="19" t="s">
        <v>88</v>
      </c>
      <c r="D865" s="22">
        <v>60303535</v>
      </c>
      <c r="E865" s="22">
        <v>2</v>
      </c>
      <c r="F865" s="27">
        <v>73</v>
      </c>
      <c r="G865" s="19" t="s">
        <v>183</v>
      </c>
      <c r="H865" s="19" t="s">
        <v>184</v>
      </c>
      <c r="I865" s="23">
        <v>353.51549566189999</v>
      </c>
      <c r="J865" s="19" t="s">
        <v>221</v>
      </c>
      <c r="K865" s="19" t="s">
        <v>222</v>
      </c>
      <c r="L865" s="23">
        <v>247.21363332999999</v>
      </c>
      <c r="M865" s="19" t="s">
        <v>109</v>
      </c>
      <c r="N865" s="19" t="s">
        <v>110</v>
      </c>
      <c r="O865" s="30">
        <v>7.9215175097275228E-2</v>
      </c>
      <c r="Q865" s="22">
        <v>1.5</v>
      </c>
      <c r="R865" s="30">
        <v>2.5574239167541052E-4</v>
      </c>
      <c r="S865" s="23">
        <v>3910.1847505563524</v>
      </c>
      <c r="T865" s="30">
        <v>2.5125770965124857E-3</v>
      </c>
      <c r="U865" s="23">
        <v>397.99773761689653</v>
      </c>
      <c r="V865" s="27">
        <v>10.178489329954763</v>
      </c>
    </row>
    <row r="866" spans="1:22" x14ac:dyDescent="0.25">
      <c r="A866" s="19" t="s">
        <v>94</v>
      </c>
      <c r="B866" s="19" t="s">
        <v>95</v>
      </c>
      <c r="C866" s="19" t="s">
        <v>88</v>
      </c>
      <c r="D866" s="22">
        <v>60303535</v>
      </c>
      <c r="E866" s="22">
        <v>2</v>
      </c>
      <c r="F866" s="27">
        <v>73</v>
      </c>
      <c r="G866" s="19" t="s">
        <v>127</v>
      </c>
      <c r="H866" s="19" t="s">
        <v>128</v>
      </c>
      <c r="I866" s="23">
        <v>224.8486</v>
      </c>
      <c r="J866" s="19" t="s">
        <v>203</v>
      </c>
      <c r="K866" s="19" t="s">
        <v>204</v>
      </c>
      <c r="L866" s="23">
        <v>224.8486</v>
      </c>
      <c r="M866" s="19" t="s">
        <v>109</v>
      </c>
      <c r="N866" s="19" t="s">
        <v>110</v>
      </c>
      <c r="O866" s="30">
        <v>9.32009514627124E-2</v>
      </c>
      <c r="Q866" s="22">
        <v>1.5</v>
      </c>
      <c r="R866" s="30">
        <v>1.9137994022884781E-4</v>
      </c>
      <c r="S866" s="23">
        <v>5225.208027571869</v>
      </c>
      <c r="T866" s="30">
        <v>2.5125770965124857E-3</v>
      </c>
      <c r="U866" s="23">
        <v>397.99773761689653</v>
      </c>
      <c r="V866" s="27">
        <v>7.6168783236338315</v>
      </c>
    </row>
    <row r="867" spans="1:22" x14ac:dyDescent="0.25">
      <c r="A867" s="19" t="s">
        <v>94</v>
      </c>
      <c r="B867" s="19" t="s">
        <v>95</v>
      </c>
      <c r="C867" s="19" t="s">
        <v>88</v>
      </c>
      <c r="D867" s="22">
        <v>60303535</v>
      </c>
      <c r="E867" s="22">
        <v>2</v>
      </c>
      <c r="F867" s="27">
        <v>73</v>
      </c>
      <c r="G867" s="19" t="s">
        <v>163</v>
      </c>
      <c r="H867" s="19" t="s">
        <v>164</v>
      </c>
      <c r="I867" s="23">
        <v>85.6</v>
      </c>
      <c r="J867" s="19" t="s">
        <v>203</v>
      </c>
      <c r="K867" s="19" t="s">
        <v>204</v>
      </c>
      <c r="L867" s="23">
        <v>85.6</v>
      </c>
      <c r="M867" s="19" t="s">
        <v>109</v>
      </c>
      <c r="N867" s="19" t="s">
        <v>110</v>
      </c>
      <c r="O867" s="30">
        <v>0.2109105576516597</v>
      </c>
      <c r="Q867" s="22">
        <v>1.5</v>
      </c>
      <c r="R867" s="30">
        <v>1.6487619849298691E-4</v>
      </c>
      <c r="S867" s="23">
        <v>6065.1568215441084</v>
      </c>
      <c r="T867" s="30">
        <v>2.5125770965124857E-3</v>
      </c>
      <c r="U867" s="23">
        <v>397.99773761689653</v>
      </c>
      <c r="V867" s="27">
        <v>6.562035398708316</v>
      </c>
    </row>
    <row r="868" spans="1:22" x14ac:dyDescent="0.25">
      <c r="A868" s="19" t="s">
        <v>94</v>
      </c>
      <c r="B868" s="19" t="s">
        <v>95</v>
      </c>
      <c r="C868" s="19" t="s">
        <v>88</v>
      </c>
      <c r="D868" s="22">
        <v>60303535</v>
      </c>
      <c r="E868" s="22">
        <v>2</v>
      </c>
      <c r="F868" s="27">
        <v>73</v>
      </c>
      <c r="G868" s="19" t="s">
        <v>125</v>
      </c>
      <c r="H868" s="19" t="s">
        <v>126</v>
      </c>
      <c r="I868" s="23">
        <v>1165.5</v>
      </c>
      <c r="J868" s="19" t="s">
        <v>201</v>
      </c>
      <c r="K868" s="19" t="s">
        <v>202</v>
      </c>
      <c r="L868" s="23">
        <v>525</v>
      </c>
      <c r="M868" s="19" t="s">
        <v>121</v>
      </c>
      <c r="N868" s="19" t="s">
        <v>122</v>
      </c>
      <c r="O868" s="30">
        <v>9.3932549504953111E-3</v>
      </c>
      <c r="Q868" s="22">
        <v>1.94</v>
      </c>
      <c r="R868" s="30">
        <v>7.7304325976573117E-5</v>
      </c>
      <c r="S868" s="23">
        <v>12935.886670857819</v>
      </c>
      <c r="T868" s="30">
        <v>2.5125770965124857E-3</v>
      </c>
      <c r="U868" s="23">
        <v>397.99773761689653</v>
      </c>
      <c r="V868" s="27">
        <v>3.0766946846675185</v>
      </c>
    </row>
    <row r="869" spans="1:22" x14ac:dyDescent="0.25">
      <c r="A869" s="19" t="s">
        <v>94</v>
      </c>
      <c r="B869" s="19" t="s">
        <v>95</v>
      </c>
      <c r="C869" s="19" t="s">
        <v>88</v>
      </c>
      <c r="D869" s="22">
        <v>60303535</v>
      </c>
      <c r="E869" s="22">
        <v>2</v>
      </c>
      <c r="F869" s="27">
        <v>73</v>
      </c>
      <c r="G869" s="19" t="s">
        <v>145</v>
      </c>
      <c r="H869" s="19" t="s">
        <v>146</v>
      </c>
      <c r="I869" s="23">
        <v>81.25</v>
      </c>
      <c r="J869" s="19" t="s">
        <v>203</v>
      </c>
      <c r="K869" s="19" t="s">
        <v>204</v>
      </c>
      <c r="L869" s="23">
        <v>81.25</v>
      </c>
      <c r="M869" s="19" t="s">
        <v>109</v>
      </c>
      <c r="N869" s="19" t="s">
        <v>110</v>
      </c>
      <c r="O869" s="30">
        <v>6.9640764267676847E-2</v>
      </c>
      <c r="Q869" s="22">
        <v>1.5</v>
      </c>
      <c r="R869" s="30">
        <v>5.1674083075330991E-5</v>
      </c>
      <c r="S869" s="23">
        <v>19352.06084919185</v>
      </c>
      <c r="T869" s="30">
        <v>2.5125770965124857E-3</v>
      </c>
      <c r="U869" s="23">
        <v>397.99773761689653</v>
      </c>
      <c r="V869" s="27">
        <v>2.0566168157409295</v>
      </c>
    </row>
    <row r="870" spans="1:22" x14ac:dyDescent="0.25">
      <c r="A870" s="19" t="s">
        <v>94</v>
      </c>
      <c r="B870" s="19" t="s">
        <v>95</v>
      </c>
      <c r="C870" s="19" t="s">
        <v>88</v>
      </c>
      <c r="D870" s="22">
        <v>60303535</v>
      </c>
      <c r="E870" s="22">
        <v>2</v>
      </c>
      <c r="F870" s="27">
        <v>73</v>
      </c>
      <c r="G870" s="19" t="s">
        <v>151</v>
      </c>
      <c r="H870" s="19" t="s">
        <v>152</v>
      </c>
      <c r="I870" s="23">
        <v>69.650000000000006</v>
      </c>
      <c r="J870" s="19" t="s">
        <v>203</v>
      </c>
      <c r="K870" s="19" t="s">
        <v>204</v>
      </c>
      <c r="L870" s="23">
        <v>69.650000000000006</v>
      </c>
      <c r="M870" s="19" t="s">
        <v>109</v>
      </c>
      <c r="N870" s="19" t="s">
        <v>110</v>
      </c>
      <c r="O870" s="30">
        <v>7.7843967065053241E-2</v>
      </c>
      <c r="Q870" s="22">
        <v>1.5</v>
      </c>
      <c r="R870" s="30">
        <v>4.9514450283844371E-5</v>
      </c>
      <c r="S870" s="23">
        <v>20196.124449881678</v>
      </c>
      <c r="T870" s="30">
        <v>2.5125770965124857E-3</v>
      </c>
      <c r="U870" s="23">
        <v>397.99773761689653</v>
      </c>
      <c r="V870" s="27">
        <v>1.9706639192314361</v>
      </c>
    </row>
    <row r="871" spans="1:22" x14ac:dyDescent="0.25">
      <c r="A871" s="19" t="s">
        <v>94</v>
      </c>
      <c r="B871" s="19" t="s">
        <v>95</v>
      </c>
      <c r="C871" s="19" t="s">
        <v>88</v>
      </c>
      <c r="D871" s="22">
        <v>60303535</v>
      </c>
      <c r="E871" s="22">
        <v>2</v>
      </c>
      <c r="F871" s="27">
        <v>73</v>
      </c>
      <c r="G871" s="19" t="s">
        <v>147</v>
      </c>
      <c r="H871" s="19" t="s">
        <v>148</v>
      </c>
      <c r="I871" s="23">
        <v>98.1</v>
      </c>
      <c r="J871" s="19" t="s">
        <v>203</v>
      </c>
      <c r="K871" s="19" t="s">
        <v>204</v>
      </c>
      <c r="L871" s="23">
        <v>98.1</v>
      </c>
      <c r="M871" s="19" t="s">
        <v>109</v>
      </c>
      <c r="N871" s="19" t="s">
        <v>110</v>
      </c>
      <c r="O871" s="30">
        <v>5.0440458996654898E-2</v>
      </c>
      <c r="Q871" s="22">
        <v>1.5</v>
      </c>
      <c r="R871" s="30">
        <v>4.5189123539468908E-5</v>
      </c>
      <c r="S871" s="23">
        <v>22129.218751644607</v>
      </c>
      <c r="T871" s="30">
        <v>2.5125770965124857E-3</v>
      </c>
      <c r="U871" s="23">
        <v>397.99773761689653</v>
      </c>
      <c r="V871" s="27">
        <v>1.7985168933599069</v>
      </c>
    </row>
    <row r="872" spans="1:22" x14ac:dyDescent="0.25">
      <c r="A872" s="19" t="s">
        <v>94</v>
      </c>
      <c r="B872" s="19" t="s">
        <v>95</v>
      </c>
      <c r="C872" s="19" t="s">
        <v>88</v>
      </c>
      <c r="D872" s="22">
        <v>60303535</v>
      </c>
      <c r="E872" s="22">
        <v>2</v>
      </c>
      <c r="F872" s="27">
        <v>73</v>
      </c>
      <c r="G872" s="19" t="s">
        <v>141</v>
      </c>
      <c r="H872" s="19" t="s">
        <v>142</v>
      </c>
      <c r="I872" s="23">
        <v>98.212140000000019</v>
      </c>
      <c r="J872" s="19" t="s">
        <v>223</v>
      </c>
      <c r="K872" s="19" t="s">
        <v>224</v>
      </c>
      <c r="L872" s="23">
        <v>64.613250000000008</v>
      </c>
      <c r="M872" s="19" t="s">
        <v>109</v>
      </c>
      <c r="N872" s="19" t="s">
        <v>110</v>
      </c>
      <c r="O872" s="30">
        <v>4.6996148956660502E-2</v>
      </c>
      <c r="Q872" s="22">
        <v>1.5</v>
      </c>
      <c r="R872" s="30">
        <v>4.2151528409062982E-5</v>
      </c>
      <c r="S872" s="23">
        <v>23723.932150108947</v>
      </c>
      <c r="T872" s="30">
        <v>2.5125770965124857E-3</v>
      </c>
      <c r="U872" s="23">
        <v>397.99773761689653</v>
      </c>
      <c r="V872" s="27">
        <v>1.677621294390141</v>
      </c>
    </row>
    <row r="873" spans="1:22" x14ac:dyDescent="0.25">
      <c r="A873" s="19" t="s">
        <v>94</v>
      </c>
      <c r="B873" s="19" t="s">
        <v>95</v>
      </c>
      <c r="C873" s="19" t="s">
        <v>88</v>
      </c>
      <c r="D873" s="22">
        <v>60303535</v>
      </c>
      <c r="E873" s="22">
        <v>2</v>
      </c>
      <c r="F873" s="27">
        <v>73</v>
      </c>
      <c r="G873" s="19" t="s">
        <v>133</v>
      </c>
      <c r="H873" s="19" t="s">
        <v>134</v>
      </c>
      <c r="I873" s="23">
        <v>40.530799999999999</v>
      </c>
      <c r="J873" s="19" t="s">
        <v>249</v>
      </c>
      <c r="K873" s="19" t="s">
        <v>250</v>
      </c>
      <c r="L873" s="23">
        <v>10.1327</v>
      </c>
      <c r="M873" s="19" t="s">
        <v>109</v>
      </c>
      <c r="N873" s="19" t="s">
        <v>110</v>
      </c>
      <c r="O873" s="30">
        <v>0.10511461227876238</v>
      </c>
      <c r="Q873" s="22">
        <v>1.5</v>
      </c>
      <c r="R873" s="30">
        <v>3.8907573765735734E-5</v>
      </c>
      <c r="S873" s="23">
        <v>25701.936749411449</v>
      </c>
      <c r="T873" s="30">
        <v>2.5125770965124857E-3</v>
      </c>
      <c r="U873" s="23">
        <v>397.99773761689653</v>
      </c>
      <c r="V873" s="27">
        <v>1.5485126334925337</v>
      </c>
    </row>
    <row r="874" spans="1:22" x14ac:dyDescent="0.25">
      <c r="A874" s="19" t="s">
        <v>94</v>
      </c>
      <c r="B874" s="19" t="s">
        <v>95</v>
      </c>
      <c r="C874" s="19" t="s">
        <v>88</v>
      </c>
      <c r="D874" s="22">
        <v>60303535</v>
      </c>
      <c r="E874" s="22">
        <v>2</v>
      </c>
      <c r="F874" s="27">
        <v>73</v>
      </c>
      <c r="G874" s="19" t="s">
        <v>107</v>
      </c>
      <c r="H874" s="19" t="s">
        <v>108</v>
      </c>
      <c r="I874" s="23">
        <v>613.89637400000004</v>
      </c>
      <c r="J874" s="19" t="s">
        <v>201</v>
      </c>
      <c r="K874" s="19" t="s">
        <v>202</v>
      </c>
      <c r="L874" s="23">
        <v>337.3057</v>
      </c>
      <c r="M874" s="19" t="s">
        <v>121</v>
      </c>
      <c r="N874" s="19" t="s">
        <v>122</v>
      </c>
      <c r="O874" s="30">
        <v>8.0808489135929321E-3</v>
      </c>
      <c r="Q874" s="22">
        <v>1.94</v>
      </c>
      <c r="R874" s="30">
        <v>3.5028977876687899E-5</v>
      </c>
      <c r="S874" s="23">
        <v>28547.792730929468</v>
      </c>
      <c r="T874" s="30">
        <v>2.5125770965124857E-3</v>
      </c>
      <c r="U874" s="23">
        <v>397.99773761689653</v>
      </c>
      <c r="V874" s="27">
        <v>1.3941453945954105</v>
      </c>
    </row>
    <row r="875" spans="1:22" x14ac:dyDescent="0.25">
      <c r="A875" s="19" t="s">
        <v>94</v>
      </c>
      <c r="B875" s="19" t="s">
        <v>95</v>
      </c>
      <c r="C875" s="19" t="s">
        <v>88</v>
      </c>
      <c r="D875" s="22">
        <v>60303535</v>
      </c>
      <c r="E875" s="22">
        <v>2</v>
      </c>
      <c r="F875" s="27">
        <v>73</v>
      </c>
      <c r="G875" s="19" t="s">
        <v>141</v>
      </c>
      <c r="H875" s="19" t="s">
        <v>142</v>
      </c>
      <c r="I875" s="23">
        <v>70.5</v>
      </c>
      <c r="J875" s="19" t="s">
        <v>209</v>
      </c>
      <c r="K875" s="19" t="s">
        <v>210</v>
      </c>
      <c r="L875" s="23">
        <v>70.5</v>
      </c>
      <c r="M875" s="19" t="s">
        <v>109</v>
      </c>
      <c r="N875" s="19" t="s">
        <v>110</v>
      </c>
      <c r="O875" s="30">
        <v>4.6996148956660502E-2</v>
      </c>
      <c r="Q875" s="22">
        <v>1.5</v>
      </c>
      <c r="R875" s="30">
        <v>3.0257794533740323E-5</v>
      </c>
      <c r="S875" s="23">
        <v>33049.335399673786</v>
      </c>
      <c r="T875" s="30">
        <v>2.5125770965124857E-3</v>
      </c>
      <c r="U875" s="23">
        <v>397.99773761689653</v>
      </c>
      <c r="V875" s="27">
        <v>1.2042533769705548</v>
      </c>
    </row>
    <row r="876" spans="1:22" x14ac:dyDescent="0.25">
      <c r="A876" s="19" t="s">
        <v>94</v>
      </c>
      <c r="B876" s="19" t="s">
        <v>95</v>
      </c>
      <c r="C876" s="19" t="s">
        <v>88</v>
      </c>
      <c r="D876" s="22">
        <v>60303535</v>
      </c>
      <c r="E876" s="22">
        <v>2</v>
      </c>
      <c r="F876" s="27">
        <v>73</v>
      </c>
      <c r="G876" s="19" t="s">
        <v>125</v>
      </c>
      <c r="H876" s="19" t="s">
        <v>126</v>
      </c>
      <c r="I876" s="23">
        <v>1165.5</v>
      </c>
      <c r="J876" s="19" t="s">
        <v>201</v>
      </c>
      <c r="K876" s="19" t="s">
        <v>202</v>
      </c>
      <c r="L876" s="23">
        <v>525</v>
      </c>
      <c r="M876" s="19" t="s">
        <v>115</v>
      </c>
      <c r="N876" s="19" t="s">
        <v>116</v>
      </c>
      <c r="O876" s="30">
        <v>5.5045901639346698E-3</v>
      </c>
      <c r="Q876" s="22">
        <v>3</v>
      </c>
      <c r="R876" s="30">
        <v>2.9294976420392044E-5</v>
      </c>
      <c r="S876" s="23">
        <v>34135.545482259084</v>
      </c>
      <c r="T876" s="30">
        <v>2.5125770965124857E-3</v>
      </c>
      <c r="U876" s="23">
        <v>397.99773761689653</v>
      </c>
      <c r="V876" s="27">
        <v>1.1659334338856364</v>
      </c>
    </row>
    <row r="877" spans="1:22" x14ac:dyDescent="0.25">
      <c r="A877" s="19" t="s">
        <v>94</v>
      </c>
      <c r="B877" s="19" t="s">
        <v>95</v>
      </c>
      <c r="C877" s="19" t="s">
        <v>88</v>
      </c>
      <c r="D877" s="22">
        <v>60303609</v>
      </c>
      <c r="E877" s="22">
        <v>2</v>
      </c>
      <c r="F877" s="27">
        <v>54</v>
      </c>
      <c r="G877" s="19" t="s">
        <v>127</v>
      </c>
      <c r="H877" s="19" t="s">
        <v>128</v>
      </c>
      <c r="I877" s="23">
        <v>1155</v>
      </c>
      <c r="J877" s="19" t="s">
        <v>201</v>
      </c>
      <c r="K877" s="19" t="s">
        <v>202</v>
      </c>
      <c r="L877" s="23">
        <v>750</v>
      </c>
      <c r="M877" s="19" t="s">
        <v>109</v>
      </c>
      <c r="N877" s="19" t="s">
        <v>110</v>
      </c>
      <c r="O877" s="30">
        <v>9.32009514627124E-2</v>
      </c>
      <c r="Q877" s="22">
        <v>1.5</v>
      </c>
      <c r="R877" s="30">
        <v>1.3289765301164546E-3</v>
      </c>
      <c r="S877" s="23">
        <v>752.45873598111825</v>
      </c>
      <c r="T877" s="30">
        <v>2.4938193928183807E-3</v>
      </c>
      <c r="U877" s="23">
        <v>400.99134800209157</v>
      </c>
      <c r="V877" s="27">
        <v>53.290809027453932</v>
      </c>
    </row>
    <row r="878" spans="1:22" x14ac:dyDescent="0.25">
      <c r="A878" s="19" t="s">
        <v>94</v>
      </c>
      <c r="B878" s="19" t="s">
        <v>95</v>
      </c>
      <c r="C878" s="19" t="s">
        <v>88</v>
      </c>
      <c r="D878" s="22">
        <v>60303609</v>
      </c>
      <c r="E878" s="22">
        <v>2</v>
      </c>
      <c r="F878" s="27">
        <v>54</v>
      </c>
      <c r="G878" s="19" t="s">
        <v>127</v>
      </c>
      <c r="H878" s="19" t="s">
        <v>128</v>
      </c>
      <c r="I878" s="23">
        <v>536.25</v>
      </c>
      <c r="J878" s="19" t="s">
        <v>259</v>
      </c>
      <c r="K878" s="19" t="s">
        <v>260</v>
      </c>
      <c r="L878" s="23">
        <v>375</v>
      </c>
      <c r="M878" s="19" t="s">
        <v>109</v>
      </c>
      <c r="N878" s="19" t="s">
        <v>110</v>
      </c>
      <c r="O878" s="30">
        <v>9.32009514627124E-2</v>
      </c>
      <c r="Q878" s="22">
        <v>1.5</v>
      </c>
      <c r="R878" s="30">
        <v>6.1702481755406826E-4</v>
      </c>
      <c r="S878" s="23">
        <v>1620.6803544208701</v>
      </c>
      <c r="T878" s="30">
        <v>2.4938193928183807E-3</v>
      </c>
      <c r="U878" s="23">
        <v>400.99134800209157</v>
      </c>
      <c r="V878" s="27">
        <v>24.742161334175044</v>
      </c>
    </row>
    <row r="879" spans="1:22" x14ac:dyDescent="0.25">
      <c r="A879" s="19" t="s">
        <v>94</v>
      </c>
      <c r="B879" s="19" t="s">
        <v>95</v>
      </c>
      <c r="C879" s="19" t="s">
        <v>88</v>
      </c>
      <c r="D879" s="22">
        <v>60303609</v>
      </c>
      <c r="E879" s="22">
        <v>2</v>
      </c>
      <c r="F879" s="27">
        <v>54</v>
      </c>
      <c r="G879" s="19" t="s">
        <v>159</v>
      </c>
      <c r="H879" s="19" t="s">
        <v>160</v>
      </c>
      <c r="I879" s="23">
        <v>28.25</v>
      </c>
      <c r="J879" s="19" t="s">
        <v>203</v>
      </c>
      <c r="K879" s="19" t="s">
        <v>204</v>
      </c>
      <c r="L879" s="23">
        <v>28.25</v>
      </c>
      <c r="M879" s="19" t="s">
        <v>109</v>
      </c>
      <c r="N879" s="19" t="s">
        <v>110</v>
      </c>
      <c r="O879" s="30">
        <v>0.41567634814814874</v>
      </c>
      <c r="Q879" s="22">
        <v>1.5</v>
      </c>
      <c r="R879" s="30">
        <v>1.4497354117512596E-4</v>
      </c>
      <c r="S879" s="23">
        <v>6897.8103997060698</v>
      </c>
      <c r="T879" s="30">
        <v>2.4938193928183807E-3</v>
      </c>
      <c r="U879" s="23">
        <v>400.99134800209157</v>
      </c>
      <c r="V879" s="27">
        <v>5.8133135700450485</v>
      </c>
    </row>
    <row r="880" spans="1:22" x14ac:dyDescent="0.25">
      <c r="A880" s="19" t="s">
        <v>94</v>
      </c>
      <c r="B880" s="19" t="s">
        <v>95</v>
      </c>
      <c r="C880" s="19" t="s">
        <v>88</v>
      </c>
      <c r="D880" s="22">
        <v>60303609</v>
      </c>
      <c r="E880" s="22">
        <v>2</v>
      </c>
      <c r="F880" s="27">
        <v>54</v>
      </c>
      <c r="G880" s="19" t="s">
        <v>141</v>
      </c>
      <c r="H880" s="19" t="s">
        <v>142</v>
      </c>
      <c r="I880" s="23">
        <v>192.85000000000002</v>
      </c>
      <c r="J880" s="19" t="s">
        <v>257</v>
      </c>
      <c r="K880" s="19" t="s">
        <v>258</v>
      </c>
      <c r="L880" s="23">
        <v>145</v>
      </c>
      <c r="M880" s="19" t="s">
        <v>109</v>
      </c>
      <c r="N880" s="19" t="s">
        <v>110</v>
      </c>
      <c r="O880" s="30">
        <v>4.6996148956660502E-2</v>
      </c>
      <c r="Q880" s="22">
        <v>1.5</v>
      </c>
      <c r="R880" s="30">
        <v>1.1189144847274047E-4</v>
      </c>
      <c r="S880" s="23">
        <v>8937.2334852169224</v>
      </c>
      <c r="T880" s="30">
        <v>2.4938193928183807E-3</v>
      </c>
      <c r="U880" s="23">
        <v>400.99134800209157</v>
      </c>
      <c r="V880" s="27">
        <v>4.4867502752990767</v>
      </c>
    </row>
    <row r="881" spans="1:22" x14ac:dyDescent="0.25">
      <c r="A881" s="19" t="s">
        <v>94</v>
      </c>
      <c r="B881" s="19" t="s">
        <v>95</v>
      </c>
      <c r="C881" s="19" t="s">
        <v>88</v>
      </c>
      <c r="D881" s="22">
        <v>60303609</v>
      </c>
      <c r="E881" s="22">
        <v>2</v>
      </c>
      <c r="F881" s="27">
        <v>54</v>
      </c>
      <c r="G881" s="19" t="s">
        <v>145</v>
      </c>
      <c r="H881" s="19" t="s">
        <v>146</v>
      </c>
      <c r="I881" s="23">
        <v>98.225676000000007</v>
      </c>
      <c r="J881" s="19" t="s">
        <v>243</v>
      </c>
      <c r="K881" s="19" t="s">
        <v>244</v>
      </c>
      <c r="L881" s="23">
        <v>29.497199999999999</v>
      </c>
      <c r="M881" s="19" t="s">
        <v>109</v>
      </c>
      <c r="N881" s="19" t="s">
        <v>110</v>
      </c>
      <c r="O881" s="30">
        <v>6.9640764267676847E-2</v>
      </c>
      <c r="Q881" s="22">
        <v>1.5</v>
      </c>
      <c r="R881" s="30">
        <v>8.4450754905545728E-5</v>
      </c>
      <c r="S881" s="23">
        <v>11841.220378887718</v>
      </c>
      <c r="T881" s="30">
        <v>2.4938193928183807E-3</v>
      </c>
      <c r="U881" s="23">
        <v>400.99134800209157</v>
      </c>
      <c r="V881" s="27">
        <v>3.3864022049369029</v>
      </c>
    </row>
    <row r="882" spans="1:22" x14ac:dyDescent="0.25">
      <c r="A882" s="19" t="s">
        <v>94</v>
      </c>
      <c r="B882" s="19" t="s">
        <v>95</v>
      </c>
      <c r="C882" s="19" t="s">
        <v>88</v>
      </c>
      <c r="D882" s="22">
        <v>60303609</v>
      </c>
      <c r="E882" s="22">
        <v>2</v>
      </c>
      <c r="F882" s="27">
        <v>54</v>
      </c>
      <c r="G882" s="19" t="s">
        <v>183</v>
      </c>
      <c r="H882" s="19" t="s">
        <v>184</v>
      </c>
      <c r="I882" s="23">
        <v>53.117350000000002</v>
      </c>
      <c r="J882" s="19" t="s">
        <v>221</v>
      </c>
      <c r="K882" s="19" t="s">
        <v>222</v>
      </c>
      <c r="L882" s="23">
        <v>37.145000000000003</v>
      </c>
      <c r="M882" s="19" t="s">
        <v>109</v>
      </c>
      <c r="N882" s="19" t="s">
        <v>110</v>
      </c>
      <c r="O882" s="30">
        <v>7.9215175097275228E-2</v>
      </c>
      <c r="Q882" s="22">
        <v>1.5</v>
      </c>
      <c r="R882" s="30">
        <v>5.1946915814237685E-5</v>
      </c>
      <c r="S882" s="23">
        <v>19250.421017794448</v>
      </c>
      <c r="T882" s="30">
        <v>2.4938193928183807E-3</v>
      </c>
      <c r="U882" s="23">
        <v>400.99134800209157</v>
      </c>
      <c r="V882" s="27">
        <v>2.0830263796902337</v>
      </c>
    </row>
    <row r="883" spans="1:22" x14ac:dyDescent="0.25">
      <c r="A883" s="19" t="s">
        <v>94</v>
      </c>
      <c r="B883" s="19" t="s">
        <v>95</v>
      </c>
      <c r="C883" s="19" t="s">
        <v>88</v>
      </c>
      <c r="D883" s="22">
        <v>60303609</v>
      </c>
      <c r="E883" s="22">
        <v>2</v>
      </c>
      <c r="F883" s="27">
        <v>54</v>
      </c>
      <c r="G883" s="19" t="s">
        <v>127</v>
      </c>
      <c r="H883" s="19" t="s">
        <v>128</v>
      </c>
      <c r="I883" s="23">
        <v>1155</v>
      </c>
      <c r="J883" s="19" t="s">
        <v>201</v>
      </c>
      <c r="K883" s="19" t="s">
        <v>202</v>
      </c>
      <c r="L883" s="23">
        <v>750</v>
      </c>
      <c r="M883" s="19" t="s">
        <v>115</v>
      </c>
      <c r="N883" s="19" t="s">
        <v>116</v>
      </c>
      <c r="O883" s="30">
        <v>5.247630177899182E-3</v>
      </c>
      <c r="Q883" s="22">
        <v>3</v>
      </c>
      <c r="R883" s="30">
        <v>3.7413659601688612E-5</v>
      </c>
      <c r="S883" s="23">
        <v>26728.205971993888</v>
      </c>
      <c r="T883" s="30">
        <v>2.4938193928183807E-3</v>
      </c>
      <c r="U883" s="23">
        <v>400.99134800209157</v>
      </c>
      <c r="V883" s="27">
        <v>1.5002553797372513</v>
      </c>
    </row>
    <row r="884" spans="1:22" x14ac:dyDescent="0.25">
      <c r="A884" s="19" t="s">
        <v>94</v>
      </c>
      <c r="B884" s="19" t="s">
        <v>95</v>
      </c>
      <c r="C884" s="19" t="s">
        <v>88</v>
      </c>
      <c r="D884" s="22">
        <v>60303806</v>
      </c>
      <c r="E884" s="22">
        <v>2</v>
      </c>
      <c r="F884" s="27">
        <v>53</v>
      </c>
      <c r="G884" s="19" t="s">
        <v>127</v>
      </c>
      <c r="H884" s="19" t="s">
        <v>128</v>
      </c>
      <c r="I884" s="23">
        <v>531.30000000000007</v>
      </c>
      <c r="J884" s="19" t="s">
        <v>201</v>
      </c>
      <c r="K884" s="19" t="s">
        <v>202</v>
      </c>
      <c r="L884" s="23">
        <v>345</v>
      </c>
      <c r="M884" s="19" t="s">
        <v>109</v>
      </c>
      <c r="N884" s="19" t="s">
        <v>110</v>
      </c>
      <c r="O884" s="30">
        <v>9.32009514627124E-2</v>
      </c>
      <c r="Q884" s="22">
        <v>1.5</v>
      </c>
      <c r="R884" s="30">
        <v>6.2286371713382517E-4</v>
      </c>
      <c r="S884" s="23">
        <v>1605.4876411835453</v>
      </c>
      <c r="T884" s="30">
        <v>2.8850532545250476E-3</v>
      </c>
      <c r="U884" s="23">
        <v>346.61405242054195</v>
      </c>
      <c r="V884" s="27">
        <v>21.589331710147729</v>
      </c>
    </row>
    <row r="885" spans="1:22" x14ac:dyDescent="0.25">
      <c r="A885" s="19" t="s">
        <v>94</v>
      </c>
      <c r="B885" s="19" t="s">
        <v>95</v>
      </c>
      <c r="C885" s="19" t="s">
        <v>88</v>
      </c>
      <c r="D885" s="22">
        <v>60303806</v>
      </c>
      <c r="E885" s="22">
        <v>2</v>
      </c>
      <c r="F885" s="27">
        <v>53</v>
      </c>
      <c r="G885" s="19" t="s">
        <v>135</v>
      </c>
      <c r="H885" s="19" t="s">
        <v>136</v>
      </c>
      <c r="I885" s="23">
        <v>357.5</v>
      </c>
      <c r="J885" s="19" t="s">
        <v>219</v>
      </c>
      <c r="K885" s="19" t="s">
        <v>220</v>
      </c>
      <c r="L885" s="23">
        <v>250</v>
      </c>
      <c r="M885" s="19" t="s">
        <v>109</v>
      </c>
      <c r="N885" s="19" t="s">
        <v>110</v>
      </c>
      <c r="O885" s="30">
        <v>0.13503018571428571</v>
      </c>
      <c r="Q885" s="22">
        <v>1.5</v>
      </c>
      <c r="R885" s="30">
        <v>6.0721121248876906E-4</v>
      </c>
      <c r="S885" s="23">
        <v>1646.8734098326552</v>
      </c>
      <c r="T885" s="30">
        <v>2.8850532545250476E-3</v>
      </c>
      <c r="U885" s="23">
        <v>346.61405242054195</v>
      </c>
      <c r="V885" s="27">
        <v>21.046793903592302</v>
      </c>
    </row>
    <row r="886" spans="1:22" x14ac:dyDescent="0.25">
      <c r="A886" s="19" t="s">
        <v>94</v>
      </c>
      <c r="B886" s="19" t="s">
        <v>95</v>
      </c>
      <c r="C886" s="19" t="s">
        <v>88</v>
      </c>
      <c r="D886" s="22">
        <v>60303806</v>
      </c>
      <c r="E886" s="22">
        <v>2</v>
      </c>
      <c r="F886" s="27">
        <v>53</v>
      </c>
      <c r="G886" s="19" t="s">
        <v>159</v>
      </c>
      <c r="H886" s="19" t="s">
        <v>160</v>
      </c>
      <c r="I886" s="23">
        <v>61.05</v>
      </c>
      <c r="J886" s="19" t="s">
        <v>203</v>
      </c>
      <c r="K886" s="19" t="s">
        <v>204</v>
      </c>
      <c r="L886" s="23">
        <v>61.05</v>
      </c>
      <c r="M886" s="19" t="s">
        <v>109</v>
      </c>
      <c r="N886" s="19" t="s">
        <v>110</v>
      </c>
      <c r="O886" s="30">
        <v>0.41567634814814874</v>
      </c>
      <c r="Q886" s="22">
        <v>1.5</v>
      </c>
      <c r="R886" s="30">
        <v>3.1920806357791797E-4</v>
      </c>
      <c r="S886" s="23">
        <v>3132.7529411107821</v>
      </c>
      <c r="T886" s="30">
        <v>2.8850532545250476E-3</v>
      </c>
      <c r="U886" s="23">
        <v>346.61405242054195</v>
      </c>
      <c r="V886" s="27">
        <v>11.064200048205615</v>
      </c>
    </row>
    <row r="887" spans="1:22" x14ac:dyDescent="0.25">
      <c r="A887" s="19" t="s">
        <v>94</v>
      </c>
      <c r="B887" s="19" t="s">
        <v>95</v>
      </c>
      <c r="C887" s="19" t="s">
        <v>88</v>
      </c>
      <c r="D887" s="22">
        <v>60303806</v>
      </c>
      <c r="E887" s="22">
        <v>2</v>
      </c>
      <c r="F887" s="27">
        <v>53</v>
      </c>
      <c r="G887" s="19" t="s">
        <v>107</v>
      </c>
      <c r="H887" s="19" t="s">
        <v>108</v>
      </c>
      <c r="I887" s="23">
        <v>229.77500000000001</v>
      </c>
      <c r="J887" s="19" t="s">
        <v>201</v>
      </c>
      <c r="K887" s="19" t="s">
        <v>202</v>
      </c>
      <c r="L887" s="23">
        <v>126.25</v>
      </c>
      <c r="M887" s="19" t="s">
        <v>109</v>
      </c>
      <c r="N887" s="19" t="s">
        <v>110</v>
      </c>
      <c r="O887" s="30">
        <v>9.4083549688667278E-2</v>
      </c>
      <c r="Q887" s="22">
        <v>1.5</v>
      </c>
      <c r="R887" s="30">
        <v>2.7192512741778017E-4</v>
      </c>
      <c r="S887" s="23">
        <v>3677.4828773496192</v>
      </c>
      <c r="T887" s="30">
        <v>2.8850532545250476E-3</v>
      </c>
      <c r="U887" s="23">
        <v>346.61405242054195</v>
      </c>
      <c r="V887" s="27">
        <v>9.4253070369249006</v>
      </c>
    </row>
    <row r="888" spans="1:22" x14ac:dyDescent="0.25">
      <c r="A888" s="19" t="s">
        <v>94</v>
      </c>
      <c r="B888" s="19" t="s">
        <v>95</v>
      </c>
      <c r="C888" s="19" t="s">
        <v>88</v>
      </c>
      <c r="D888" s="22">
        <v>60303806</v>
      </c>
      <c r="E888" s="22">
        <v>2</v>
      </c>
      <c r="F888" s="27">
        <v>53</v>
      </c>
      <c r="G888" s="19" t="s">
        <v>135</v>
      </c>
      <c r="H888" s="19" t="s">
        <v>136</v>
      </c>
      <c r="I888" s="23">
        <v>143</v>
      </c>
      <c r="J888" s="19" t="s">
        <v>225</v>
      </c>
      <c r="K888" s="19" t="s">
        <v>226</v>
      </c>
      <c r="L888" s="23">
        <v>100</v>
      </c>
      <c r="M888" s="19" t="s">
        <v>109</v>
      </c>
      <c r="N888" s="19" t="s">
        <v>110</v>
      </c>
      <c r="O888" s="30">
        <v>0.13503018571428571</v>
      </c>
      <c r="Q888" s="22">
        <v>1.5</v>
      </c>
      <c r="R888" s="30">
        <v>2.4288448499550764E-4</v>
      </c>
      <c r="S888" s="23">
        <v>4117.1835245816374</v>
      </c>
      <c r="T888" s="30">
        <v>2.8850532545250476E-3</v>
      </c>
      <c r="U888" s="23">
        <v>346.61405242054195</v>
      </c>
      <c r="V888" s="27">
        <v>8.4187175614369227</v>
      </c>
    </row>
    <row r="889" spans="1:22" x14ac:dyDescent="0.25">
      <c r="A889" s="19" t="s">
        <v>94</v>
      </c>
      <c r="B889" s="19" t="s">
        <v>95</v>
      </c>
      <c r="C889" s="19" t="s">
        <v>88</v>
      </c>
      <c r="D889" s="22">
        <v>60303806</v>
      </c>
      <c r="E889" s="22">
        <v>2</v>
      </c>
      <c r="F889" s="27">
        <v>53</v>
      </c>
      <c r="G889" s="19" t="s">
        <v>183</v>
      </c>
      <c r="H889" s="19" t="s">
        <v>184</v>
      </c>
      <c r="I889" s="23">
        <v>203.15728289999998</v>
      </c>
      <c r="J889" s="19" t="s">
        <v>221</v>
      </c>
      <c r="K889" s="19" t="s">
        <v>222</v>
      </c>
      <c r="L889" s="23">
        <v>142.06803000000002</v>
      </c>
      <c r="M889" s="19" t="s">
        <v>109</v>
      </c>
      <c r="N889" s="19" t="s">
        <v>110</v>
      </c>
      <c r="O889" s="30">
        <v>7.9215175097275228E-2</v>
      </c>
      <c r="Q889" s="22">
        <v>1.5</v>
      </c>
      <c r="R889" s="30">
        <v>2.024294306567318E-4</v>
      </c>
      <c r="S889" s="23">
        <v>4939.9931460348889</v>
      </c>
      <c r="T889" s="30">
        <v>2.8850532545250476E-3</v>
      </c>
      <c r="U889" s="23">
        <v>346.61405242054195</v>
      </c>
      <c r="V889" s="27">
        <v>7.0164885289112897</v>
      </c>
    </row>
    <row r="890" spans="1:22" x14ac:dyDescent="0.25">
      <c r="A890" s="19" t="s">
        <v>94</v>
      </c>
      <c r="B890" s="19" t="s">
        <v>95</v>
      </c>
      <c r="C890" s="19" t="s">
        <v>88</v>
      </c>
      <c r="D890" s="22">
        <v>60303806</v>
      </c>
      <c r="E890" s="22">
        <v>2</v>
      </c>
      <c r="F890" s="27">
        <v>53</v>
      </c>
      <c r="G890" s="19" t="s">
        <v>145</v>
      </c>
      <c r="H890" s="19" t="s">
        <v>146</v>
      </c>
      <c r="I890" s="23">
        <v>159</v>
      </c>
      <c r="J890" s="19" t="s">
        <v>203</v>
      </c>
      <c r="K890" s="19" t="s">
        <v>204</v>
      </c>
      <c r="L890" s="23">
        <v>159</v>
      </c>
      <c r="M890" s="19" t="s">
        <v>109</v>
      </c>
      <c r="N890" s="19" t="s">
        <v>110</v>
      </c>
      <c r="O890" s="30">
        <v>6.9640764267676847E-2</v>
      </c>
      <c r="Q890" s="22">
        <v>1.5</v>
      </c>
      <c r="R890" s="30">
        <v>1.3928152853535369E-4</v>
      </c>
      <c r="S890" s="23">
        <v>7179.7029406248294</v>
      </c>
      <c r="T890" s="30">
        <v>2.8850532545250476E-3</v>
      </c>
      <c r="U890" s="23">
        <v>346.61405242054195</v>
      </c>
      <c r="V890" s="27">
        <v>4.8276935032966293</v>
      </c>
    </row>
    <row r="891" spans="1:22" x14ac:dyDescent="0.25">
      <c r="A891" s="19" t="s">
        <v>94</v>
      </c>
      <c r="B891" s="19" t="s">
        <v>95</v>
      </c>
      <c r="C891" s="19" t="s">
        <v>88</v>
      </c>
      <c r="D891" s="22">
        <v>60303806</v>
      </c>
      <c r="E891" s="22">
        <v>2</v>
      </c>
      <c r="F891" s="27">
        <v>53</v>
      </c>
      <c r="G891" s="19" t="s">
        <v>139</v>
      </c>
      <c r="H891" s="19" t="s">
        <v>140</v>
      </c>
      <c r="I891" s="23">
        <v>115</v>
      </c>
      <c r="J891" s="19" t="s">
        <v>203</v>
      </c>
      <c r="K891" s="19" t="s">
        <v>204</v>
      </c>
      <c r="L891" s="23">
        <v>115</v>
      </c>
      <c r="M891" s="19" t="s">
        <v>109</v>
      </c>
      <c r="N891" s="19" t="s">
        <v>110</v>
      </c>
      <c r="O891" s="30">
        <v>7.2550891428570755E-2</v>
      </c>
      <c r="Q891" s="22">
        <v>1.5</v>
      </c>
      <c r="R891" s="30">
        <v>1.049478303683728E-4</v>
      </c>
      <c r="S891" s="23">
        <v>9528.5438154361418</v>
      </c>
      <c r="T891" s="30">
        <v>2.8850532545250476E-3</v>
      </c>
      <c r="U891" s="23">
        <v>346.61405242054195</v>
      </c>
      <c r="V891" s="27">
        <v>3.6376392776725317</v>
      </c>
    </row>
    <row r="892" spans="1:22" x14ac:dyDescent="0.25">
      <c r="A892" s="19" t="s">
        <v>94</v>
      </c>
      <c r="B892" s="19" t="s">
        <v>95</v>
      </c>
      <c r="C892" s="19" t="s">
        <v>88</v>
      </c>
      <c r="D892" s="22">
        <v>60303806</v>
      </c>
      <c r="E892" s="22">
        <v>2</v>
      </c>
      <c r="F892" s="27">
        <v>53</v>
      </c>
      <c r="G892" s="19" t="s">
        <v>141</v>
      </c>
      <c r="H892" s="19" t="s">
        <v>142</v>
      </c>
      <c r="I892" s="23">
        <v>122.8</v>
      </c>
      <c r="J892" s="19" t="s">
        <v>209</v>
      </c>
      <c r="K892" s="19" t="s">
        <v>210</v>
      </c>
      <c r="L892" s="23">
        <v>122.8</v>
      </c>
      <c r="M892" s="19" t="s">
        <v>109</v>
      </c>
      <c r="N892" s="19" t="s">
        <v>110</v>
      </c>
      <c r="O892" s="30">
        <v>4.6996148956660502E-2</v>
      </c>
      <c r="Q892" s="22">
        <v>1.5</v>
      </c>
      <c r="R892" s="30">
        <v>7.259279360852716E-5</v>
      </c>
      <c r="S892" s="23">
        <v>13775.472058462485</v>
      </c>
      <c r="T892" s="30">
        <v>2.8850532545250476E-3</v>
      </c>
      <c r="U892" s="23">
        <v>346.61405242054195</v>
      </c>
      <c r="V892" s="27">
        <v>2.5161682369179617</v>
      </c>
    </row>
    <row r="893" spans="1:22" x14ac:dyDescent="0.25">
      <c r="A893" s="19" t="s">
        <v>94</v>
      </c>
      <c r="B893" s="19" t="s">
        <v>95</v>
      </c>
      <c r="C893" s="19" t="s">
        <v>88</v>
      </c>
      <c r="D893" s="22">
        <v>60303806</v>
      </c>
      <c r="E893" s="22">
        <v>2</v>
      </c>
      <c r="F893" s="27">
        <v>53</v>
      </c>
      <c r="G893" s="19" t="s">
        <v>133</v>
      </c>
      <c r="H893" s="19" t="s">
        <v>134</v>
      </c>
      <c r="I893" s="23">
        <v>36</v>
      </c>
      <c r="J893" s="19" t="s">
        <v>249</v>
      </c>
      <c r="K893" s="19" t="s">
        <v>250</v>
      </c>
      <c r="L893" s="23">
        <v>9</v>
      </c>
      <c r="M893" s="19" t="s">
        <v>109</v>
      </c>
      <c r="N893" s="19" t="s">
        <v>110</v>
      </c>
      <c r="O893" s="30">
        <v>0.10511461227876238</v>
      </c>
      <c r="Q893" s="22">
        <v>1.5</v>
      </c>
      <c r="R893" s="30">
        <v>4.7599069711137683E-5</v>
      </c>
      <c r="S893" s="23">
        <v>21008.813955160356</v>
      </c>
      <c r="T893" s="30">
        <v>2.8850532545250476E-3</v>
      </c>
      <c r="U893" s="23">
        <v>346.61405242054195</v>
      </c>
      <c r="V893" s="27">
        <v>1.6498506444025309</v>
      </c>
    </row>
    <row r="894" spans="1:22" x14ac:dyDescent="0.25">
      <c r="A894" s="19" t="s">
        <v>94</v>
      </c>
      <c r="B894" s="19" t="s">
        <v>95</v>
      </c>
      <c r="C894" s="19" t="s">
        <v>88</v>
      </c>
      <c r="D894" s="22">
        <v>60303806</v>
      </c>
      <c r="E894" s="22">
        <v>2</v>
      </c>
      <c r="F894" s="27">
        <v>53</v>
      </c>
      <c r="G894" s="19" t="s">
        <v>127</v>
      </c>
      <c r="H894" s="19" t="s">
        <v>128</v>
      </c>
      <c r="I894" s="23">
        <v>31.9</v>
      </c>
      <c r="J894" s="19" t="s">
        <v>203</v>
      </c>
      <c r="K894" s="19" t="s">
        <v>204</v>
      </c>
      <c r="L894" s="23">
        <v>31.9</v>
      </c>
      <c r="M894" s="19" t="s">
        <v>109</v>
      </c>
      <c r="N894" s="19" t="s">
        <v>110</v>
      </c>
      <c r="O894" s="30">
        <v>9.32009514627124E-2</v>
      </c>
      <c r="Q894" s="22">
        <v>1.5</v>
      </c>
      <c r="R894" s="30">
        <v>3.7397614486295914E-5</v>
      </c>
      <c r="S894" s="23">
        <v>26739.673472125949</v>
      </c>
      <c r="T894" s="30">
        <v>2.8850532545250476E-3</v>
      </c>
      <c r="U894" s="23">
        <v>346.61405242054195</v>
      </c>
      <c r="V894" s="27">
        <v>1.296253870795619</v>
      </c>
    </row>
    <row r="895" spans="1:22" x14ac:dyDescent="0.25">
      <c r="A895" s="19" t="s">
        <v>94</v>
      </c>
      <c r="B895" s="19" t="s">
        <v>95</v>
      </c>
      <c r="C895" s="19" t="s">
        <v>88</v>
      </c>
      <c r="D895" s="22">
        <v>60303826</v>
      </c>
      <c r="E895" s="22">
        <v>2</v>
      </c>
      <c r="F895" s="27">
        <v>56</v>
      </c>
      <c r="G895" s="19" t="s">
        <v>107</v>
      </c>
      <c r="H895" s="19" t="s">
        <v>108</v>
      </c>
      <c r="I895" s="23">
        <v>1033.76</v>
      </c>
      <c r="J895" s="19" t="s">
        <v>201</v>
      </c>
      <c r="K895" s="19" t="s">
        <v>202</v>
      </c>
      <c r="L895" s="23">
        <v>568</v>
      </c>
      <c r="M895" s="19" t="s">
        <v>109</v>
      </c>
      <c r="N895" s="19" t="s">
        <v>110</v>
      </c>
      <c r="O895" s="30">
        <v>9.4083549688667278E-2</v>
      </c>
      <c r="Q895" s="22">
        <v>1.5</v>
      </c>
      <c r="R895" s="30">
        <v>1.1578548848351984E-3</v>
      </c>
      <c r="S895" s="23">
        <v>863.66608898690572</v>
      </c>
      <c r="T895" s="30">
        <v>2.4505464719595796E-3</v>
      </c>
      <c r="U895" s="23">
        <v>408.072244881914</v>
      </c>
      <c r="V895" s="27">
        <v>47.248844210218941</v>
      </c>
    </row>
    <row r="896" spans="1:22" x14ac:dyDescent="0.25">
      <c r="A896" s="19" t="s">
        <v>94</v>
      </c>
      <c r="B896" s="19" t="s">
        <v>95</v>
      </c>
      <c r="C896" s="19" t="s">
        <v>88</v>
      </c>
      <c r="D896" s="22">
        <v>60303826</v>
      </c>
      <c r="E896" s="22">
        <v>2</v>
      </c>
      <c r="F896" s="27">
        <v>56</v>
      </c>
      <c r="G896" s="19" t="s">
        <v>127</v>
      </c>
      <c r="H896" s="19" t="s">
        <v>128</v>
      </c>
      <c r="I896" s="23">
        <v>149.99985000000001</v>
      </c>
      <c r="J896" s="19" t="s">
        <v>205</v>
      </c>
      <c r="K896" s="19" t="s">
        <v>206</v>
      </c>
      <c r="L896" s="23">
        <v>111.111</v>
      </c>
      <c r="M896" s="19" t="s">
        <v>109</v>
      </c>
      <c r="N896" s="19" t="s">
        <v>110</v>
      </c>
      <c r="O896" s="30">
        <v>9.32009514627124E-2</v>
      </c>
      <c r="Q896" s="22">
        <v>1.5</v>
      </c>
      <c r="R896" s="30">
        <v>1.6643010403885884E-4</v>
      </c>
      <c r="S896" s="23">
        <v>6008.528359547955</v>
      </c>
      <c r="T896" s="30">
        <v>2.4505464719595796E-3</v>
      </c>
      <c r="U896" s="23">
        <v>408.072244881914</v>
      </c>
      <c r="V896" s="27">
        <v>6.791550617106763</v>
      </c>
    </row>
    <row r="897" spans="1:22" x14ac:dyDescent="0.25">
      <c r="A897" s="19" t="s">
        <v>94</v>
      </c>
      <c r="B897" s="19" t="s">
        <v>95</v>
      </c>
      <c r="C897" s="19" t="s">
        <v>88</v>
      </c>
      <c r="D897" s="22">
        <v>60303826</v>
      </c>
      <c r="E897" s="22">
        <v>2</v>
      </c>
      <c r="F897" s="27">
        <v>56</v>
      </c>
      <c r="G897" s="19" t="s">
        <v>183</v>
      </c>
      <c r="H897" s="19" t="s">
        <v>184</v>
      </c>
      <c r="I897" s="23">
        <v>167.07341572349998</v>
      </c>
      <c r="J897" s="19" t="s">
        <v>221</v>
      </c>
      <c r="K897" s="19" t="s">
        <v>222</v>
      </c>
      <c r="L897" s="23">
        <v>116.83455645000001</v>
      </c>
      <c r="M897" s="19" t="s">
        <v>109</v>
      </c>
      <c r="N897" s="19" t="s">
        <v>110</v>
      </c>
      <c r="O897" s="30">
        <v>7.9215175097275228E-2</v>
      </c>
      <c r="Q897" s="22">
        <v>1.5</v>
      </c>
      <c r="R897" s="30">
        <v>1.5755654619805843E-4</v>
      </c>
      <c r="S897" s="23">
        <v>6346.9276531546802</v>
      </c>
      <c r="T897" s="30">
        <v>2.4505464719595796E-3</v>
      </c>
      <c r="U897" s="23">
        <v>408.072244881914</v>
      </c>
      <c r="V897" s="27">
        <v>6.4294453502882698</v>
      </c>
    </row>
    <row r="898" spans="1:22" x14ac:dyDescent="0.25">
      <c r="A898" s="19" t="s">
        <v>94</v>
      </c>
      <c r="B898" s="19" t="s">
        <v>95</v>
      </c>
      <c r="C898" s="19" t="s">
        <v>88</v>
      </c>
      <c r="D898" s="22">
        <v>60303826</v>
      </c>
      <c r="E898" s="22">
        <v>2</v>
      </c>
      <c r="F898" s="27">
        <v>56</v>
      </c>
      <c r="G898" s="19" t="s">
        <v>169</v>
      </c>
      <c r="H898" s="19" t="s">
        <v>170</v>
      </c>
      <c r="I898" s="23">
        <v>100</v>
      </c>
      <c r="J898" s="19" t="s">
        <v>203</v>
      </c>
      <c r="K898" s="19" t="s">
        <v>204</v>
      </c>
      <c r="L898" s="23">
        <v>100</v>
      </c>
      <c r="M898" s="19" t="s">
        <v>109</v>
      </c>
      <c r="N898" s="19" t="s">
        <v>110</v>
      </c>
      <c r="O898" s="30">
        <v>0.11923444635865434</v>
      </c>
      <c r="Q898" s="22">
        <v>1.5</v>
      </c>
      <c r="R898" s="30">
        <v>1.419457694745885E-4</v>
      </c>
      <c r="S898" s="23">
        <v>7044.9440212377913</v>
      </c>
      <c r="T898" s="30">
        <v>2.4505464719595796E-3</v>
      </c>
      <c r="U898" s="23">
        <v>408.072244881914</v>
      </c>
      <c r="V898" s="27">
        <v>5.792412880098599</v>
      </c>
    </row>
    <row r="899" spans="1:22" x14ac:dyDescent="0.25">
      <c r="A899" s="19" t="s">
        <v>94</v>
      </c>
      <c r="B899" s="19" t="s">
        <v>95</v>
      </c>
      <c r="C899" s="19" t="s">
        <v>88</v>
      </c>
      <c r="D899" s="22">
        <v>60303826</v>
      </c>
      <c r="E899" s="22">
        <v>2</v>
      </c>
      <c r="F899" s="27">
        <v>56</v>
      </c>
      <c r="G899" s="19" t="s">
        <v>127</v>
      </c>
      <c r="H899" s="19" t="s">
        <v>128</v>
      </c>
      <c r="I899" s="23">
        <v>95.65</v>
      </c>
      <c r="J899" s="19" t="s">
        <v>203</v>
      </c>
      <c r="K899" s="19" t="s">
        <v>204</v>
      </c>
      <c r="L899" s="23">
        <v>95.65</v>
      </c>
      <c r="M899" s="19" t="s">
        <v>109</v>
      </c>
      <c r="N899" s="19" t="s">
        <v>110</v>
      </c>
      <c r="O899" s="30">
        <v>9.32009514627124E-2</v>
      </c>
      <c r="Q899" s="22">
        <v>1.5</v>
      </c>
      <c r="R899" s="30">
        <v>1.0612703580248146E-4</v>
      </c>
      <c r="S899" s="23">
        <v>9422.6696565911061</v>
      </c>
      <c r="T899" s="30">
        <v>2.4505464719595796E-3</v>
      </c>
      <c r="U899" s="23">
        <v>408.072244881914</v>
      </c>
      <c r="V899" s="27">
        <v>4.3307497742581873</v>
      </c>
    </row>
    <row r="900" spans="1:22" x14ac:dyDescent="0.25">
      <c r="A900" s="19" t="s">
        <v>94</v>
      </c>
      <c r="B900" s="19" t="s">
        <v>95</v>
      </c>
      <c r="C900" s="19" t="s">
        <v>88</v>
      </c>
      <c r="D900" s="22">
        <v>60303826</v>
      </c>
      <c r="E900" s="22">
        <v>2</v>
      </c>
      <c r="F900" s="27">
        <v>56</v>
      </c>
      <c r="G900" s="19" t="s">
        <v>193</v>
      </c>
      <c r="H900" s="19" t="s">
        <v>194</v>
      </c>
      <c r="I900" s="23">
        <v>112.5</v>
      </c>
      <c r="J900" s="19" t="s">
        <v>203</v>
      </c>
      <c r="K900" s="19" t="s">
        <v>204</v>
      </c>
      <c r="L900" s="23">
        <v>112.5</v>
      </c>
      <c r="M900" s="19" t="s">
        <v>109</v>
      </c>
      <c r="N900" s="19" t="s">
        <v>110</v>
      </c>
      <c r="O900" s="30">
        <v>7.5592406269113135E-2</v>
      </c>
      <c r="Q900" s="22">
        <v>1.5</v>
      </c>
      <c r="R900" s="30">
        <v>1.012398298247051E-4</v>
      </c>
      <c r="S900" s="23">
        <v>9877.5353705303696</v>
      </c>
      <c r="T900" s="30">
        <v>2.4505464719595796E-3</v>
      </c>
      <c r="U900" s="23">
        <v>408.072244881914</v>
      </c>
      <c r="V900" s="27">
        <v>4.1313164628030368</v>
      </c>
    </row>
    <row r="901" spans="1:22" x14ac:dyDescent="0.25">
      <c r="A901" s="19" t="s">
        <v>94</v>
      </c>
      <c r="B901" s="19" t="s">
        <v>95</v>
      </c>
      <c r="C901" s="19" t="s">
        <v>88</v>
      </c>
      <c r="D901" s="22">
        <v>60303826</v>
      </c>
      <c r="E901" s="22">
        <v>2</v>
      </c>
      <c r="F901" s="27">
        <v>56</v>
      </c>
      <c r="G901" s="19" t="s">
        <v>139</v>
      </c>
      <c r="H901" s="19" t="s">
        <v>140</v>
      </c>
      <c r="I901" s="23">
        <v>94.5</v>
      </c>
      <c r="J901" s="19" t="s">
        <v>203</v>
      </c>
      <c r="K901" s="19" t="s">
        <v>204</v>
      </c>
      <c r="L901" s="23">
        <v>94.5</v>
      </c>
      <c r="M901" s="19" t="s">
        <v>109</v>
      </c>
      <c r="N901" s="19" t="s">
        <v>110</v>
      </c>
      <c r="O901" s="30">
        <v>7.2550891428570755E-2</v>
      </c>
      <c r="Q901" s="22">
        <v>1.5</v>
      </c>
      <c r="R901" s="30">
        <v>8.1619752857142099E-5</v>
      </c>
      <c r="S901" s="23">
        <v>12251.936142838926</v>
      </c>
      <c r="T901" s="30">
        <v>2.4505464719595796E-3</v>
      </c>
      <c r="U901" s="23">
        <v>408.072244881914</v>
      </c>
      <c r="V901" s="27">
        <v>3.3306755775120997</v>
      </c>
    </row>
    <row r="902" spans="1:22" x14ac:dyDescent="0.25">
      <c r="A902" s="19" t="s">
        <v>94</v>
      </c>
      <c r="B902" s="19" t="s">
        <v>95</v>
      </c>
      <c r="C902" s="19" t="s">
        <v>88</v>
      </c>
      <c r="D902" s="22">
        <v>60303826</v>
      </c>
      <c r="E902" s="22">
        <v>2</v>
      </c>
      <c r="F902" s="27">
        <v>56</v>
      </c>
      <c r="G902" s="19" t="s">
        <v>141</v>
      </c>
      <c r="H902" s="19" t="s">
        <v>142</v>
      </c>
      <c r="I902" s="23">
        <v>141</v>
      </c>
      <c r="J902" s="19" t="s">
        <v>209</v>
      </c>
      <c r="K902" s="19" t="s">
        <v>210</v>
      </c>
      <c r="L902" s="23">
        <v>141</v>
      </c>
      <c r="M902" s="19" t="s">
        <v>109</v>
      </c>
      <c r="N902" s="19" t="s">
        <v>110</v>
      </c>
      <c r="O902" s="30">
        <v>4.6996148956660502E-2</v>
      </c>
      <c r="Q902" s="22">
        <v>1.5</v>
      </c>
      <c r="R902" s="30">
        <v>7.8886392891537274E-5</v>
      </c>
      <c r="S902" s="23">
        <v>12676.457413573506</v>
      </c>
      <c r="T902" s="30">
        <v>2.4505464719595796E-3</v>
      </c>
      <c r="U902" s="23">
        <v>408.072244881914</v>
      </c>
      <c r="V902" s="27">
        <v>3.219134743788628</v>
      </c>
    </row>
    <row r="903" spans="1:22" x14ac:dyDescent="0.25">
      <c r="A903" s="19" t="s">
        <v>94</v>
      </c>
      <c r="B903" s="19" t="s">
        <v>95</v>
      </c>
      <c r="C903" s="19" t="s">
        <v>88</v>
      </c>
      <c r="D903" s="22">
        <v>60303826</v>
      </c>
      <c r="E903" s="22">
        <v>2</v>
      </c>
      <c r="F903" s="27">
        <v>56</v>
      </c>
      <c r="G903" s="19" t="s">
        <v>107</v>
      </c>
      <c r="H903" s="19" t="s">
        <v>108</v>
      </c>
      <c r="I903" s="23">
        <v>1033.76</v>
      </c>
      <c r="J903" s="19" t="s">
        <v>201</v>
      </c>
      <c r="K903" s="19" t="s">
        <v>202</v>
      </c>
      <c r="L903" s="23">
        <v>568</v>
      </c>
      <c r="M903" s="19" t="s">
        <v>121</v>
      </c>
      <c r="N903" s="19" t="s">
        <v>122</v>
      </c>
      <c r="O903" s="30">
        <v>8.0808489135929321E-3</v>
      </c>
      <c r="Q903" s="22">
        <v>1.94</v>
      </c>
      <c r="R903" s="30">
        <v>7.6893026260270892E-5</v>
      </c>
      <c r="S903" s="23">
        <v>13005.080546773594</v>
      </c>
      <c r="T903" s="30">
        <v>2.4505464719595796E-3</v>
      </c>
      <c r="U903" s="23">
        <v>408.072244881914</v>
      </c>
      <c r="V903" s="27">
        <v>3.1377909841792708</v>
      </c>
    </row>
    <row r="904" spans="1:22" x14ac:dyDescent="0.25">
      <c r="A904" s="19" t="s">
        <v>94</v>
      </c>
      <c r="B904" s="19" t="s">
        <v>95</v>
      </c>
      <c r="C904" s="19" t="s">
        <v>88</v>
      </c>
      <c r="D904" s="22">
        <v>60303826</v>
      </c>
      <c r="E904" s="22">
        <v>2</v>
      </c>
      <c r="F904" s="27">
        <v>56</v>
      </c>
      <c r="G904" s="19" t="s">
        <v>179</v>
      </c>
      <c r="H904" s="19" t="s">
        <v>180</v>
      </c>
      <c r="I904" s="23">
        <v>67.213574999999992</v>
      </c>
      <c r="J904" s="19" t="s">
        <v>221</v>
      </c>
      <c r="K904" s="19" t="s">
        <v>222</v>
      </c>
      <c r="L904" s="23">
        <v>47.002499999999998</v>
      </c>
      <c r="M904" s="19" t="s">
        <v>109</v>
      </c>
      <c r="N904" s="19" t="s">
        <v>110</v>
      </c>
      <c r="O904" s="30">
        <v>6.9654574132492195E-2</v>
      </c>
      <c r="Q904" s="22">
        <v>1.5</v>
      </c>
      <c r="R904" s="30">
        <v>5.5734915982706234E-5</v>
      </c>
      <c r="S904" s="23">
        <v>17942.074234224845</v>
      </c>
      <c r="T904" s="30">
        <v>2.4505464719595796E-3</v>
      </c>
      <c r="U904" s="23">
        <v>408.072244881914</v>
      </c>
      <c r="V904" s="27">
        <v>2.2743872283367805</v>
      </c>
    </row>
    <row r="905" spans="1:22" x14ac:dyDescent="0.25">
      <c r="A905" s="19" t="s">
        <v>94</v>
      </c>
      <c r="B905" s="19" t="s">
        <v>95</v>
      </c>
      <c r="C905" s="19" t="s">
        <v>88</v>
      </c>
      <c r="D905" s="22">
        <v>60303826</v>
      </c>
      <c r="E905" s="22">
        <v>2</v>
      </c>
      <c r="F905" s="27">
        <v>56</v>
      </c>
      <c r="G905" s="19" t="s">
        <v>145</v>
      </c>
      <c r="H905" s="19" t="s">
        <v>146</v>
      </c>
      <c r="I905" s="23">
        <v>62.4</v>
      </c>
      <c r="J905" s="19" t="s">
        <v>203</v>
      </c>
      <c r="K905" s="19" t="s">
        <v>204</v>
      </c>
      <c r="L905" s="23">
        <v>62.4</v>
      </c>
      <c r="M905" s="19" t="s">
        <v>109</v>
      </c>
      <c r="N905" s="19" t="s">
        <v>110</v>
      </c>
      <c r="O905" s="30">
        <v>6.9640764267676847E-2</v>
      </c>
      <c r="Q905" s="22">
        <v>1.5</v>
      </c>
      <c r="R905" s="30">
        <v>5.1733139170274223E-5</v>
      </c>
      <c r="S905" s="23">
        <v>19329.96945552839</v>
      </c>
      <c r="T905" s="30">
        <v>2.4505464719595796E-3</v>
      </c>
      <c r="U905" s="23">
        <v>408.072244881914</v>
      </c>
      <c r="V905" s="27">
        <v>2.1110858236002281</v>
      </c>
    </row>
    <row r="906" spans="1:22" x14ac:dyDescent="0.25">
      <c r="A906" s="19" t="s">
        <v>94</v>
      </c>
      <c r="B906" s="19" t="s">
        <v>95</v>
      </c>
      <c r="C906" s="19" t="s">
        <v>88</v>
      </c>
      <c r="D906" s="22">
        <v>60303826</v>
      </c>
      <c r="E906" s="22">
        <v>2</v>
      </c>
      <c r="F906" s="27">
        <v>56</v>
      </c>
      <c r="G906" s="19" t="s">
        <v>151</v>
      </c>
      <c r="H906" s="19" t="s">
        <v>152</v>
      </c>
      <c r="I906" s="23">
        <v>51</v>
      </c>
      <c r="J906" s="19" t="s">
        <v>203</v>
      </c>
      <c r="K906" s="19" t="s">
        <v>204</v>
      </c>
      <c r="L906" s="23">
        <v>51</v>
      </c>
      <c r="M906" s="19" t="s">
        <v>109</v>
      </c>
      <c r="N906" s="19" t="s">
        <v>110</v>
      </c>
      <c r="O906" s="30">
        <v>7.7843967065053241E-2</v>
      </c>
      <c r="Q906" s="22">
        <v>1.5</v>
      </c>
      <c r="R906" s="30">
        <v>4.7262408575210898E-5</v>
      </c>
      <c r="S906" s="23">
        <v>21158.464626462126</v>
      </c>
      <c r="T906" s="30">
        <v>2.4505464719595796E-3</v>
      </c>
      <c r="U906" s="23">
        <v>408.072244881914</v>
      </c>
      <c r="V906" s="27">
        <v>1.9286477165812534</v>
      </c>
    </row>
    <row r="907" spans="1:22" x14ac:dyDescent="0.25">
      <c r="A907" s="19" t="s">
        <v>94</v>
      </c>
      <c r="B907" s="19" t="s">
        <v>95</v>
      </c>
      <c r="C907" s="19" t="s">
        <v>88</v>
      </c>
      <c r="D907" s="22">
        <v>60303826</v>
      </c>
      <c r="E907" s="22">
        <v>2</v>
      </c>
      <c r="F907" s="27">
        <v>56</v>
      </c>
      <c r="G907" s="19" t="s">
        <v>165</v>
      </c>
      <c r="H907" s="19" t="s">
        <v>166</v>
      </c>
      <c r="I907" s="23">
        <v>70.069999999999993</v>
      </c>
      <c r="J907" s="19" t="s">
        <v>253</v>
      </c>
      <c r="K907" s="19" t="s">
        <v>254</v>
      </c>
      <c r="L907" s="23">
        <v>49</v>
      </c>
      <c r="M907" s="19" t="s">
        <v>109</v>
      </c>
      <c r="N907" s="19" t="s">
        <v>110</v>
      </c>
      <c r="O907" s="30">
        <v>5.0317393548386762E-2</v>
      </c>
      <c r="Q907" s="22">
        <v>1.5</v>
      </c>
      <c r="R907" s="30">
        <v>4.1973092451612622E-5</v>
      </c>
      <c r="S907" s="23">
        <v>23824.787300407253</v>
      </c>
      <c r="T907" s="30">
        <v>2.4505464719595796E-3</v>
      </c>
      <c r="U907" s="23">
        <v>408.072244881914</v>
      </c>
      <c r="V907" s="27">
        <v>1.7128054061365683</v>
      </c>
    </row>
    <row r="908" spans="1:22" x14ac:dyDescent="0.25">
      <c r="A908" s="19" t="s">
        <v>94</v>
      </c>
      <c r="B908" s="19" t="s">
        <v>95</v>
      </c>
      <c r="C908" s="19" t="s">
        <v>88</v>
      </c>
      <c r="D908" s="22">
        <v>60303826</v>
      </c>
      <c r="E908" s="22">
        <v>2</v>
      </c>
      <c r="F908" s="27">
        <v>56</v>
      </c>
      <c r="G908" s="19" t="s">
        <v>143</v>
      </c>
      <c r="H908" s="19" t="s">
        <v>144</v>
      </c>
      <c r="I908" s="23">
        <v>60.32</v>
      </c>
      <c r="J908" s="19" t="s">
        <v>201</v>
      </c>
      <c r="K908" s="19" t="s">
        <v>202</v>
      </c>
      <c r="L908" s="23">
        <v>29</v>
      </c>
      <c r="M908" s="19" t="s">
        <v>109</v>
      </c>
      <c r="N908" s="19" t="s">
        <v>110</v>
      </c>
      <c r="O908" s="30">
        <v>4.8103640684409948E-2</v>
      </c>
      <c r="Q908" s="22">
        <v>1.5</v>
      </c>
      <c r="R908" s="30">
        <v>3.4542995310519145E-5</v>
      </c>
      <c r="S908" s="23">
        <v>28949.42928401686</v>
      </c>
      <c r="T908" s="30">
        <v>2.4505464719595796E-3</v>
      </c>
      <c r="U908" s="23">
        <v>408.072244881914</v>
      </c>
      <c r="V908" s="27">
        <v>1.4096037641308976</v>
      </c>
    </row>
    <row r="909" spans="1:22" x14ac:dyDescent="0.25">
      <c r="A909" s="19" t="s">
        <v>94</v>
      </c>
      <c r="B909" s="19" t="s">
        <v>95</v>
      </c>
      <c r="C909" s="19" t="s">
        <v>88</v>
      </c>
      <c r="D909" s="22">
        <v>60303826</v>
      </c>
      <c r="E909" s="22">
        <v>2</v>
      </c>
      <c r="F909" s="27">
        <v>56</v>
      </c>
      <c r="G909" s="19" t="s">
        <v>107</v>
      </c>
      <c r="H909" s="19" t="s">
        <v>108</v>
      </c>
      <c r="I909" s="23">
        <v>1033.76</v>
      </c>
      <c r="J909" s="19" t="s">
        <v>201</v>
      </c>
      <c r="K909" s="19" t="s">
        <v>202</v>
      </c>
      <c r="L909" s="23">
        <v>568</v>
      </c>
      <c r="M909" s="19" t="s">
        <v>113</v>
      </c>
      <c r="N909" s="19" t="s">
        <v>114</v>
      </c>
      <c r="O909" s="30">
        <v>5.131111111111167E-3</v>
      </c>
      <c r="Q909" s="22">
        <v>2.8</v>
      </c>
      <c r="R909" s="30">
        <v>3.382868253968291E-5</v>
      </c>
      <c r="S909" s="23">
        <v>29560.713717625415</v>
      </c>
      <c r="T909" s="30">
        <v>2.4505464719595796E-3</v>
      </c>
      <c r="U909" s="23">
        <v>408.072244881914</v>
      </c>
      <c r="V909" s="27">
        <v>1.3804546425366013</v>
      </c>
    </row>
    <row r="910" spans="1:22" x14ac:dyDescent="0.25">
      <c r="A910" s="19" t="s">
        <v>94</v>
      </c>
      <c r="B910" s="19" t="s">
        <v>95</v>
      </c>
      <c r="C910" s="19" t="s">
        <v>88</v>
      </c>
      <c r="D910" s="22">
        <v>60303826</v>
      </c>
      <c r="E910" s="22">
        <v>2</v>
      </c>
      <c r="F910" s="27">
        <v>56</v>
      </c>
      <c r="G910" s="19" t="s">
        <v>107</v>
      </c>
      <c r="H910" s="19" t="s">
        <v>108</v>
      </c>
      <c r="I910" s="23">
        <v>1033.76</v>
      </c>
      <c r="J910" s="19" t="s">
        <v>201</v>
      </c>
      <c r="K910" s="19" t="s">
        <v>202</v>
      </c>
      <c r="L910" s="23">
        <v>568</v>
      </c>
      <c r="M910" s="19" t="s">
        <v>115</v>
      </c>
      <c r="N910" s="19" t="s">
        <v>116</v>
      </c>
      <c r="O910" s="30">
        <v>5.4953034682081285E-3</v>
      </c>
      <c r="Q910" s="22">
        <v>3</v>
      </c>
      <c r="R910" s="30">
        <v>3.3814434007707348E-5</v>
      </c>
      <c r="S910" s="23">
        <v>29573.169841378072</v>
      </c>
      <c r="T910" s="30">
        <v>2.4505464719595796E-3</v>
      </c>
      <c r="U910" s="23">
        <v>408.072244881914</v>
      </c>
      <c r="V910" s="27">
        <v>1.3798731994936475</v>
      </c>
    </row>
    <row r="911" spans="1:22" x14ac:dyDescent="0.25">
      <c r="A911" s="19" t="s">
        <v>94</v>
      </c>
      <c r="B911" s="19" t="s">
        <v>95</v>
      </c>
      <c r="C911" s="19" t="s">
        <v>88</v>
      </c>
      <c r="D911" s="22">
        <v>60303898</v>
      </c>
      <c r="E911" s="22">
        <v>2</v>
      </c>
      <c r="F911" s="27">
        <v>51</v>
      </c>
      <c r="G911" s="19" t="s">
        <v>107</v>
      </c>
      <c r="H911" s="19" t="s">
        <v>108</v>
      </c>
      <c r="I911" s="23">
        <v>720</v>
      </c>
      <c r="J911" s="19" t="s">
        <v>255</v>
      </c>
      <c r="K911" s="19" t="s">
        <v>256</v>
      </c>
      <c r="L911" s="23">
        <v>72</v>
      </c>
      <c r="M911" s="19" t="s">
        <v>109</v>
      </c>
      <c r="N911" s="19" t="s">
        <v>110</v>
      </c>
      <c r="O911" s="30">
        <v>9.4083549688667278E-2</v>
      </c>
      <c r="Q911" s="22">
        <v>1.5</v>
      </c>
      <c r="R911" s="30">
        <v>8.8549223236392724E-4</v>
      </c>
      <c r="S911" s="23">
        <v>1129.3153835244614</v>
      </c>
      <c r="T911" s="30">
        <v>2.5818836015691657E-3</v>
      </c>
      <c r="U911" s="23">
        <v>387.31412965024447</v>
      </c>
      <c r="V911" s="27">
        <v>34.296365329008651</v>
      </c>
    </row>
    <row r="912" spans="1:22" x14ac:dyDescent="0.25">
      <c r="A912" s="19" t="s">
        <v>94</v>
      </c>
      <c r="B912" s="19" t="s">
        <v>95</v>
      </c>
      <c r="C912" s="19" t="s">
        <v>88</v>
      </c>
      <c r="D912" s="22">
        <v>60303898</v>
      </c>
      <c r="E912" s="22">
        <v>2</v>
      </c>
      <c r="F912" s="27">
        <v>51</v>
      </c>
      <c r="G912" s="19" t="s">
        <v>107</v>
      </c>
      <c r="H912" s="19" t="s">
        <v>108</v>
      </c>
      <c r="I912" s="23">
        <v>536.9</v>
      </c>
      <c r="J912" s="19" t="s">
        <v>201</v>
      </c>
      <c r="K912" s="19" t="s">
        <v>202</v>
      </c>
      <c r="L912" s="23">
        <v>295</v>
      </c>
      <c r="M912" s="19" t="s">
        <v>109</v>
      </c>
      <c r="N912" s="19" t="s">
        <v>110</v>
      </c>
      <c r="O912" s="30">
        <v>9.4083549688667278E-2</v>
      </c>
      <c r="Q912" s="22">
        <v>1.5</v>
      </c>
      <c r="R912" s="30">
        <v>6.6030663827248959E-4</v>
      </c>
      <c r="S912" s="23">
        <v>1514.4478974438671</v>
      </c>
      <c r="T912" s="30">
        <v>2.5818836015691657E-3</v>
      </c>
      <c r="U912" s="23">
        <v>387.31412965024447</v>
      </c>
      <c r="V912" s="27">
        <v>25.574609090478813</v>
      </c>
    </row>
    <row r="913" spans="1:22" x14ac:dyDescent="0.25">
      <c r="A913" s="19" t="s">
        <v>94</v>
      </c>
      <c r="B913" s="19" t="s">
        <v>95</v>
      </c>
      <c r="C913" s="19" t="s">
        <v>88</v>
      </c>
      <c r="D913" s="22">
        <v>60303898</v>
      </c>
      <c r="E913" s="22">
        <v>2</v>
      </c>
      <c r="F913" s="27">
        <v>51</v>
      </c>
      <c r="G913" s="19" t="s">
        <v>163</v>
      </c>
      <c r="H913" s="19" t="s">
        <v>164</v>
      </c>
      <c r="I913" s="23">
        <v>63</v>
      </c>
      <c r="J913" s="19" t="s">
        <v>203</v>
      </c>
      <c r="K913" s="19" t="s">
        <v>204</v>
      </c>
      <c r="L913" s="23">
        <v>63</v>
      </c>
      <c r="M913" s="19" t="s">
        <v>109</v>
      </c>
      <c r="N913" s="19" t="s">
        <v>110</v>
      </c>
      <c r="O913" s="30">
        <v>0.2109105576516597</v>
      </c>
      <c r="Q913" s="22">
        <v>1.5</v>
      </c>
      <c r="R913" s="30">
        <v>1.736910474778374E-4</v>
      </c>
      <c r="S913" s="23">
        <v>5757.3491237514572</v>
      </c>
      <c r="T913" s="30">
        <v>2.5818836015691657E-3</v>
      </c>
      <c r="U913" s="23">
        <v>387.31412965024447</v>
      </c>
      <c r="V913" s="27">
        <v>6.7272996881917884</v>
      </c>
    </row>
    <row r="914" spans="1:22" x14ac:dyDescent="0.25">
      <c r="A914" s="19" t="s">
        <v>94</v>
      </c>
      <c r="B914" s="19" t="s">
        <v>95</v>
      </c>
      <c r="C914" s="19" t="s">
        <v>88</v>
      </c>
      <c r="D914" s="22">
        <v>60303898</v>
      </c>
      <c r="E914" s="22">
        <v>2</v>
      </c>
      <c r="F914" s="27">
        <v>51</v>
      </c>
      <c r="G914" s="19" t="s">
        <v>135</v>
      </c>
      <c r="H914" s="19" t="s">
        <v>136</v>
      </c>
      <c r="I914" s="23">
        <v>87.4</v>
      </c>
      <c r="J914" s="19" t="s">
        <v>203</v>
      </c>
      <c r="K914" s="19" t="s">
        <v>204</v>
      </c>
      <c r="L914" s="23">
        <v>87.4</v>
      </c>
      <c r="M914" s="19" t="s">
        <v>109</v>
      </c>
      <c r="N914" s="19" t="s">
        <v>110</v>
      </c>
      <c r="O914" s="30">
        <v>0.13503018571428571</v>
      </c>
      <c r="Q914" s="22">
        <v>1.5</v>
      </c>
      <c r="R914" s="30">
        <v>1.5426978080298787E-4</v>
      </c>
      <c r="S914" s="23">
        <v>6482.1509098859897</v>
      </c>
      <c r="T914" s="30">
        <v>2.5818836015691657E-3</v>
      </c>
      <c r="U914" s="23">
        <v>387.31412965024447</v>
      </c>
      <c r="V914" s="27">
        <v>5.9750865883043245</v>
      </c>
    </row>
    <row r="915" spans="1:22" x14ac:dyDescent="0.25">
      <c r="A915" s="19" t="s">
        <v>94</v>
      </c>
      <c r="B915" s="19" t="s">
        <v>95</v>
      </c>
      <c r="C915" s="19" t="s">
        <v>88</v>
      </c>
      <c r="D915" s="22">
        <v>60303898</v>
      </c>
      <c r="E915" s="22">
        <v>2</v>
      </c>
      <c r="F915" s="27">
        <v>51</v>
      </c>
      <c r="G915" s="19" t="s">
        <v>127</v>
      </c>
      <c r="H915" s="19" t="s">
        <v>128</v>
      </c>
      <c r="I915" s="23">
        <v>95.65</v>
      </c>
      <c r="J915" s="19" t="s">
        <v>203</v>
      </c>
      <c r="K915" s="19" t="s">
        <v>204</v>
      </c>
      <c r="L915" s="23">
        <v>95.65</v>
      </c>
      <c r="M915" s="19" t="s">
        <v>109</v>
      </c>
      <c r="N915" s="19" t="s">
        <v>110</v>
      </c>
      <c r="O915" s="30">
        <v>9.32009514627124E-2</v>
      </c>
      <c r="Q915" s="22">
        <v>1.5</v>
      </c>
      <c r="R915" s="30">
        <v>1.1653164715566592E-4</v>
      </c>
      <c r="S915" s="23">
        <v>8581.3598658240426</v>
      </c>
      <c r="T915" s="30">
        <v>2.5818836015691657E-3</v>
      </c>
      <c r="U915" s="23">
        <v>387.31412965024447</v>
      </c>
      <c r="V915" s="27">
        <v>4.5134353494806128</v>
      </c>
    </row>
    <row r="916" spans="1:22" x14ac:dyDescent="0.25">
      <c r="A916" s="19" t="s">
        <v>94</v>
      </c>
      <c r="B916" s="19" t="s">
        <v>95</v>
      </c>
      <c r="C916" s="19" t="s">
        <v>88</v>
      </c>
      <c r="D916" s="22">
        <v>60303898</v>
      </c>
      <c r="E916" s="22">
        <v>2</v>
      </c>
      <c r="F916" s="27">
        <v>51</v>
      </c>
      <c r="G916" s="19" t="s">
        <v>145</v>
      </c>
      <c r="H916" s="19" t="s">
        <v>146</v>
      </c>
      <c r="I916" s="23">
        <v>77.921999999999997</v>
      </c>
      <c r="J916" s="19" t="s">
        <v>243</v>
      </c>
      <c r="K916" s="19" t="s">
        <v>244</v>
      </c>
      <c r="L916" s="23">
        <v>23.4</v>
      </c>
      <c r="M916" s="19" t="s">
        <v>109</v>
      </c>
      <c r="N916" s="19" t="s">
        <v>110</v>
      </c>
      <c r="O916" s="30">
        <v>6.9640764267676847E-2</v>
      </c>
      <c r="Q916" s="22">
        <v>1.5</v>
      </c>
      <c r="R916" s="30">
        <v>7.093526317994661E-5</v>
      </c>
      <c r="S916" s="23">
        <v>14097.360821277673</v>
      </c>
      <c r="T916" s="30">
        <v>2.5818836015691657E-3</v>
      </c>
      <c r="U916" s="23">
        <v>387.31412965024447</v>
      </c>
      <c r="V916" s="27">
        <v>2.7474229720052055</v>
      </c>
    </row>
    <row r="917" spans="1:22" x14ac:dyDescent="0.25">
      <c r="A917" s="19" t="s">
        <v>94</v>
      </c>
      <c r="B917" s="19" t="s">
        <v>95</v>
      </c>
      <c r="C917" s="19" t="s">
        <v>88</v>
      </c>
      <c r="D917" s="22">
        <v>60303898</v>
      </c>
      <c r="E917" s="22">
        <v>2</v>
      </c>
      <c r="F917" s="27">
        <v>51</v>
      </c>
      <c r="G917" s="19" t="s">
        <v>141</v>
      </c>
      <c r="H917" s="19" t="s">
        <v>142</v>
      </c>
      <c r="I917" s="23">
        <v>111.64750000000001</v>
      </c>
      <c r="J917" s="19" t="s">
        <v>239</v>
      </c>
      <c r="K917" s="19" t="s">
        <v>240</v>
      </c>
      <c r="L917" s="23">
        <v>60.35</v>
      </c>
      <c r="M917" s="19" t="s">
        <v>109</v>
      </c>
      <c r="N917" s="19" t="s">
        <v>110</v>
      </c>
      <c r="O917" s="30">
        <v>4.6996148956660502E-2</v>
      </c>
      <c r="Q917" s="22">
        <v>1.5</v>
      </c>
      <c r="R917" s="30">
        <v>6.858826850508175E-5</v>
      </c>
      <c r="S917" s="23">
        <v>14579.752803147514</v>
      </c>
      <c r="T917" s="30">
        <v>2.5818836015691657E-3</v>
      </c>
      <c r="U917" s="23">
        <v>387.31412965024447</v>
      </c>
      <c r="V917" s="27">
        <v>2.6565205520263016</v>
      </c>
    </row>
    <row r="918" spans="1:22" x14ac:dyDescent="0.25">
      <c r="A918" s="19" t="s">
        <v>94</v>
      </c>
      <c r="B918" s="19" t="s">
        <v>95</v>
      </c>
      <c r="C918" s="19" t="s">
        <v>88</v>
      </c>
      <c r="D918" s="22">
        <v>60303898</v>
      </c>
      <c r="E918" s="22">
        <v>2</v>
      </c>
      <c r="F918" s="27">
        <v>51</v>
      </c>
      <c r="G918" s="19" t="s">
        <v>183</v>
      </c>
      <c r="H918" s="19" t="s">
        <v>184</v>
      </c>
      <c r="I918" s="23">
        <v>60.587955999999998</v>
      </c>
      <c r="J918" s="19" t="s">
        <v>221</v>
      </c>
      <c r="K918" s="19" t="s">
        <v>222</v>
      </c>
      <c r="L918" s="23">
        <v>42.369200000000006</v>
      </c>
      <c r="M918" s="19" t="s">
        <v>109</v>
      </c>
      <c r="N918" s="19" t="s">
        <v>110</v>
      </c>
      <c r="O918" s="30">
        <v>7.9215175097275228E-2</v>
      </c>
      <c r="Q918" s="22">
        <v>1.5</v>
      </c>
      <c r="R918" s="30">
        <v>6.2738373115372645E-5</v>
      </c>
      <c r="S918" s="23">
        <v>15939.208340022642</v>
      </c>
      <c r="T918" s="30">
        <v>2.5818836015691657E-3</v>
      </c>
      <c r="U918" s="23">
        <v>387.31412965024447</v>
      </c>
      <c r="V918" s="27">
        <v>2.4299458378852856</v>
      </c>
    </row>
    <row r="919" spans="1:22" x14ac:dyDescent="0.25">
      <c r="A919" s="19" t="s">
        <v>94</v>
      </c>
      <c r="B919" s="19" t="s">
        <v>95</v>
      </c>
      <c r="C919" s="19" t="s">
        <v>88</v>
      </c>
      <c r="D919" s="22">
        <v>60303898</v>
      </c>
      <c r="E919" s="22">
        <v>2</v>
      </c>
      <c r="F919" s="27">
        <v>51</v>
      </c>
      <c r="G919" s="19" t="s">
        <v>107</v>
      </c>
      <c r="H919" s="19" t="s">
        <v>108</v>
      </c>
      <c r="I919" s="23">
        <v>720</v>
      </c>
      <c r="J919" s="19" t="s">
        <v>255</v>
      </c>
      <c r="K919" s="19" t="s">
        <v>256</v>
      </c>
      <c r="L919" s="23">
        <v>72</v>
      </c>
      <c r="M919" s="19" t="s">
        <v>121</v>
      </c>
      <c r="N919" s="19" t="s">
        <v>122</v>
      </c>
      <c r="O919" s="30">
        <v>8.0808489135929321E-3</v>
      </c>
      <c r="Q919" s="22">
        <v>1.94</v>
      </c>
      <c r="R919" s="30">
        <v>5.8805449947310601E-5</v>
      </c>
      <c r="S919" s="23">
        <v>17005.226571618703</v>
      </c>
      <c r="T919" s="30">
        <v>2.5818836015691657E-3</v>
      </c>
      <c r="U919" s="23">
        <v>387.31412965024447</v>
      </c>
      <c r="V919" s="27">
        <v>2.2776181665033621</v>
      </c>
    </row>
    <row r="920" spans="1:22" x14ac:dyDescent="0.25">
      <c r="A920" s="19" t="s">
        <v>94</v>
      </c>
      <c r="B920" s="19" t="s">
        <v>95</v>
      </c>
      <c r="C920" s="19" t="s">
        <v>88</v>
      </c>
      <c r="D920" s="22">
        <v>60303898</v>
      </c>
      <c r="E920" s="22">
        <v>2</v>
      </c>
      <c r="F920" s="27">
        <v>51</v>
      </c>
      <c r="G920" s="19" t="s">
        <v>139</v>
      </c>
      <c r="H920" s="19" t="s">
        <v>140</v>
      </c>
      <c r="I920" s="23">
        <v>47.25</v>
      </c>
      <c r="J920" s="19" t="s">
        <v>203</v>
      </c>
      <c r="K920" s="19" t="s">
        <v>204</v>
      </c>
      <c r="L920" s="23">
        <v>47.25</v>
      </c>
      <c r="M920" s="19" t="s">
        <v>109</v>
      </c>
      <c r="N920" s="19" t="s">
        <v>110</v>
      </c>
      <c r="O920" s="30">
        <v>7.2550891428570755E-2</v>
      </c>
      <c r="Q920" s="22">
        <v>1.5</v>
      </c>
      <c r="R920" s="30">
        <v>4.4810844705881935E-5</v>
      </c>
      <c r="S920" s="23">
        <v>22316.026545885186</v>
      </c>
      <c r="T920" s="30">
        <v>2.5818836015691657E-3</v>
      </c>
      <c r="U920" s="23">
        <v>387.31412965024447</v>
      </c>
      <c r="V920" s="27">
        <v>1.7355873316150925</v>
      </c>
    </row>
    <row r="921" spans="1:22" x14ac:dyDescent="0.25">
      <c r="A921" s="19" t="s">
        <v>94</v>
      </c>
      <c r="B921" s="19" t="s">
        <v>95</v>
      </c>
      <c r="C921" s="19" t="s">
        <v>88</v>
      </c>
      <c r="D921" s="22">
        <v>60303898</v>
      </c>
      <c r="E921" s="22">
        <v>2</v>
      </c>
      <c r="F921" s="27">
        <v>51</v>
      </c>
      <c r="G921" s="19" t="s">
        <v>107</v>
      </c>
      <c r="H921" s="19" t="s">
        <v>108</v>
      </c>
      <c r="I921" s="23">
        <v>536.9</v>
      </c>
      <c r="J921" s="19" t="s">
        <v>201</v>
      </c>
      <c r="K921" s="19" t="s">
        <v>202</v>
      </c>
      <c r="L921" s="23">
        <v>295</v>
      </c>
      <c r="M921" s="19" t="s">
        <v>121</v>
      </c>
      <c r="N921" s="19" t="s">
        <v>122</v>
      </c>
      <c r="O921" s="30">
        <v>8.0808489135929321E-3</v>
      </c>
      <c r="Q921" s="22">
        <v>1.94</v>
      </c>
      <c r="R921" s="30">
        <v>4.3850897328765358E-5</v>
      </c>
      <c r="S921" s="23">
        <v>22804.55044061365</v>
      </c>
      <c r="T921" s="30">
        <v>2.5818836015691657E-3</v>
      </c>
      <c r="U921" s="23">
        <v>387.31412965024447</v>
      </c>
      <c r="V921" s="27">
        <v>1.6984072133272985</v>
      </c>
    </row>
    <row r="922" spans="1:22" x14ac:dyDescent="0.25">
      <c r="A922" s="19" t="s">
        <v>94</v>
      </c>
      <c r="B922" s="19" t="s">
        <v>95</v>
      </c>
      <c r="C922" s="19" t="s">
        <v>88</v>
      </c>
      <c r="D922" s="22">
        <v>60303898</v>
      </c>
      <c r="E922" s="22">
        <v>2</v>
      </c>
      <c r="F922" s="27">
        <v>51</v>
      </c>
      <c r="G922" s="19" t="s">
        <v>147</v>
      </c>
      <c r="H922" s="19" t="s">
        <v>148</v>
      </c>
      <c r="I922" s="23">
        <v>50.215937500000003</v>
      </c>
      <c r="J922" s="19" t="s">
        <v>203</v>
      </c>
      <c r="K922" s="19" t="s">
        <v>204</v>
      </c>
      <c r="L922" s="23">
        <v>50.215937500000003</v>
      </c>
      <c r="M922" s="19" t="s">
        <v>109</v>
      </c>
      <c r="N922" s="19" t="s">
        <v>110</v>
      </c>
      <c r="O922" s="30">
        <v>5.0440458996654898E-2</v>
      </c>
      <c r="Q922" s="22">
        <v>1.5</v>
      </c>
      <c r="R922" s="30">
        <v>3.3109999169246213E-5</v>
      </c>
      <c r="S922" s="23">
        <v>30202.356541550049</v>
      </c>
      <c r="T922" s="30">
        <v>2.5818836015691657E-3</v>
      </c>
      <c r="U922" s="23">
        <v>387.31412965024447</v>
      </c>
      <c r="V922" s="27">
        <v>1.2823970510956915</v>
      </c>
    </row>
    <row r="923" spans="1:22" x14ac:dyDescent="0.25">
      <c r="A923" s="19" t="s">
        <v>94</v>
      </c>
      <c r="B923" s="19" t="s">
        <v>95</v>
      </c>
      <c r="C923" s="19" t="s">
        <v>88</v>
      </c>
      <c r="D923" s="22">
        <v>60303898</v>
      </c>
      <c r="E923" s="22">
        <v>2</v>
      </c>
      <c r="F923" s="27">
        <v>51</v>
      </c>
      <c r="G923" s="19" t="s">
        <v>107</v>
      </c>
      <c r="H923" s="19" t="s">
        <v>108</v>
      </c>
      <c r="I923" s="23">
        <v>720</v>
      </c>
      <c r="J923" s="19" t="s">
        <v>255</v>
      </c>
      <c r="K923" s="19" t="s">
        <v>256</v>
      </c>
      <c r="L923" s="23">
        <v>72</v>
      </c>
      <c r="M923" s="19" t="s">
        <v>113</v>
      </c>
      <c r="N923" s="19" t="s">
        <v>114</v>
      </c>
      <c r="O923" s="30">
        <v>5.131111111111167E-3</v>
      </c>
      <c r="Q923" s="22">
        <v>2.8</v>
      </c>
      <c r="R923" s="30">
        <v>2.5871148459384035E-5</v>
      </c>
      <c r="S923" s="23">
        <v>38653.096578605036</v>
      </c>
      <c r="T923" s="30">
        <v>2.5818836015691657E-3</v>
      </c>
      <c r="U923" s="23">
        <v>387.31412965024447</v>
      </c>
      <c r="V923" s="27">
        <v>1.0020261348598589</v>
      </c>
    </row>
    <row r="924" spans="1:22" x14ac:dyDescent="0.25">
      <c r="A924" s="19" t="s">
        <v>94</v>
      </c>
      <c r="B924" s="19" t="s">
        <v>95</v>
      </c>
      <c r="C924" s="19" t="s">
        <v>88</v>
      </c>
      <c r="D924" s="22">
        <v>60303898</v>
      </c>
      <c r="E924" s="22">
        <v>2</v>
      </c>
      <c r="F924" s="27">
        <v>51</v>
      </c>
      <c r="G924" s="19" t="s">
        <v>107</v>
      </c>
      <c r="H924" s="19" t="s">
        <v>108</v>
      </c>
      <c r="I924" s="23">
        <v>720</v>
      </c>
      <c r="J924" s="19" t="s">
        <v>255</v>
      </c>
      <c r="K924" s="19" t="s">
        <v>256</v>
      </c>
      <c r="L924" s="23">
        <v>72</v>
      </c>
      <c r="M924" s="19" t="s">
        <v>115</v>
      </c>
      <c r="N924" s="19" t="s">
        <v>116</v>
      </c>
      <c r="O924" s="30">
        <v>5.4953034682081285E-3</v>
      </c>
      <c r="Q924" s="22">
        <v>3</v>
      </c>
      <c r="R924" s="30">
        <v>2.5860251615097074E-5</v>
      </c>
      <c r="S924" s="23">
        <v>38669.383998421945</v>
      </c>
      <c r="T924" s="30">
        <v>2.5818836015691657E-3</v>
      </c>
      <c r="U924" s="23">
        <v>387.31412965024447</v>
      </c>
      <c r="V924" s="27">
        <v>1.0016040846837653</v>
      </c>
    </row>
    <row r="925" spans="1:22" x14ac:dyDescent="0.25">
      <c r="A925" s="19" t="s">
        <v>94</v>
      </c>
      <c r="B925" s="19" t="s">
        <v>95</v>
      </c>
      <c r="C925" s="19" t="s">
        <v>88</v>
      </c>
      <c r="D925" s="22">
        <v>60304560</v>
      </c>
      <c r="E925" s="22">
        <v>2</v>
      </c>
      <c r="F925" s="27">
        <v>63</v>
      </c>
      <c r="G925" s="19" t="s">
        <v>107</v>
      </c>
      <c r="H925" s="19" t="s">
        <v>108</v>
      </c>
      <c r="I925" s="23">
        <v>1069.25</v>
      </c>
      <c r="J925" s="19" t="s">
        <v>201</v>
      </c>
      <c r="K925" s="19" t="s">
        <v>202</v>
      </c>
      <c r="L925" s="23">
        <v>587.5</v>
      </c>
      <c r="M925" s="19" t="s">
        <v>109</v>
      </c>
      <c r="N925" s="19" t="s">
        <v>110</v>
      </c>
      <c r="O925" s="30">
        <v>9.4083549688667278E-2</v>
      </c>
      <c r="Q925" s="22">
        <v>1.5</v>
      </c>
      <c r="R925" s="30">
        <v>1.0645379418476983E-3</v>
      </c>
      <c r="S925" s="23">
        <v>939.37469083001304</v>
      </c>
      <c r="T925" s="30">
        <v>2.5476810454702682E-3</v>
      </c>
      <c r="U925" s="23">
        <v>392.51381242482546</v>
      </c>
      <c r="V925" s="27">
        <v>41.784584602551718</v>
      </c>
    </row>
    <row r="926" spans="1:22" x14ac:dyDescent="0.25">
      <c r="A926" s="19" t="s">
        <v>94</v>
      </c>
      <c r="B926" s="19" t="s">
        <v>95</v>
      </c>
      <c r="C926" s="19" t="s">
        <v>88</v>
      </c>
      <c r="D926" s="22">
        <v>60304560</v>
      </c>
      <c r="E926" s="22">
        <v>2</v>
      </c>
      <c r="F926" s="27">
        <v>63</v>
      </c>
      <c r="G926" s="19" t="s">
        <v>127</v>
      </c>
      <c r="H926" s="19" t="s">
        <v>128</v>
      </c>
      <c r="I926" s="23">
        <v>770</v>
      </c>
      <c r="J926" s="19" t="s">
        <v>201</v>
      </c>
      <c r="K926" s="19" t="s">
        <v>202</v>
      </c>
      <c r="L926" s="23">
        <v>500</v>
      </c>
      <c r="M926" s="19" t="s">
        <v>109</v>
      </c>
      <c r="N926" s="19" t="s">
        <v>110</v>
      </c>
      <c r="O926" s="30">
        <v>9.32009514627124E-2</v>
      </c>
      <c r="Q926" s="22">
        <v>1.5</v>
      </c>
      <c r="R926" s="30">
        <v>7.5941516006654546E-4</v>
      </c>
      <c r="S926" s="23">
        <v>1316.8027879669571</v>
      </c>
      <c r="T926" s="30">
        <v>2.5476810454702682E-3</v>
      </c>
      <c r="U926" s="23">
        <v>392.51381242482546</v>
      </c>
      <c r="V926" s="27">
        <v>29.80809396909288</v>
      </c>
    </row>
    <row r="927" spans="1:22" x14ac:dyDescent="0.25">
      <c r="A927" s="19" t="s">
        <v>94</v>
      </c>
      <c r="B927" s="19" t="s">
        <v>95</v>
      </c>
      <c r="C927" s="19" t="s">
        <v>88</v>
      </c>
      <c r="D927" s="22">
        <v>60304560</v>
      </c>
      <c r="E927" s="22">
        <v>2</v>
      </c>
      <c r="F927" s="27">
        <v>63</v>
      </c>
      <c r="G927" s="19" t="s">
        <v>127</v>
      </c>
      <c r="H927" s="19" t="s">
        <v>128</v>
      </c>
      <c r="I927" s="23">
        <v>191.3</v>
      </c>
      <c r="J927" s="19" t="s">
        <v>203</v>
      </c>
      <c r="K927" s="19" t="s">
        <v>204</v>
      </c>
      <c r="L927" s="23">
        <v>191.3</v>
      </c>
      <c r="M927" s="19" t="s">
        <v>109</v>
      </c>
      <c r="N927" s="19" t="s">
        <v>110</v>
      </c>
      <c r="O927" s="30">
        <v>9.32009514627124E-2</v>
      </c>
      <c r="Q927" s="22">
        <v>1.5</v>
      </c>
      <c r="R927" s="30">
        <v>1.8867028587107813E-4</v>
      </c>
      <c r="S927" s="23">
        <v>5300.2516818324975</v>
      </c>
      <c r="T927" s="30">
        <v>2.5476810454702682E-3</v>
      </c>
      <c r="U927" s="23">
        <v>392.51381242482546</v>
      </c>
      <c r="V927" s="27">
        <v>7.4055693198538552</v>
      </c>
    </row>
    <row r="928" spans="1:22" x14ac:dyDescent="0.25">
      <c r="A928" s="19" t="s">
        <v>94</v>
      </c>
      <c r="B928" s="19" t="s">
        <v>95</v>
      </c>
      <c r="C928" s="19" t="s">
        <v>88</v>
      </c>
      <c r="D928" s="22">
        <v>60304560</v>
      </c>
      <c r="E928" s="22">
        <v>2</v>
      </c>
      <c r="F928" s="27">
        <v>63</v>
      </c>
      <c r="G928" s="19" t="s">
        <v>183</v>
      </c>
      <c r="H928" s="19" t="s">
        <v>184</v>
      </c>
      <c r="I928" s="23">
        <v>126.314903</v>
      </c>
      <c r="J928" s="19" t="s">
        <v>221</v>
      </c>
      <c r="K928" s="19" t="s">
        <v>222</v>
      </c>
      <c r="L928" s="23">
        <v>88.332099999999997</v>
      </c>
      <c r="M928" s="19" t="s">
        <v>109</v>
      </c>
      <c r="N928" s="19" t="s">
        <v>110</v>
      </c>
      <c r="O928" s="30">
        <v>7.9215175097275228E-2</v>
      </c>
      <c r="Q928" s="22">
        <v>1.5</v>
      </c>
      <c r="R928" s="30">
        <v>1.0588420273587657E-4</v>
      </c>
      <c r="S928" s="23">
        <v>9444.2794502070865</v>
      </c>
      <c r="T928" s="30">
        <v>2.5476810454702682E-3</v>
      </c>
      <c r="U928" s="23">
        <v>392.51381242482546</v>
      </c>
      <c r="V928" s="27">
        <v>4.1561012091422045</v>
      </c>
    </row>
    <row r="929" spans="1:22" x14ac:dyDescent="0.25">
      <c r="A929" s="19" t="s">
        <v>94</v>
      </c>
      <c r="B929" s="19" t="s">
        <v>95</v>
      </c>
      <c r="C929" s="19" t="s">
        <v>88</v>
      </c>
      <c r="D929" s="22">
        <v>60304560</v>
      </c>
      <c r="E929" s="22">
        <v>2</v>
      </c>
      <c r="F929" s="27">
        <v>63</v>
      </c>
      <c r="G929" s="19" t="s">
        <v>107</v>
      </c>
      <c r="H929" s="19" t="s">
        <v>108</v>
      </c>
      <c r="I929" s="23">
        <v>1069.25</v>
      </c>
      <c r="J929" s="19" t="s">
        <v>201</v>
      </c>
      <c r="K929" s="19" t="s">
        <v>202</v>
      </c>
      <c r="L929" s="23">
        <v>587.5</v>
      </c>
      <c r="M929" s="19" t="s">
        <v>121</v>
      </c>
      <c r="N929" s="19" t="s">
        <v>122</v>
      </c>
      <c r="O929" s="30">
        <v>8.0808489135929321E-3</v>
      </c>
      <c r="Q929" s="22">
        <v>1.94</v>
      </c>
      <c r="R929" s="30">
        <v>7.0695857477166122E-5</v>
      </c>
      <c r="S929" s="23">
        <v>14145.100373426936</v>
      </c>
      <c r="T929" s="30">
        <v>2.5476810454702682E-3</v>
      </c>
      <c r="U929" s="23">
        <v>392.51381242482546</v>
      </c>
      <c r="V929" s="27">
        <v>2.7749100541004577</v>
      </c>
    </row>
    <row r="930" spans="1:22" x14ac:dyDescent="0.25">
      <c r="A930" s="19" t="s">
        <v>94</v>
      </c>
      <c r="B930" s="19" t="s">
        <v>95</v>
      </c>
      <c r="C930" s="19" t="s">
        <v>88</v>
      </c>
      <c r="D930" s="22">
        <v>60304560</v>
      </c>
      <c r="E930" s="22">
        <v>2</v>
      </c>
      <c r="F930" s="27">
        <v>63</v>
      </c>
      <c r="G930" s="19" t="s">
        <v>163</v>
      </c>
      <c r="H930" s="19" t="s">
        <v>164</v>
      </c>
      <c r="I930" s="23">
        <v>26</v>
      </c>
      <c r="J930" s="19" t="s">
        <v>203</v>
      </c>
      <c r="K930" s="19" t="s">
        <v>204</v>
      </c>
      <c r="L930" s="23">
        <v>26</v>
      </c>
      <c r="M930" s="19" t="s">
        <v>109</v>
      </c>
      <c r="N930" s="19" t="s">
        <v>110</v>
      </c>
      <c r="O930" s="30">
        <v>0.2109105576516597</v>
      </c>
      <c r="Q930" s="22">
        <v>1.5</v>
      </c>
      <c r="R930" s="30">
        <v>5.8028301576118015E-5</v>
      </c>
      <c r="S930" s="23">
        <v>17232.970341002667</v>
      </c>
      <c r="T930" s="30">
        <v>2.5476810454702682E-3</v>
      </c>
      <c r="U930" s="23">
        <v>392.51381242482546</v>
      </c>
      <c r="V930" s="27">
        <v>2.2776909880179592</v>
      </c>
    </row>
    <row r="931" spans="1:22" x14ac:dyDescent="0.25">
      <c r="A931" s="19" t="s">
        <v>94</v>
      </c>
      <c r="B931" s="19" t="s">
        <v>95</v>
      </c>
      <c r="C931" s="19" t="s">
        <v>88</v>
      </c>
      <c r="D931" s="22">
        <v>60304560</v>
      </c>
      <c r="E931" s="22">
        <v>2</v>
      </c>
      <c r="F931" s="27">
        <v>63</v>
      </c>
      <c r="G931" s="19" t="s">
        <v>151</v>
      </c>
      <c r="H931" s="19" t="s">
        <v>152</v>
      </c>
      <c r="I931" s="23">
        <v>51</v>
      </c>
      <c r="J931" s="19" t="s">
        <v>203</v>
      </c>
      <c r="K931" s="19" t="s">
        <v>204</v>
      </c>
      <c r="L931" s="23">
        <v>51</v>
      </c>
      <c r="M931" s="19" t="s">
        <v>109</v>
      </c>
      <c r="N931" s="19" t="s">
        <v>110</v>
      </c>
      <c r="O931" s="30">
        <v>7.7843967065053241E-2</v>
      </c>
      <c r="Q931" s="22">
        <v>1.5</v>
      </c>
      <c r="R931" s="30">
        <v>4.2011029844631908E-5</v>
      </c>
      <c r="S931" s="23">
        <v>23803.272704769894</v>
      </c>
      <c r="T931" s="30">
        <v>2.5476810454702682E-3</v>
      </c>
      <c r="U931" s="23">
        <v>392.51381242482546</v>
      </c>
      <c r="V931" s="27">
        <v>1.6489909488209591</v>
      </c>
    </row>
    <row r="932" spans="1:22" x14ac:dyDescent="0.25">
      <c r="A932" s="19" t="s">
        <v>94</v>
      </c>
      <c r="B932" s="19" t="s">
        <v>95</v>
      </c>
      <c r="C932" s="19" t="s">
        <v>88</v>
      </c>
      <c r="D932" s="22">
        <v>60304560</v>
      </c>
      <c r="E932" s="22">
        <v>2</v>
      </c>
      <c r="F932" s="27">
        <v>63</v>
      </c>
      <c r="G932" s="19" t="s">
        <v>145</v>
      </c>
      <c r="H932" s="19" t="s">
        <v>146</v>
      </c>
      <c r="I932" s="23">
        <v>50</v>
      </c>
      <c r="J932" s="19" t="s">
        <v>203</v>
      </c>
      <c r="K932" s="19" t="s">
        <v>204</v>
      </c>
      <c r="L932" s="23">
        <v>50</v>
      </c>
      <c r="M932" s="19" t="s">
        <v>109</v>
      </c>
      <c r="N932" s="19" t="s">
        <v>110</v>
      </c>
      <c r="O932" s="30">
        <v>6.9640764267676847E-2</v>
      </c>
      <c r="Q932" s="22">
        <v>1.5</v>
      </c>
      <c r="R932" s="30">
        <v>3.6846965220993043E-5</v>
      </c>
      <c r="S932" s="23">
        <v>27139.277115561854</v>
      </c>
      <c r="T932" s="30">
        <v>2.5476810454702682E-3</v>
      </c>
      <c r="U932" s="23">
        <v>392.51381242482546</v>
      </c>
      <c r="V932" s="27">
        <v>1.446294279517693</v>
      </c>
    </row>
    <row r="933" spans="1:22" x14ac:dyDescent="0.25">
      <c r="A933" s="19" t="s">
        <v>94</v>
      </c>
      <c r="B933" s="19" t="s">
        <v>95</v>
      </c>
      <c r="C933" s="19" t="s">
        <v>88</v>
      </c>
      <c r="D933" s="22">
        <v>60304560</v>
      </c>
      <c r="E933" s="22">
        <v>2</v>
      </c>
      <c r="F933" s="27">
        <v>63</v>
      </c>
      <c r="G933" s="19" t="s">
        <v>141</v>
      </c>
      <c r="H933" s="19" t="s">
        <v>142</v>
      </c>
      <c r="I933" s="23">
        <v>70.5</v>
      </c>
      <c r="J933" s="19" t="s">
        <v>209</v>
      </c>
      <c r="K933" s="19" t="s">
        <v>210</v>
      </c>
      <c r="L933" s="23">
        <v>70.5</v>
      </c>
      <c r="M933" s="19" t="s">
        <v>109</v>
      </c>
      <c r="N933" s="19" t="s">
        <v>110</v>
      </c>
      <c r="O933" s="30">
        <v>4.6996148956660502E-2</v>
      </c>
      <c r="Q933" s="22">
        <v>1.5</v>
      </c>
      <c r="R933" s="30">
        <v>3.5060619062905457E-5</v>
      </c>
      <c r="S933" s="23">
        <v>28522.029180540387</v>
      </c>
      <c r="T933" s="30">
        <v>2.5476810454702682E-3</v>
      </c>
      <c r="U933" s="23">
        <v>392.51381242482546</v>
      </c>
      <c r="V933" s="27">
        <v>1.3761777254355532</v>
      </c>
    </row>
    <row r="934" spans="1:22" x14ac:dyDescent="0.25">
      <c r="A934" s="19" t="s">
        <v>94</v>
      </c>
      <c r="B934" s="19" t="s">
        <v>95</v>
      </c>
      <c r="C934" s="19" t="s">
        <v>88</v>
      </c>
      <c r="D934" s="22">
        <v>60304560</v>
      </c>
      <c r="E934" s="22">
        <v>2</v>
      </c>
      <c r="F934" s="27">
        <v>63</v>
      </c>
      <c r="G934" s="19" t="s">
        <v>107</v>
      </c>
      <c r="H934" s="19" t="s">
        <v>108</v>
      </c>
      <c r="I934" s="23">
        <v>1069.25</v>
      </c>
      <c r="J934" s="19" t="s">
        <v>201</v>
      </c>
      <c r="K934" s="19" t="s">
        <v>202</v>
      </c>
      <c r="L934" s="23">
        <v>587.5</v>
      </c>
      <c r="M934" s="19" t="s">
        <v>113</v>
      </c>
      <c r="N934" s="19" t="s">
        <v>114</v>
      </c>
      <c r="O934" s="30">
        <v>5.131111111111167E-3</v>
      </c>
      <c r="Q934" s="22">
        <v>2.8</v>
      </c>
      <c r="R934" s="30">
        <v>3.1102270723104397E-5</v>
      </c>
      <c r="S934" s="23">
        <v>32151.993303085346</v>
      </c>
      <c r="T934" s="30">
        <v>2.5476810454702682E-3</v>
      </c>
      <c r="U934" s="23">
        <v>392.51381242482546</v>
      </c>
      <c r="V934" s="27">
        <v>1.2208070856594739</v>
      </c>
    </row>
    <row r="935" spans="1:22" x14ac:dyDescent="0.25">
      <c r="A935" s="19" t="s">
        <v>94</v>
      </c>
      <c r="B935" s="19" t="s">
        <v>95</v>
      </c>
      <c r="C935" s="19" t="s">
        <v>88</v>
      </c>
      <c r="D935" s="22">
        <v>60304560</v>
      </c>
      <c r="E935" s="22">
        <v>2</v>
      </c>
      <c r="F935" s="27">
        <v>63</v>
      </c>
      <c r="G935" s="19" t="s">
        <v>107</v>
      </c>
      <c r="H935" s="19" t="s">
        <v>108</v>
      </c>
      <c r="I935" s="23">
        <v>1069.25</v>
      </c>
      <c r="J935" s="19" t="s">
        <v>201</v>
      </c>
      <c r="K935" s="19" t="s">
        <v>202</v>
      </c>
      <c r="L935" s="23">
        <v>587.5</v>
      </c>
      <c r="M935" s="19" t="s">
        <v>115</v>
      </c>
      <c r="N935" s="19" t="s">
        <v>116</v>
      </c>
      <c r="O935" s="30">
        <v>5.4953034682081285E-3</v>
      </c>
      <c r="Q935" s="22">
        <v>3</v>
      </c>
      <c r="R935" s="30">
        <v>3.108917054699228E-5</v>
      </c>
      <c r="S935" s="23">
        <v>32165.541325345683</v>
      </c>
      <c r="T935" s="30">
        <v>2.5476810454702682E-3</v>
      </c>
      <c r="U935" s="23">
        <v>392.51381242482546</v>
      </c>
      <c r="V935" s="27">
        <v>1.2202928856525534</v>
      </c>
    </row>
    <row r="936" spans="1:22" x14ac:dyDescent="0.25">
      <c r="A936" s="19" t="s">
        <v>94</v>
      </c>
      <c r="B936" s="19" t="s">
        <v>95</v>
      </c>
      <c r="C936" s="19" t="s">
        <v>88</v>
      </c>
      <c r="D936" s="22">
        <v>60304568</v>
      </c>
      <c r="E936" s="22">
        <v>2</v>
      </c>
      <c r="F936" s="27">
        <v>55</v>
      </c>
      <c r="G936" s="19" t="s">
        <v>127</v>
      </c>
      <c r="H936" s="19" t="s">
        <v>128</v>
      </c>
      <c r="I936" s="23">
        <v>1386</v>
      </c>
      <c r="J936" s="19" t="s">
        <v>201</v>
      </c>
      <c r="K936" s="19" t="s">
        <v>202</v>
      </c>
      <c r="L936" s="23">
        <v>900</v>
      </c>
      <c r="M936" s="19" t="s">
        <v>109</v>
      </c>
      <c r="N936" s="19" t="s">
        <v>110</v>
      </c>
      <c r="O936" s="30">
        <v>9.32009514627124E-2</v>
      </c>
      <c r="Q936" s="22">
        <v>1.5</v>
      </c>
      <c r="R936" s="30">
        <v>1.5657759845735682E-3</v>
      </c>
      <c r="S936" s="23">
        <v>638.66096418150471</v>
      </c>
      <c r="T936" s="30">
        <v>3.1911149815207107E-3</v>
      </c>
      <c r="U936" s="23">
        <v>313.37009345976458</v>
      </c>
      <c r="V936" s="27">
        <v>49.066736662287397</v>
      </c>
    </row>
    <row r="937" spans="1:22" x14ac:dyDescent="0.25">
      <c r="A937" s="19" t="s">
        <v>94</v>
      </c>
      <c r="B937" s="19" t="s">
        <v>95</v>
      </c>
      <c r="C937" s="19" t="s">
        <v>88</v>
      </c>
      <c r="D937" s="22">
        <v>60304568</v>
      </c>
      <c r="E937" s="22">
        <v>2</v>
      </c>
      <c r="F937" s="27">
        <v>55</v>
      </c>
      <c r="G937" s="19" t="s">
        <v>135</v>
      </c>
      <c r="H937" s="19" t="s">
        <v>136</v>
      </c>
      <c r="I937" s="23">
        <v>715</v>
      </c>
      <c r="J937" s="19" t="s">
        <v>219</v>
      </c>
      <c r="K937" s="19" t="s">
        <v>220</v>
      </c>
      <c r="L937" s="23">
        <v>500</v>
      </c>
      <c r="M937" s="19" t="s">
        <v>109</v>
      </c>
      <c r="N937" s="19" t="s">
        <v>110</v>
      </c>
      <c r="O937" s="30">
        <v>0.13503018571428571</v>
      </c>
      <c r="Q937" s="22">
        <v>1.5</v>
      </c>
      <c r="R937" s="30">
        <v>1.1702616095238096E-3</v>
      </c>
      <c r="S937" s="23">
        <v>854.50978812071719</v>
      </c>
      <c r="T937" s="30">
        <v>3.1911149815207107E-3</v>
      </c>
      <c r="U937" s="23">
        <v>313.37009345976458</v>
      </c>
      <c r="V937" s="27">
        <v>36.672498994885075</v>
      </c>
    </row>
    <row r="938" spans="1:22" x14ac:dyDescent="0.25">
      <c r="A938" s="19" t="s">
        <v>94</v>
      </c>
      <c r="B938" s="19" t="s">
        <v>95</v>
      </c>
      <c r="C938" s="19" t="s">
        <v>88</v>
      </c>
      <c r="D938" s="22">
        <v>60304568</v>
      </c>
      <c r="E938" s="22">
        <v>2</v>
      </c>
      <c r="F938" s="27">
        <v>55</v>
      </c>
      <c r="G938" s="19" t="s">
        <v>163</v>
      </c>
      <c r="H938" s="19" t="s">
        <v>164</v>
      </c>
      <c r="I938" s="23">
        <v>47.9</v>
      </c>
      <c r="J938" s="19" t="s">
        <v>203</v>
      </c>
      <c r="K938" s="19" t="s">
        <v>204</v>
      </c>
      <c r="L938" s="23">
        <v>47.9</v>
      </c>
      <c r="M938" s="19" t="s">
        <v>109</v>
      </c>
      <c r="N938" s="19" t="s">
        <v>110</v>
      </c>
      <c r="O938" s="30">
        <v>0.2109105576516597</v>
      </c>
      <c r="Q938" s="22">
        <v>1.5</v>
      </c>
      <c r="R938" s="30">
        <v>1.2245594801835757E-4</v>
      </c>
      <c r="S938" s="23">
        <v>8166.2019377783781</v>
      </c>
      <c r="T938" s="30">
        <v>3.1911149815207107E-3</v>
      </c>
      <c r="U938" s="23">
        <v>313.37009345976458</v>
      </c>
      <c r="V938" s="27">
        <v>3.8374031875216783</v>
      </c>
    </row>
    <row r="939" spans="1:22" x14ac:dyDescent="0.25">
      <c r="A939" s="19" t="s">
        <v>94</v>
      </c>
      <c r="B939" s="19" t="s">
        <v>95</v>
      </c>
      <c r="C939" s="19" t="s">
        <v>88</v>
      </c>
      <c r="D939" s="22">
        <v>60304568</v>
      </c>
      <c r="E939" s="22">
        <v>2</v>
      </c>
      <c r="F939" s="27">
        <v>55</v>
      </c>
      <c r="G939" s="19" t="s">
        <v>183</v>
      </c>
      <c r="H939" s="19" t="s">
        <v>184</v>
      </c>
      <c r="I939" s="23">
        <v>74.867649999999998</v>
      </c>
      <c r="J939" s="19" t="s">
        <v>221</v>
      </c>
      <c r="K939" s="19" t="s">
        <v>222</v>
      </c>
      <c r="L939" s="23">
        <v>52.355000000000004</v>
      </c>
      <c r="M939" s="19" t="s">
        <v>109</v>
      </c>
      <c r="N939" s="19" t="s">
        <v>110</v>
      </c>
      <c r="O939" s="30">
        <v>7.9215175097275228E-2</v>
      </c>
      <c r="Q939" s="22">
        <v>1.5</v>
      </c>
      <c r="R939" s="30">
        <v>7.1886715198442633E-5</v>
      </c>
      <c r="S939" s="23">
        <v>13910.776104312305</v>
      </c>
      <c r="T939" s="30">
        <v>3.1911149815207107E-3</v>
      </c>
      <c r="U939" s="23">
        <v>313.37009345976458</v>
      </c>
      <c r="V939" s="27">
        <v>2.2527146660251445</v>
      </c>
    </row>
    <row r="940" spans="1:22" x14ac:dyDescent="0.25">
      <c r="A940" s="19" t="s">
        <v>94</v>
      </c>
      <c r="B940" s="19" t="s">
        <v>95</v>
      </c>
      <c r="C940" s="19" t="s">
        <v>88</v>
      </c>
      <c r="D940" s="22">
        <v>60304568</v>
      </c>
      <c r="E940" s="22">
        <v>2</v>
      </c>
      <c r="F940" s="27">
        <v>55</v>
      </c>
      <c r="G940" s="19" t="s">
        <v>127</v>
      </c>
      <c r="H940" s="19" t="s">
        <v>128</v>
      </c>
      <c r="I940" s="23">
        <v>1386</v>
      </c>
      <c r="J940" s="19" t="s">
        <v>201</v>
      </c>
      <c r="K940" s="19" t="s">
        <v>202</v>
      </c>
      <c r="L940" s="23">
        <v>900</v>
      </c>
      <c r="M940" s="19" t="s">
        <v>115</v>
      </c>
      <c r="N940" s="19" t="s">
        <v>116</v>
      </c>
      <c r="O940" s="30">
        <v>5.247630177899182E-3</v>
      </c>
      <c r="Q940" s="22">
        <v>3</v>
      </c>
      <c r="R940" s="30">
        <v>4.4080093494353133E-5</v>
      </c>
      <c r="S940" s="23">
        <v>22685.977291044193</v>
      </c>
      <c r="T940" s="30">
        <v>3.1911149815207107E-3</v>
      </c>
      <c r="U940" s="23">
        <v>313.37009345976458</v>
      </c>
      <c r="V940" s="27">
        <v>1.3813383018040601</v>
      </c>
    </row>
    <row r="941" spans="1:22" x14ac:dyDescent="0.25">
      <c r="A941" s="19" t="s">
        <v>94</v>
      </c>
      <c r="B941" s="19" t="s">
        <v>95</v>
      </c>
      <c r="C941" s="19" t="s">
        <v>88</v>
      </c>
      <c r="D941" s="22">
        <v>60304568</v>
      </c>
      <c r="E941" s="22">
        <v>2</v>
      </c>
      <c r="F941" s="27">
        <v>55</v>
      </c>
      <c r="G941" s="19" t="s">
        <v>135</v>
      </c>
      <c r="H941" s="19" t="s">
        <v>136</v>
      </c>
      <c r="I941" s="23">
        <v>715</v>
      </c>
      <c r="J941" s="19" t="s">
        <v>219</v>
      </c>
      <c r="K941" s="19" t="s">
        <v>220</v>
      </c>
      <c r="L941" s="23">
        <v>500</v>
      </c>
      <c r="M941" s="19" t="s">
        <v>115</v>
      </c>
      <c r="N941" s="19" t="s">
        <v>116</v>
      </c>
      <c r="O941" s="30">
        <v>8.1948356807510694E-3</v>
      </c>
      <c r="Q941" s="22">
        <v>3</v>
      </c>
      <c r="R941" s="30">
        <v>3.5510954616587971E-5</v>
      </c>
      <c r="S941" s="23">
        <v>28160.324350528084</v>
      </c>
      <c r="T941" s="30">
        <v>3.1911149815207107E-3</v>
      </c>
      <c r="U941" s="23">
        <v>313.37009345976458</v>
      </c>
      <c r="V941" s="27">
        <v>1.112807116704563</v>
      </c>
    </row>
    <row r="942" spans="1:22" x14ac:dyDescent="0.25">
      <c r="A942" s="19" t="s">
        <v>94</v>
      </c>
      <c r="B942" s="19" t="s">
        <v>95</v>
      </c>
      <c r="C942" s="19" t="s">
        <v>88</v>
      </c>
      <c r="D942" s="22">
        <v>60304607</v>
      </c>
      <c r="E942" s="22">
        <v>2</v>
      </c>
      <c r="F942" s="27">
        <v>62</v>
      </c>
      <c r="G942" s="19" t="s">
        <v>107</v>
      </c>
      <c r="H942" s="19" t="s">
        <v>108</v>
      </c>
      <c r="I942" s="23">
        <v>1228.5</v>
      </c>
      <c r="J942" s="19" t="s">
        <v>201</v>
      </c>
      <c r="K942" s="19" t="s">
        <v>202</v>
      </c>
      <c r="L942" s="23">
        <v>675</v>
      </c>
      <c r="M942" s="19" t="s">
        <v>109</v>
      </c>
      <c r="N942" s="19" t="s">
        <v>110</v>
      </c>
      <c r="O942" s="30">
        <v>9.4083549688667278E-2</v>
      </c>
      <c r="Q942" s="22">
        <v>1.5</v>
      </c>
      <c r="R942" s="30">
        <v>1.2428133418551372E-3</v>
      </c>
      <c r="S942" s="23">
        <v>804.62605793023454</v>
      </c>
      <c r="T942" s="30">
        <v>2.4376193884388681E-3</v>
      </c>
      <c r="U942" s="23">
        <v>410.23631693397095</v>
      </c>
      <c r="V942" s="27">
        <v>50.984716799905172</v>
      </c>
    </row>
    <row r="943" spans="1:22" x14ac:dyDescent="0.25">
      <c r="A943" s="19" t="s">
        <v>94</v>
      </c>
      <c r="B943" s="19" t="s">
        <v>95</v>
      </c>
      <c r="C943" s="19" t="s">
        <v>88</v>
      </c>
      <c r="D943" s="22">
        <v>60304607</v>
      </c>
      <c r="E943" s="22">
        <v>2</v>
      </c>
      <c r="F943" s="27">
        <v>62</v>
      </c>
      <c r="G943" s="19" t="s">
        <v>127</v>
      </c>
      <c r="H943" s="19" t="s">
        <v>128</v>
      </c>
      <c r="I943" s="23">
        <v>573.75</v>
      </c>
      <c r="J943" s="19" t="s">
        <v>203</v>
      </c>
      <c r="K943" s="19" t="s">
        <v>204</v>
      </c>
      <c r="L943" s="23">
        <v>573.75</v>
      </c>
      <c r="M943" s="19" t="s">
        <v>109</v>
      </c>
      <c r="N943" s="19" t="s">
        <v>110</v>
      </c>
      <c r="O943" s="30">
        <v>9.32009514627124E-2</v>
      </c>
      <c r="Q943" s="22">
        <v>1.5</v>
      </c>
      <c r="R943" s="30">
        <v>5.7498974087883054E-4</v>
      </c>
      <c r="S943" s="23">
        <v>1739.1614648142622</v>
      </c>
      <c r="T943" s="30">
        <v>2.4376193884388681E-3</v>
      </c>
      <c r="U943" s="23">
        <v>410.23631693397095</v>
      </c>
      <c r="V943" s="27">
        <v>23.588167357294978</v>
      </c>
    </row>
    <row r="944" spans="1:22" x14ac:dyDescent="0.25">
      <c r="A944" s="19" t="s">
        <v>94</v>
      </c>
      <c r="B944" s="19" t="s">
        <v>95</v>
      </c>
      <c r="C944" s="19" t="s">
        <v>88</v>
      </c>
      <c r="D944" s="22">
        <v>60304607</v>
      </c>
      <c r="E944" s="22">
        <v>2</v>
      </c>
      <c r="F944" s="27">
        <v>62</v>
      </c>
      <c r="G944" s="19" t="s">
        <v>183</v>
      </c>
      <c r="H944" s="19" t="s">
        <v>184</v>
      </c>
      <c r="I944" s="23">
        <v>153.26147980000002</v>
      </c>
      <c r="J944" s="19" t="s">
        <v>221</v>
      </c>
      <c r="K944" s="19" t="s">
        <v>222</v>
      </c>
      <c r="L944" s="23">
        <v>107.17586</v>
      </c>
      <c r="M944" s="19" t="s">
        <v>109</v>
      </c>
      <c r="N944" s="19" t="s">
        <v>110</v>
      </c>
      <c r="O944" s="30">
        <v>7.9215175097275228E-2</v>
      </c>
      <c r="Q944" s="22">
        <v>1.5</v>
      </c>
      <c r="R944" s="30">
        <v>1.3054446191424206E-4</v>
      </c>
      <c r="S944" s="23">
        <v>7660.2253771356854</v>
      </c>
      <c r="T944" s="30">
        <v>2.4376193884388681E-3</v>
      </c>
      <c r="U944" s="23">
        <v>410.23631693397095</v>
      </c>
      <c r="V944" s="27">
        <v>5.355407925182571</v>
      </c>
    </row>
    <row r="945" spans="1:22" x14ac:dyDescent="0.25">
      <c r="A945" s="19" t="s">
        <v>94</v>
      </c>
      <c r="B945" s="19" t="s">
        <v>95</v>
      </c>
      <c r="C945" s="19" t="s">
        <v>88</v>
      </c>
      <c r="D945" s="22">
        <v>60304607</v>
      </c>
      <c r="E945" s="22">
        <v>2</v>
      </c>
      <c r="F945" s="27">
        <v>62</v>
      </c>
      <c r="G945" s="19" t="s">
        <v>193</v>
      </c>
      <c r="H945" s="19" t="s">
        <v>194</v>
      </c>
      <c r="I945" s="23">
        <v>135</v>
      </c>
      <c r="J945" s="19" t="s">
        <v>203</v>
      </c>
      <c r="K945" s="19" t="s">
        <v>204</v>
      </c>
      <c r="L945" s="23">
        <v>135</v>
      </c>
      <c r="M945" s="19" t="s">
        <v>109</v>
      </c>
      <c r="N945" s="19" t="s">
        <v>110</v>
      </c>
      <c r="O945" s="30">
        <v>7.5592406269113135E-2</v>
      </c>
      <c r="Q945" s="22">
        <v>1.5</v>
      </c>
      <c r="R945" s="30">
        <v>1.0973091232613197E-4</v>
      </c>
      <c r="S945" s="23">
        <v>9113.202276382186</v>
      </c>
      <c r="T945" s="30">
        <v>2.4376193884388681E-3</v>
      </c>
      <c r="U945" s="23">
        <v>410.23631693397095</v>
      </c>
      <c r="V945" s="27">
        <v>4.5015605326476855</v>
      </c>
    </row>
    <row r="946" spans="1:22" x14ac:dyDescent="0.25">
      <c r="A946" s="19" t="s">
        <v>94</v>
      </c>
      <c r="B946" s="19" t="s">
        <v>95</v>
      </c>
      <c r="C946" s="19" t="s">
        <v>88</v>
      </c>
      <c r="D946" s="22">
        <v>60304607</v>
      </c>
      <c r="E946" s="22">
        <v>2</v>
      </c>
      <c r="F946" s="27">
        <v>62</v>
      </c>
      <c r="G946" s="19" t="s">
        <v>107</v>
      </c>
      <c r="H946" s="19" t="s">
        <v>108</v>
      </c>
      <c r="I946" s="23">
        <v>1228.5</v>
      </c>
      <c r="J946" s="19" t="s">
        <v>201</v>
      </c>
      <c r="K946" s="19" t="s">
        <v>202</v>
      </c>
      <c r="L946" s="23">
        <v>675</v>
      </c>
      <c r="M946" s="19" t="s">
        <v>121</v>
      </c>
      <c r="N946" s="19" t="s">
        <v>122</v>
      </c>
      <c r="O946" s="30">
        <v>8.0808489135929321E-3</v>
      </c>
      <c r="Q946" s="22">
        <v>1.94</v>
      </c>
      <c r="R946" s="30">
        <v>8.2535108832298949E-5</v>
      </c>
      <c r="S946" s="23">
        <v>12116.055992994148</v>
      </c>
      <c r="T946" s="30">
        <v>2.4376193884388681E-3</v>
      </c>
      <c r="U946" s="23">
        <v>410.23631693397095</v>
      </c>
      <c r="V946" s="27">
        <v>3.3858899065106778</v>
      </c>
    </row>
    <row r="947" spans="1:22" x14ac:dyDescent="0.25">
      <c r="A947" s="19" t="s">
        <v>94</v>
      </c>
      <c r="B947" s="19" t="s">
        <v>95</v>
      </c>
      <c r="C947" s="19" t="s">
        <v>88</v>
      </c>
      <c r="D947" s="22">
        <v>60304607</v>
      </c>
      <c r="E947" s="22">
        <v>2</v>
      </c>
      <c r="F947" s="27">
        <v>62</v>
      </c>
      <c r="G947" s="19" t="s">
        <v>141</v>
      </c>
      <c r="H947" s="19" t="s">
        <v>142</v>
      </c>
      <c r="I947" s="23">
        <v>111.64750000000001</v>
      </c>
      <c r="J947" s="19" t="s">
        <v>239</v>
      </c>
      <c r="K947" s="19" t="s">
        <v>240</v>
      </c>
      <c r="L947" s="23">
        <v>60.35</v>
      </c>
      <c r="M947" s="19" t="s">
        <v>109</v>
      </c>
      <c r="N947" s="19" t="s">
        <v>110</v>
      </c>
      <c r="O947" s="30">
        <v>4.6996148956660502E-2</v>
      </c>
      <c r="Q947" s="22">
        <v>1.5</v>
      </c>
      <c r="R947" s="30">
        <v>5.641938215740595E-5</v>
      </c>
      <c r="S947" s="23">
        <v>17724.405368532272</v>
      </c>
      <c r="T947" s="30">
        <v>2.4376193884388681E-3</v>
      </c>
      <c r="U947" s="23">
        <v>410.23631693397095</v>
      </c>
      <c r="V947" s="27">
        <v>2.3145279539944412</v>
      </c>
    </row>
    <row r="948" spans="1:22" x14ac:dyDescent="0.25">
      <c r="A948" s="19" t="s">
        <v>94</v>
      </c>
      <c r="B948" s="19" t="s">
        <v>95</v>
      </c>
      <c r="C948" s="19" t="s">
        <v>88</v>
      </c>
      <c r="D948" s="22">
        <v>60304607</v>
      </c>
      <c r="E948" s="22">
        <v>2</v>
      </c>
      <c r="F948" s="27">
        <v>62</v>
      </c>
      <c r="G948" s="19" t="s">
        <v>107</v>
      </c>
      <c r="H948" s="19" t="s">
        <v>108</v>
      </c>
      <c r="I948" s="23">
        <v>1228.5</v>
      </c>
      <c r="J948" s="19" t="s">
        <v>201</v>
      </c>
      <c r="K948" s="19" t="s">
        <v>202</v>
      </c>
      <c r="L948" s="23">
        <v>675</v>
      </c>
      <c r="M948" s="19" t="s">
        <v>113</v>
      </c>
      <c r="N948" s="19" t="s">
        <v>114</v>
      </c>
      <c r="O948" s="30">
        <v>5.131111111111167E-3</v>
      </c>
      <c r="Q948" s="22">
        <v>2.8</v>
      </c>
      <c r="R948" s="30">
        <v>3.6310887096774588E-5</v>
      </c>
      <c r="S948" s="23">
        <v>27539.949584124253</v>
      </c>
      <c r="T948" s="30">
        <v>2.4376193884388681E-3</v>
      </c>
      <c r="U948" s="23">
        <v>410.23631693397095</v>
      </c>
      <c r="V948" s="27">
        <v>1.4896044587186057</v>
      </c>
    </row>
    <row r="949" spans="1:22" x14ac:dyDescent="0.25">
      <c r="A949" s="19" t="s">
        <v>94</v>
      </c>
      <c r="B949" s="19" t="s">
        <v>95</v>
      </c>
      <c r="C949" s="19" t="s">
        <v>88</v>
      </c>
      <c r="D949" s="22">
        <v>60304607</v>
      </c>
      <c r="E949" s="22">
        <v>2</v>
      </c>
      <c r="F949" s="27">
        <v>62</v>
      </c>
      <c r="G949" s="19" t="s">
        <v>107</v>
      </c>
      <c r="H949" s="19" t="s">
        <v>108</v>
      </c>
      <c r="I949" s="23">
        <v>1228.5</v>
      </c>
      <c r="J949" s="19" t="s">
        <v>201</v>
      </c>
      <c r="K949" s="19" t="s">
        <v>202</v>
      </c>
      <c r="L949" s="23">
        <v>675</v>
      </c>
      <c r="M949" s="19" t="s">
        <v>115</v>
      </c>
      <c r="N949" s="19" t="s">
        <v>116</v>
      </c>
      <c r="O949" s="30">
        <v>5.4953034682081285E-3</v>
      </c>
      <c r="Q949" s="22">
        <v>3</v>
      </c>
      <c r="R949" s="30">
        <v>3.6295593068245627E-5</v>
      </c>
      <c r="S949" s="23">
        <v>27551.554209893387</v>
      </c>
      <c r="T949" s="30">
        <v>2.4376193884388681E-3</v>
      </c>
      <c r="U949" s="23">
        <v>410.23631693397095</v>
      </c>
      <c r="V949" s="27">
        <v>1.4889770421251254</v>
      </c>
    </row>
    <row r="950" spans="1:22" x14ac:dyDescent="0.25">
      <c r="A950" s="19" t="s">
        <v>94</v>
      </c>
      <c r="B950" s="19" t="s">
        <v>95</v>
      </c>
      <c r="C950" s="19" t="s">
        <v>88</v>
      </c>
      <c r="D950" s="22">
        <v>60304607</v>
      </c>
      <c r="E950" s="22">
        <v>2</v>
      </c>
      <c r="F950" s="27">
        <v>62</v>
      </c>
      <c r="G950" s="19" t="s">
        <v>139</v>
      </c>
      <c r="H950" s="19" t="s">
        <v>140</v>
      </c>
      <c r="I950" s="23">
        <v>31.65</v>
      </c>
      <c r="J950" s="19" t="s">
        <v>203</v>
      </c>
      <c r="K950" s="19" t="s">
        <v>204</v>
      </c>
      <c r="L950" s="23">
        <v>31.65</v>
      </c>
      <c r="M950" s="19" t="s">
        <v>109</v>
      </c>
      <c r="N950" s="19" t="s">
        <v>110</v>
      </c>
      <c r="O950" s="30">
        <v>7.2550891428570755E-2</v>
      </c>
      <c r="Q950" s="22">
        <v>1.5</v>
      </c>
      <c r="R950" s="30">
        <v>2.4690706599078113E-5</v>
      </c>
      <c r="S950" s="23">
        <v>40501.068529052849</v>
      </c>
      <c r="T950" s="30">
        <v>2.4376193884388681E-3</v>
      </c>
      <c r="U950" s="23">
        <v>410.23631693397095</v>
      </c>
      <c r="V950" s="27">
        <v>1.0129024537703097</v>
      </c>
    </row>
    <row r="951" spans="1:22" x14ac:dyDescent="0.25">
      <c r="A951" s="19" t="s">
        <v>94</v>
      </c>
      <c r="B951" s="19" t="s">
        <v>95</v>
      </c>
      <c r="C951" s="19" t="s">
        <v>88</v>
      </c>
      <c r="D951" s="22">
        <v>60304712</v>
      </c>
      <c r="E951" s="22">
        <v>2</v>
      </c>
      <c r="F951" s="27">
        <v>84</v>
      </c>
      <c r="G951" s="19" t="s">
        <v>145</v>
      </c>
      <c r="H951" s="19" t="s">
        <v>146</v>
      </c>
      <c r="I951" s="23">
        <v>1920</v>
      </c>
      <c r="J951" s="19" t="s">
        <v>249</v>
      </c>
      <c r="K951" s="19" t="s">
        <v>250</v>
      </c>
      <c r="L951" s="23">
        <v>96</v>
      </c>
      <c r="M951" s="19" t="s">
        <v>109</v>
      </c>
      <c r="N951" s="19" t="s">
        <v>110</v>
      </c>
      <c r="O951" s="30">
        <v>6.9640764267676847E-2</v>
      </c>
      <c r="Q951" s="22">
        <v>1.5</v>
      </c>
      <c r="R951" s="30">
        <v>1.0611925983645995E-3</v>
      </c>
      <c r="S951" s="23">
        <v>942.33601095700897</v>
      </c>
      <c r="T951" s="30">
        <v>2.4781093391241208E-3</v>
      </c>
      <c r="U951" s="23">
        <v>403.53344552320948</v>
      </c>
      <c r="V951" s="27">
        <v>42.822670558179418</v>
      </c>
    </row>
    <row r="952" spans="1:22" x14ac:dyDescent="0.25">
      <c r="A952" s="19" t="s">
        <v>94</v>
      </c>
      <c r="B952" s="19" t="s">
        <v>95</v>
      </c>
      <c r="C952" s="19" t="s">
        <v>88</v>
      </c>
      <c r="D952" s="22">
        <v>60304712</v>
      </c>
      <c r="E952" s="22">
        <v>2</v>
      </c>
      <c r="F952" s="27">
        <v>84</v>
      </c>
      <c r="G952" s="19" t="s">
        <v>135</v>
      </c>
      <c r="H952" s="19" t="s">
        <v>136</v>
      </c>
      <c r="I952" s="23">
        <v>446.875</v>
      </c>
      <c r="J952" s="19" t="s">
        <v>219</v>
      </c>
      <c r="K952" s="19" t="s">
        <v>220</v>
      </c>
      <c r="L952" s="23">
        <v>312.5</v>
      </c>
      <c r="M952" s="19" t="s">
        <v>109</v>
      </c>
      <c r="N952" s="19" t="s">
        <v>110</v>
      </c>
      <c r="O952" s="30">
        <v>0.13503018571428571</v>
      </c>
      <c r="Q952" s="22">
        <v>1.5</v>
      </c>
      <c r="R952" s="30">
        <v>4.7890170032596367E-4</v>
      </c>
      <c r="S952" s="23">
        <v>2088.1111913349891</v>
      </c>
      <c r="T952" s="30">
        <v>2.4781093391241208E-3</v>
      </c>
      <c r="U952" s="23">
        <v>403.53344552320948</v>
      </c>
      <c r="V952" s="27">
        <v>19.325285319945966</v>
      </c>
    </row>
    <row r="953" spans="1:22" x14ac:dyDescent="0.25">
      <c r="A953" s="19" t="s">
        <v>94</v>
      </c>
      <c r="B953" s="19" t="s">
        <v>95</v>
      </c>
      <c r="C953" s="19" t="s">
        <v>88</v>
      </c>
      <c r="D953" s="22">
        <v>60304712</v>
      </c>
      <c r="E953" s="22">
        <v>2</v>
      </c>
      <c r="F953" s="27">
        <v>84</v>
      </c>
      <c r="G953" s="19" t="s">
        <v>131</v>
      </c>
      <c r="H953" s="19" t="s">
        <v>132</v>
      </c>
      <c r="I953" s="23">
        <v>152.25</v>
      </c>
      <c r="J953" s="19" t="s">
        <v>203</v>
      </c>
      <c r="K953" s="19" t="s">
        <v>204</v>
      </c>
      <c r="L953" s="23">
        <v>152.25</v>
      </c>
      <c r="M953" s="19" t="s">
        <v>109</v>
      </c>
      <c r="N953" s="19" t="s">
        <v>110</v>
      </c>
      <c r="O953" s="30">
        <v>0.18361026609657971</v>
      </c>
      <c r="Q953" s="22">
        <v>1.5</v>
      </c>
      <c r="R953" s="30">
        <v>2.2186240486670047E-4</v>
      </c>
      <c r="S953" s="23">
        <v>4507.2981184028031</v>
      </c>
      <c r="T953" s="30">
        <v>2.4781093391241208E-3</v>
      </c>
      <c r="U953" s="23">
        <v>403.53344552320948</v>
      </c>
      <c r="V953" s="27">
        <v>8.9528900667924916</v>
      </c>
    </row>
    <row r="954" spans="1:22" x14ac:dyDescent="0.25">
      <c r="A954" s="19" t="s">
        <v>94</v>
      </c>
      <c r="B954" s="19" t="s">
        <v>95</v>
      </c>
      <c r="C954" s="19" t="s">
        <v>88</v>
      </c>
      <c r="D954" s="22">
        <v>60304712</v>
      </c>
      <c r="E954" s="22">
        <v>2</v>
      </c>
      <c r="F954" s="27">
        <v>84</v>
      </c>
      <c r="G954" s="19" t="s">
        <v>135</v>
      </c>
      <c r="H954" s="19" t="s">
        <v>136</v>
      </c>
      <c r="I954" s="23">
        <v>125.125</v>
      </c>
      <c r="J954" s="19" t="s">
        <v>225</v>
      </c>
      <c r="K954" s="19" t="s">
        <v>226</v>
      </c>
      <c r="L954" s="23">
        <v>87.5</v>
      </c>
      <c r="M954" s="19" t="s">
        <v>109</v>
      </c>
      <c r="N954" s="19" t="s">
        <v>110</v>
      </c>
      <c r="O954" s="30">
        <v>0.13503018571428571</v>
      </c>
      <c r="Q954" s="22">
        <v>1.5</v>
      </c>
      <c r="R954" s="30">
        <v>1.3409247609126983E-4</v>
      </c>
      <c r="S954" s="23">
        <v>7457.5399690535323</v>
      </c>
      <c r="T954" s="30">
        <v>2.4781093391241208E-3</v>
      </c>
      <c r="U954" s="23">
        <v>403.53344552320948</v>
      </c>
      <c r="V954" s="27">
        <v>5.4110798895848706</v>
      </c>
    </row>
    <row r="955" spans="1:22" x14ac:dyDescent="0.25">
      <c r="A955" s="19" t="s">
        <v>94</v>
      </c>
      <c r="B955" s="19" t="s">
        <v>95</v>
      </c>
      <c r="C955" s="19" t="s">
        <v>88</v>
      </c>
      <c r="D955" s="22">
        <v>60304712</v>
      </c>
      <c r="E955" s="22">
        <v>2</v>
      </c>
      <c r="F955" s="27">
        <v>84</v>
      </c>
      <c r="G955" s="19" t="s">
        <v>125</v>
      </c>
      <c r="H955" s="19" t="s">
        <v>126</v>
      </c>
      <c r="I955" s="23">
        <v>202.5</v>
      </c>
      <c r="J955" s="19" t="s">
        <v>203</v>
      </c>
      <c r="K955" s="19" t="s">
        <v>204</v>
      </c>
      <c r="L955" s="23">
        <v>202.5</v>
      </c>
      <c r="M955" s="19" t="s">
        <v>109</v>
      </c>
      <c r="N955" s="19" t="s">
        <v>110</v>
      </c>
      <c r="O955" s="30">
        <v>7.5354415695067276E-2</v>
      </c>
      <c r="Q955" s="22">
        <v>1.5</v>
      </c>
      <c r="R955" s="30">
        <v>1.2110531093850098E-4</v>
      </c>
      <c r="S955" s="23">
        <v>8257.2761859123948</v>
      </c>
      <c r="T955" s="30">
        <v>2.4781093391241208E-3</v>
      </c>
      <c r="U955" s="23">
        <v>403.53344552320948</v>
      </c>
      <c r="V955" s="27">
        <v>4.8870043394172935</v>
      </c>
    </row>
    <row r="956" spans="1:22" x14ac:dyDescent="0.25">
      <c r="A956" s="19" t="s">
        <v>94</v>
      </c>
      <c r="B956" s="19" t="s">
        <v>95</v>
      </c>
      <c r="C956" s="19" t="s">
        <v>88</v>
      </c>
      <c r="D956" s="22">
        <v>60304712</v>
      </c>
      <c r="E956" s="22">
        <v>2</v>
      </c>
      <c r="F956" s="27">
        <v>84</v>
      </c>
      <c r="G956" s="19" t="s">
        <v>127</v>
      </c>
      <c r="H956" s="19" t="s">
        <v>128</v>
      </c>
      <c r="I956" s="23">
        <v>159.4</v>
      </c>
      <c r="J956" s="19" t="s">
        <v>203</v>
      </c>
      <c r="K956" s="19" t="s">
        <v>204</v>
      </c>
      <c r="L956" s="23">
        <v>159.4</v>
      </c>
      <c r="M956" s="19" t="s">
        <v>109</v>
      </c>
      <c r="N956" s="19" t="s">
        <v>110</v>
      </c>
      <c r="O956" s="30">
        <v>9.32009514627124E-2</v>
      </c>
      <c r="Q956" s="22">
        <v>1.5</v>
      </c>
      <c r="R956" s="30">
        <v>1.1790660050124093E-4</v>
      </c>
      <c r="S956" s="23">
        <v>8481.289391338827</v>
      </c>
      <c r="T956" s="30">
        <v>2.4781093391241208E-3</v>
      </c>
      <c r="U956" s="23">
        <v>403.53344552320948</v>
      </c>
      <c r="V956" s="27">
        <v>4.7579256750194334</v>
      </c>
    </row>
    <row r="957" spans="1:22" x14ac:dyDescent="0.25">
      <c r="A957" s="19" t="s">
        <v>94</v>
      </c>
      <c r="B957" s="19" t="s">
        <v>95</v>
      </c>
      <c r="C957" s="19" t="s">
        <v>88</v>
      </c>
      <c r="D957" s="22">
        <v>60304712</v>
      </c>
      <c r="E957" s="22">
        <v>2</v>
      </c>
      <c r="F957" s="27">
        <v>84</v>
      </c>
      <c r="G957" s="19" t="s">
        <v>183</v>
      </c>
      <c r="H957" s="19" t="s">
        <v>184</v>
      </c>
      <c r="I957" s="23">
        <v>74.364289999999997</v>
      </c>
      <c r="J957" s="19" t="s">
        <v>221</v>
      </c>
      <c r="K957" s="19" t="s">
        <v>222</v>
      </c>
      <c r="L957" s="23">
        <v>52.003</v>
      </c>
      <c r="M957" s="19" t="s">
        <v>109</v>
      </c>
      <c r="N957" s="19" t="s">
        <v>110</v>
      </c>
      <c r="O957" s="30">
        <v>7.9215175097275228E-2</v>
      </c>
      <c r="Q957" s="22">
        <v>1.5</v>
      </c>
      <c r="R957" s="30">
        <v>4.6752224232813912E-5</v>
      </c>
      <c r="S957" s="23">
        <v>21389.356686438277</v>
      </c>
      <c r="T957" s="30">
        <v>2.4781093391241208E-3</v>
      </c>
      <c r="U957" s="23">
        <v>403.53344552320948</v>
      </c>
      <c r="V957" s="27">
        <v>1.8866086130541087</v>
      </c>
    </row>
    <row r="958" spans="1:22" x14ac:dyDescent="0.25">
      <c r="A958" s="19" t="s">
        <v>94</v>
      </c>
      <c r="B958" s="19" t="s">
        <v>95</v>
      </c>
      <c r="C958" s="19" t="s">
        <v>88</v>
      </c>
      <c r="D958" s="22">
        <v>60304712</v>
      </c>
      <c r="E958" s="22">
        <v>2</v>
      </c>
      <c r="F958" s="27">
        <v>84</v>
      </c>
      <c r="G958" s="19" t="s">
        <v>145</v>
      </c>
      <c r="H958" s="19" t="s">
        <v>146</v>
      </c>
      <c r="I958" s="23">
        <v>1920</v>
      </c>
      <c r="J958" s="19" t="s">
        <v>249</v>
      </c>
      <c r="K958" s="19" t="s">
        <v>250</v>
      </c>
      <c r="L958" s="23">
        <v>96</v>
      </c>
      <c r="M958" s="19" t="s">
        <v>113</v>
      </c>
      <c r="N958" s="19" t="s">
        <v>114</v>
      </c>
      <c r="O958" s="30">
        <v>5.3483361064890185E-3</v>
      </c>
      <c r="Q958" s="22">
        <v>2.8</v>
      </c>
      <c r="R958" s="30">
        <v>4.3659886583583827E-5</v>
      </c>
      <c r="S958" s="23">
        <v>22904.319691384659</v>
      </c>
      <c r="T958" s="30">
        <v>2.4781093391241208E-3</v>
      </c>
      <c r="U958" s="23">
        <v>403.53344552320948</v>
      </c>
      <c r="V958" s="27">
        <v>1.7618224464226129</v>
      </c>
    </row>
    <row r="959" spans="1:22" x14ac:dyDescent="0.25">
      <c r="A959" s="19" t="s">
        <v>94</v>
      </c>
      <c r="B959" s="19" t="s">
        <v>95</v>
      </c>
      <c r="C959" s="19" t="s">
        <v>88</v>
      </c>
      <c r="D959" s="22">
        <v>60304712</v>
      </c>
      <c r="E959" s="22">
        <v>2</v>
      </c>
      <c r="F959" s="27">
        <v>84</v>
      </c>
      <c r="G959" s="19" t="s">
        <v>133</v>
      </c>
      <c r="H959" s="19" t="s">
        <v>134</v>
      </c>
      <c r="I959" s="23">
        <v>51</v>
      </c>
      <c r="J959" s="19" t="s">
        <v>203</v>
      </c>
      <c r="K959" s="19" t="s">
        <v>204</v>
      </c>
      <c r="L959" s="23">
        <v>51</v>
      </c>
      <c r="M959" s="19" t="s">
        <v>109</v>
      </c>
      <c r="N959" s="19" t="s">
        <v>110</v>
      </c>
      <c r="O959" s="30">
        <v>0.10511461227876238</v>
      </c>
      <c r="Q959" s="22">
        <v>1.5</v>
      </c>
      <c r="R959" s="30">
        <v>4.2546390684260966E-5</v>
      </c>
      <c r="S959" s="23">
        <v>23503.756344951875</v>
      </c>
      <c r="T959" s="30">
        <v>2.4781093391241208E-3</v>
      </c>
      <c r="U959" s="23">
        <v>403.53344552320948</v>
      </c>
      <c r="V959" s="27">
        <v>1.7168891627396408</v>
      </c>
    </row>
    <row r="960" spans="1:22" x14ac:dyDescent="0.25">
      <c r="A960" s="19" t="s">
        <v>94</v>
      </c>
      <c r="B960" s="19" t="s">
        <v>95</v>
      </c>
      <c r="C960" s="19" t="s">
        <v>88</v>
      </c>
      <c r="D960" s="22">
        <v>60304712</v>
      </c>
      <c r="E960" s="22">
        <v>2</v>
      </c>
      <c r="F960" s="27">
        <v>84</v>
      </c>
      <c r="G960" s="19" t="s">
        <v>145</v>
      </c>
      <c r="H960" s="19" t="s">
        <v>146</v>
      </c>
      <c r="I960" s="23">
        <v>1920</v>
      </c>
      <c r="J960" s="19" t="s">
        <v>249</v>
      </c>
      <c r="K960" s="19" t="s">
        <v>250</v>
      </c>
      <c r="L960" s="23">
        <v>96</v>
      </c>
      <c r="M960" s="19" t="s">
        <v>115</v>
      </c>
      <c r="N960" s="19" t="s">
        <v>116</v>
      </c>
      <c r="O960" s="30">
        <v>5.4379734051504675E-3</v>
      </c>
      <c r="Q960" s="22">
        <v>3</v>
      </c>
      <c r="R960" s="30">
        <v>4.1432178324955943E-5</v>
      </c>
      <c r="S960" s="23">
        <v>24135.829696351437</v>
      </c>
      <c r="T960" s="30">
        <v>2.4781093391241208E-3</v>
      </c>
      <c r="U960" s="23">
        <v>403.53344552320948</v>
      </c>
      <c r="V960" s="27">
        <v>1.6719269675001507</v>
      </c>
    </row>
    <row r="961" spans="1:22" x14ac:dyDescent="0.25">
      <c r="A961" s="19" t="s">
        <v>94</v>
      </c>
      <c r="B961" s="19" t="s">
        <v>95</v>
      </c>
      <c r="C961" s="19" t="s">
        <v>88</v>
      </c>
      <c r="D961" s="22">
        <v>60304712</v>
      </c>
      <c r="E961" s="22">
        <v>2</v>
      </c>
      <c r="F961" s="27">
        <v>84</v>
      </c>
      <c r="G961" s="19" t="s">
        <v>163</v>
      </c>
      <c r="H961" s="19" t="s">
        <v>164</v>
      </c>
      <c r="I961" s="23">
        <v>20</v>
      </c>
      <c r="J961" s="19" t="s">
        <v>203</v>
      </c>
      <c r="K961" s="19" t="s">
        <v>204</v>
      </c>
      <c r="L961" s="23">
        <v>20</v>
      </c>
      <c r="M961" s="19" t="s">
        <v>109</v>
      </c>
      <c r="N961" s="19" t="s">
        <v>110</v>
      </c>
      <c r="O961" s="30">
        <v>0.2109105576516597</v>
      </c>
      <c r="Q961" s="22">
        <v>1.5</v>
      </c>
      <c r="R961" s="30">
        <v>3.347786629391424E-5</v>
      </c>
      <c r="S961" s="23">
        <v>29870.481924404619</v>
      </c>
      <c r="T961" s="30">
        <v>2.4781093391241208E-3</v>
      </c>
      <c r="U961" s="23">
        <v>403.53344552320948</v>
      </c>
      <c r="V961" s="27">
        <v>1.3509438734348531</v>
      </c>
    </row>
    <row r="962" spans="1:22" x14ac:dyDescent="0.25">
      <c r="A962" s="19" t="s">
        <v>94</v>
      </c>
      <c r="B962" s="19" t="s">
        <v>95</v>
      </c>
      <c r="C962" s="19" t="s">
        <v>88</v>
      </c>
      <c r="D962" s="22">
        <v>60304712</v>
      </c>
      <c r="E962" s="22">
        <v>2</v>
      </c>
      <c r="F962" s="27">
        <v>84</v>
      </c>
      <c r="G962" s="19" t="s">
        <v>139</v>
      </c>
      <c r="H962" s="19" t="s">
        <v>140</v>
      </c>
      <c r="I962" s="23">
        <v>47.25</v>
      </c>
      <c r="J962" s="19" t="s">
        <v>203</v>
      </c>
      <c r="K962" s="19" t="s">
        <v>204</v>
      </c>
      <c r="L962" s="23">
        <v>47.25</v>
      </c>
      <c r="M962" s="19" t="s">
        <v>109</v>
      </c>
      <c r="N962" s="19" t="s">
        <v>110</v>
      </c>
      <c r="O962" s="30">
        <v>7.2550891428570755E-2</v>
      </c>
      <c r="Q962" s="22">
        <v>1.5</v>
      </c>
      <c r="R962" s="30">
        <v>2.7206584285714033E-5</v>
      </c>
      <c r="S962" s="23">
        <v>36755.808428516779</v>
      </c>
      <c r="T962" s="30">
        <v>2.4781093391241208E-3</v>
      </c>
      <c r="U962" s="23">
        <v>403.53344552320948</v>
      </c>
      <c r="V962" s="27">
        <v>1.097876669773179</v>
      </c>
    </row>
    <row r="963" spans="1:22" x14ac:dyDescent="0.25">
      <c r="A963" s="19" t="s">
        <v>94</v>
      </c>
      <c r="B963" s="19" t="s">
        <v>95</v>
      </c>
      <c r="C963" s="19" t="s">
        <v>88</v>
      </c>
      <c r="D963" s="22">
        <v>60304913</v>
      </c>
      <c r="E963" s="22">
        <v>2</v>
      </c>
      <c r="F963" s="27">
        <v>66</v>
      </c>
      <c r="G963" s="19" t="s">
        <v>127</v>
      </c>
      <c r="H963" s="19" t="s">
        <v>128</v>
      </c>
      <c r="I963" s="23">
        <v>1755.6</v>
      </c>
      <c r="J963" s="19" t="s">
        <v>201</v>
      </c>
      <c r="K963" s="19" t="s">
        <v>202</v>
      </c>
      <c r="L963" s="23">
        <v>1140</v>
      </c>
      <c r="M963" s="19" t="s">
        <v>109</v>
      </c>
      <c r="N963" s="19" t="s">
        <v>110</v>
      </c>
      <c r="O963" s="30">
        <v>9.32009514627124E-2</v>
      </c>
      <c r="Q963" s="22">
        <v>1.5</v>
      </c>
      <c r="R963" s="30">
        <v>1.6527635392720999E-3</v>
      </c>
      <c r="S963" s="23">
        <v>605.04722922458348</v>
      </c>
      <c r="T963" s="30">
        <v>2.6651554144534783E-3</v>
      </c>
      <c r="U963" s="23">
        <v>375.21264034992942</v>
      </c>
      <c r="V963" s="27">
        <v>62.013777144437888</v>
      </c>
    </row>
    <row r="964" spans="1:22" x14ac:dyDescent="0.25">
      <c r="A964" s="19" t="s">
        <v>94</v>
      </c>
      <c r="B964" s="19" t="s">
        <v>95</v>
      </c>
      <c r="C964" s="19" t="s">
        <v>88</v>
      </c>
      <c r="D964" s="22">
        <v>60304913</v>
      </c>
      <c r="E964" s="22">
        <v>2</v>
      </c>
      <c r="F964" s="27">
        <v>66</v>
      </c>
      <c r="G964" s="19" t="s">
        <v>135</v>
      </c>
      <c r="H964" s="19" t="s">
        <v>136</v>
      </c>
      <c r="I964" s="23">
        <v>178.75</v>
      </c>
      <c r="J964" s="19" t="s">
        <v>219</v>
      </c>
      <c r="K964" s="19" t="s">
        <v>220</v>
      </c>
      <c r="L964" s="23">
        <v>125</v>
      </c>
      <c r="M964" s="19" t="s">
        <v>109</v>
      </c>
      <c r="N964" s="19" t="s">
        <v>110</v>
      </c>
      <c r="O964" s="30">
        <v>0.13503018571428571</v>
      </c>
      <c r="Q964" s="22">
        <v>1.5</v>
      </c>
      <c r="R964" s="30">
        <v>2.4380450198412695E-4</v>
      </c>
      <c r="S964" s="23">
        <v>4101.6469829794432</v>
      </c>
      <c r="T964" s="30">
        <v>2.6651554144534783E-3</v>
      </c>
      <c r="U964" s="23">
        <v>375.21264034992942</v>
      </c>
      <c r="V964" s="27">
        <v>9.1478530918663878</v>
      </c>
    </row>
    <row r="965" spans="1:22" x14ac:dyDescent="0.25">
      <c r="A965" s="19" t="s">
        <v>94</v>
      </c>
      <c r="B965" s="19" t="s">
        <v>95</v>
      </c>
      <c r="C965" s="19" t="s">
        <v>88</v>
      </c>
      <c r="D965" s="22">
        <v>60304913</v>
      </c>
      <c r="E965" s="22">
        <v>2</v>
      </c>
      <c r="F965" s="27">
        <v>66</v>
      </c>
      <c r="G965" s="19" t="s">
        <v>107</v>
      </c>
      <c r="H965" s="19" t="s">
        <v>108</v>
      </c>
      <c r="I965" s="23">
        <v>191.1</v>
      </c>
      <c r="J965" s="19" t="s">
        <v>201</v>
      </c>
      <c r="K965" s="19" t="s">
        <v>202</v>
      </c>
      <c r="L965" s="23">
        <v>105</v>
      </c>
      <c r="M965" s="19" t="s">
        <v>109</v>
      </c>
      <c r="N965" s="19" t="s">
        <v>110</v>
      </c>
      <c r="O965" s="30">
        <v>9.4083549688667278E-2</v>
      </c>
      <c r="Q965" s="22">
        <v>1.5</v>
      </c>
      <c r="R965" s="30">
        <v>1.8160976106570018E-4</v>
      </c>
      <c r="S965" s="23">
        <v>5506.3119632552916</v>
      </c>
      <c r="T965" s="30">
        <v>2.6651554144534783E-3</v>
      </c>
      <c r="U965" s="23">
        <v>375.21264034992942</v>
      </c>
      <c r="V965" s="27">
        <v>6.8142277962781179</v>
      </c>
    </row>
    <row r="966" spans="1:22" x14ac:dyDescent="0.25">
      <c r="A966" s="19" t="s">
        <v>94</v>
      </c>
      <c r="B966" s="19" t="s">
        <v>95</v>
      </c>
      <c r="C966" s="19" t="s">
        <v>88</v>
      </c>
      <c r="D966" s="22">
        <v>60304913</v>
      </c>
      <c r="E966" s="22">
        <v>2</v>
      </c>
      <c r="F966" s="27">
        <v>66</v>
      </c>
      <c r="G966" s="19" t="s">
        <v>183</v>
      </c>
      <c r="H966" s="19" t="s">
        <v>184</v>
      </c>
      <c r="I966" s="23">
        <v>162.93920499999999</v>
      </c>
      <c r="J966" s="19" t="s">
        <v>221</v>
      </c>
      <c r="K966" s="19" t="s">
        <v>222</v>
      </c>
      <c r="L966" s="23">
        <v>113.9435</v>
      </c>
      <c r="M966" s="19" t="s">
        <v>109</v>
      </c>
      <c r="N966" s="19" t="s">
        <v>110</v>
      </c>
      <c r="O966" s="30">
        <v>7.9215175097275228E-2</v>
      </c>
      <c r="Q966" s="22">
        <v>1.5</v>
      </c>
      <c r="R966" s="30">
        <v>1.3037633994228103E-4</v>
      </c>
      <c r="S966" s="23">
        <v>7670.1033365617604</v>
      </c>
      <c r="T966" s="30">
        <v>2.6651554144534783E-3</v>
      </c>
      <c r="U966" s="23">
        <v>375.21264034992942</v>
      </c>
      <c r="V966" s="27">
        <v>4.8918850748903235</v>
      </c>
    </row>
    <row r="967" spans="1:22" x14ac:dyDescent="0.25">
      <c r="A967" s="19" t="s">
        <v>94</v>
      </c>
      <c r="B967" s="19" t="s">
        <v>95</v>
      </c>
      <c r="C967" s="19" t="s">
        <v>88</v>
      </c>
      <c r="D967" s="22">
        <v>60304913</v>
      </c>
      <c r="E967" s="22">
        <v>2</v>
      </c>
      <c r="F967" s="27">
        <v>66</v>
      </c>
      <c r="G967" s="19" t="s">
        <v>145</v>
      </c>
      <c r="H967" s="19" t="s">
        <v>146</v>
      </c>
      <c r="I967" s="23">
        <v>101.26875</v>
      </c>
      <c r="J967" s="19" t="s">
        <v>229</v>
      </c>
      <c r="K967" s="19" t="s">
        <v>230</v>
      </c>
      <c r="L967" s="23">
        <v>81.015000000000001</v>
      </c>
      <c r="M967" s="19" t="s">
        <v>109</v>
      </c>
      <c r="N967" s="19" t="s">
        <v>110</v>
      </c>
      <c r="O967" s="30">
        <v>6.9640764267676847E-2</v>
      </c>
      <c r="Q967" s="22">
        <v>1.5</v>
      </c>
      <c r="R967" s="30">
        <v>7.123669844881111E-5</v>
      </c>
      <c r="S967" s="23">
        <v>14037.708397148343</v>
      </c>
      <c r="T967" s="30">
        <v>2.6651554144534783E-3</v>
      </c>
      <c r="U967" s="23">
        <v>375.21264034992942</v>
      </c>
      <c r="V967" s="27">
        <v>2.6728909714790139</v>
      </c>
    </row>
    <row r="968" spans="1:22" x14ac:dyDescent="0.25">
      <c r="A968" s="19" t="s">
        <v>94</v>
      </c>
      <c r="B968" s="19" t="s">
        <v>95</v>
      </c>
      <c r="C968" s="19" t="s">
        <v>88</v>
      </c>
      <c r="D968" s="22">
        <v>60304913</v>
      </c>
      <c r="E968" s="22">
        <v>2</v>
      </c>
      <c r="F968" s="27">
        <v>66</v>
      </c>
      <c r="G968" s="19" t="s">
        <v>145</v>
      </c>
      <c r="H968" s="19" t="s">
        <v>146</v>
      </c>
      <c r="I968" s="23">
        <v>69.3</v>
      </c>
      <c r="J968" s="19" t="s">
        <v>261</v>
      </c>
      <c r="K968" s="19" t="s">
        <v>262</v>
      </c>
      <c r="L968" s="23">
        <v>17.324999999999999</v>
      </c>
      <c r="M968" s="19" t="s">
        <v>109</v>
      </c>
      <c r="N968" s="19" t="s">
        <v>110</v>
      </c>
      <c r="O968" s="30">
        <v>6.9640764267676847E-2</v>
      </c>
      <c r="Q968" s="22">
        <v>1.5</v>
      </c>
      <c r="R968" s="30">
        <v>4.8748534987373786E-5</v>
      </c>
      <c r="S968" s="23">
        <v>20513.4369732138</v>
      </c>
      <c r="T968" s="30">
        <v>2.6651554144534783E-3</v>
      </c>
      <c r="U968" s="23">
        <v>375.21264034992942</v>
      </c>
      <c r="V968" s="27">
        <v>1.829106652580343</v>
      </c>
    </row>
    <row r="969" spans="1:22" x14ac:dyDescent="0.25">
      <c r="A969" s="19" t="s">
        <v>94</v>
      </c>
      <c r="B969" s="19" t="s">
        <v>95</v>
      </c>
      <c r="C969" s="19" t="s">
        <v>88</v>
      </c>
      <c r="D969" s="22">
        <v>60304913</v>
      </c>
      <c r="E969" s="22">
        <v>2</v>
      </c>
      <c r="F969" s="27">
        <v>66</v>
      </c>
      <c r="G969" s="19" t="s">
        <v>127</v>
      </c>
      <c r="H969" s="19" t="s">
        <v>128</v>
      </c>
      <c r="I969" s="23">
        <v>1755.6</v>
      </c>
      <c r="J969" s="19" t="s">
        <v>201</v>
      </c>
      <c r="K969" s="19" t="s">
        <v>202</v>
      </c>
      <c r="L969" s="23">
        <v>1140</v>
      </c>
      <c r="M969" s="19" t="s">
        <v>115</v>
      </c>
      <c r="N969" s="19" t="s">
        <v>116</v>
      </c>
      <c r="O969" s="30">
        <v>5.247630177899182E-3</v>
      </c>
      <c r="Q969" s="22">
        <v>3</v>
      </c>
      <c r="R969" s="30">
        <v>4.6528987577372743E-5</v>
      </c>
      <c r="S969" s="23">
        <v>21491.978486252396</v>
      </c>
      <c r="T969" s="30">
        <v>2.6651554144534783E-3</v>
      </c>
      <c r="U969" s="23">
        <v>375.21264034992942</v>
      </c>
      <c r="V969" s="27">
        <v>1.7458264281715092</v>
      </c>
    </row>
    <row r="970" spans="1:22" x14ac:dyDescent="0.25">
      <c r="A970" s="19" t="s">
        <v>94</v>
      </c>
      <c r="B970" s="19" t="s">
        <v>95</v>
      </c>
      <c r="C970" s="19" t="s">
        <v>88</v>
      </c>
      <c r="D970" s="22">
        <v>60304913</v>
      </c>
      <c r="E970" s="22">
        <v>2</v>
      </c>
      <c r="F970" s="27">
        <v>66</v>
      </c>
      <c r="G970" s="19" t="s">
        <v>173</v>
      </c>
      <c r="H970" s="19" t="s">
        <v>174</v>
      </c>
      <c r="I970" s="23">
        <v>29.452500000000001</v>
      </c>
      <c r="J970" s="19" t="s">
        <v>205</v>
      </c>
      <c r="K970" s="19" t="s">
        <v>206</v>
      </c>
      <c r="L970" s="23">
        <v>28.875</v>
      </c>
      <c r="M970" s="19" t="s">
        <v>109</v>
      </c>
      <c r="N970" s="19" t="s">
        <v>110</v>
      </c>
      <c r="O970" s="30">
        <v>9.8813412080536386E-2</v>
      </c>
      <c r="Q970" s="22">
        <v>1.5</v>
      </c>
      <c r="R970" s="30">
        <v>2.9396990093959575E-5</v>
      </c>
      <c r="S970" s="23">
        <v>34017.088035331813</v>
      </c>
      <c r="T970" s="30">
        <v>2.6651554144534783E-3</v>
      </c>
      <c r="U970" s="23">
        <v>375.21264034992942</v>
      </c>
      <c r="V970" s="27">
        <v>1.1030122271495291</v>
      </c>
    </row>
    <row r="971" spans="1:22" x14ac:dyDescent="0.25">
      <c r="A971" s="19" t="s">
        <v>94</v>
      </c>
      <c r="B971" s="19" t="s">
        <v>95</v>
      </c>
      <c r="C971" s="19" t="s">
        <v>88</v>
      </c>
      <c r="D971" s="22">
        <v>60304913</v>
      </c>
      <c r="E971" s="22">
        <v>2</v>
      </c>
      <c r="F971" s="27">
        <v>66</v>
      </c>
      <c r="G971" s="19" t="s">
        <v>141</v>
      </c>
      <c r="H971" s="19" t="s">
        <v>142</v>
      </c>
      <c r="I971" s="23">
        <v>61.6</v>
      </c>
      <c r="J971" s="19" t="s">
        <v>209</v>
      </c>
      <c r="K971" s="19" t="s">
        <v>210</v>
      </c>
      <c r="L971" s="23">
        <v>61.6</v>
      </c>
      <c r="M971" s="19" t="s">
        <v>109</v>
      </c>
      <c r="N971" s="19" t="s">
        <v>110</v>
      </c>
      <c r="O971" s="30">
        <v>4.6996148956660502E-2</v>
      </c>
      <c r="Q971" s="22">
        <v>1.5</v>
      </c>
      <c r="R971" s="30">
        <v>2.9242048239699872E-5</v>
      </c>
      <c r="S971" s="23">
        <v>34197.330905239745</v>
      </c>
      <c r="T971" s="30">
        <v>2.6651554144534783E-3</v>
      </c>
      <c r="U971" s="23">
        <v>375.21264034992942</v>
      </c>
      <c r="V971" s="27">
        <v>1.0971986129257796</v>
      </c>
    </row>
    <row r="972" spans="1:22" x14ac:dyDescent="0.25">
      <c r="A972" s="19" t="s">
        <v>94</v>
      </c>
      <c r="B972" s="19" t="s">
        <v>95</v>
      </c>
      <c r="C972" s="19" t="s">
        <v>88</v>
      </c>
      <c r="D972" s="22">
        <v>60305231</v>
      </c>
      <c r="E972" s="22">
        <v>2</v>
      </c>
      <c r="F972" s="27">
        <v>50</v>
      </c>
      <c r="G972" s="19" t="s">
        <v>135</v>
      </c>
      <c r="H972" s="19" t="s">
        <v>136</v>
      </c>
      <c r="I972" s="23">
        <v>357.5</v>
      </c>
      <c r="J972" s="19" t="s">
        <v>219</v>
      </c>
      <c r="K972" s="19" t="s">
        <v>220</v>
      </c>
      <c r="L972" s="23">
        <v>250</v>
      </c>
      <c r="M972" s="19" t="s">
        <v>109</v>
      </c>
      <c r="N972" s="19" t="s">
        <v>110</v>
      </c>
      <c r="O972" s="30">
        <v>0.13503018571428571</v>
      </c>
      <c r="Q972" s="22">
        <v>1.5</v>
      </c>
      <c r="R972" s="30">
        <v>6.4364388523809523E-4</v>
      </c>
      <c r="S972" s="23">
        <v>1553.6541602194859</v>
      </c>
      <c r="T972" s="30">
        <v>2.7636083063418827E-3</v>
      </c>
      <c r="U972" s="23">
        <v>361.84577883385879</v>
      </c>
      <c r="V972" s="27">
        <v>23.289982294562943</v>
      </c>
    </row>
    <row r="973" spans="1:22" x14ac:dyDescent="0.25">
      <c r="A973" s="19" t="s">
        <v>94</v>
      </c>
      <c r="B973" s="19" t="s">
        <v>95</v>
      </c>
      <c r="C973" s="19" t="s">
        <v>88</v>
      </c>
      <c r="D973" s="22">
        <v>60305231</v>
      </c>
      <c r="E973" s="22">
        <v>2</v>
      </c>
      <c r="F973" s="27">
        <v>50</v>
      </c>
      <c r="G973" s="19" t="s">
        <v>135</v>
      </c>
      <c r="H973" s="19" t="s">
        <v>136</v>
      </c>
      <c r="I973" s="23">
        <v>350.35</v>
      </c>
      <c r="J973" s="19" t="s">
        <v>225</v>
      </c>
      <c r="K973" s="19" t="s">
        <v>226</v>
      </c>
      <c r="L973" s="23">
        <v>245</v>
      </c>
      <c r="M973" s="19" t="s">
        <v>109</v>
      </c>
      <c r="N973" s="19" t="s">
        <v>110</v>
      </c>
      <c r="O973" s="30">
        <v>0.13503018571428571</v>
      </c>
      <c r="Q973" s="22">
        <v>1.5</v>
      </c>
      <c r="R973" s="30">
        <v>6.3077100753333335E-4</v>
      </c>
      <c r="S973" s="23">
        <v>1585.3613879790671</v>
      </c>
      <c r="T973" s="30">
        <v>2.7636083063418827E-3</v>
      </c>
      <c r="U973" s="23">
        <v>361.84577883385879</v>
      </c>
      <c r="V973" s="27">
        <v>22.82418264867168</v>
      </c>
    </row>
    <row r="974" spans="1:22" x14ac:dyDescent="0.25">
      <c r="A974" s="19" t="s">
        <v>94</v>
      </c>
      <c r="B974" s="19" t="s">
        <v>95</v>
      </c>
      <c r="C974" s="19" t="s">
        <v>88</v>
      </c>
      <c r="D974" s="22">
        <v>60305231</v>
      </c>
      <c r="E974" s="22">
        <v>2</v>
      </c>
      <c r="F974" s="27">
        <v>50</v>
      </c>
      <c r="G974" s="19" t="s">
        <v>107</v>
      </c>
      <c r="H974" s="19" t="s">
        <v>108</v>
      </c>
      <c r="I974" s="23">
        <v>420</v>
      </c>
      <c r="J974" s="19" t="s">
        <v>255</v>
      </c>
      <c r="K974" s="19" t="s">
        <v>256</v>
      </c>
      <c r="L974" s="23">
        <v>42</v>
      </c>
      <c r="M974" s="19" t="s">
        <v>109</v>
      </c>
      <c r="N974" s="19" t="s">
        <v>110</v>
      </c>
      <c r="O974" s="30">
        <v>9.4083549688667278E-2</v>
      </c>
      <c r="Q974" s="22">
        <v>1.5</v>
      </c>
      <c r="R974" s="30">
        <v>5.2686787825653671E-4</v>
      </c>
      <c r="S974" s="23">
        <v>1898.0090479402713</v>
      </c>
      <c r="T974" s="30">
        <v>2.7636083063418827E-3</v>
      </c>
      <c r="U974" s="23">
        <v>361.84577883385879</v>
      </c>
      <c r="V974" s="27">
        <v>19.064491775027921</v>
      </c>
    </row>
    <row r="975" spans="1:22" x14ac:dyDescent="0.25">
      <c r="A975" s="19" t="s">
        <v>94</v>
      </c>
      <c r="B975" s="19" t="s">
        <v>95</v>
      </c>
      <c r="C975" s="19" t="s">
        <v>88</v>
      </c>
      <c r="D975" s="22">
        <v>60305231</v>
      </c>
      <c r="E975" s="22">
        <v>2</v>
      </c>
      <c r="F975" s="27">
        <v>50</v>
      </c>
      <c r="G975" s="19" t="s">
        <v>127</v>
      </c>
      <c r="H975" s="19" t="s">
        <v>128</v>
      </c>
      <c r="I975" s="23">
        <v>277.20000000000005</v>
      </c>
      <c r="J975" s="19" t="s">
        <v>201</v>
      </c>
      <c r="K975" s="19" t="s">
        <v>202</v>
      </c>
      <c r="L975" s="23">
        <v>180</v>
      </c>
      <c r="M975" s="19" t="s">
        <v>109</v>
      </c>
      <c r="N975" s="19" t="s">
        <v>110</v>
      </c>
      <c r="O975" s="30">
        <v>9.32009514627124E-2</v>
      </c>
      <c r="Q975" s="22">
        <v>1.5</v>
      </c>
      <c r="R975" s="30">
        <v>3.4447071660618508E-4</v>
      </c>
      <c r="S975" s="23">
        <v>2903.0043826432029</v>
      </c>
      <c r="T975" s="30">
        <v>2.7636083063418827E-3</v>
      </c>
      <c r="U975" s="23">
        <v>361.84577883385879</v>
      </c>
      <c r="V975" s="27">
        <v>12.464527473582249</v>
      </c>
    </row>
    <row r="976" spans="1:22" x14ac:dyDescent="0.25">
      <c r="A976" s="19" t="s">
        <v>94</v>
      </c>
      <c r="B976" s="19" t="s">
        <v>95</v>
      </c>
      <c r="C976" s="19" t="s">
        <v>88</v>
      </c>
      <c r="D976" s="22">
        <v>60305231</v>
      </c>
      <c r="E976" s="22">
        <v>2</v>
      </c>
      <c r="F976" s="27">
        <v>50</v>
      </c>
      <c r="G976" s="19" t="s">
        <v>107</v>
      </c>
      <c r="H976" s="19" t="s">
        <v>108</v>
      </c>
      <c r="I976" s="23">
        <v>93.75</v>
      </c>
      <c r="J976" s="19" t="s">
        <v>203</v>
      </c>
      <c r="K976" s="19" t="s">
        <v>204</v>
      </c>
      <c r="L976" s="23">
        <v>93.75</v>
      </c>
      <c r="M976" s="19" t="s">
        <v>109</v>
      </c>
      <c r="N976" s="19" t="s">
        <v>110</v>
      </c>
      <c r="O976" s="30">
        <v>9.4083549688667278E-2</v>
      </c>
      <c r="Q976" s="22">
        <v>1.5</v>
      </c>
      <c r="R976" s="30">
        <v>1.1760443711083409E-4</v>
      </c>
      <c r="S976" s="23">
        <v>8503.0805347724145</v>
      </c>
      <c r="T976" s="30">
        <v>2.7636083063418827E-3</v>
      </c>
      <c r="U976" s="23">
        <v>361.84577883385879</v>
      </c>
      <c r="V976" s="27">
        <v>4.2554669140687329</v>
      </c>
    </row>
    <row r="977" spans="1:22" x14ac:dyDescent="0.25">
      <c r="A977" s="19" t="s">
        <v>94</v>
      </c>
      <c r="B977" s="19" t="s">
        <v>95</v>
      </c>
      <c r="C977" s="19" t="s">
        <v>88</v>
      </c>
      <c r="D977" s="22">
        <v>60305231</v>
      </c>
      <c r="E977" s="22">
        <v>2</v>
      </c>
      <c r="F977" s="27">
        <v>50</v>
      </c>
      <c r="G977" s="19" t="s">
        <v>183</v>
      </c>
      <c r="H977" s="19" t="s">
        <v>184</v>
      </c>
      <c r="I977" s="23">
        <v>98.183942999999999</v>
      </c>
      <c r="J977" s="19" t="s">
        <v>221</v>
      </c>
      <c r="K977" s="19" t="s">
        <v>222</v>
      </c>
      <c r="L977" s="23">
        <v>68.6601</v>
      </c>
      <c r="M977" s="19" t="s">
        <v>109</v>
      </c>
      <c r="N977" s="19" t="s">
        <v>110</v>
      </c>
      <c r="O977" s="30">
        <v>7.9215175097275228E-2</v>
      </c>
      <c r="Q977" s="22">
        <v>1.5</v>
      </c>
      <c r="R977" s="30">
        <v>1.0370210981981186E-4</v>
      </c>
      <c r="S977" s="23">
        <v>9643.0053519408157</v>
      </c>
      <c r="T977" s="30">
        <v>2.7636083063418827E-3</v>
      </c>
      <c r="U977" s="23">
        <v>361.84577883385879</v>
      </c>
      <c r="V977" s="27">
        <v>3.7524170694464178</v>
      </c>
    </row>
    <row r="978" spans="1:22" x14ac:dyDescent="0.25">
      <c r="A978" s="19" t="s">
        <v>94</v>
      </c>
      <c r="B978" s="19" t="s">
        <v>95</v>
      </c>
      <c r="C978" s="19" t="s">
        <v>88</v>
      </c>
      <c r="D978" s="22">
        <v>60305231</v>
      </c>
      <c r="E978" s="22">
        <v>2</v>
      </c>
      <c r="F978" s="27">
        <v>50</v>
      </c>
      <c r="G978" s="19" t="s">
        <v>159</v>
      </c>
      <c r="H978" s="19" t="s">
        <v>160</v>
      </c>
      <c r="I978" s="23">
        <v>11.415000000000003</v>
      </c>
      <c r="J978" s="19" t="s">
        <v>205</v>
      </c>
      <c r="K978" s="19" t="s">
        <v>206</v>
      </c>
      <c r="L978" s="23">
        <v>11.415000000000003</v>
      </c>
      <c r="M978" s="19" t="s">
        <v>109</v>
      </c>
      <c r="N978" s="19" t="s">
        <v>110</v>
      </c>
      <c r="O978" s="30">
        <v>0.41567634814814874</v>
      </c>
      <c r="Q978" s="22">
        <v>1.5</v>
      </c>
      <c r="R978" s="30">
        <v>6.3265940188148253E-5</v>
      </c>
      <c r="S978" s="23">
        <v>15806.293197035775</v>
      </c>
      <c r="T978" s="30">
        <v>2.7636083063418827E-3</v>
      </c>
      <c r="U978" s="23">
        <v>361.84577883385879</v>
      </c>
      <c r="V978" s="27">
        <v>2.2892513401036831</v>
      </c>
    </row>
    <row r="979" spans="1:22" x14ac:dyDescent="0.25">
      <c r="A979" s="19" t="s">
        <v>94</v>
      </c>
      <c r="B979" s="19" t="s">
        <v>95</v>
      </c>
      <c r="C979" s="19" t="s">
        <v>88</v>
      </c>
      <c r="D979" s="22">
        <v>60305231</v>
      </c>
      <c r="E979" s="22">
        <v>2</v>
      </c>
      <c r="F979" s="27">
        <v>50</v>
      </c>
      <c r="G979" s="19" t="s">
        <v>107</v>
      </c>
      <c r="H979" s="19" t="s">
        <v>108</v>
      </c>
      <c r="I979" s="23">
        <v>50.050000000000004</v>
      </c>
      <c r="J979" s="19" t="s">
        <v>201</v>
      </c>
      <c r="K979" s="19" t="s">
        <v>202</v>
      </c>
      <c r="L979" s="23">
        <v>27.5</v>
      </c>
      <c r="M979" s="19" t="s">
        <v>109</v>
      </c>
      <c r="N979" s="19" t="s">
        <v>110</v>
      </c>
      <c r="O979" s="30">
        <v>9.4083549688667278E-2</v>
      </c>
      <c r="Q979" s="22">
        <v>1.5</v>
      </c>
      <c r="R979" s="30">
        <v>6.278508882557064E-5</v>
      </c>
      <c r="S979" s="23">
        <v>15927.34865404423</v>
      </c>
      <c r="T979" s="30">
        <v>2.7636083063418827E-3</v>
      </c>
      <c r="U979" s="23">
        <v>361.84577883385879</v>
      </c>
      <c r="V979" s="27">
        <v>2.2718519365241616</v>
      </c>
    </row>
    <row r="980" spans="1:22" x14ac:dyDescent="0.25">
      <c r="A980" s="19" t="s">
        <v>94</v>
      </c>
      <c r="B980" s="19" t="s">
        <v>95</v>
      </c>
      <c r="C980" s="19" t="s">
        <v>88</v>
      </c>
      <c r="D980" s="22">
        <v>60305231</v>
      </c>
      <c r="E980" s="22">
        <v>2</v>
      </c>
      <c r="F980" s="27">
        <v>50</v>
      </c>
      <c r="G980" s="19" t="s">
        <v>107</v>
      </c>
      <c r="H980" s="19" t="s">
        <v>108</v>
      </c>
      <c r="I980" s="23">
        <v>420</v>
      </c>
      <c r="J980" s="19" t="s">
        <v>255</v>
      </c>
      <c r="K980" s="19" t="s">
        <v>256</v>
      </c>
      <c r="L980" s="23">
        <v>42</v>
      </c>
      <c r="M980" s="19" t="s">
        <v>121</v>
      </c>
      <c r="N980" s="19" t="s">
        <v>122</v>
      </c>
      <c r="O980" s="30">
        <v>8.0808489135929321E-3</v>
      </c>
      <c r="Q980" s="22">
        <v>1.94</v>
      </c>
      <c r="R980" s="30">
        <v>3.4989242718649805E-5</v>
      </c>
      <c r="S980" s="23">
        <v>28580.21272540959</v>
      </c>
      <c r="T980" s="30">
        <v>2.7636083063418827E-3</v>
      </c>
      <c r="U980" s="23">
        <v>361.84577883385879</v>
      </c>
      <c r="V980" s="27">
        <v>1.2660709782336763</v>
      </c>
    </row>
    <row r="981" spans="1:22" x14ac:dyDescent="0.25">
      <c r="A981" s="19" t="s">
        <v>94</v>
      </c>
      <c r="B981" s="19" t="s">
        <v>95</v>
      </c>
      <c r="C981" s="19" t="s">
        <v>88</v>
      </c>
      <c r="D981" s="22">
        <v>60305236</v>
      </c>
      <c r="E981" s="22">
        <v>2</v>
      </c>
      <c r="F981" s="27">
        <v>69.878504672897193</v>
      </c>
      <c r="G981" s="19" t="s">
        <v>127</v>
      </c>
      <c r="H981" s="19" t="s">
        <v>128</v>
      </c>
      <c r="I981" s="23">
        <v>2310</v>
      </c>
      <c r="J981" s="19" t="s">
        <v>201</v>
      </c>
      <c r="K981" s="19" t="s">
        <v>202</v>
      </c>
      <c r="L981" s="23">
        <v>1500</v>
      </c>
      <c r="M981" s="19" t="s">
        <v>109</v>
      </c>
      <c r="N981" s="19" t="s">
        <v>110</v>
      </c>
      <c r="O981" s="30">
        <v>9.32009514627124E-2</v>
      </c>
      <c r="Q981" s="22">
        <v>1.5</v>
      </c>
      <c r="R981" s="30">
        <v>2.0539859277819645E-3</v>
      </c>
      <c r="S981" s="23">
        <v>486.8582527631379</v>
      </c>
      <c r="T981" s="30">
        <v>2.4779116551608906E-3</v>
      </c>
      <c r="U981" s="23">
        <v>403.56563879799421</v>
      </c>
      <c r="V981" s="27">
        <v>82.891814302741935</v>
      </c>
    </row>
    <row r="982" spans="1:22" x14ac:dyDescent="0.25">
      <c r="A982" s="19" t="s">
        <v>94</v>
      </c>
      <c r="B982" s="19" t="s">
        <v>95</v>
      </c>
      <c r="C982" s="19" t="s">
        <v>88</v>
      </c>
      <c r="D982" s="22">
        <v>60305236</v>
      </c>
      <c r="E982" s="22">
        <v>2</v>
      </c>
      <c r="F982" s="27">
        <v>69.878504672897193</v>
      </c>
      <c r="G982" s="19" t="s">
        <v>179</v>
      </c>
      <c r="H982" s="19" t="s">
        <v>180</v>
      </c>
      <c r="I982" s="23">
        <v>159.61763675</v>
      </c>
      <c r="J982" s="19" t="s">
        <v>221</v>
      </c>
      <c r="K982" s="19" t="s">
        <v>222</v>
      </c>
      <c r="L982" s="23">
        <v>111.62072500000001</v>
      </c>
      <c r="M982" s="19" t="s">
        <v>109</v>
      </c>
      <c r="N982" s="19" t="s">
        <v>110</v>
      </c>
      <c r="O982" s="30">
        <v>6.9654574132492195E-2</v>
      </c>
      <c r="Q982" s="22">
        <v>1.5</v>
      </c>
      <c r="R982" s="30">
        <v>1.0607075393594589E-4</v>
      </c>
      <c r="S982" s="23">
        <v>9427.6693894707387</v>
      </c>
      <c r="T982" s="30">
        <v>2.4779116551608906E-3</v>
      </c>
      <c r="U982" s="23">
        <v>403.56563879799421</v>
      </c>
      <c r="V982" s="27">
        <v>4.2806511569944865</v>
      </c>
    </row>
    <row r="983" spans="1:22" x14ac:dyDescent="0.25">
      <c r="A983" s="19" t="s">
        <v>94</v>
      </c>
      <c r="B983" s="19" t="s">
        <v>95</v>
      </c>
      <c r="C983" s="19" t="s">
        <v>88</v>
      </c>
      <c r="D983" s="22">
        <v>60305236</v>
      </c>
      <c r="E983" s="22">
        <v>2</v>
      </c>
      <c r="F983" s="27">
        <v>69.878504672897193</v>
      </c>
      <c r="G983" s="19" t="s">
        <v>127</v>
      </c>
      <c r="H983" s="19" t="s">
        <v>128</v>
      </c>
      <c r="I983" s="23">
        <v>2310</v>
      </c>
      <c r="J983" s="19" t="s">
        <v>201</v>
      </c>
      <c r="K983" s="19" t="s">
        <v>202</v>
      </c>
      <c r="L983" s="23">
        <v>1500</v>
      </c>
      <c r="M983" s="19" t="s">
        <v>115</v>
      </c>
      <c r="N983" s="19" t="s">
        <v>116</v>
      </c>
      <c r="O983" s="30">
        <v>5.247630177899182E-3</v>
      </c>
      <c r="Q983" s="22">
        <v>3</v>
      </c>
      <c r="R983" s="30">
        <v>5.7824294550904589E-5</v>
      </c>
      <c r="S983" s="23">
        <v>17293.769128816049</v>
      </c>
      <c r="T983" s="30">
        <v>2.4779116551608906E-3</v>
      </c>
      <c r="U983" s="23">
        <v>403.56563879799421</v>
      </c>
      <c r="V983" s="27">
        <v>2.3335898368479189</v>
      </c>
    </row>
    <row r="984" spans="1:22" x14ac:dyDescent="0.25">
      <c r="A984" s="19" t="s">
        <v>94</v>
      </c>
      <c r="B984" s="19" t="s">
        <v>95</v>
      </c>
      <c r="C984" s="19" t="s">
        <v>88</v>
      </c>
      <c r="D984" s="22">
        <v>60305236</v>
      </c>
      <c r="E984" s="22">
        <v>2</v>
      </c>
      <c r="F984" s="27">
        <v>69.878504672897193</v>
      </c>
      <c r="G984" s="19" t="s">
        <v>163</v>
      </c>
      <c r="H984" s="19" t="s">
        <v>164</v>
      </c>
      <c r="I984" s="23">
        <v>20</v>
      </c>
      <c r="J984" s="19" t="s">
        <v>203</v>
      </c>
      <c r="K984" s="19" t="s">
        <v>204</v>
      </c>
      <c r="L984" s="23">
        <v>20</v>
      </c>
      <c r="M984" s="19" t="s">
        <v>109</v>
      </c>
      <c r="N984" s="19" t="s">
        <v>110</v>
      </c>
      <c r="O984" s="30">
        <v>0.2109105576516597</v>
      </c>
      <c r="Q984" s="22">
        <v>1.5</v>
      </c>
      <c r="R984" s="30">
        <v>4.0243287715621402E-5</v>
      </c>
      <c r="S984" s="23">
        <v>24848.864413526182</v>
      </c>
      <c r="T984" s="30">
        <v>2.4779116551608906E-3</v>
      </c>
      <c r="U984" s="23">
        <v>403.56563879799421</v>
      </c>
      <c r="V984" s="27">
        <v>1.6240808114286225</v>
      </c>
    </row>
    <row r="985" spans="1:22" x14ac:dyDescent="0.25">
      <c r="A985" s="19" t="s">
        <v>94</v>
      </c>
      <c r="B985" s="19" t="s">
        <v>95</v>
      </c>
      <c r="C985" s="19" t="s">
        <v>88</v>
      </c>
      <c r="D985" s="22">
        <v>60305236</v>
      </c>
      <c r="E985" s="22">
        <v>2</v>
      </c>
      <c r="F985" s="27">
        <v>69.878504672897193</v>
      </c>
      <c r="G985" s="19" t="s">
        <v>137</v>
      </c>
      <c r="H985" s="19" t="s">
        <v>138</v>
      </c>
      <c r="I985" s="23">
        <v>53.3125</v>
      </c>
      <c r="J985" s="19" t="s">
        <v>203</v>
      </c>
      <c r="K985" s="19" t="s">
        <v>204</v>
      </c>
      <c r="L985" s="23">
        <v>53.3125</v>
      </c>
      <c r="M985" s="19" t="s">
        <v>109</v>
      </c>
      <c r="N985" s="19" t="s">
        <v>110</v>
      </c>
      <c r="O985" s="30">
        <v>7.5327641677419913E-2</v>
      </c>
      <c r="Q985" s="22">
        <v>1.5</v>
      </c>
      <c r="R985" s="30">
        <v>3.8313211535039638E-5</v>
      </c>
      <c r="S985" s="23">
        <v>26100.65718676291</v>
      </c>
      <c r="T985" s="30">
        <v>2.4779116551608906E-3</v>
      </c>
      <c r="U985" s="23">
        <v>403.56563879799421</v>
      </c>
      <c r="V985" s="27">
        <v>1.5461895687540952</v>
      </c>
    </row>
    <row r="986" spans="1:22" x14ac:dyDescent="0.25">
      <c r="A986" s="19" t="s">
        <v>94</v>
      </c>
      <c r="B986" s="19" t="s">
        <v>95</v>
      </c>
      <c r="C986" s="19" t="s">
        <v>88</v>
      </c>
      <c r="D986" s="22">
        <v>60305236</v>
      </c>
      <c r="E986" s="22">
        <v>2</v>
      </c>
      <c r="F986" s="27">
        <v>69.878504672897193</v>
      </c>
      <c r="G986" s="19" t="s">
        <v>147</v>
      </c>
      <c r="H986" s="19" t="s">
        <v>148</v>
      </c>
      <c r="I986" s="23">
        <v>77.85318749999999</v>
      </c>
      <c r="J986" s="19" t="s">
        <v>203</v>
      </c>
      <c r="K986" s="19" t="s">
        <v>204</v>
      </c>
      <c r="L986" s="23">
        <v>77.85318749999999</v>
      </c>
      <c r="M986" s="19" t="s">
        <v>109</v>
      </c>
      <c r="N986" s="19" t="s">
        <v>110</v>
      </c>
      <c r="O986" s="30">
        <v>5.0440458996654898E-2</v>
      </c>
      <c r="Q986" s="22">
        <v>1.5</v>
      </c>
      <c r="R986" s="30">
        <v>3.7464553944829208E-5</v>
      </c>
      <c r="S986" s="23">
        <v>26691.89659838505</v>
      </c>
      <c r="T986" s="30">
        <v>2.4779116551608906E-3</v>
      </c>
      <c r="U986" s="23">
        <v>403.56563879799421</v>
      </c>
      <c r="V986" s="27">
        <v>1.5119406645026914</v>
      </c>
    </row>
    <row r="987" spans="1:22" x14ac:dyDescent="0.25">
      <c r="A987" s="19" t="s">
        <v>94</v>
      </c>
      <c r="B987" s="19" t="s">
        <v>95</v>
      </c>
      <c r="C987" s="19" t="s">
        <v>88</v>
      </c>
      <c r="D987" s="22">
        <v>60305236</v>
      </c>
      <c r="E987" s="22">
        <v>2</v>
      </c>
      <c r="F987" s="27">
        <v>69.878504672897193</v>
      </c>
      <c r="G987" s="19" t="s">
        <v>183</v>
      </c>
      <c r="H987" s="19" t="s">
        <v>184</v>
      </c>
      <c r="I987" s="23">
        <v>45.344953940000003</v>
      </c>
      <c r="J987" s="19" t="s">
        <v>221</v>
      </c>
      <c r="K987" s="19" t="s">
        <v>222</v>
      </c>
      <c r="L987" s="23">
        <v>31.709758000000004</v>
      </c>
      <c r="M987" s="19" t="s">
        <v>109</v>
      </c>
      <c r="N987" s="19" t="s">
        <v>110</v>
      </c>
      <c r="O987" s="30">
        <v>7.9215175097275228E-2</v>
      </c>
      <c r="Q987" s="22">
        <v>1.5</v>
      </c>
      <c r="R987" s="30">
        <v>3.4269083489496051E-5</v>
      </c>
      <c r="S987" s="23">
        <v>29180.82125851174</v>
      </c>
      <c r="T987" s="30">
        <v>2.4779116551608906E-3</v>
      </c>
      <c r="U987" s="23">
        <v>403.56563879799421</v>
      </c>
      <c r="V987" s="27">
        <v>1.3829824569460272</v>
      </c>
    </row>
    <row r="988" spans="1:22" x14ac:dyDescent="0.25">
      <c r="A988" s="19" t="s">
        <v>94</v>
      </c>
      <c r="B988" s="19" t="s">
        <v>95</v>
      </c>
      <c r="C988" s="19" t="s">
        <v>88</v>
      </c>
      <c r="D988" s="22">
        <v>60305364</v>
      </c>
      <c r="E988" s="22">
        <v>2</v>
      </c>
      <c r="F988" s="27">
        <v>59</v>
      </c>
      <c r="G988" s="19" t="s">
        <v>107</v>
      </c>
      <c r="H988" s="19" t="s">
        <v>108</v>
      </c>
      <c r="I988" s="23">
        <v>1596.9134999999999</v>
      </c>
      <c r="J988" s="19" t="s">
        <v>201</v>
      </c>
      <c r="K988" s="19" t="s">
        <v>202</v>
      </c>
      <c r="L988" s="23">
        <v>877.42499999999995</v>
      </c>
      <c r="M988" s="19" t="s">
        <v>109</v>
      </c>
      <c r="N988" s="19" t="s">
        <v>110</v>
      </c>
      <c r="O988" s="30">
        <v>9.4083549688667278E-2</v>
      </c>
      <c r="Q988" s="22">
        <v>1.5</v>
      </c>
      <c r="R988" s="30">
        <v>1.6976643008559725E-3</v>
      </c>
      <c r="S988" s="23">
        <v>589.04460646064945</v>
      </c>
      <c r="T988" s="30">
        <v>3.1277737246873023E-3</v>
      </c>
      <c r="U988" s="23">
        <v>319.7162224706567</v>
      </c>
      <c r="V988" s="27">
        <v>54.277081729295993</v>
      </c>
    </row>
    <row r="989" spans="1:22" x14ac:dyDescent="0.25">
      <c r="A989" s="19" t="s">
        <v>94</v>
      </c>
      <c r="B989" s="19" t="s">
        <v>95</v>
      </c>
      <c r="C989" s="19" t="s">
        <v>88</v>
      </c>
      <c r="D989" s="22">
        <v>60305364</v>
      </c>
      <c r="E989" s="22">
        <v>2</v>
      </c>
      <c r="F989" s="27">
        <v>59</v>
      </c>
      <c r="G989" s="19" t="s">
        <v>127</v>
      </c>
      <c r="H989" s="19" t="s">
        <v>128</v>
      </c>
      <c r="I989" s="23">
        <v>175.3</v>
      </c>
      <c r="J989" s="19" t="s">
        <v>203</v>
      </c>
      <c r="K989" s="19" t="s">
        <v>204</v>
      </c>
      <c r="L989" s="23">
        <v>175.3</v>
      </c>
      <c r="M989" s="19" t="s">
        <v>109</v>
      </c>
      <c r="N989" s="19" t="s">
        <v>110</v>
      </c>
      <c r="O989" s="30">
        <v>9.32009514627124E-2</v>
      </c>
      <c r="Q989" s="22">
        <v>1.5</v>
      </c>
      <c r="R989" s="30">
        <v>1.8461160216286422E-4</v>
      </c>
      <c r="S989" s="23">
        <v>5416.7776471480956</v>
      </c>
      <c r="T989" s="30">
        <v>3.1277737246873023E-3</v>
      </c>
      <c r="U989" s="23">
        <v>319.7162224706567</v>
      </c>
      <c r="V989" s="27">
        <v>5.902332406776666</v>
      </c>
    </row>
    <row r="990" spans="1:22" x14ac:dyDescent="0.25">
      <c r="A990" s="19" t="s">
        <v>94</v>
      </c>
      <c r="B990" s="19" t="s">
        <v>95</v>
      </c>
      <c r="C990" s="19" t="s">
        <v>88</v>
      </c>
      <c r="D990" s="22">
        <v>60305364</v>
      </c>
      <c r="E990" s="22">
        <v>2</v>
      </c>
      <c r="F990" s="27">
        <v>59</v>
      </c>
      <c r="G990" s="19" t="s">
        <v>161</v>
      </c>
      <c r="H990" s="19" t="s">
        <v>162</v>
      </c>
      <c r="I990" s="23">
        <v>49</v>
      </c>
      <c r="J990" s="19" t="s">
        <v>203</v>
      </c>
      <c r="K990" s="19" t="s">
        <v>204</v>
      </c>
      <c r="L990" s="23">
        <v>49</v>
      </c>
      <c r="M990" s="19" t="s">
        <v>109</v>
      </c>
      <c r="N990" s="19" t="s">
        <v>110</v>
      </c>
      <c r="O990" s="30">
        <v>0.29969450048245622</v>
      </c>
      <c r="Q990" s="22">
        <v>1.5</v>
      </c>
      <c r="R990" s="30">
        <v>1.6593254828972152E-4</v>
      </c>
      <c r="S990" s="23">
        <v>6026.5451854206458</v>
      </c>
      <c r="T990" s="30">
        <v>3.1277737246873023E-3</v>
      </c>
      <c r="U990" s="23">
        <v>319.7162224706567</v>
      </c>
      <c r="V990" s="27">
        <v>5.3051327524119589</v>
      </c>
    </row>
    <row r="991" spans="1:22" x14ac:dyDescent="0.25">
      <c r="A991" s="19" t="s">
        <v>94</v>
      </c>
      <c r="B991" s="19" t="s">
        <v>95</v>
      </c>
      <c r="C991" s="19" t="s">
        <v>88</v>
      </c>
      <c r="D991" s="22">
        <v>60305364</v>
      </c>
      <c r="E991" s="22">
        <v>2</v>
      </c>
      <c r="F991" s="27">
        <v>59</v>
      </c>
      <c r="G991" s="19" t="s">
        <v>125</v>
      </c>
      <c r="H991" s="19" t="s">
        <v>126</v>
      </c>
      <c r="I991" s="23">
        <v>192.3075</v>
      </c>
      <c r="J991" s="19" t="s">
        <v>201</v>
      </c>
      <c r="K991" s="19" t="s">
        <v>202</v>
      </c>
      <c r="L991" s="23">
        <v>86.625</v>
      </c>
      <c r="M991" s="19" t="s">
        <v>109</v>
      </c>
      <c r="N991" s="19" t="s">
        <v>110</v>
      </c>
      <c r="O991" s="30">
        <v>7.5354415695067276E-2</v>
      </c>
      <c r="Q991" s="22">
        <v>1.5</v>
      </c>
      <c r="R991" s="30">
        <v>1.6374259091840848E-4</v>
      </c>
      <c r="S991" s="23">
        <v>6107.1465547915468</v>
      </c>
      <c r="T991" s="30">
        <v>3.1277737246873023E-3</v>
      </c>
      <c r="U991" s="23">
        <v>319.7162224706567</v>
      </c>
      <c r="V991" s="27">
        <v>5.2351162625991616</v>
      </c>
    </row>
    <row r="992" spans="1:22" x14ac:dyDescent="0.25">
      <c r="A992" s="19" t="s">
        <v>94</v>
      </c>
      <c r="B992" s="19" t="s">
        <v>95</v>
      </c>
      <c r="C992" s="19" t="s">
        <v>88</v>
      </c>
      <c r="D992" s="22">
        <v>60305364</v>
      </c>
      <c r="E992" s="22">
        <v>2</v>
      </c>
      <c r="F992" s="27">
        <v>59</v>
      </c>
      <c r="G992" s="19" t="s">
        <v>135</v>
      </c>
      <c r="H992" s="19" t="s">
        <v>136</v>
      </c>
      <c r="I992" s="23">
        <v>89.375</v>
      </c>
      <c r="J992" s="19" t="s">
        <v>219</v>
      </c>
      <c r="K992" s="19" t="s">
        <v>220</v>
      </c>
      <c r="L992" s="23">
        <v>62.5</v>
      </c>
      <c r="M992" s="19" t="s">
        <v>109</v>
      </c>
      <c r="N992" s="19" t="s">
        <v>110</v>
      </c>
      <c r="O992" s="30">
        <v>0.13503018571428571</v>
      </c>
      <c r="Q992" s="22">
        <v>1.5</v>
      </c>
      <c r="R992" s="30">
        <v>1.3636522992332525E-4</v>
      </c>
      <c r="S992" s="23">
        <v>7333.2476362359739</v>
      </c>
      <c r="T992" s="30">
        <v>3.1277737246873023E-3</v>
      </c>
      <c r="U992" s="23">
        <v>319.7162224706567</v>
      </c>
      <c r="V992" s="27">
        <v>4.3598176187428104</v>
      </c>
    </row>
    <row r="993" spans="1:22" x14ac:dyDescent="0.25">
      <c r="A993" s="19" t="s">
        <v>94</v>
      </c>
      <c r="B993" s="19" t="s">
        <v>95</v>
      </c>
      <c r="C993" s="19" t="s">
        <v>88</v>
      </c>
      <c r="D993" s="22">
        <v>60305364</v>
      </c>
      <c r="E993" s="22">
        <v>2</v>
      </c>
      <c r="F993" s="27">
        <v>59</v>
      </c>
      <c r="G993" s="19" t="s">
        <v>107</v>
      </c>
      <c r="H993" s="19" t="s">
        <v>108</v>
      </c>
      <c r="I993" s="23">
        <v>1596.9134999999999</v>
      </c>
      <c r="J993" s="19" t="s">
        <v>201</v>
      </c>
      <c r="K993" s="19" t="s">
        <v>202</v>
      </c>
      <c r="L993" s="23">
        <v>877.42499999999995</v>
      </c>
      <c r="M993" s="19" t="s">
        <v>121</v>
      </c>
      <c r="N993" s="19" t="s">
        <v>122</v>
      </c>
      <c r="O993" s="30">
        <v>8.0808489135929321E-3</v>
      </c>
      <c r="Q993" s="22">
        <v>1.94</v>
      </c>
      <c r="R993" s="30">
        <v>1.1274171519812061E-4</v>
      </c>
      <c r="S993" s="23">
        <v>8869.8313507356488</v>
      </c>
      <c r="T993" s="30">
        <v>3.1277737246873023E-3</v>
      </c>
      <c r="U993" s="23">
        <v>319.7162224706567</v>
      </c>
      <c r="V993" s="27">
        <v>3.6045355298005748</v>
      </c>
    </row>
    <row r="994" spans="1:22" x14ac:dyDescent="0.25">
      <c r="A994" s="19" t="s">
        <v>94</v>
      </c>
      <c r="B994" s="19" t="s">
        <v>95</v>
      </c>
      <c r="C994" s="19" t="s">
        <v>88</v>
      </c>
      <c r="D994" s="22">
        <v>60305364</v>
      </c>
      <c r="E994" s="22">
        <v>2</v>
      </c>
      <c r="F994" s="27">
        <v>59</v>
      </c>
      <c r="G994" s="19" t="s">
        <v>145</v>
      </c>
      <c r="H994" s="19" t="s">
        <v>146</v>
      </c>
      <c r="I994" s="23">
        <v>141.69149999999999</v>
      </c>
      <c r="J994" s="19" t="s">
        <v>243</v>
      </c>
      <c r="K994" s="19" t="s">
        <v>244</v>
      </c>
      <c r="L994" s="23">
        <v>42.55</v>
      </c>
      <c r="M994" s="19" t="s">
        <v>109</v>
      </c>
      <c r="N994" s="19" t="s">
        <v>110</v>
      </c>
      <c r="O994" s="30">
        <v>6.9640764267676847E-2</v>
      </c>
      <c r="Q994" s="22">
        <v>1.5</v>
      </c>
      <c r="R994" s="30">
        <v>1.1149722429642411E-4</v>
      </c>
      <c r="S994" s="23">
        <v>8968.8331374189347</v>
      </c>
      <c r="T994" s="30">
        <v>3.1277737246873023E-3</v>
      </c>
      <c r="U994" s="23">
        <v>319.7162224706567</v>
      </c>
      <c r="V994" s="27">
        <v>3.5647471368016235</v>
      </c>
    </row>
    <row r="995" spans="1:22" x14ac:dyDescent="0.25">
      <c r="A995" s="19" t="s">
        <v>94</v>
      </c>
      <c r="B995" s="19" t="s">
        <v>95</v>
      </c>
      <c r="C995" s="19" t="s">
        <v>88</v>
      </c>
      <c r="D995" s="22">
        <v>60305364</v>
      </c>
      <c r="E995" s="22">
        <v>2</v>
      </c>
      <c r="F995" s="27">
        <v>59</v>
      </c>
      <c r="G995" s="19" t="s">
        <v>145</v>
      </c>
      <c r="H995" s="19" t="s">
        <v>146</v>
      </c>
      <c r="I995" s="23">
        <v>133</v>
      </c>
      <c r="J995" s="19" t="s">
        <v>203</v>
      </c>
      <c r="K995" s="19" t="s">
        <v>204</v>
      </c>
      <c r="L995" s="23">
        <v>133</v>
      </c>
      <c r="M995" s="19" t="s">
        <v>109</v>
      </c>
      <c r="N995" s="19" t="s">
        <v>110</v>
      </c>
      <c r="O995" s="30">
        <v>6.9640764267676847E-2</v>
      </c>
      <c r="Q995" s="22">
        <v>1.5</v>
      </c>
      <c r="R995" s="30">
        <v>1.0465787172430531E-4</v>
      </c>
      <c r="S995" s="23">
        <v>9554.9430112074806</v>
      </c>
      <c r="T995" s="30">
        <v>3.1277737246873023E-3</v>
      </c>
      <c r="U995" s="23">
        <v>319.7162224706567</v>
      </c>
      <c r="V995" s="27">
        <v>3.3460819399513446</v>
      </c>
    </row>
    <row r="996" spans="1:22" x14ac:dyDescent="0.25">
      <c r="A996" s="19" t="s">
        <v>94</v>
      </c>
      <c r="B996" s="19" t="s">
        <v>95</v>
      </c>
      <c r="C996" s="19" t="s">
        <v>88</v>
      </c>
      <c r="D996" s="22">
        <v>60305364</v>
      </c>
      <c r="E996" s="22">
        <v>2</v>
      </c>
      <c r="F996" s="27">
        <v>59</v>
      </c>
      <c r="G996" s="19" t="s">
        <v>183</v>
      </c>
      <c r="H996" s="19" t="s">
        <v>184</v>
      </c>
      <c r="I996" s="23">
        <v>75.140279499999991</v>
      </c>
      <c r="J996" s="19" t="s">
        <v>221</v>
      </c>
      <c r="K996" s="19" t="s">
        <v>222</v>
      </c>
      <c r="L996" s="23">
        <v>52.545650000000002</v>
      </c>
      <c r="M996" s="19" t="s">
        <v>109</v>
      </c>
      <c r="N996" s="19" t="s">
        <v>110</v>
      </c>
      <c r="O996" s="30">
        <v>7.9215175097275228E-2</v>
      </c>
      <c r="Q996" s="22">
        <v>1.5</v>
      </c>
      <c r="R996" s="30">
        <v>6.7257066637861024E-5</v>
      </c>
      <c r="S996" s="23">
        <v>14868.326110390755</v>
      </c>
      <c r="T996" s="30">
        <v>3.1277737246873023E-3</v>
      </c>
      <c r="U996" s="23">
        <v>319.7162224706567</v>
      </c>
      <c r="V996" s="27">
        <v>2.1503175279914157</v>
      </c>
    </row>
    <row r="997" spans="1:22" x14ac:dyDescent="0.25">
      <c r="A997" s="19" t="s">
        <v>94</v>
      </c>
      <c r="B997" s="19" t="s">
        <v>95</v>
      </c>
      <c r="C997" s="19" t="s">
        <v>88</v>
      </c>
      <c r="D997" s="22">
        <v>60305364</v>
      </c>
      <c r="E997" s="22">
        <v>2</v>
      </c>
      <c r="F997" s="27">
        <v>59</v>
      </c>
      <c r="G997" s="19" t="s">
        <v>179</v>
      </c>
      <c r="H997" s="19" t="s">
        <v>180</v>
      </c>
      <c r="I997" s="23">
        <v>83.92541300000002</v>
      </c>
      <c r="J997" s="19" t="s">
        <v>221</v>
      </c>
      <c r="K997" s="19" t="s">
        <v>222</v>
      </c>
      <c r="L997" s="23">
        <v>58.68910000000001</v>
      </c>
      <c r="M997" s="19" t="s">
        <v>109</v>
      </c>
      <c r="N997" s="19" t="s">
        <v>110</v>
      </c>
      <c r="O997" s="30">
        <v>6.9654574132492195E-2</v>
      </c>
      <c r="Q997" s="22">
        <v>1.5</v>
      </c>
      <c r="R997" s="30">
        <v>6.6054111880322323E-5</v>
      </c>
      <c r="S997" s="23">
        <v>15139.102949590975</v>
      </c>
      <c r="T997" s="30">
        <v>3.1277737246873023E-3</v>
      </c>
      <c r="U997" s="23">
        <v>319.7162224706567</v>
      </c>
      <c r="V997" s="27">
        <v>2.1118571129030776</v>
      </c>
    </row>
    <row r="998" spans="1:22" x14ac:dyDescent="0.25">
      <c r="A998" s="19" t="s">
        <v>94</v>
      </c>
      <c r="B998" s="19" t="s">
        <v>95</v>
      </c>
      <c r="C998" s="19" t="s">
        <v>88</v>
      </c>
      <c r="D998" s="22">
        <v>60305364</v>
      </c>
      <c r="E998" s="22">
        <v>2</v>
      </c>
      <c r="F998" s="27">
        <v>59</v>
      </c>
      <c r="G998" s="19" t="s">
        <v>107</v>
      </c>
      <c r="H998" s="19" t="s">
        <v>108</v>
      </c>
      <c r="I998" s="23">
        <v>1596.9134999999999</v>
      </c>
      <c r="J998" s="19" t="s">
        <v>201</v>
      </c>
      <c r="K998" s="19" t="s">
        <v>202</v>
      </c>
      <c r="L998" s="23">
        <v>877.42499999999995</v>
      </c>
      <c r="M998" s="19" t="s">
        <v>113</v>
      </c>
      <c r="N998" s="19" t="s">
        <v>114</v>
      </c>
      <c r="O998" s="30">
        <v>5.131111111111167E-3</v>
      </c>
      <c r="Q998" s="22">
        <v>2.8</v>
      </c>
      <c r="R998" s="30">
        <v>4.9600124717514663E-5</v>
      </c>
      <c r="S998" s="23">
        <v>20161.239627828651</v>
      </c>
      <c r="T998" s="30">
        <v>3.1277737246873023E-3</v>
      </c>
      <c r="U998" s="23">
        <v>319.7162224706567</v>
      </c>
      <c r="V998" s="27">
        <v>1.5857964508757236</v>
      </c>
    </row>
    <row r="999" spans="1:22" x14ac:dyDescent="0.25">
      <c r="A999" s="19" t="s">
        <v>94</v>
      </c>
      <c r="B999" s="19" t="s">
        <v>95</v>
      </c>
      <c r="C999" s="19" t="s">
        <v>88</v>
      </c>
      <c r="D999" s="22">
        <v>60305364</v>
      </c>
      <c r="E999" s="22">
        <v>2</v>
      </c>
      <c r="F999" s="27">
        <v>59</v>
      </c>
      <c r="G999" s="19" t="s">
        <v>107</v>
      </c>
      <c r="H999" s="19" t="s">
        <v>108</v>
      </c>
      <c r="I999" s="23">
        <v>1596.9134999999999</v>
      </c>
      <c r="J999" s="19" t="s">
        <v>201</v>
      </c>
      <c r="K999" s="19" t="s">
        <v>202</v>
      </c>
      <c r="L999" s="23">
        <v>877.42499999999995</v>
      </c>
      <c r="M999" s="19" t="s">
        <v>115</v>
      </c>
      <c r="N999" s="19" t="s">
        <v>116</v>
      </c>
      <c r="O999" s="30">
        <v>5.4953034682081285E-3</v>
      </c>
      <c r="Q999" s="22">
        <v>3</v>
      </c>
      <c r="R999" s="30">
        <v>4.9579233304962603E-5</v>
      </c>
      <c r="S999" s="23">
        <v>20169.735055178953</v>
      </c>
      <c r="T999" s="30">
        <v>3.1277737246873023E-3</v>
      </c>
      <c r="U999" s="23">
        <v>319.7162224706567</v>
      </c>
      <c r="V999" s="27">
        <v>1.5851285185254014</v>
      </c>
    </row>
    <row r="1000" spans="1:22" x14ac:dyDescent="0.25">
      <c r="A1000" s="19" t="s">
        <v>94</v>
      </c>
      <c r="B1000" s="19" t="s">
        <v>95</v>
      </c>
      <c r="C1000" s="19" t="s">
        <v>88</v>
      </c>
      <c r="D1000" s="22">
        <v>60305364</v>
      </c>
      <c r="E1000" s="22">
        <v>2</v>
      </c>
      <c r="F1000" s="27">
        <v>59</v>
      </c>
      <c r="G1000" s="19" t="s">
        <v>151</v>
      </c>
      <c r="H1000" s="19" t="s">
        <v>152</v>
      </c>
      <c r="I1000" s="23">
        <v>45</v>
      </c>
      <c r="J1000" s="19" t="s">
        <v>203</v>
      </c>
      <c r="K1000" s="19" t="s">
        <v>204</v>
      </c>
      <c r="L1000" s="23">
        <v>45</v>
      </c>
      <c r="M1000" s="19" t="s">
        <v>109</v>
      </c>
      <c r="N1000" s="19" t="s">
        <v>110</v>
      </c>
      <c r="O1000" s="30">
        <v>7.7843967065053241E-2</v>
      </c>
      <c r="Q1000" s="22">
        <v>1.5</v>
      </c>
      <c r="R1000" s="30">
        <v>3.9581678168671142E-5</v>
      </c>
      <c r="S1000" s="23">
        <v>25264.214309930372</v>
      </c>
      <c r="T1000" s="30">
        <v>3.1277737246873023E-3</v>
      </c>
      <c r="U1000" s="23">
        <v>319.7162224706567</v>
      </c>
      <c r="V1000" s="27">
        <v>1.2654904623136798</v>
      </c>
    </row>
    <row r="1001" spans="1:22" x14ac:dyDescent="0.25">
      <c r="A1001" s="19" t="s">
        <v>94</v>
      </c>
      <c r="B1001" s="19" t="s">
        <v>95</v>
      </c>
      <c r="C1001" s="19" t="s">
        <v>88</v>
      </c>
      <c r="D1001" s="22">
        <v>60305560</v>
      </c>
      <c r="E1001" s="22">
        <v>2</v>
      </c>
      <c r="F1001" s="27">
        <v>51</v>
      </c>
      <c r="G1001" s="19" t="s">
        <v>127</v>
      </c>
      <c r="H1001" s="19" t="s">
        <v>128</v>
      </c>
      <c r="I1001" s="23">
        <v>1247.4000000000001</v>
      </c>
      <c r="J1001" s="19" t="s">
        <v>201</v>
      </c>
      <c r="K1001" s="19" t="s">
        <v>202</v>
      </c>
      <c r="L1001" s="23">
        <v>810</v>
      </c>
      <c r="M1001" s="19" t="s">
        <v>109</v>
      </c>
      <c r="N1001" s="19" t="s">
        <v>110</v>
      </c>
      <c r="O1001" s="30">
        <v>9.32009514627124E-2</v>
      </c>
      <c r="Q1001" s="22">
        <v>1.5</v>
      </c>
      <c r="R1001" s="30">
        <v>1.5197237497331694E-3</v>
      </c>
      <c r="S1001" s="23">
        <v>658.01432673245938</v>
      </c>
      <c r="T1001" s="30">
        <v>2.9144244813260967E-3</v>
      </c>
      <c r="U1001" s="23">
        <v>343.12091680790041</v>
      </c>
      <c r="V1001" s="27">
        <v>52.144900630318539</v>
      </c>
    </row>
    <row r="1002" spans="1:22" x14ac:dyDescent="0.25">
      <c r="A1002" s="19" t="s">
        <v>94</v>
      </c>
      <c r="B1002" s="19" t="s">
        <v>95</v>
      </c>
      <c r="C1002" s="19" t="s">
        <v>88</v>
      </c>
      <c r="D1002" s="22">
        <v>60305560</v>
      </c>
      <c r="E1002" s="22">
        <v>2</v>
      </c>
      <c r="F1002" s="27">
        <v>51</v>
      </c>
      <c r="G1002" s="19" t="s">
        <v>107</v>
      </c>
      <c r="H1002" s="19" t="s">
        <v>108</v>
      </c>
      <c r="I1002" s="23">
        <v>646.1</v>
      </c>
      <c r="J1002" s="19" t="s">
        <v>201</v>
      </c>
      <c r="K1002" s="19" t="s">
        <v>202</v>
      </c>
      <c r="L1002" s="23">
        <v>355</v>
      </c>
      <c r="M1002" s="19" t="s">
        <v>109</v>
      </c>
      <c r="N1002" s="19" t="s">
        <v>110</v>
      </c>
      <c r="O1002" s="30">
        <v>9.4083549688667278E-2</v>
      </c>
      <c r="Q1002" s="22">
        <v>1.5</v>
      </c>
      <c r="R1002" s="30">
        <v>7.9460629351435193E-4</v>
      </c>
      <c r="S1002" s="23">
        <v>1258.4848725237769</v>
      </c>
      <c r="T1002" s="30">
        <v>2.9144244813260967E-3</v>
      </c>
      <c r="U1002" s="23">
        <v>343.12091680790041</v>
      </c>
      <c r="V1002" s="27">
        <v>27.264603993197206</v>
      </c>
    </row>
    <row r="1003" spans="1:22" x14ac:dyDescent="0.25">
      <c r="A1003" s="19" t="s">
        <v>94</v>
      </c>
      <c r="B1003" s="19" t="s">
        <v>95</v>
      </c>
      <c r="C1003" s="19" t="s">
        <v>88</v>
      </c>
      <c r="D1003" s="22">
        <v>60305560</v>
      </c>
      <c r="E1003" s="22">
        <v>2</v>
      </c>
      <c r="F1003" s="27">
        <v>51</v>
      </c>
      <c r="G1003" s="19" t="s">
        <v>183</v>
      </c>
      <c r="H1003" s="19" t="s">
        <v>184</v>
      </c>
      <c r="I1003" s="23">
        <v>105.67009600000003</v>
      </c>
      <c r="J1003" s="19" t="s">
        <v>207</v>
      </c>
      <c r="K1003" s="19" t="s">
        <v>208</v>
      </c>
      <c r="L1003" s="23">
        <v>83.20480000000002</v>
      </c>
      <c r="M1003" s="19" t="s">
        <v>109</v>
      </c>
      <c r="N1003" s="19" t="s">
        <v>110</v>
      </c>
      <c r="O1003" s="30">
        <v>7.9215175097275228E-2</v>
      </c>
      <c r="Q1003" s="22">
        <v>1.5</v>
      </c>
      <c r="R1003" s="30">
        <v>1.0942059029001155E-4</v>
      </c>
      <c r="S1003" s="23">
        <v>9139.0477546279963</v>
      </c>
      <c r="T1003" s="30">
        <v>2.9144244813260967E-3</v>
      </c>
      <c r="U1003" s="23">
        <v>343.12091680790041</v>
      </c>
      <c r="V1003" s="27">
        <v>3.7544493257970415</v>
      </c>
    </row>
    <row r="1004" spans="1:22" x14ac:dyDescent="0.25">
      <c r="A1004" s="19" t="s">
        <v>94</v>
      </c>
      <c r="B1004" s="19" t="s">
        <v>95</v>
      </c>
      <c r="C1004" s="19" t="s">
        <v>88</v>
      </c>
      <c r="D1004" s="22">
        <v>60305560</v>
      </c>
      <c r="E1004" s="22">
        <v>2</v>
      </c>
      <c r="F1004" s="27">
        <v>51</v>
      </c>
      <c r="G1004" s="19" t="s">
        <v>183</v>
      </c>
      <c r="H1004" s="19" t="s">
        <v>184</v>
      </c>
      <c r="I1004" s="23">
        <v>79.67602500000001</v>
      </c>
      <c r="J1004" s="19" t="s">
        <v>221</v>
      </c>
      <c r="K1004" s="19" t="s">
        <v>222</v>
      </c>
      <c r="L1004" s="23">
        <v>55.717500000000001</v>
      </c>
      <c r="M1004" s="19" t="s">
        <v>109</v>
      </c>
      <c r="N1004" s="19" t="s">
        <v>110</v>
      </c>
      <c r="O1004" s="30">
        <v>7.9215175097275228E-2</v>
      </c>
      <c r="Q1004" s="22">
        <v>1.5</v>
      </c>
      <c r="R1004" s="30">
        <v>8.2503925116730447E-5</v>
      </c>
      <c r="S1004" s="23">
        <v>12120.635455648357</v>
      </c>
      <c r="T1004" s="30">
        <v>2.9144244813260967E-3</v>
      </c>
      <c r="U1004" s="23">
        <v>343.12091680790041</v>
      </c>
      <c r="V1004" s="27">
        <v>2.8308822426302913</v>
      </c>
    </row>
    <row r="1005" spans="1:22" x14ac:dyDescent="0.25">
      <c r="A1005" s="19" t="s">
        <v>94</v>
      </c>
      <c r="B1005" s="19" t="s">
        <v>95</v>
      </c>
      <c r="C1005" s="19" t="s">
        <v>88</v>
      </c>
      <c r="D1005" s="22">
        <v>60305560</v>
      </c>
      <c r="E1005" s="22">
        <v>2</v>
      </c>
      <c r="F1005" s="27">
        <v>51</v>
      </c>
      <c r="G1005" s="19" t="s">
        <v>163</v>
      </c>
      <c r="H1005" s="19" t="s">
        <v>164</v>
      </c>
      <c r="I1005" s="23">
        <v>20</v>
      </c>
      <c r="J1005" s="19" t="s">
        <v>203</v>
      </c>
      <c r="K1005" s="19" t="s">
        <v>204</v>
      </c>
      <c r="L1005" s="23">
        <v>20</v>
      </c>
      <c r="M1005" s="19" t="s">
        <v>109</v>
      </c>
      <c r="N1005" s="19" t="s">
        <v>110</v>
      </c>
      <c r="O1005" s="30">
        <v>0.2109105576516597</v>
      </c>
      <c r="Q1005" s="22">
        <v>1.5</v>
      </c>
      <c r="R1005" s="30">
        <v>5.5140015072329334E-5</v>
      </c>
      <c r="S1005" s="23">
        <v>18135.64973981709</v>
      </c>
      <c r="T1005" s="30">
        <v>2.9144244813260967E-3</v>
      </c>
      <c r="U1005" s="23">
        <v>343.12091680790041</v>
      </c>
      <c r="V1005" s="27">
        <v>1.8919692524419089</v>
      </c>
    </row>
    <row r="1006" spans="1:22" x14ac:dyDescent="0.25">
      <c r="A1006" s="19" t="s">
        <v>94</v>
      </c>
      <c r="B1006" s="19" t="s">
        <v>95</v>
      </c>
      <c r="C1006" s="19" t="s">
        <v>88</v>
      </c>
      <c r="D1006" s="22">
        <v>60305560</v>
      </c>
      <c r="E1006" s="22">
        <v>2</v>
      </c>
      <c r="F1006" s="27">
        <v>51</v>
      </c>
      <c r="G1006" s="19" t="s">
        <v>157</v>
      </c>
      <c r="H1006" s="19" t="s">
        <v>158</v>
      </c>
      <c r="I1006" s="23">
        <v>11.362500000000001</v>
      </c>
      <c r="J1006" s="19" t="s">
        <v>223</v>
      </c>
      <c r="K1006" s="19" t="s">
        <v>224</v>
      </c>
      <c r="L1006" s="23">
        <v>12.625</v>
      </c>
      <c r="M1006" s="19" t="s">
        <v>109</v>
      </c>
      <c r="N1006" s="19" t="s">
        <v>110</v>
      </c>
      <c r="O1006" s="30">
        <v>0.36548045168539406</v>
      </c>
      <c r="Q1006" s="22">
        <v>1.5</v>
      </c>
      <c r="R1006" s="30">
        <v>5.4284596500330593E-5</v>
      </c>
      <c r="S1006" s="23">
        <v>18421.431943293712</v>
      </c>
      <c r="T1006" s="30">
        <v>2.9144244813260967E-3</v>
      </c>
      <c r="U1006" s="23">
        <v>343.12091680790041</v>
      </c>
      <c r="V1006" s="27">
        <v>1.8626180519740374</v>
      </c>
    </row>
    <row r="1007" spans="1:22" x14ac:dyDescent="0.25">
      <c r="A1007" s="19" t="s">
        <v>94</v>
      </c>
      <c r="B1007" s="19" t="s">
        <v>95</v>
      </c>
      <c r="C1007" s="19" t="s">
        <v>88</v>
      </c>
      <c r="D1007" s="22">
        <v>60305560</v>
      </c>
      <c r="E1007" s="22">
        <v>2</v>
      </c>
      <c r="F1007" s="27">
        <v>51</v>
      </c>
      <c r="G1007" s="19" t="s">
        <v>107</v>
      </c>
      <c r="H1007" s="19" t="s">
        <v>108</v>
      </c>
      <c r="I1007" s="23">
        <v>646.1</v>
      </c>
      <c r="J1007" s="19" t="s">
        <v>201</v>
      </c>
      <c r="K1007" s="19" t="s">
        <v>202</v>
      </c>
      <c r="L1007" s="23">
        <v>355</v>
      </c>
      <c r="M1007" s="19" t="s">
        <v>121</v>
      </c>
      <c r="N1007" s="19" t="s">
        <v>122</v>
      </c>
      <c r="O1007" s="30">
        <v>8.0808489135929321E-3</v>
      </c>
      <c r="Q1007" s="22">
        <v>1.94</v>
      </c>
      <c r="R1007" s="30">
        <v>5.2769723904107471E-5</v>
      </c>
      <c r="S1007" s="23">
        <v>18950.260225298665</v>
      </c>
      <c r="T1007" s="30">
        <v>2.9144244813260967E-3</v>
      </c>
      <c r="U1007" s="23">
        <v>343.12091680790041</v>
      </c>
      <c r="V1007" s="27">
        <v>1.8106396045677136</v>
      </c>
    </row>
    <row r="1008" spans="1:22" x14ac:dyDescent="0.25">
      <c r="A1008" s="19" t="s">
        <v>94</v>
      </c>
      <c r="B1008" s="19" t="s">
        <v>95</v>
      </c>
      <c r="C1008" s="19" t="s">
        <v>88</v>
      </c>
      <c r="D1008" s="22">
        <v>60305560</v>
      </c>
      <c r="E1008" s="22">
        <v>2</v>
      </c>
      <c r="F1008" s="27">
        <v>51</v>
      </c>
      <c r="G1008" s="19" t="s">
        <v>141</v>
      </c>
      <c r="H1008" s="19" t="s">
        <v>142</v>
      </c>
      <c r="I1008" s="23">
        <v>76.266249999999999</v>
      </c>
      <c r="J1008" s="19" t="s">
        <v>239</v>
      </c>
      <c r="K1008" s="19" t="s">
        <v>240</v>
      </c>
      <c r="L1008" s="23">
        <v>41.225000000000001</v>
      </c>
      <c r="M1008" s="19" t="s">
        <v>109</v>
      </c>
      <c r="N1008" s="19" t="s">
        <v>110</v>
      </c>
      <c r="O1008" s="30">
        <v>4.6996148956660502E-2</v>
      </c>
      <c r="Q1008" s="22">
        <v>1.5</v>
      </c>
      <c r="R1008" s="30">
        <v>4.6852549612626262E-5</v>
      </c>
      <c r="S1008" s="23">
        <v>21343.555649968526</v>
      </c>
      <c r="T1008" s="30">
        <v>2.9144244813260967E-3</v>
      </c>
      <c r="U1008" s="23">
        <v>343.12091680790041</v>
      </c>
      <c r="V1008" s="27">
        <v>1.6076089777871962</v>
      </c>
    </row>
    <row r="1009" spans="1:22" x14ac:dyDescent="0.25">
      <c r="A1009" s="19" t="s">
        <v>94</v>
      </c>
      <c r="B1009" s="19" t="s">
        <v>95</v>
      </c>
      <c r="C1009" s="19" t="s">
        <v>88</v>
      </c>
      <c r="D1009" s="22">
        <v>60305560</v>
      </c>
      <c r="E1009" s="22">
        <v>2</v>
      </c>
      <c r="F1009" s="27">
        <v>51</v>
      </c>
      <c r="G1009" s="19" t="s">
        <v>127</v>
      </c>
      <c r="H1009" s="19" t="s">
        <v>128</v>
      </c>
      <c r="I1009" s="23">
        <v>1247.4000000000001</v>
      </c>
      <c r="J1009" s="19" t="s">
        <v>201</v>
      </c>
      <c r="K1009" s="19" t="s">
        <v>202</v>
      </c>
      <c r="L1009" s="23">
        <v>810</v>
      </c>
      <c r="M1009" s="19" t="s">
        <v>115</v>
      </c>
      <c r="N1009" s="19" t="s">
        <v>116</v>
      </c>
      <c r="O1009" s="30">
        <v>5.247630177899182E-3</v>
      </c>
      <c r="Q1009" s="22">
        <v>3</v>
      </c>
      <c r="R1009" s="30">
        <v>4.2783620156283924E-5</v>
      </c>
      <c r="S1009" s="23">
        <v>23373.431148348562</v>
      </c>
      <c r="T1009" s="30">
        <v>2.9144244813260967E-3</v>
      </c>
      <c r="U1009" s="23">
        <v>343.12091680790041</v>
      </c>
      <c r="V1009" s="27">
        <v>1.4679954972385107</v>
      </c>
    </row>
    <row r="1010" spans="1:22" x14ac:dyDescent="0.25">
      <c r="A1010" s="19" t="s">
        <v>94</v>
      </c>
      <c r="B1010" s="19" t="s">
        <v>95</v>
      </c>
      <c r="C1010" s="19" t="s">
        <v>88</v>
      </c>
      <c r="D1010" s="22">
        <v>60305560</v>
      </c>
      <c r="E1010" s="22">
        <v>2</v>
      </c>
      <c r="F1010" s="27">
        <v>51</v>
      </c>
      <c r="G1010" s="19" t="s">
        <v>147</v>
      </c>
      <c r="H1010" s="19" t="s">
        <v>148</v>
      </c>
      <c r="I1010" s="23">
        <v>51.905099999999997</v>
      </c>
      <c r="J1010" s="19" t="s">
        <v>203</v>
      </c>
      <c r="K1010" s="19" t="s">
        <v>204</v>
      </c>
      <c r="L1010" s="23">
        <v>51.905099999999997</v>
      </c>
      <c r="M1010" s="19" t="s">
        <v>109</v>
      </c>
      <c r="N1010" s="19" t="s">
        <v>110</v>
      </c>
      <c r="O1010" s="30">
        <v>5.0440458996654898E-2</v>
      </c>
      <c r="Q1010" s="22">
        <v>1.5</v>
      </c>
      <c r="R1010" s="30">
        <v>3.4223752526369575E-5</v>
      </c>
      <c r="S1010" s="23">
        <v>29219.472622982968</v>
      </c>
      <c r="T1010" s="30">
        <v>2.9144244813260967E-3</v>
      </c>
      <c r="U1010" s="23">
        <v>343.12091680790041</v>
      </c>
      <c r="V1010" s="27">
        <v>1.1742885343454628</v>
      </c>
    </row>
    <row r="1011" spans="1:22" x14ac:dyDescent="0.25">
      <c r="A1011" s="19" t="s">
        <v>94</v>
      </c>
      <c r="B1011" s="19" t="s">
        <v>95</v>
      </c>
      <c r="C1011" s="19" t="s">
        <v>88</v>
      </c>
      <c r="D1011" s="22">
        <v>60305631</v>
      </c>
      <c r="E1011" s="22">
        <v>2</v>
      </c>
      <c r="F1011" s="27">
        <v>51</v>
      </c>
      <c r="G1011" s="19" t="s">
        <v>127</v>
      </c>
      <c r="H1011" s="19" t="s">
        <v>128</v>
      </c>
      <c r="I1011" s="23">
        <v>1039.5</v>
      </c>
      <c r="J1011" s="19" t="s">
        <v>201</v>
      </c>
      <c r="K1011" s="19" t="s">
        <v>202</v>
      </c>
      <c r="L1011" s="23">
        <v>675</v>
      </c>
      <c r="M1011" s="19" t="s">
        <v>109</v>
      </c>
      <c r="N1011" s="19" t="s">
        <v>110</v>
      </c>
      <c r="O1011" s="30">
        <v>9.32009514627124E-2</v>
      </c>
      <c r="Q1011" s="22">
        <v>1.5</v>
      </c>
      <c r="R1011" s="30">
        <v>1.2664364581109744E-3</v>
      </c>
      <c r="S1011" s="23">
        <v>789.61719207895123</v>
      </c>
      <c r="T1011" s="30">
        <v>2.4681833580580148E-3</v>
      </c>
      <c r="U1011" s="23">
        <v>405.15628497990019</v>
      </c>
      <c r="V1011" s="27">
        <v>51.310469053134533</v>
      </c>
    </row>
    <row r="1012" spans="1:22" x14ac:dyDescent="0.25">
      <c r="A1012" s="19" t="s">
        <v>94</v>
      </c>
      <c r="B1012" s="19" t="s">
        <v>95</v>
      </c>
      <c r="C1012" s="19" t="s">
        <v>88</v>
      </c>
      <c r="D1012" s="22">
        <v>60305631</v>
      </c>
      <c r="E1012" s="22">
        <v>2</v>
      </c>
      <c r="F1012" s="27">
        <v>51</v>
      </c>
      <c r="G1012" s="19" t="s">
        <v>135</v>
      </c>
      <c r="H1012" s="19" t="s">
        <v>136</v>
      </c>
      <c r="I1012" s="23">
        <v>357.5</v>
      </c>
      <c r="J1012" s="19" t="s">
        <v>219</v>
      </c>
      <c r="K1012" s="19" t="s">
        <v>220</v>
      </c>
      <c r="L1012" s="23">
        <v>250</v>
      </c>
      <c r="M1012" s="19" t="s">
        <v>109</v>
      </c>
      <c r="N1012" s="19" t="s">
        <v>110</v>
      </c>
      <c r="O1012" s="30">
        <v>0.13503018571428571</v>
      </c>
      <c r="Q1012" s="22">
        <v>1.5</v>
      </c>
      <c r="R1012" s="30">
        <v>6.3102341690009331E-4</v>
      </c>
      <c r="S1012" s="23">
        <v>1584.7272434238757</v>
      </c>
      <c r="T1012" s="30">
        <v>2.4681833580580148E-3</v>
      </c>
      <c r="U1012" s="23">
        <v>405.15628497990019</v>
      </c>
      <c r="V1012" s="27">
        <v>25.566310332656457</v>
      </c>
    </row>
    <row r="1013" spans="1:22" x14ac:dyDescent="0.25">
      <c r="A1013" s="19" t="s">
        <v>94</v>
      </c>
      <c r="B1013" s="19" t="s">
        <v>95</v>
      </c>
      <c r="C1013" s="19" t="s">
        <v>88</v>
      </c>
      <c r="D1013" s="22">
        <v>60305631</v>
      </c>
      <c r="E1013" s="22">
        <v>2</v>
      </c>
      <c r="F1013" s="27">
        <v>51</v>
      </c>
      <c r="G1013" s="19" t="s">
        <v>183</v>
      </c>
      <c r="H1013" s="19" t="s">
        <v>184</v>
      </c>
      <c r="I1013" s="23">
        <v>141.8404845</v>
      </c>
      <c r="J1013" s="19" t="s">
        <v>221</v>
      </c>
      <c r="K1013" s="19" t="s">
        <v>222</v>
      </c>
      <c r="L1013" s="23">
        <v>99.189149999999998</v>
      </c>
      <c r="M1013" s="19" t="s">
        <v>109</v>
      </c>
      <c r="N1013" s="19" t="s">
        <v>110</v>
      </c>
      <c r="O1013" s="30">
        <v>7.9215175097275228E-2</v>
      </c>
      <c r="Q1013" s="22">
        <v>1.5</v>
      </c>
      <c r="R1013" s="30">
        <v>1.4687475575882159E-4</v>
      </c>
      <c r="S1013" s="23">
        <v>6808.5219603160976</v>
      </c>
      <c r="T1013" s="30">
        <v>2.4681833580580148E-3</v>
      </c>
      <c r="U1013" s="23">
        <v>405.15628497990019</v>
      </c>
      <c r="V1013" s="27">
        <v>5.9507230400574356</v>
      </c>
    </row>
    <row r="1014" spans="1:22" x14ac:dyDescent="0.25">
      <c r="A1014" s="19" t="s">
        <v>94</v>
      </c>
      <c r="B1014" s="19" t="s">
        <v>95</v>
      </c>
      <c r="C1014" s="19" t="s">
        <v>88</v>
      </c>
      <c r="D1014" s="22">
        <v>60305631</v>
      </c>
      <c r="E1014" s="22">
        <v>2</v>
      </c>
      <c r="F1014" s="27">
        <v>51</v>
      </c>
      <c r="G1014" s="19" t="s">
        <v>145</v>
      </c>
      <c r="H1014" s="19" t="s">
        <v>146</v>
      </c>
      <c r="I1014" s="23">
        <v>139.3605</v>
      </c>
      <c r="J1014" s="19" t="s">
        <v>243</v>
      </c>
      <c r="K1014" s="19" t="s">
        <v>244</v>
      </c>
      <c r="L1014" s="23">
        <v>41.85</v>
      </c>
      <c r="M1014" s="19" t="s">
        <v>109</v>
      </c>
      <c r="N1014" s="19" t="s">
        <v>110</v>
      </c>
      <c r="O1014" s="30">
        <v>6.9640764267676847E-2</v>
      </c>
      <c r="Q1014" s="22">
        <v>1.5</v>
      </c>
      <c r="R1014" s="30">
        <v>1.2686498991798143E-4</v>
      </c>
      <c r="S1014" s="23">
        <v>7882.3952979186988</v>
      </c>
      <c r="T1014" s="30">
        <v>2.4681833580580148E-3</v>
      </c>
      <c r="U1014" s="23">
        <v>405.15628497990019</v>
      </c>
      <c r="V1014" s="27">
        <v>5.140014800918185</v>
      </c>
    </row>
    <row r="1015" spans="1:22" x14ac:dyDescent="0.25">
      <c r="A1015" s="19" t="s">
        <v>94</v>
      </c>
      <c r="B1015" s="19" t="s">
        <v>95</v>
      </c>
      <c r="C1015" s="19" t="s">
        <v>88</v>
      </c>
      <c r="D1015" s="22">
        <v>60305631</v>
      </c>
      <c r="E1015" s="22">
        <v>2</v>
      </c>
      <c r="F1015" s="27">
        <v>51</v>
      </c>
      <c r="G1015" s="19" t="s">
        <v>125</v>
      </c>
      <c r="H1015" s="19" t="s">
        <v>126</v>
      </c>
      <c r="I1015" s="23">
        <v>90</v>
      </c>
      <c r="J1015" s="19" t="s">
        <v>203</v>
      </c>
      <c r="K1015" s="19" t="s">
        <v>204</v>
      </c>
      <c r="L1015" s="23">
        <v>90</v>
      </c>
      <c r="M1015" s="19" t="s">
        <v>109</v>
      </c>
      <c r="N1015" s="19" t="s">
        <v>110</v>
      </c>
      <c r="O1015" s="30">
        <v>7.5354415695067276E-2</v>
      </c>
      <c r="Q1015" s="22">
        <v>1.5</v>
      </c>
      <c r="R1015" s="30">
        <v>8.8652253758902675E-5</v>
      </c>
      <c r="S1015" s="23">
        <v>11280.029075398183</v>
      </c>
      <c r="T1015" s="30">
        <v>2.4681833580580148E-3</v>
      </c>
      <c r="U1015" s="23">
        <v>405.15628497990019</v>
      </c>
      <c r="V1015" s="27">
        <v>3.5918017788052397</v>
      </c>
    </row>
    <row r="1016" spans="1:22" x14ac:dyDescent="0.25">
      <c r="A1016" s="19" t="s">
        <v>94</v>
      </c>
      <c r="B1016" s="19" t="s">
        <v>95</v>
      </c>
      <c r="C1016" s="19" t="s">
        <v>88</v>
      </c>
      <c r="D1016" s="22">
        <v>60305631</v>
      </c>
      <c r="E1016" s="22">
        <v>2</v>
      </c>
      <c r="F1016" s="27">
        <v>51</v>
      </c>
      <c r="G1016" s="19" t="s">
        <v>141</v>
      </c>
      <c r="H1016" s="19" t="s">
        <v>142</v>
      </c>
      <c r="I1016" s="23">
        <v>58.515000000000001</v>
      </c>
      <c r="J1016" s="19" t="s">
        <v>213</v>
      </c>
      <c r="K1016" s="19" t="s">
        <v>214</v>
      </c>
      <c r="L1016" s="23">
        <v>58.515000000000001</v>
      </c>
      <c r="M1016" s="19" t="s">
        <v>109</v>
      </c>
      <c r="N1016" s="19" t="s">
        <v>110</v>
      </c>
      <c r="O1016" s="30">
        <v>4.6996148956660502E-2</v>
      </c>
      <c r="Q1016" s="22">
        <v>1.5</v>
      </c>
      <c r="R1016" s="30">
        <v>3.5947446486261293E-5</v>
      </c>
      <c r="S1016" s="23">
        <v>27818.387611542552</v>
      </c>
      <c r="T1016" s="30">
        <v>2.4681833580580148E-3</v>
      </c>
      <c r="U1016" s="23">
        <v>405.15628497990019</v>
      </c>
      <c r="V1016" s="27">
        <v>1.4564333872887392</v>
      </c>
    </row>
    <row r="1017" spans="1:22" x14ac:dyDescent="0.25">
      <c r="A1017" s="19" t="s">
        <v>94</v>
      </c>
      <c r="B1017" s="19" t="s">
        <v>95</v>
      </c>
      <c r="C1017" s="19" t="s">
        <v>88</v>
      </c>
      <c r="D1017" s="22">
        <v>60305631</v>
      </c>
      <c r="E1017" s="22">
        <v>2</v>
      </c>
      <c r="F1017" s="27">
        <v>51</v>
      </c>
      <c r="G1017" s="19" t="s">
        <v>127</v>
      </c>
      <c r="H1017" s="19" t="s">
        <v>128</v>
      </c>
      <c r="I1017" s="23">
        <v>1039.5</v>
      </c>
      <c r="J1017" s="19" t="s">
        <v>201</v>
      </c>
      <c r="K1017" s="19" t="s">
        <v>202</v>
      </c>
      <c r="L1017" s="23">
        <v>675</v>
      </c>
      <c r="M1017" s="19" t="s">
        <v>115</v>
      </c>
      <c r="N1017" s="19" t="s">
        <v>116</v>
      </c>
      <c r="O1017" s="30">
        <v>5.247630177899182E-3</v>
      </c>
      <c r="Q1017" s="22">
        <v>3</v>
      </c>
      <c r="R1017" s="30">
        <v>3.5653016796903263E-5</v>
      </c>
      <c r="S1017" s="23">
        <v>28048.11737801828</v>
      </c>
      <c r="T1017" s="30">
        <v>2.4681833580580148E-3</v>
      </c>
      <c r="U1017" s="23">
        <v>405.15628497990019</v>
      </c>
      <c r="V1017" s="27">
        <v>1.4445043833759306</v>
      </c>
    </row>
    <row r="1018" spans="1:22" x14ac:dyDescent="0.25">
      <c r="A1018" s="19" t="s">
        <v>94</v>
      </c>
      <c r="B1018" s="19" t="s">
        <v>95</v>
      </c>
      <c r="C1018" s="19" t="s">
        <v>88</v>
      </c>
      <c r="D1018" s="22">
        <v>60305635</v>
      </c>
      <c r="E1018" s="22">
        <v>2</v>
      </c>
      <c r="F1018" s="27">
        <v>61</v>
      </c>
      <c r="G1018" s="19" t="s">
        <v>107</v>
      </c>
      <c r="H1018" s="19" t="s">
        <v>108</v>
      </c>
      <c r="I1018" s="23">
        <v>1744.2425000000001</v>
      </c>
      <c r="J1018" s="19" t="s">
        <v>201</v>
      </c>
      <c r="K1018" s="19" t="s">
        <v>202</v>
      </c>
      <c r="L1018" s="23">
        <v>958.375</v>
      </c>
      <c r="M1018" s="19" t="s">
        <v>109</v>
      </c>
      <c r="N1018" s="19" t="s">
        <v>110</v>
      </c>
      <c r="O1018" s="30">
        <v>9.4083549688667278E-2</v>
      </c>
      <c r="Q1018" s="22">
        <v>1.5</v>
      </c>
      <c r="R1018" s="30">
        <v>1.7934920865337184E-3</v>
      </c>
      <c r="S1018" s="23">
        <v>557.57145933813388</v>
      </c>
      <c r="T1018" s="30">
        <v>3.3863886521563755E-3</v>
      </c>
      <c r="U1018" s="23">
        <v>295.29983197977663</v>
      </c>
      <c r="V1018" s="27">
        <v>52.961791181046614</v>
      </c>
    </row>
    <row r="1019" spans="1:22" x14ac:dyDescent="0.25">
      <c r="A1019" s="19" t="s">
        <v>94</v>
      </c>
      <c r="B1019" s="19" t="s">
        <v>95</v>
      </c>
      <c r="C1019" s="19" t="s">
        <v>88</v>
      </c>
      <c r="D1019" s="22">
        <v>60305635</v>
      </c>
      <c r="E1019" s="22">
        <v>2</v>
      </c>
      <c r="F1019" s="27">
        <v>61</v>
      </c>
      <c r="G1019" s="19" t="s">
        <v>127</v>
      </c>
      <c r="H1019" s="19" t="s">
        <v>128</v>
      </c>
      <c r="I1019" s="23">
        <v>703.75</v>
      </c>
      <c r="J1019" s="19" t="s">
        <v>203</v>
      </c>
      <c r="K1019" s="19" t="s">
        <v>204</v>
      </c>
      <c r="L1019" s="23">
        <v>703.75</v>
      </c>
      <c r="M1019" s="19" t="s">
        <v>109</v>
      </c>
      <c r="N1019" s="19" t="s">
        <v>110</v>
      </c>
      <c r="O1019" s="30">
        <v>9.32009514627124E-2</v>
      </c>
      <c r="Q1019" s="22">
        <v>1.5</v>
      </c>
      <c r="R1019" s="30">
        <v>7.1683245455610764E-4</v>
      </c>
      <c r="S1019" s="23">
        <v>1395.0261231116292</v>
      </c>
      <c r="T1019" s="30">
        <v>3.3863886521563755E-3</v>
      </c>
      <c r="U1019" s="23">
        <v>295.29983197977663</v>
      </c>
      <c r="V1019" s="27">
        <v>21.168050338806946</v>
      </c>
    </row>
    <row r="1020" spans="1:22" x14ac:dyDescent="0.25">
      <c r="A1020" s="19" t="s">
        <v>94</v>
      </c>
      <c r="B1020" s="19" t="s">
        <v>95</v>
      </c>
      <c r="C1020" s="19" t="s">
        <v>88</v>
      </c>
      <c r="D1020" s="22">
        <v>60305635</v>
      </c>
      <c r="E1020" s="22">
        <v>2</v>
      </c>
      <c r="F1020" s="27">
        <v>61</v>
      </c>
      <c r="G1020" s="19" t="s">
        <v>107</v>
      </c>
      <c r="H1020" s="19" t="s">
        <v>108</v>
      </c>
      <c r="I1020" s="23">
        <v>1744.2425000000001</v>
      </c>
      <c r="J1020" s="19" t="s">
        <v>201</v>
      </c>
      <c r="K1020" s="19" t="s">
        <v>202</v>
      </c>
      <c r="L1020" s="23">
        <v>958.375</v>
      </c>
      <c r="M1020" s="19" t="s">
        <v>121</v>
      </c>
      <c r="N1020" s="19" t="s">
        <v>122</v>
      </c>
      <c r="O1020" s="30">
        <v>8.0808489135929321E-3</v>
      </c>
      <c r="Q1020" s="22">
        <v>1.94</v>
      </c>
      <c r="R1020" s="30">
        <v>1.1910562879134376E-4</v>
      </c>
      <c r="S1020" s="23">
        <v>8395.9088260375902</v>
      </c>
      <c r="T1020" s="30">
        <v>3.3863886521563755E-3</v>
      </c>
      <c r="U1020" s="23">
        <v>295.29983197977663</v>
      </c>
      <c r="V1020" s="27">
        <v>3.5171872169929461</v>
      </c>
    </row>
    <row r="1021" spans="1:22" x14ac:dyDescent="0.25">
      <c r="A1021" s="19" t="s">
        <v>94</v>
      </c>
      <c r="B1021" s="19" t="s">
        <v>95</v>
      </c>
      <c r="C1021" s="19" t="s">
        <v>88</v>
      </c>
      <c r="D1021" s="22">
        <v>60305635</v>
      </c>
      <c r="E1021" s="22">
        <v>2</v>
      </c>
      <c r="F1021" s="27">
        <v>61</v>
      </c>
      <c r="G1021" s="19" t="s">
        <v>161</v>
      </c>
      <c r="H1021" s="19" t="s">
        <v>162</v>
      </c>
      <c r="I1021" s="23">
        <v>26</v>
      </c>
      <c r="J1021" s="19" t="s">
        <v>203</v>
      </c>
      <c r="K1021" s="19" t="s">
        <v>204</v>
      </c>
      <c r="L1021" s="23">
        <v>26</v>
      </c>
      <c r="M1021" s="19" t="s">
        <v>109</v>
      </c>
      <c r="N1021" s="19" t="s">
        <v>110</v>
      </c>
      <c r="O1021" s="30">
        <v>0.29969450048245622</v>
      </c>
      <c r="Q1021" s="22">
        <v>1.5</v>
      </c>
      <c r="R1021" s="30">
        <v>8.5159093033266247E-5</v>
      </c>
      <c r="S1021" s="23">
        <v>11742.727222439577</v>
      </c>
      <c r="T1021" s="30">
        <v>3.3863886521563755E-3</v>
      </c>
      <c r="U1021" s="23">
        <v>295.29983197977663</v>
      </c>
      <c r="V1021" s="27">
        <v>2.514746586427369</v>
      </c>
    </row>
    <row r="1022" spans="1:22" x14ac:dyDescent="0.25">
      <c r="A1022" s="19" t="s">
        <v>94</v>
      </c>
      <c r="B1022" s="19" t="s">
        <v>95</v>
      </c>
      <c r="C1022" s="19" t="s">
        <v>88</v>
      </c>
      <c r="D1022" s="22">
        <v>60305635</v>
      </c>
      <c r="E1022" s="22">
        <v>2</v>
      </c>
      <c r="F1022" s="27">
        <v>61</v>
      </c>
      <c r="G1022" s="19" t="s">
        <v>161</v>
      </c>
      <c r="H1022" s="19" t="s">
        <v>162</v>
      </c>
      <c r="I1022" s="23">
        <v>26</v>
      </c>
      <c r="J1022" s="19" t="s">
        <v>233</v>
      </c>
      <c r="K1022" s="19" t="s">
        <v>234</v>
      </c>
      <c r="L1022" s="23">
        <v>26</v>
      </c>
      <c r="M1022" s="19" t="s">
        <v>109</v>
      </c>
      <c r="N1022" s="19" t="s">
        <v>110</v>
      </c>
      <c r="O1022" s="30">
        <v>0.29969450048245622</v>
      </c>
      <c r="Q1022" s="22">
        <v>1.5</v>
      </c>
      <c r="R1022" s="30">
        <v>8.5159093033266247E-5</v>
      </c>
      <c r="S1022" s="23">
        <v>11742.727222439577</v>
      </c>
      <c r="T1022" s="30">
        <v>3.3863886521563755E-3</v>
      </c>
      <c r="U1022" s="23">
        <v>295.29983197977663</v>
      </c>
      <c r="V1022" s="27">
        <v>2.514746586427369</v>
      </c>
    </row>
    <row r="1023" spans="1:22" x14ac:dyDescent="0.25">
      <c r="A1023" s="19" t="s">
        <v>94</v>
      </c>
      <c r="B1023" s="19" t="s">
        <v>95</v>
      </c>
      <c r="C1023" s="19" t="s">
        <v>88</v>
      </c>
      <c r="D1023" s="22">
        <v>60305635</v>
      </c>
      <c r="E1023" s="22">
        <v>2</v>
      </c>
      <c r="F1023" s="27">
        <v>61</v>
      </c>
      <c r="G1023" s="19" t="s">
        <v>139</v>
      </c>
      <c r="H1023" s="19" t="s">
        <v>140</v>
      </c>
      <c r="I1023" s="23">
        <v>94.5</v>
      </c>
      <c r="J1023" s="19" t="s">
        <v>203</v>
      </c>
      <c r="K1023" s="19" t="s">
        <v>204</v>
      </c>
      <c r="L1023" s="23">
        <v>94.5</v>
      </c>
      <c r="M1023" s="19" t="s">
        <v>109</v>
      </c>
      <c r="N1023" s="19" t="s">
        <v>110</v>
      </c>
      <c r="O1023" s="30">
        <v>7.2550891428570755E-2</v>
      </c>
      <c r="Q1023" s="22">
        <v>1.5</v>
      </c>
      <c r="R1023" s="30">
        <v>7.4929609180327182E-5</v>
      </c>
      <c r="S1023" s="23">
        <v>13345.859012735258</v>
      </c>
      <c r="T1023" s="30">
        <v>3.3863886521563755E-3</v>
      </c>
      <c r="U1023" s="23">
        <v>295.29983197977663</v>
      </c>
      <c r="V1023" s="27">
        <v>2.2126701001260947</v>
      </c>
    </row>
    <row r="1024" spans="1:22" x14ac:dyDescent="0.25">
      <c r="A1024" s="19" t="s">
        <v>94</v>
      </c>
      <c r="B1024" s="19" t="s">
        <v>95</v>
      </c>
      <c r="C1024" s="19" t="s">
        <v>88</v>
      </c>
      <c r="D1024" s="22">
        <v>60305635</v>
      </c>
      <c r="E1024" s="22">
        <v>2</v>
      </c>
      <c r="F1024" s="27">
        <v>61</v>
      </c>
      <c r="G1024" s="19" t="s">
        <v>151</v>
      </c>
      <c r="H1024" s="19" t="s">
        <v>152</v>
      </c>
      <c r="I1024" s="23">
        <v>85</v>
      </c>
      <c r="J1024" s="19" t="s">
        <v>203</v>
      </c>
      <c r="K1024" s="19" t="s">
        <v>204</v>
      </c>
      <c r="L1024" s="23">
        <v>85</v>
      </c>
      <c r="M1024" s="19" t="s">
        <v>109</v>
      </c>
      <c r="N1024" s="19" t="s">
        <v>110</v>
      </c>
      <c r="O1024" s="30">
        <v>7.7843967065053241E-2</v>
      </c>
      <c r="Q1024" s="22">
        <v>1.5</v>
      </c>
      <c r="R1024" s="30">
        <v>7.2314067765349998E-5</v>
      </c>
      <c r="S1024" s="23">
        <v>13828.56795229489</v>
      </c>
      <c r="T1024" s="30">
        <v>3.3863886521563755E-3</v>
      </c>
      <c r="U1024" s="23">
        <v>295.29983197977663</v>
      </c>
      <c r="V1024" s="27">
        <v>2.1354332060882038</v>
      </c>
    </row>
    <row r="1025" spans="1:22" x14ac:dyDescent="0.25">
      <c r="A1025" s="19" t="s">
        <v>94</v>
      </c>
      <c r="B1025" s="19" t="s">
        <v>95</v>
      </c>
      <c r="C1025" s="19" t="s">
        <v>88</v>
      </c>
      <c r="D1025" s="22">
        <v>60305635</v>
      </c>
      <c r="E1025" s="22">
        <v>2</v>
      </c>
      <c r="F1025" s="27">
        <v>61</v>
      </c>
      <c r="G1025" s="19" t="s">
        <v>125</v>
      </c>
      <c r="H1025" s="19" t="s">
        <v>126</v>
      </c>
      <c r="I1025" s="23">
        <v>75</v>
      </c>
      <c r="J1025" s="19" t="s">
        <v>203</v>
      </c>
      <c r="K1025" s="19" t="s">
        <v>204</v>
      </c>
      <c r="L1025" s="23">
        <v>75</v>
      </c>
      <c r="M1025" s="19" t="s">
        <v>109</v>
      </c>
      <c r="N1025" s="19" t="s">
        <v>110</v>
      </c>
      <c r="O1025" s="30">
        <v>7.5354415695067276E-2</v>
      </c>
      <c r="Q1025" s="22">
        <v>1.5</v>
      </c>
      <c r="R1025" s="30">
        <v>6.1765914504153505E-5</v>
      </c>
      <c r="S1025" s="23">
        <v>16190.159378806802</v>
      </c>
      <c r="T1025" s="30">
        <v>3.3863886521563755E-3</v>
      </c>
      <c r="U1025" s="23">
        <v>295.29983197977663</v>
      </c>
      <c r="V1025" s="27">
        <v>1.8239464175153781</v>
      </c>
    </row>
    <row r="1026" spans="1:22" x14ac:dyDescent="0.25">
      <c r="A1026" s="19" t="s">
        <v>94</v>
      </c>
      <c r="B1026" s="19" t="s">
        <v>95</v>
      </c>
      <c r="C1026" s="19" t="s">
        <v>88</v>
      </c>
      <c r="D1026" s="22">
        <v>60305635</v>
      </c>
      <c r="E1026" s="22">
        <v>2</v>
      </c>
      <c r="F1026" s="27">
        <v>61</v>
      </c>
      <c r="G1026" s="19" t="s">
        <v>183</v>
      </c>
      <c r="H1026" s="19" t="s">
        <v>184</v>
      </c>
      <c r="I1026" s="23">
        <v>71.231610449999991</v>
      </c>
      <c r="J1026" s="19" t="s">
        <v>221</v>
      </c>
      <c r="K1026" s="19" t="s">
        <v>222</v>
      </c>
      <c r="L1026" s="23">
        <v>49.812314999999998</v>
      </c>
      <c r="M1026" s="19" t="s">
        <v>109</v>
      </c>
      <c r="N1026" s="19" t="s">
        <v>110</v>
      </c>
      <c r="O1026" s="30">
        <v>7.9215175097275228E-2</v>
      </c>
      <c r="Q1026" s="22">
        <v>1.5</v>
      </c>
      <c r="R1026" s="30">
        <v>6.1668027259646437E-5</v>
      </c>
      <c r="S1026" s="23">
        <v>16215.85843486788</v>
      </c>
      <c r="T1026" s="30">
        <v>3.3863886521563755E-3</v>
      </c>
      <c r="U1026" s="23">
        <v>295.29983197977663</v>
      </c>
      <c r="V1026" s="27">
        <v>1.8210558088297877</v>
      </c>
    </row>
    <row r="1027" spans="1:22" x14ac:dyDescent="0.25">
      <c r="A1027" s="19" t="s">
        <v>94</v>
      </c>
      <c r="B1027" s="19" t="s">
        <v>95</v>
      </c>
      <c r="C1027" s="19" t="s">
        <v>88</v>
      </c>
      <c r="D1027" s="22">
        <v>60305635</v>
      </c>
      <c r="E1027" s="22">
        <v>2</v>
      </c>
      <c r="F1027" s="27">
        <v>61</v>
      </c>
      <c r="G1027" s="19" t="s">
        <v>107</v>
      </c>
      <c r="H1027" s="19" t="s">
        <v>108</v>
      </c>
      <c r="I1027" s="23">
        <v>1744.2425000000001</v>
      </c>
      <c r="J1027" s="19" t="s">
        <v>201</v>
      </c>
      <c r="K1027" s="19" t="s">
        <v>202</v>
      </c>
      <c r="L1027" s="23">
        <v>958.375</v>
      </c>
      <c r="M1027" s="19" t="s">
        <v>113</v>
      </c>
      <c r="N1027" s="19" t="s">
        <v>114</v>
      </c>
      <c r="O1027" s="30">
        <v>5.131111111111167E-3</v>
      </c>
      <c r="Q1027" s="22">
        <v>2.8</v>
      </c>
      <c r="R1027" s="30">
        <v>5.2399895036430446E-5</v>
      </c>
      <c r="S1027" s="23">
        <v>19084.007693236046</v>
      </c>
      <c r="T1027" s="30">
        <v>3.3863886521563755E-3</v>
      </c>
      <c r="U1027" s="23">
        <v>295.29983197977663</v>
      </c>
      <c r="V1027" s="27">
        <v>1.5473680200015842</v>
      </c>
    </row>
    <row r="1028" spans="1:22" x14ac:dyDescent="0.25">
      <c r="A1028" s="19" t="s">
        <v>94</v>
      </c>
      <c r="B1028" s="19" t="s">
        <v>95</v>
      </c>
      <c r="C1028" s="19" t="s">
        <v>88</v>
      </c>
      <c r="D1028" s="22">
        <v>60305635</v>
      </c>
      <c r="E1028" s="22">
        <v>2</v>
      </c>
      <c r="F1028" s="27">
        <v>61</v>
      </c>
      <c r="G1028" s="19" t="s">
        <v>107</v>
      </c>
      <c r="H1028" s="19" t="s">
        <v>108</v>
      </c>
      <c r="I1028" s="23">
        <v>1744.2425000000001</v>
      </c>
      <c r="J1028" s="19" t="s">
        <v>201</v>
      </c>
      <c r="K1028" s="19" t="s">
        <v>202</v>
      </c>
      <c r="L1028" s="23">
        <v>958.375</v>
      </c>
      <c r="M1028" s="19" t="s">
        <v>115</v>
      </c>
      <c r="N1028" s="19" t="s">
        <v>116</v>
      </c>
      <c r="O1028" s="30">
        <v>5.4953034682081285E-3</v>
      </c>
      <c r="Q1028" s="22">
        <v>3</v>
      </c>
      <c r="R1028" s="30">
        <v>5.2377824369650366E-5</v>
      </c>
      <c r="S1028" s="23">
        <v>19092.049202781258</v>
      </c>
      <c r="T1028" s="30">
        <v>3.3863886521563755E-3</v>
      </c>
      <c r="U1028" s="23">
        <v>295.29983197977663</v>
      </c>
      <c r="V1028" s="27">
        <v>1.5467162735824003</v>
      </c>
    </row>
    <row r="1029" spans="1:22" x14ac:dyDescent="0.25">
      <c r="A1029" s="19" t="s">
        <v>94</v>
      </c>
      <c r="B1029" s="19" t="s">
        <v>95</v>
      </c>
      <c r="C1029" s="19" t="s">
        <v>88</v>
      </c>
      <c r="D1029" s="22">
        <v>60305963</v>
      </c>
      <c r="E1029" s="22">
        <v>2</v>
      </c>
      <c r="F1029" s="27">
        <v>62</v>
      </c>
      <c r="G1029" s="19" t="s">
        <v>127</v>
      </c>
      <c r="H1029" s="19" t="s">
        <v>128</v>
      </c>
      <c r="I1029" s="23">
        <v>1694</v>
      </c>
      <c r="J1029" s="19" t="s">
        <v>201</v>
      </c>
      <c r="K1029" s="19" t="s">
        <v>202</v>
      </c>
      <c r="L1029" s="23">
        <v>1100</v>
      </c>
      <c r="M1029" s="19" t="s">
        <v>109</v>
      </c>
      <c r="N1029" s="19" t="s">
        <v>110</v>
      </c>
      <c r="O1029" s="30">
        <v>9.32009514627124E-2</v>
      </c>
      <c r="Q1029" s="22">
        <v>1.5</v>
      </c>
      <c r="R1029" s="30">
        <v>1.6976603416971486E-3</v>
      </c>
      <c r="S1029" s="23">
        <v>589.04598018723902</v>
      </c>
      <c r="T1029" s="30">
        <v>2.8529264428446615E-3</v>
      </c>
      <c r="U1029" s="23">
        <v>350.51727411622187</v>
      </c>
      <c r="V1029" s="27">
        <v>59.505927534689832</v>
      </c>
    </row>
    <row r="1030" spans="1:22" x14ac:dyDescent="0.25">
      <c r="A1030" s="19" t="s">
        <v>94</v>
      </c>
      <c r="B1030" s="19" t="s">
        <v>95</v>
      </c>
      <c r="C1030" s="19" t="s">
        <v>88</v>
      </c>
      <c r="D1030" s="22">
        <v>60305963</v>
      </c>
      <c r="E1030" s="22">
        <v>2</v>
      </c>
      <c r="F1030" s="27">
        <v>62</v>
      </c>
      <c r="G1030" s="19" t="s">
        <v>127</v>
      </c>
      <c r="H1030" s="19" t="s">
        <v>128</v>
      </c>
      <c r="I1030" s="23">
        <v>429</v>
      </c>
      <c r="J1030" s="19" t="s">
        <v>259</v>
      </c>
      <c r="K1030" s="19" t="s">
        <v>260</v>
      </c>
      <c r="L1030" s="23">
        <v>300</v>
      </c>
      <c r="M1030" s="19" t="s">
        <v>109</v>
      </c>
      <c r="N1030" s="19" t="s">
        <v>110</v>
      </c>
      <c r="O1030" s="30">
        <v>9.32009514627124E-2</v>
      </c>
      <c r="Q1030" s="22">
        <v>1.5</v>
      </c>
      <c r="R1030" s="30">
        <v>4.2992696965057654E-4</v>
      </c>
      <c r="S1030" s="23">
        <v>2325.9764345855083</v>
      </c>
      <c r="T1030" s="30">
        <v>2.8529264428446615E-3</v>
      </c>
      <c r="U1030" s="23">
        <v>350.51727411622187</v>
      </c>
      <c r="V1030" s="27">
        <v>15.069682947096775</v>
      </c>
    </row>
    <row r="1031" spans="1:22" x14ac:dyDescent="0.25">
      <c r="A1031" s="19" t="s">
        <v>94</v>
      </c>
      <c r="B1031" s="19" t="s">
        <v>95</v>
      </c>
      <c r="C1031" s="19" t="s">
        <v>88</v>
      </c>
      <c r="D1031" s="22">
        <v>60305963</v>
      </c>
      <c r="E1031" s="22">
        <v>2</v>
      </c>
      <c r="F1031" s="27">
        <v>62</v>
      </c>
      <c r="G1031" s="19" t="s">
        <v>183</v>
      </c>
      <c r="H1031" s="19" t="s">
        <v>184</v>
      </c>
      <c r="I1031" s="23">
        <v>221.22821434999997</v>
      </c>
      <c r="J1031" s="19" t="s">
        <v>221</v>
      </c>
      <c r="K1031" s="19" t="s">
        <v>222</v>
      </c>
      <c r="L1031" s="23">
        <v>154.70504500000001</v>
      </c>
      <c r="M1031" s="19" t="s">
        <v>109</v>
      </c>
      <c r="N1031" s="19" t="s">
        <v>110</v>
      </c>
      <c r="O1031" s="30">
        <v>7.9215175097275228E-2</v>
      </c>
      <c r="Q1031" s="22">
        <v>1.5</v>
      </c>
      <c r="R1031" s="30">
        <v>1.8843690038916974E-4</v>
      </c>
      <c r="S1031" s="23">
        <v>5306.8162230154903</v>
      </c>
      <c r="T1031" s="30">
        <v>2.8529264428446615E-3</v>
      </c>
      <c r="U1031" s="23">
        <v>350.51727411622187</v>
      </c>
      <c r="V1031" s="27">
        <v>6.6050388667321807</v>
      </c>
    </row>
    <row r="1032" spans="1:22" x14ac:dyDescent="0.25">
      <c r="A1032" s="19" t="s">
        <v>94</v>
      </c>
      <c r="B1032" s="19" t="s">
        <v>95</v>
      </c>
      <c r="C1032" s="19" t="s">
        <v>88</v>
      </c>
      <c r="D1032" s="22">
        <v>60305963</v>
      </c>
      <c r="E1032" s="22">
        <v>2</v>
      </c>
      <c r="F1032" s="27">
        <v>62</v>
      </c>
      <c r="G1032" s="19" t="s">
        <v>127</v>
      </c>
      <c r="H1032" s="19" t="s">
        <v>128</v>
      </c>
      <c r="I1032" s="23">
        <v>135.19467</v>
      </c>
      <c r="J1032" s="19" t="s">
        <v>205</v>
      </c>
      <c r="K1032" s="19" t="s">
        <v>206</v>
      </c>
      <c r="L1032" s="23">
        <v>100.1442</v>
      </c>
      <c r="M1032" s="19" t="s">
        <v>109</v>
      </c>
      <c r="N1032" s="19" t="s">
        <v>110</v>
      </c>
      <c r="O1032" s="30">
        <v>9.32009514627124E-2</v>
      </c>
      <c r="Q1032" s="22">
        <v>1.5</v>
      </c>
      <c r="R1032" s="30">
        <v>1.3548679437298301E-4</v>
      </c>
      <c r="S1032" s="23">
        <v>7380.7931217790092</v>
      </c>
      <c r="T1032" s="30">
        <v>2.8529264428446615E-3</v>
      </c>
      <c r="U1032" s="23">
        <v>350.51727411622187</v>
      </c>
      <c r="V1032" s="27">
        <v>4.749046184236307</v>
      </c>
    </row>
    <row r="1033" spans="1:22" x14ac:dyDescent="0.25">
      <c r="A1033" s="19" t="s">
        <v>94</v>
      </c>
      <c r="B1033" s="19" t="s">
        <v>95</v>
      </c>
      <c r="C1033" s="19" t="s">
        <v>88</v>
      </c>
      <c r="D1033" s="22">
        <v>60305963</v>
      </c>
      <c r="E1033" s="22">
        <v>2</v>
      </c>
      <c r="F1033" s="27">
        <v>62</v>
      </c>
      <c r="G1033" s="19" t="s">
        <v>145</v>
      </c>
      <c r="H1033" s="19" t="s">
        <v>146</v>
      </c>
      <c r="I1033" s="23">
        <v>162.80740129500001</v>
      </c>
      <c r="J1033" s="19" t="s">
        <v>243</v>
      </c>
      <c r="K1033" s="19" t="s">
        <v>244</v>
      </c>
      <c r="L1033" s="23">
        <v>48.891111500000001</v>
      </c>
      <c r="M1033" s="19" t="s">
        <v>109</v>
      </c>
      <c r="N1033" s="19" t="s">
        <v>110</v>
      </c>
      <c r="O1033" s="30">
        <v>6.9640764267676847E-2</v>
      </c>
      <c r="Q1033" s="22">
        <v>1.5</v>
      </c>
      <c r="R1033" s="30">
        <v>1.2191432101739959E-4</v>
      </c>
      <c r="S1033" s="23">
        <v>8202.4818057041884</v>
      </c>
      <c r="T1033" s="30">
        <v>2.8529264428446615E-3</v>
      </c>
      <c r="U1033" s="23">
        <v>350.51727411622187</v>
      </c>
      <c r="V1033" s="27">
        <v>4.2733075478748921</v>
      </c>
    </row>
    <row r="1034" spans="1:22" x14ac:dyDescent="0.25">
      <c r="A1034" s="19" t="s">
        <v>94</v>
      </c>
      <c r="B1034" s="19" t="s">
        <v>95</v>
      </c>
      <c r="C1034" s="19" t="s">
        <v>88</v>
      </c>
      <c r="D1034" s="22">
        <v>60305963</v>
      </c>
      <c r="E1034" s="22">
        <v>2</v>
      </c>
      <c r="F1034" s="27">
        <v>62</v>
      </c>
      <c r="G1034" s="19" t="s">
        <v>107</v>
      </c>
      <c r="H1034" s="19" t="s">
        <v>108</v>
      </c>
      <c r="I1034" s="23">
        <v>93.75</v>
      </c>
      <c r="J1034" s="19" t="s">
        <v>203</v>
      </c>
      <c r="K1034" s="19" t="s">
        <v>204</v>
      </c>
      <c r="L1034" s="23">
        <v>93.75</v>
      </c>
      <c r="M1034" s="19" t="s">
        <v>109</v>
      </c>
      <c r="N1034" s="19" t="s">
        <v>110</v>
      </c>
      <c r="O1034" s="30">
        <v>9.4083549688667278E-2</v>
      </c>
      <c r="Q1034" s="22">
        <v>1.5</v>
      </c>
      <c r="R1034" s="30">
        <v>9.4842287992608139E-5</v>
      </c>
      <c r="S1034" s="23">
        <v>10543.819863117795</v>
      </c>
      <c r="T1034" s="30">
        <v>2.8529264428446615E-3</v>
      </c>
      <c r="U1034" s="23">
        <v>350.51727411622187</v>
      </c>
      <c r="V1034" s="27">
        <v>3.3243860258114681</v>
      </c>
    </row>
    <row r="1035" spans="1:22" x14ac:dyDescent="0.25">
      <c r="A1035" s="19" t="s">
        <v>94</v>
      </c>
      <c r="B1035" s="19" t="s">
        <v>95</v>
      </c>
      <c r="C1035" s="19" t="s">
        <v>88</v>
      </c>
      <c r="D1035" s="22">
        <v>60305963</v>
      </c>
      <c r="E1035" s="22">
        <v>2</v>
      </c>
      <c r="F1035" s="27">
        <v>62</v>
      </c>
      <c r="G1035" s="19" t="s">
        <v>127</v>
      </c>
      <c r="H1035" s="19" t="s">
        <v>128</v>
      </c>
      <c r="I1035" s="23">
        <v>1694</v>
      </c>
      <c r="J1035" s="19" t="s">
        <v>201</v>
      </c>
      <c r="K1035" s="19" t="s">
        <v>202</v>
      </c>
      <c r="L1035" s="23">
        <v>1100</v>
      </c>
      <c r="M1035" s="19" t="s">
        <v>115</v>
      </c>
      <c r="N1035" s="19" t="s">
        <v>116</v>
      </c>
      <c r="O1035" s="30">
        <v>5.247630177899182E-3</v>
      </c>
      <c r="Q1035" s="22">
        <v>3</v>
      </c>
      <c r="R1035" s="30">
        <v>4.7792932910544164E-5</v>
      </c>
      <c r="S1035" s="23">
        <v>20923.595584136627</v>
      </c>
      <c r="T1035" s="30">
        <v>2.8529264428446615E-3</v>
      </c>
      <c r="U1035" s="23">
        <v>350.51727411622187</v>
      </c>
      <c r="V1035" s="27">
        <v>1.6752248565823409</v>
      </c>
    </row>
    <row r="1036" spans="1:22" x14ac:dyDescent="0.25">
      <c r="A1036" s="19" t="s">
        <v>94</v>
      </c>
      <c r="B1036" s="19" t="s">
        <v>95</v>
      </c>
      <c r="C1036" s="19" t="s">
        <v>88</v>
      </c>
      <c r="D1036" s="22">
        <v>60305998</v>
      </c>
      <c r="E1036" s="22">
        <v>2</v>
      </c>
      <c r="F1036" s="27">
        <v>58</v>
      </c>
      <c r="G1036" s="19" t="s">
        <v>135</v>
      </c>
      <c r="H1036" s="19" t="s">
        <v>136</v>
      </c>
      <c r="I1036" s="23">
        <v>434.87450000000007</v>
      </c>
      <c r="J1036" s="19" t="s">
        <v>241</v>
      </c>
      <c r="K1036" s="19" t="s">
        <v>242</v>
      </c>
      <c r="L1036" s="23">
        <v>83.15</v>
      </c>
      <c r="M1036" s="19" t="s">
        <v>109</v>
      </c>
      <c r="N1036" s="19" t="s">
        <v>110</v>
      </c>
      <c r="O1036" s="30">
        <v>0.13503018571428571</v>
      </c>
      <c r="Q1036" s="22">
        <v>1.5</v>
      </c>
      <c r="R1036" s="30">
        <v>6.7495614364835807E-4</v>
      </c>
      <c r="S1036" s="23">
        <v>1481.5777431029428</v>
      </c>
      <c r="T1036" s="30">
        <v>3.046231008486726E-3</v>
      </c>
      <c r="U1036" s="23">
        <v>328.27451273853632</v>
      </c>
      <c r="V1036" s="27">
        <v>22.157089917604626</v>
      </c>
    </row>
    <row r="1037" spans="1:22" x14ac:dyDescent="0.25">
      <c r="A1037" s="19" t="s">
        <v>94</v>
      </c>
      <c r="B1037" s="19" t="s">
        <v>95</v>
      </c>
      <c r="C1037" s="19" t="s">
        <v>88</v>
      </c>
      <c r="D1037" s="22">
        <v>60305998</v>
      </c>
      <c r="E1037" s="22">
        <v>2</v>
      </c>
      <c r="F1037" s="27">
        <v>58</v>
      </c>
      <c r="G1037" s="19" t="s">
        <v>131</v>
      </c>
      <c r="H1037" s="19" t="s">
        <v>132</v>
      </c>
      <c r="I1037" s="23">
        <v>303.46469999999999</v>
      </c>
      <c r="J1037" s="19" t="s">
        <v>205</v>
      </c>
      <c r="K1037" s="19" t="s">
        <v>206</v>
      </c>
      <c r="L1037" s="23">
        <v>200.97</v>
      </c>
      <c r="M1037" s="19" t="s">
        <v>109</v>
      </c>
      <c r="N1037" s="19" t="s">
        <v>110</v>
      </c>
      <c r="O1037" s="30">
        <v>0.18361026609657971</v>
      </c>
      <c r="Q1037" s="22">
        <v>1.5</v>
      </c>
      <c r="R1037" s="30">
        <v>6.4045096917147971E-4</v>
      </c>
      <c r="S1037" s="23">
        <v>1561.3997763070784</v>
      </c>
      <c r="T1037" s="30">
        <v>3.046231008486726E-3</v>
      </c>
      <c r="U1037" s="23">
        <v>328.27451273853632</v>
      </c>
      <c r="V1037" s="27">
        <v>21.024372983769084</v>
      </c>
    </row>
    <row r="1038" spans="1:22" x14ac:dyDescent="0.25">
      <c r="A1038" s="19" t="s">
        <v>94</v>
      </c>
      <c r="B1038" s="19" t="s">
        <v>95</v>
      </c>
      <c r="C1038" s="19" t="s">
        <v>88</v>
      </c>
      <c r="D1038" s="22">
        <v>60305998</v>
      </c>
      <c r="E1038" s="22">
        <v>2</v>
      </c>
      <c r="F1038" s="27">
        <v>58</v>
      </c>
      <c r="G1038" s="19" t="s">
        <v>135</v>
      </c>
      <c r="H1038" s="19" t="s">
        <v>136</v>
      </c>
      <c r="I1038" s="23">
        <v>228.79999999999998</v>
      </c>
      <c r="J1038" s="19" t="s">
        <v>219</v>
      </c>
      <c r="K1038" s="19" t="s">
        <v>220</v>
      </c>
      <c r="L1038" s="23">
        <v>160</v>
      </c>
      <c r="M1038" s="19" t="s">
        <v>109</v>
      </c>
      <c r="N1038" s="19" t="s">
        <v>110</v>
      </c>
      <c r="O1038" s="30">
        <v>0.13503018571428571</v>
      </c>
      <c r="Q1038" s="22">
        <v>1.5</v>
      </c>
      <c r="R1038" s="30">
        <v>3.5511386771756973E-4</v>
      </c>
      <c r="S1038" s="23">
        <v>2815.9981653978184</v>
      </c>
      <c r="T1038" s="30">
        <v>3.046231008486726E-3</v>
      </c>
      <c r="U1038" s="23">
        <v>328.27451273853632</v>
      </c>
      <c r="V1038" s="27">
        <v>11.657483189168223</v>
      </c>
    </row>
    <row r="1039" spans="1:22" x14ac:dyDescent="0.25">
      <c r="A1039" s="19" t="s">
        <v>94</v>
      </c>
      <c r="B1039" s="19" t="s">
        <v>95</v>
      </c>
      <c r="C1039" s="19" t="s">
        <v>88</v>
      </c>
      <c r="D1039" s="22">
        <v>60305998</v>
      </c>
      <c r="E1039" s="22">
        <v>2</v>
      </c>
      <c r="F1039" s="27">
        <v>58</v>
      </c>
      <c r="G1039" s="19" t="s">
        <v>135</v>
      </c>
      <c r="H1039" s="19" t="s">
        <v>136</v>
      </c>
      <c r="I1039" s="23">
        <v>207.60000000000002</v>
      </c>
      <c r="J1039" s="19" t="s">
        <v>203</v>
      </c>
      <c r="K1039" s="19" t="s">
        <v>204</v>
      </c>
      <c r="L1039" s="23">
        <v>207.60000000000002</v>
      </c>
      <c r="M1039" s="19" t="s">
        <v>109</v>
      </c>
      <c r="N1039" s="19" t="s">
        <v>110</v>
      </c>
      <c r="O1039" s="30">
        <v>0.13503018571428571</v>
      </c>
      <c r="Q1039" s="22">
        <v>1.5</v>
      </c>
      <c r="R1039" s="30">
        <v>3.222099603940887E-4</v>
      </c>
      <c r="S1039" s="23">
        <v>3103.5663788199458</v>
      </c>
      <c r="T1039" s="30">
        <v>3.046231008486726E-3</v>
      </c>
      <c r="U1039" s="23">
        <v>328.27451273853632</v>
      </c>
      <c r="V1039" s="27">
        <v>10.577331774787254</v>
      </c>
    </row>
    <row r="1040" spans="1:22" x14ac:dyDescent="0.25">
      <c r="A1040" s="19" t="s">
        <v>94</v>
      </c>
      <c r="B1040" s="19" t="s">
        <v>95</v>
      </c>
      <c r="C1040" s="19" t="s">
        <v>88</v>
      </c>
      <c r="D1040" s="22">
        <v>60305998</v>
      </c>
      <c r="E1040" s="22">
        <v>2</v>
      </c>
      <c r="F1040" s="27">
        <v>58</v>
      </c>
      <c r="G1040" s="19" t="s">
        <v>161</v>
      </c>
      <c r="H1040" s="19" t="s">
        <v>162</v>
      </c>
      <c r="I1040" s="23">
        <v>77.349999999999994</v>
      </c>
      <c r="J1040" s="19" t="s">
        <v>203</v>
      </c>
      <c r="K1040" s="19" t="s">
        <v>204</v>
      </c>
      <c r="L1040" s="23">
        <v>77.349999999999994</v>
      </c>
      <c r="M1040" s="19" t="s">
        <v>109</v>
      </c>
      <c r="N1040" s="19" t="s">
        <v>110</v>
      </c>
      <c r="O1040" s="30">
        <v>0.29969450048245622</v>
      </c>
      <c r="Q1040" s="22">
        <v>1.5</v>
      </c>
      <c r="R1040" s="30">
        <v>2.6645252427951713E-4</v>
      </c>
      <c r="S1040" s="23">
        <v>3753.0137975010075</v>
      </c>
      <c r="T1040" s="30">
        <v>3.046231008486726E-3</v>
      </c>
      <c r="U1040" s="23">
        <v>328.27451273853632</v>
      </c>
      <c r="V1040" s="27">
        <v>8.7469572575811494</v>
      </c>
    </row>
    <row r="1041" spans="1:22" x14ac:dyDescent="0.25">
      <c r="A1041" s="19" t="s">
        <v>94</v>
      </c>
      <c r="B1041" s="19" t="s">
        <v>95</v>
      </c>
      <c r="C1041" s="19" t="s">
        <v>88</v>
      </c>
      <c r="D1041" s="22">
        <v>60305998</v>
      </c>
      <c r="E1041" s="22">
        <v>2</v>
      </c>
      <c r="F1041" s="27">
        <v>58</v>
      </c>
      <c r="G1041" s="19" t="s">
        <v>127</v>
      </c>
      <c r="H1041" s="19" t="s">
        <v>128</v>
      </c>
      <c r="I1041" s="23">
        <v>191.25</v>
      </c>
      <c r="J1041" s="19" t="s">
        <v>203</v>
      </c>
      <c r="K1041" s="19" t="s">
        <v>204</v>
      </c>
      <c r="L1041" s="23">
        <v>191.25</v>
      </c>
      <c r="M1041" s="19" t="s">
        <v>109</v>
      </c>
      <c r="N1041" s="19" t="s">
        <v>110</v>
      </c>
      <c r="O1041" s="30">
        <v>9.32009514627124E-2</v>
      </c>
      <c r="Q1041" s="22">
        <v>1.5</v>
      </c>
      <c r="R1041" s="30">
        <v>2.0488140192234194E-4</v>
      </c>
      <c r="S1041" s="23">
        <v>4880.8724980271227</v>
      </c>
      <c r="T1041" s="30">
        <v>3.046231008486726E-3</v>
      </c>
      <c r="U1041" s="23">
        <v>328.27451273853632</v>
      </c>
      <c r="V1041" s="27">
        <v>6.7257342385245016</v>
      </c>
    </row>
    <row r="1042" spans="1:22" x14ac:dyDescent="0.25">
      <c r="A1042" s="19" t="s">
        <v>94</v>
      </c>
      <c r="B1042" s="19" t="s">
        <v>95</v>
      </c>
      <c r="C1042" s="19" t="s">
        <v>88</v>
      </c>
      <c r="D1042" s="22">
        <v>60305998</v>
      </c>
      <c r="E1042" s="22">
        <v>2</v>
      </c>
      <c r="F1042" s="27">
        <v>58</v>
      </c>
      <c r="G1042" s="19" t="s">
        <v>127</v>
      </c>
      <c r="H1042" s="19" t="s">
        <v>128</v>
      </c>
      <c r="I1042" s="23">
        <v>97.483499999999992</v>
      </c>
      <c r="J1042" s="19" t="s">
        <v>205</v>
      </c>
      <c r="K1042" s="19" t="s">
        <v>206</v>
      </c>
      <c r="L1042" s="23">
        <v>72.209999999999994</v>
      </c>
      <c r="M1042" s="19" t="s">
        <v>109</v>
      </c>
      <c r="N1042" s="19" t="s">
        <v>110</v>
      </c>
      <c r="O1042" s="30">
        <v>9.32009514627124E-2</v>
      </c>
      <c r="Q1042" s="22">
        <v>1.5</v>
      </c>
      <c r="R1042" s="30">
        <v>1.0443166611396923E-4</v>
      </c>
      <c r="S1042" s="23">
        <v>9575.6396236048913</v>
      </c>
      <c r="T1042" s="30">
        <v>3.046231008486726E-3</v>
      </c>
      <c r="U1042" s="23">
        <v>328.27451273853632</v>
      </c>
      <c r="V1042" s="27">
        <v>3.4282254308036761</v>
      </c>
    </row>
    <row r="1043" spans="1:22" x14ac:dyDescent="0.25">
      <c r="A1043" s="19" t="s">
        <v>94</v>
      </c>
      <c r="B1043" s="19" t="s">
        <v>95</v>
      </c>
      <c r="C1043" s="19" t="s">
        <v>88</v>
      </c>
      <c r="D1043" s="22">
        <v>60305998</v>
      </c>
      <c r="E1043" s="22">
        <v>2</v>
      </c>
      <c r="F1043" s="27">
        <v>58</v>
      </c>
      <c r="G1043" s="19" t="s">
        <v>183</v>
      </c>
      <c r="H1043" s="19" t="s">
        <v>184</v>
      </c>
      <c r="I1043" s="23">
        <v>98.131605000000008</v>
      </c>
      <c r="J1043" s="19" t="s">
        <v>221</v>
      </c>
      <c r="K1043" s="19" t="s">
        <v>222</v>
      </c>
      <c r="L1043" s="23">
        <v>68.623500000000007</v>
      </c>
      <c r="M1043" s="19" t="s">
        <v>109</v>
      </c>
      <c r="N1043" s="19" t="s">
        <v>110</v>
      </c>
      <c r="O1043" s="30">
        <v>7.9215175097275228E-2</v>
      </c>
      <c r="Q1043" s="22">
        <v>1.5</v>
      </c>
      <c r="R1043" s="30">
        <v>8.9350715777605159E-5</v>
      </c>
      <c r="S1043" s="23">
        <v>11191.852144632061</v>
      </c>
      <c r="T1043" s="30">
        <v>3.046231008486726E-3</v>
      </c>
      <c r="U1043" s="23">
        <v>328.27451273853632</v>
      </c>
      <c r="V1043" s="27">
        <v>2.9331562684732781</v>
      </c>
    </row>
    <row r="1044" spans="1:22" x14ac:dyDescent="0.25">
      <c r="A1044" s="19" t="s">
        <v>94</v>
      </c>
      <c r="B1044" s="19" t="s">
        <v>95</v>
      </c>
      <c r="C1044" s="19" t="s">
        <v>88</v>
      </c>
      <c r="D1044" s="22">
        <v>60305998</v>
      </c>
      <c r="E1044" s="22">
        <v>2</v>
      </c>
      <c r="F1044" s="27">
        <v>58</v>
      </c>
      <c r="G1044" s="19" t="s">
        <v>141</v>
      </c>
      <c r="H1044" s="19" t="s">
        <v>142</v>
      </c>
      <c r="I1044" s="23">
        <v>141</v>
      </c>
      <c r="J1044" s="19" t="s">
        <v>209</v>
      </c>
      <c r="K1044" s="19" t="s">
        <v>210</v>
      </c>
      <c r="L1044" s="23">
        <v>141</v>
      </c>
      <c r="M1044" s="19" t="s">
        <v>109</v>
      </c>
      <c r="N1044" s="19" t="s">
        <v>110</v>
      </c>
      <c r="O1044" s="30">
        <v>4.6996148956660502E-2</v>
      </c>
      <c r="Q1044" s="22">
        <v>1.5</v>
      </c>
      <c r="R1044" s="30">
        <v>7.6166172447001505E-5</v>
      </c>
      <c r="S1044" s="23">
        <v>13129.188035486846</v>
      </c>
      <c r="T1044" s="30">
        <v>3.046231008486726E-3</v>
      </c>
      <c r="U1044" s="23">
        <v>328.27451273853632</v>
      </c>
      <c r="V1044" s="27">
        <v>2.5003413147198748</v>
      </c>
    </row>
    <row r="1045" spans="1:22" x14ac:dyDescent="0.25">
      <c r="A1045" s="19" t="s">
        <v>94</v>
      </c>
      <c r="B1045" s="19" t="s">
        <v>95</v>
      </c>
      <c r="C1045" s="19" t="s">
        <v>88</v>
      </c>
      <c r="D1045" s="22">
        <v>60305998</v>
      </c>
      <c r="E1045" s="22">
        <v>2</v>
      </c>
      <c r="F1045" s="27">
        <v>58</v>
      </c>
      <c r="G1045" s="19" t="s">
        <v>145</v>
      </c>
      <c r="H1045" s="19" t="s">
        <v>146</v>
      </c>
      <c r="I1045" s="23">
        <v>67.512500000000003</v>
      </c>
      <c r="J1045" s="19" t="s">
        <v>229</v>
      </c>
      <c r="K1045" s="19" t="s">
        <v>230</v>
      </c>
      <c r="L1045" s="23">
        <v>54.01</v>
      </c>
      <c r="M1045" s="19" t="s">
        <v>109</v>
      </c>
      <c r="N1045" s="19" t="s">
        <v>110</v>
      </c>
      <c r="O1045" s="30">
        <v>6.9640764267676847E-2</v>
      </c>
      <c r="Q1045" s="22">
        <v>1.5</v>
      </c>
      <c r="R1045" s="30">
        <v>5.4041633305994635E-5</v>
      </c>
      <c r="S1045" s="23">
        <v>18504.251978059179</v>
      </c>
      <c r="T1045" s="30">
        <v>3.046231008486726E-3</v>
      </c>
      <c r="U1045" s="23">
        <v>328.27451273853632</v>
      </c>
      <c r="V1045" s="27">
        <v>1.7740490841120042</v>
      </c>
    </row>
    <row r="1046" spans="1:22" x14ac:dyDescent="0.25">
      <c r="A1046" s="19" t="s">
        <v>94</v>
      </c>
      <c r="B1046" s="19" t="s">
        <v>95</v>
      </c>
      <c r="C1046" s="19" t="s">
        <v>88</v>
      </c>
      <c r="D1046" s="22">
        <v>60305998</v>
      </c>
      <c r="E1046" s="22">
        <v>2</v>
      </c>
      <c r="F1046" s="27">
        <v>58</v>
      </c>
      <c r="G1046" s="19" t="s">
        <v>179</v>
      </c>
      <c r="H1046" s="19" t="s">
        <v>180</v>
      </c>
      <c r="I1046" s="23">
        <v>63.740820000000006</v>
      </c>
      <c r="J1046" s="19" t="s">
        <v>221</v>
      </c>
      <c r="K1046" s="19" t="s">
        <v>222</v>
      </c>
      <c r="L1046" s="23">
        <v>44.574000000000005</v>
      </c>
      <c r="M1046" s="19" t="s">
        <v>109</v>
      </c>
      <c r="N1046" s="19" t="s">
        <v>110</v>
      </c>
      <c r="O1046" s="30">
        <v>6.9654574132492195E-2</v>
      </c>
      <c r="Q1046" s="22">
        <v>1.5</v>
      </c>
      <c r="R1046" s="30">
        <v>5.1032639907538405E-5</v>
      </c>
      <c r="S1046" s="23">
        <v>19595.302179385839</v>
      </c>
      <c r="T1046" s="30">
        <v>3.046231008486726E-3</v>
      </c>
      <c r="U1046" s="23">
        <v>328.27451273853632</v>
      </c>
      <c r="V1046" s="27">
        <v>1.6752714999408354</v>
      </c>
    </row>
    <row r="1047" spans="1:22" x14ac:dyDescent="0.25">
      <c r="A1047" s="19" t="s">
        <v>94</v>
      </c>
      <c r="B1047" s="19" t="s">
        <v>95</v>
      </c>
      <c r="C1047" s="19" t="s">
        <v>88</v>
      </c>
      <c r="D1047" s="22">
        <v>60305998</v>
      </c>
      <c r="E1047" s="22">
        <v>2</v>
      </c>
      <c r="F1047" s="27">
        <v>58</v>
      </c>
      <c r="G1047" s="19" t="s">
        <v>145</v>
      </c>
      <c r="H1047" s="19" t="s">
        <v>146</v>
      </c>
      <c r="I1047" s="23">
        <v>46.2</v>
      </c>
      <c r="J1047" s="19" t="s">
        <v>261</v>
      </c>
      <c r="K1047" s="19" t="s">
        <v>262</v>
      </c>
      <c r="L1047" s="23">
        <v>11.55</v>
      </c>
      <c r="M1047" s="19" t="s">
        <v>109</v>
      </c>
      <c r="N1047" s="19" t="s">
        <v>110</v>
      </c>
      <c r="O1047" s="30">
        <v>6.9640764267676847E-2</v>
      </c>
      <c r="Q1047" s="22">
        <v>1.5</v>
      </c>
      <c r="R1047" s="30">
        <v>3.6981647231800812E-5</v>
      </c>
      <c r="S1047" s="23">
        <v>27040.439646509094</v>
      </c>
      <c r="T1047" s="30">
        <v>3.046231008486726E-3</v>
      </c>
      <c r="U1047" s="23">
        <v>328.27451273853632</v>
      </c>
      <c r="V1047" s="27">
        <v>1.214013222528785</v>
      </c>
    </row>
    <row r="1048" spans="1:22" x14ac:dyDescent="0.25">
      <c r="A1048" s="19" t="s">
        <v>94</v>
      </c>
      <c r="B1048" s="19" t="s">
        <v>95</v>
      </c>
      <c r="C1048" s="19" t="s">
        <v>88</v>
      </c>
      <c r="D1048" s="22">
        <v>60306015</v>
      </c>
      <c r="E1048" s="22">
        <v>2</v>
      </c>
      <c r="F1048" s="27">
        <v>78</v>
      </c>
      <c r="G1048" s="19" t="s">
        <v>107</v>
      </c>
      <c r="H1048" s="19" t="s">
        <v>108</v>
      </c>
      <c r="I1048" s="23">
        <v>1365</v>
      </c>
      <c r="J1048" s="19" t="s">
        <v>201</v>
      </c>
      <c r="K1048" s="19" t="s">
        <v>202</v>
      </c>
      <c r="L1048" s="23">
        <v>750</v>
      </c>
      <c r="M1048" s="19" t="s">
        <v>109</v>
      </c>
      <c r="N1048" s="19" t="s">
        <v>110</v>
      </c>
      <c r="O1048" s="30">
        <v>9.4083549688667278E-2</v>
      </c>
      <c r="Q1048" s="22">
        <v>1.5</v>
      </c>
      <c r="R1048" s="30">
        <v>1.0976414130344516E-3</v>
      </c>
      <c r="S1048" s="23">
        <v>911.04434301133017</v>
      </c>
      <c r="T1048" s="30">
        <v>2.6350540583796982E-3</v>
      </c>
      <c r="U1048" s="23">
        <v>379.49885575209134</v>
      </c>
      <c r="V1048" s="27">
        <v>41.655366027268308</v>
      </c>
    </row>
    <row r="1049" spans="1:22" x14ac:dyDescent="0.25">
      <c r="A1049" s="19" t="s">
        <v>94</v>
      </c>
      <c r="B1049" s="19" t="s">
        <v>95</v>
      </c>
      <c r="C1049" s="19" t="s">
        <v>88</v>
      </c>
      <c r="D1049" s="22">
        <v>60306015</v>
      </c>
      <c r="E1049" s="22">
        <v>2</v>
      </c>
      <c r="F1049" s="27">
        <v>78</v>
      </c>
      <c r="G1049" s="19" t="s">
        <v>127</v>
      </c>
      <c r="H1049" s="19" t="s">
        <v>128</v>
      </c>
      <c r="I1049" s="23">
        <v>1155</v>
      </c>
      <c r="J1049" s="19" t="s">
        <v>201</v>
      </c>
      <c r="K1049" s="19" t="s">
        <v>202</v>
      </c>
      <c r="L1049" s="23">
        <v>750</v>
      </c>
      <c r="M1049" s="19" t="s">
        <v>109</v>
      </c>
      <c r="N1049" s="19" t="s">
        <v>110</v>
      </c>
      <c r="O1049" s="30">
        <v>9.32009514627124E-2</v>
      </c>
      <c r="Q1049" s="22">
        <v>1.5</v>
      </c>
      <c r="R1049" s="30">
        <v>9.2006067469600707E-4</v>
      </c>
      <c r="S1049" s="23">
        <v>1086.8848408616152</v>
      </c>
      <c r="T1049" s="30">
        <v>2.6350540583796982E-3</v>
      </c>
      <c r="U1049" s="23">
        <v>379.49885575209134</v>
      </c>
      <c r="V1049" s="27">
        <v>34.916197326963186</v>
      </c>
    </row>
    <row r="1050" spans="1:22" x14ac:dyDescent="0.25">
      <c r="A1050" s="19" t="s">
        <v>94</v>
      </c>
      <c r="B1050" s="19" t="s">
        <v>95</v>
      </c>
      <c r="C1050" s="19" t="s">
        <v>88</v>
      </c>
      <c r="D1050" s="22">
        <v>60306015</v>
      </c>
      <c r="E1050" s="22">
        <v>2</v>
      </c>
      <c r="F1050" s="27">
        <v>78</v>
      </c>
      <c r="G1050" s="19" t="s">
        <v>183</v>
      </c>
      <c r="H1050" s="19" t="s">
        <v>184</v>
      </c>
      <c r="I1050" s="23">
        <v>220.54461000000003</v>
      </c>
      <c r="J1050" s="19" t="s">
        <v>221</v>
      </c>
      <c r="K1050" s="19" t="s">
        <v>222</v>
      </c>
      <c r="L1050" s="23">
        <v>154.227</v>
      </c>
      <c r="M1050" s="19" t="s">
        <v>109</v>
      </c>
      <c r="N1050" s="19" t="s">
        <v>110</v>
      </c>
      <c r="O1050" s="30">
        <v>7.9215175097275228E-2</v>
      </c>
      <c r="Q1050" s="22">
        <v>1.5</v>
      </c>
      <c r="R1050" s="30">
        <v>1.4932034100778016E-4</v>
      </c>
      <c r="S1050" s="23">
        <v>6697.01122600501</v>
      </c>
      <c r="T1050" s="30">
        <v>2.6350540583796982E-3</v>
      </c>
      <c r="U1050" s="23">
        <v>379.49885575209134</v>
      </c>
      <c r="V1050" s="27">
        <v>5.6666898552964655</v>
      </c>
    </row>
    <row r="1051" spans="1:22" x14ac:dyDescent="0.25">
      <c r="A1051" s="19" t="s">
        <v>94</v>
      </c>
      <c r="B1051" s="19" t="s">
        <v>95</v>
      </c>
      <c r="C1051" s="19" t="s">
        <v>88</v>
      </c>
      <c r="D1051" s="22">
        <v>60306015</v>
      </c>
      <c r="E1051" s="22">
        <v>2</v>
      </c>
      <c r="F1051" s="27">
        <v>78</v>
      </c>
      <c r="G1051" s="19" t="s">
        <v>107</v>
      </c>
      <c r="H1051" s="19" t="s">
        <v>108</v>
      </c>
      <c r="I1051" s="23">
        <v>1365</v>
      </c>
      <c r="J1051" s="19" t="s">
        <v>201</v>
      </c>
      <c r="K1051" s="19" t="s">
        <v>202</v>
      </c>
      <c r="L1051" s="23">
        <v>750</v>
      </c>
      <c r="M1051" s="19" t="s">
        <v>121</v>
      </c>
      <c r="N1051" s="19" t="s">
        <v>122</v>
      </c>
      <c r="O1051" s="30">
        <v>8.0808489135929321E-3</v>
      </c>
      <c r="Q1051" s="22">
        <v>1.94</v>
      </c>
      <c r="R1051" s="30">
        <v>7.2894255663853773E-5</v>
      </c>
      <c r="S1051" s="23">
        <v>13718.502108196601</v>
      </c>
      <c r="T1051" s="30">
        <v>2.6350540583796982E-3</v>
      </c>
      <c r="U1051" s="23">
        <v>379.49885575209134</v>
      </c>
      <c r="V1051" s="27">
        <v>2.7663286615332914</v>
      </c>
    </row>
    <row r="1052" spans="1:22" x14ac:dyDescent="0.25">
      <c r="A1052" s="19" t="s">
        <v>94</v>
      </c>
      <c r="B1052" s="19" t="s">
        <v>95</v>
      </c>
      <c r="C1052" s="19" t="s">
        <v>88</v>
      </c>
      <c r="D1052" s="22">
        <v>60306015</v>
      </c>
      <c r="E1052" s="22">
        <v>2</v>
      </c>
      <c r="F1052" s="27">
        <v>78</v>
      </c>
      <c r="G1052" s="19" t="s">
        <v>179</v>
      </c>
      <c r="H1052" s="19" t="s">
        <v>180</v>
      </c>
      <c r="I1052" s="23">
        <v>107.824506</v>
      </c>
      <c r="J1052" s="19" t="s">
        <v>211</v>
      </c>
      <c r="K1052" s="19" t="s">
        <v>212</v>
      </c>
      <c r="L1052" s="23">
        <v>91.3767</v>
      </c>
      <c r="M1052" s="19" t="s">
        <v>109</v>
      </c>
      <c r="N1052" s="19" t="s">
        <v>110</v>
      </c>
      <c r="O1052" s="30">
        <v>6.9654574132492195E-2</v>
      </c>
      <c r="Q1052" s="22">
        <v>1.5</v>
      </c>
      <c r="R1052" s="30">
        <v>6.4192051679285036E-5</v>
      </c>
      <c r="S1052" s="23">
        <v>15578.252662746765</v>
      </c>
      <c r="T1052" s="30">
        <v>2.6350540583796982E-3</v>
      </c>
      <c r="U1052" s="23">
        <v>379.49885575209134</v>
      </c>
      <c r="V1052" s="27">
        <v>2.4360810160667783</v>
      </c>
    </row>
    <row r="1053" spans="1:22" x14ac:dyDescent="0.25">
      <c r="A1053" s="19" t="s">
        <v>94</v>
      </c>
      <c r="B1053" s="19" t="s">
        <v>95</v>
      </c>
      <c r="C1053" s="19" t="s">
        <v>88</v>
      </c>
      <c r="D1053" s="22">
        <v>60306015</v>
      </c>
      <c r="E1053" s="22">
        <v>2</v>
      </c>
      <c r="F1053" s="27">
        <v>78</v>
      </c>
      <c r="G1053" s="19" t="s">
        <v>145</v>
      </c>
      <c r="H1053" s="19" t="s">
        <v>146</v>
      </c>
      <c r="I1053" s="23">
        <v>87.05</v>
      </c>
      <c r="J1053" s="19" t="s">
        <v>203</v>
      </c>
      <c r="K1053" s="19" t="s">
        <v>204</v>
      </c>
      <c r="L1053" s="23">
        <v>87.05</v>
      </c>
      <c r="M1053" s="19" t="s">
        <v>109</v>
      </c>
      <c r="N1053" s="19" t="s">
        <v>110</v>
      </c>
      <c r="O1053" s="30">
        <v>6.9640764267676847E-2</v>
      </c>
      <c r="Q1053" s="22">
        <v>1.5</v>
      </c>
      <c r="R1053" s="30">
        <v>5.1813919055566406E-5</v>
      </c>
      <c r="S1053" s="23">
        <v>19299.833292432053</v>
      </c>
      <c r="T1053" s="30">
        <v>2.6350540583796982E-3</v>
      </c>
      <c r="U1053" s="23">
        <v>379.49885575209134</v>
      </c>
      <c r="V1053" s="27">
        <v>1.9663322993618935</v>
      </c>
    </row>
    <row r="1054" spans="1:22" x14ac:dyDescent="0.25">
      <c r="A1054" s="19" t="s">
        <v>94</v>
      </c>
      <c r="B1054" s="19" t="s">
        <v>95</v>
      </c>
      <c r="C1054" s="19" t="s">
        <v>88</v>
      </c>
      <c r="D1054" s="22">
        <v>60306015</v>
      </c>
      <c r="E1054" s="22">
        <v>2</v>
      </c>
      <c r="F1054" s="27">
        <v>78</v>
      </c>
      <c r="G1054" s="19" t="s">
        <v>183</v>
      </c>
      <c r="H1054" s="19" t="s">
        <v>184</v>
      </c>
      <c r="I1054" s="23">
        <v>49.436243999999995</v>
      </c>
      <c r="J1054" s="19" t="s">
        <v>217</v>
      </c>
      <c r="K1054" s="19" t="s">
        <v>218</v>
      </c>
      <c r="L1054" s="23">
        <v>34.570799999999998</v>
      </c>
      <c r="M1054" s="19" t="s">
        <v>109</v>
      </c>
      <c r="N1054" s="19" t="s">
        <v>110</v>
      </c>
      <c r="O1054" s="30">
        <v>7.9215175097275228E-2</v>
      </c>
      <c r="Q1054" s="22">
        <v>1.5</v>
      </c>
      <c r="R1054" s="30">
        <v>3.3470946364201891E-5</v>
      </c>
      <c r="S1054" s="23">
        <v>29876.65747836541</v>
      </c>
      <c r="T1054" s="30">
        <v>2.6350540583796982E-3</v>
      </c>
      <c r="U1054" s="23">
        <v>379.49885575209134</v>
      </c>
      <c r="V1054" s="27">
        <v>1.2702185846154239</v>
      </c>
    </row>
    <row r="1055" spans="1:22" x14ac:dyDescent="0.25">
      <c r="A1055" s="19" t="s">
        <v>94</v>
      </c>
      <c r="B1055" s="19" t="s">
        <v>95</v>
      </c>
      <c r="C1055" s="19" t="s">
        <v>88</v>
      </c>
      <c r="D1055" s="22">
        <v>60306015</v>
      </c>
      <c r="E1055" s="22">
        <v>2</v>
      </c>
      <c r="F1055" s="27">
        <v>78</v>
      </c>
      <c r="G1055" s="19" t="s">
        <v>107</v>
      </c>
      <c r="H1055" s="19" t="s">
        <v>108</v>
      </c>
      <c r="I1055" s="23">
        <v>1365</v>
      </c>
      <c r="J1055" s="19" t="s">
        <v>201</v>
      </c>
      <c r="K1055" s="19" t="s">
        <v>202</v>
      </c>
      <c r="L1055" s="23">
        <v>750</v>
      </c>
      <c r="M1055" s="19" t="s">
        <v>113</v>
      </c>
      <c r="N1055" s="19" t="s">
        <v>114</v>
      </c>
      <c r="O1055" s="30">
        <v>5.131111111111167E-3</v>
      </c>
      <c r="Q1055" s="22">
        <v>2.8</v>
      </c>
      <c r="R1055" s="30">
        <v>3.2069444444444796E-5</v>
      </c>
      <c r="S1055" s="23">
        <v>31182.330012992294</v>
      </c>
      <c r="T1055" s="30">
        <v>2.6350540583796982E-3</v>
      </c>
      <c r="U1055" s="23">
        <v>379.49885575209134</v>
      </c>
      <c r="V1055" s="27">
        <v>1.2170317471272063</v>
      </c>
    </row>
    <row r="1056" spans="1:22" x14ac:dyDescent="0.25">
      <c r="A1056" s="19" t="s">
        <v>94</v>
      </c>
      <c r="B1056" s="19" t="s">
        <v>95</v>
      </c>
      <c r="C1056" s="19" t="s">
        <v>88</v>
      </c>
      <c r="D1056" s="22">
        <v>60306015</v>
      </c>
      <c r="E1056" s="22">
        <v>2</v>
      </c>
      <c r="F1056" s="27">
        <v>78</v>
      </c>
      <c r="G1056" s="19" t="s">
        <v>107</v>
      </c>
      <c r="H1056" s="19" t="s">
        <v>108</v>
      </c>
      <c r="I1056" s="23">
        <v>1365</v>
      </c>
      <c r="J1056" s="19" t="s">
        <v>201</v>
      </c>
      <c r="K1056" s="19" t="s">
        <v>202</v>
      </c>
      <c r="L1056" s="23">
        <v>750</v>
      </c>
      <c r="M1056" s="19" t="s">
        <v>115</v>
      </c>
      <c r="N1056" s="19" t="s">
        <v>116</v>
      </c>
      <c r="O1056" s="30">
        <v>5.4953034682081285E-3</v>
      </c>
      <c r="Q1056" s="22">
        <v>3</v>
      </c>
      <c r="R1056" s="30">
        <v>3.2055936897880753E-5</v>
      </c>
      <c r="S1056" s="23">
        <v>31195.469444105092</v>
      </c>
      <c r="T1056" s="30">
        <v>2.6350540583796982E-3</v>
      </c>
      <c r="U1056" s="23">
        <v>379.49885575209134</v>
      </c>
      <c r="V1056" s="27">
        <v>1.2165191372806992</v>
      </c>
    </row>
    <row r="1057" spans="1:22" x14ac:dyDescent="0.25">
      <c r="A1057" s="19" t="s">
        <v>94</v>
      </c>
      <c r="B1057" s="19" t="s">
        <v>95</v>
      </c>
      <c r="C1057" s="19" t="s">
        <v>88</v>
      </c>
      <c r="D1057" s="22">
        <v>60306015</v>
      </c>
      <c r="E1057" s="22">
        <v>2</v>
      </c>
      <c r="F1057" s="27">
        <v>78</v>
      </c>
      <c r="G1057" s="19" t="s">
        <v>145</v>
      </c>
      <c r="H1057" s="19" t="s">
        <v>146</v>
      </c>
      <c r="I1057" s="23">
        <v>44.773062500000009</v>
      </c>
      <c r="J1057" s="19" t="s">
        <v>229</v>
      </c>
      <c r="K1057" s="19" t="s">
        <v>230</v>
      </c>
      <c r="L1057" s="23">
        <v>35.818450000000006</v>
      </c>
      <c r="M1057" s="19" t="s">
        <v>109</v>
      </c>
      <c r="N1057" s="19" t="s">
        <v>110</v>
      </c>
      <c r="O1057" s="30">
        <v>6.9640764267676847E-2</v>
      </c>
      <c r="Q1057" s="22">
        <v>1.5</v>
      </c>
      <c r="R1057" s="30">
        <v>2.6649831547901393E-5</v>
      </c>
      <c r="S1057" s="23">
        <v>37523.68934124642</v>
      </c>
      <c r="T1057" s="30">
        <v>2.6350540583796982E-3</v>
      </c>
      <c r="U1057" s="23">
        <v>379.49885575209134</v>
      </c>
      <c r="V1057" s="27">
        <v>1.0113580578414565</v>
      </c>
    </row>
    <row r="1058" spans="1:22" x14ac:dyDescent="0.25">
      <c r="A1058" s="19" t="s">
        <v>94</v>
      </c>
      <c r="B1058" s="19" t="s">
        <v>95</v>
      </c>
      <c r="C1058" s="19" t="s">
        <v>88</v>
      </c>
      <c r="D1058" s="22">
        <v>60306097</v>
      </c>
      <c r="E1058" s="22">
        <v>2</v>
      </c>
      <c r="F1058" s="27">
        <v>70</v>
      </c>
      <c r="G1058" s="19" t="s">
        <v>135</v>
      </c>
      <c r="H1058" s="19" t="s">
        <v>136</v>
      </c>
      <c r="I1058" s="23">
        <v>715</v>
      </c>
      <c r="J1058" s="19" t="s">
        <v>219</v>
      </c>
      <c r="K1058" s="19" t="s">
        <v>220</v>
      </c>
      <c r="L1058" s="23">
        <v>500</v>
      </c>
      <c r="M1058" s="19" t="s">
        <v>109</v>
      </c>
      <c r="N1058" s="19" t="s">
        <v>110</v>
      </c>
      <c r="O1058" s="30">
        <v>0.13503018571428571</v>
      </c>
      <c r="Q1058" s="22">
        <v>1.5</v>
      </c>
      <c r="R1058" s="30">
        <v>9.1949126462585024E-4</v>
      </c>
      <c r="S1058" s="23">
        <v>1087.5579121536402</v>
      </c>
      <c r="T1058" s="30">
        <v>2.7721132375084748E-3</v>
      </c>
      <c r="U1058" s="23">
        <v>360.73562452981969</v>
      </c>
      <c r="V1058" s="27">
        <v>33.169325559451977</v>
      </c>
    </row>
    <row r="1059" spans="1:22" x14ac:dyDescent="0.25">
      <c r="A1059" s="19" t="s">
        <v>94</v>
      </c>
      <c r="B1059" s="19" t="s">
        <v>95</v>
      </c>
      <c r="C1059" s="19" t="s">
        <v>88</v>
      </c>
      <c r="D1059" s="22">
        <v>60306097</v>
      </c>
      <c r="E1059" s="22">
        <v>2</v>
      </c>
      <c r="F1059" s="27">
        <v>70</v>
      </c>
      <c r="G1059" s="19" t="s">
        <v>135</v>
      </c>
      <c r="H1059" s="19" t="s">
        <v>136</v>
      </c>
      <c r="I1059" s="23">
        <v>536.25</v>
      </c>
      <c r="J1059" s="19" t="s">
        <v>225</v>
      </c>
      <c r="K1059" s="19" t="s">
        <v>226</v>
      </c>
      <c r="L1059" s="23">
        <v>375</v>
      </c>
      <c r="M1059" s="19" t="s">
        <v>109</v>
      </c>
      <c r="N1059" s="19" t="s">
        <v>110</v>
      </c>
      <c r="O1059" s="30">
        <v>0.13503018571428571</v>
      </c>
      <c r="Q1059" s="22">
        <v>1.5</v>
      </c>
      <c r="R1059" s="30">
        <v>6.8961844846938784E-4</v>
      </c>
      <c r="S1059" s="23">
        <v>1450.0772162048534</v>
      </c>
      <c r="T1059" s="30">
        <v>2.7721132375084748E-3</v>
      </c>
      <c r="U1059" s="23">
        <v>360.73562452981969</v>
      </c>
      <c r="V1059" s="27">
        <v>24.87699416958899</v>
      </c>
    </row>
    <row r="1060" spans="1:22" x14ac:dyDescent="0.25">
      <c r="A1060" s="19" t="s">
        <v>94</v>
      </c>
      <c r="B1060" s="19" t="s">
        <v>95</v>
      </c>
      <c r="C1060" s="19" t="s">
        <v>88</v>
      </c>
      <c r="D1060" s="22">
        <v>60306097</v>
      </c>
      <c r="E1060" s="22">
        <v>2</v>
      </c>
      <c r="F1060" s="27">
        <v>70</v>
      </c>
      <c r="G1060" s="19" t="s">
        <v>127</v>
      </c>
      <c r="H1060" s="19" t="s">
        <v>128</v>
      </c>
      <c r="I1060" s="23">
        <v>369.6</v>
      </c>
      <c r="J1060" s="19" t="s">
        <v>201</v>
      </c>
      <c r="K1060" s="19" t="s">
        <v>202</v>
      </c>
      <c r="L1060" s="23">
        <v>240</v>
      </c>
      <c r="M1060" s="19" t="s">
        <v>109</v>
      </c>
      <c r="N1060" s="19" t="s">
        <v>110</v>
      </c>
      <c r="O1060" s="30">
        <v>9.32009514627124E-2</v>
      </c>
      <c r="Q1060" s="22">
        <v>1.5</v>
      </c>
      <c r="R1060" s="30">
        <v>3.2806734914874765E-4</v>
      </c>
      <c r="S1060" s="23">
        <v>3048.1546017753635</v>
      </c>
      <c r="T1060" s="30">
        <v>2.7721132375084748E-3</v>
      </c>
      <c r="U1060" s="23">
        <v>360.73562452981969</v>
      </c>
      <c r="V1060" s="27">
        <v>11.83455800830159</v>
      </c>
    </row>
    <row r="1061" spans="1:22" x14ac:dyDescent="0.25">
      <c r="A1061" s="19" t="s">
        <v>94</v>
      </c>
      <c r="B1061" s="19" t="s">
        <v>95</v>
      </c>
      <c r="C1061" s="19" t="s">
        <v>88</v>
      </c>
      <c r="D1061" s="22">
        <v>60306097</v>
      </c>
      <c r="E1061" s="22">
        <v>2</v>
      </c>
      <c r="F1061" s="27">
        <v>70</v>
      </c>
      <c r="G1061" s="19" t="s">
        <v>163</v>
      </c>
      <c r="H1061" s="19" t="s">
        <v>164</v>
      </c>
      <c r="I1061" s="23">
        <v>96</v>
      </c>
      <c r="J1061" s="19" t="s">
        <v>203</v>
      </c>
      <c r="K1061" s="19" t="s">
        <v>204</v>
      </c>
      <c r="L1061" s="23">
        <v>96</v>
      </c>
      <c r="M1061" s="19" t="s">
        <v>109</v>
      </c>
      <c r="N1061" s="19" t="s">
        <v>110</v>
      </c>
      <c r="O1061" s="30">
        <v>0.2109105576516597</v>
      </c>
      <c r="Q1061" s="22">
        <v>1.5</v>
      </c>
      <c r="R1061" s="30">
        <v>1.9283250985294601E-4</v>
      </c>
      <c r="S1061" s="23">
        <v>5185.8475563202473</v>
      </c>
      <c r="T1061" s="30">
        <v>2.7721132375084748E-3</v>
      </c>
      <c r="U1061" s="23">
        <v>360.73562452981969</v>
      </c>
      <c r="V1061" s="27">
        <v>6.956155587145509</v>
      </c>
    </row>
    <row r="1062" spans="1:22" x14ac:dyDescent="0.25">
      <c r="A1062" s="19" t="s">
        <v>94</v>
      </c>
      <c r="B1062" s="19" t="s">
        <v>95</v>
      </c>
      <c r="C1062" s="19" t="s">
        <v>88</v>
      </c>
      <c r="D1062" s="22">
        <v>60306097</v>
      </c>
      <c r="E1062" s="22">
        <v>2</v>
      </c>
      <c r="F1062" s="27">
        <v>70</v>
      </c>
      <c r="G1062" s="19" t="s">
        <v>127</v>
      </c>
      <c r="H1062" s="19" t="s">
        <v>128</v>
      </c>
      <c r="I1062" s="23">
        <v>191.3</v>
      </c>
      <c r="J1062" s="19" t="s">
        <v>203</v>
      </c>
      <c r="K1062" s="19" t="s">
        <v>204</v>
      </c>
      <c r="L1062" s="23">
        <v>191.3</v>
      </c>
      <c r="M1062" s="19" t="s">
        <v>109</v>
      </c>
      <c r="N1062" s="19" t="s">
        <v>110</v>
      </c>
      <c r="O1062" s="30">
        <v>9.32009514627124E-2</v>
      </c>
      <c r="Q1062" s="22">
        <v>1.5</v>
      </c>
      <c r="R1062" s="30">
        <v>1.6980325728397033E-4</v>
      </c>
      <c r="S1062" s="23">
        <v>5889.1685353694411</v>
      </c>
      <c r="T1062" s="30">
        <v>2.7721132375084748E-3</v>
      </c>
      <c r="U1062" s="23">
        <v>360.73562452981969</v>
      </c>
      <c r="V1062" s="27">
        <v>6.1254084063530687</v>
      </c>
    </row>
    <row r="1063" spans="1:22" x14ac:dyDescent="0.25">
      <c r="A1063" s="19" t="s">
        <v>94</v>
      </c>
      <c r="B1063" s="19" t="s">
        <v>95</v>
      </c>
      <c r="C1063" s="19" t="s">
        <v>88</v>
      </c>
      <c r="D1063" s="22">
        <v>60306097</v>
      </c>
      <c r="E1063" s="22">
        <v>2</v>
      </c>
      <c r="F1063" s="27">
        <v>70</v>
      </c>
      <c r="G1063" s="19" t="s">
        <v>183</v>
      </c>
      <c r="H1063" s="19" t="s">
        <v>184</v>
      </c>
      <c r="I1063" s="23">
        <v>136.7509</v>
      </c>
      <c r="J1063" s="19" t="s">
        <v>221</v>
      </c>
      <c r="K1063" s="19" t="s">
        <v>222</v>
      </c>
      <c r="L1063" s="23">
        <v>95.63000000000001</v>
      </c>
      <c r="M1063" s="19" t="s">
        <v>109</v>
      </c>
      <c r="N1063" s="19" t="s">
        <v>110</v>
      </c>
      <c r="O1063" s="30">
        <v>7.9215175097275228E-2</v>
      </c>
      <c r="Q1063" s="22">
        <v>1.5</v>
      </c>
      <c r="R1063" s="30">
        <v>1.0316901417342831E-4</v>
      </c>
      <c r="S1063" s="23">
        <v>9692.8327561508759</v>
      </c>
      <c r="T1063" s="30">
        <v>2.7721132375084748E-3</v>
      </c>
      <c r="U1063" s="23">
        <v>360.73562452981969</v>
      </c>
      <c r="V1063" s="27">
        <v>3.7216738759977481</v>
      </c>
    </row>
    <row r="1064" spans="1:22" x14ac:dyDescent="0.25">
      <c r="A1064" s="19" t="s">
        <v>94</v>
      </c>
      <c r="B1064" s="19" t="s">
        <v>95</v>
      </c>
      <c r="C1064" s="19" t="s">
        <v>88</v>
      </c>
      <c r="D1064" s="22">
        <v>60306097</v>
      </c>
      <c r="E1064" s="22">
        <v>2</v>
      </c>
      <c r="F1064" s="27">
        <v>70</v>
      </c>
      <c r="G1064" s="19" t="s">
        <v>151</v>
      </c>
      <c r="H1064" s="19" t="s">
        <v>152</v>
      </c>
      <c r="I1064" s="23">
        <v>115</v>
      </c>
      <c r="J1064" s="19" t="s">
        <v>203</v>
      </c>
      <c r="K1064" s="19" t="s">
        <v>204</v>
      </c>
      <c r="L1064" s="23">
        <v>115</v>
      </c>
      <c r="M1064" s="19" t="s">
        <v>109</v>
      </c>
      <c r="N1064" s="19" t="s">
        <v>110</v>
      </c>
      <c r="O1064" s="30">
        <v>7.7843967065053241E-2</v>
      </c>
      <c r="Q1064" s="22">
        <v>1.5</v>
      </c>
      <c r="R1064" s="30">
        <v>8.5257678214105929E-5</v>
      </c>
      <c r="S1064" s="23">
        <v>11729.148869017048</v>
      </c>
      <c r="T1064" s="30">
        <v>2.7721132375084748E-3</v>
      </c>
      <c r="U1064" s="23">
        <v>360.73562452981969</v>
      </c>
      <c r="V1064" s="27">
        <v>3.0755481796527904</v>
      </c>
    </row>
    <row r="1065" spans="1:22" x14ac:dyDescent="0.25">
      <c r="A1065" s="19" t="s">
        <v>94</v>
      </c>
      <c r="B1065" s="19" t="s">
        <v>95</v>
      </c>
      <c r="C1065" s="19" t="s">
        <v>88</v>
      </c>
      <c r="D1065" s="22">
        <v>60306097</v>
      </c>
      <c r="E1065" s="22">
        <v>2</v>
      </c>
      <c r="F1065" s="27">
        <v>70</v>
      </c>
      <c r="G1065" s="19" t="s">
        <v>145</v>
      </c>
      <c r="H1065" s="19" t="s">
        <v>146</v>
      </c>
      <c r="I1065" s="23">
        <v>115.19999999999999</v>
      </c>
      <c r="J1065" s="19" t="s">
        <v>203</v>
      </c>
      <c r="K1065" s="19" t="s">
        <v>204</v>
      </c>
      <c r="L1065" s="23">
        <v>115.19999999999999</v>
      </c>
      <c r="M1065" s="19" t="s">
        <v>109</v>
      </c>
      <c r="N1065" s="19" t="s">
        <v>110</v>
      </c>
      <c r="O1065" s="30">
        <v>6.9640764267676847E-2</v>
      </c>
      <c r="Q1065" s="22">
        <v>1.5</v>
      </c>
      <c r="R1065" s="30">
        <v>7.6405867082251171E-5</v>
      </c>
      <c r="S1065" s="23">
        <v>13088.000152180679</v>
      </c>
      <c r="T1065" s="30">
        <v>2.7721132375084748E-3</v>
      </c>
      <c r="U1065" s="23">
        <v>360.73562452981969</v>
      </c>
      <c r="V1065" s="27">
        <v>2.7562318179658267</v>
      </c>
    </row>
    <row r="1066" spans="1:22" x14ac:dyDescent="0.25">
      <c r="A1066" s="19" t="s">
        <v>94</v>
      </c>
      <c r="B1066" s="19" t="s">
        <v>95</v>
      </c>
      <c r="C1066" s="19" t="s">
        <v>88</v>
      </c>
      <c r="D1066" s="22">
        <v>60306097</v>
      </c>
      <c r="E1066" s="22">
        <v>2</v>
      </c>
      <c r="F1066" s="27">
        <v>70</v>
      </c>
      <c r="G1066" s="19" t="s">
        <v>135</v>
      </c>
      <c r="H1066" s="19" t="s">
        <v>136</v>
      </c>
      <c r="I1066" s="23">
        <v>715</v>
      </c>
      <c r="J1066" s="19" t="s">
        <v>219</v>
      </c>
      <c r="K1066" s="19" t="s">
        <v>220</v>
      </c>
      <c r="L1066" s="23">
        <v>500</v>
      </c>
      <c r="M1066" s="19" t="s">
        <v>115</v>
      </c>
      <c r="N1066" s="19" t="s">
        <v>116</v>
      </c>
      <c r="O1066" s="30">
        <v>8.1948356807510694E-3</v>
      </c>
      <c r="Q1066" s="22">
        <v>3</v>
      </c>
      <c r="R1066" s="30">
        <v>2.7901464341604832E-5</v>
      </c>
      <c r="S1066" s="23">
        <v>35840.412809763024</v>
      </c>
      <c r="T1066" s="30">
        <v>2.7721132375084748E-3</v>
      </c>
      <c r="U1066" s="23">
        <v>360.73562452981969</v>
      </c>
      <c r="V1066" s="27">
        <v>1.0065052164565313</v>
      </c>
    </row>
    <row r="1067" spans="1:22" x14ac:dyDescent="0.25">
      <c r="A1067" s="19" t="s">
        <v>94</v>
      </c>
      <c r="B1067" s="19" t="s">
        <v>95</v>
      </c>
      <c r="C1067" s="19" t="s">
        <v>88</v>
      </c>
      <c r="D1067" s="22">
        <v>60306268</v>
      </c>
      <c r="E1067" s="22">
        <v>2</v>
      </c>
      <c r="F1067" s="27">
        <v>84.979388297872305</v>
      </c>
      <c r="G1067" s="19" t="s">
        <v>127</v>
      </c>
      <c r="H1067" s="19" t="s">
        <v>128</v>
      </c>
      <c r="I1067" s="23">
        <v>3326.4</v>
      </c>
      <c r="J1067" s="19" t="s">
        <v>201</v>
      </c>
      <c r="K1067" s="19" t="s">
        <v>202</v>
      </c>
      <c r="L1067" s="23">
        <v>2160</v>
      </c>
      <c r="M1067" s="19" t="s">
        <v>109</v>
      </c>
      <c r="N1067" s="19" t="s">
        <v>110</v>
      </c>
      <c r="O1067" s="30">
        <v>9.32009514627124E-2</v>
      </c>
      <c r="Q1067" s="22">
        <v>1.5</v>
      </c>
      <c r="R1067" s="30">
        <v>2.4321477725779998E-3</v>
      </c>
      <c r="S1067" s="23">
        <v>411.15922777176962</v>
      </c>
      <c r="T1067" s="30">
        <v>3.1716130798417493E-3</v>
      </c>
      <c r="U1067" s="23">
        <v>315.29697186451756</v>
      </c>
      <c r="V1067" s="27">
        <v>76.68488278208747</v>
      </c>
    </row>
    <row r="1068" spans="1:22" x14ac:dyDescent="0.25">
      <c r="A1068" s="19" t="s">
        <v>94</v>
      </c>
      <c r="B1068" s="19" t="s">
        <v>95</v>
      </c>
      <c r="C1068" s="19" t="s">
        <v>88</v>
      </c>
      <c r="D1068" s="22">
        <v>60306268</v>
      </c>
      <c r="E1068" s="22">
        <v>2</v>
      </c>
      <c r="F1068" s="27">
        <v>84.979388297872305</v>
      </c>
      <c r="G1068" s="19" t="s">
        <v>135</v>
      </c>
      <c r="H1068" s="19" t="s">
        <v>136</v>
      </c>
      <c r="I1068" s="23">
        <v>174.8</v>
      </c>
      <c r="J1068" s="19" t="s">
        <v>203</v>
      </c>
      <c r="K1068" s="19" t="s">
        <v>204</v>
      </c>
      <c r="L1068" s="23">
        <v>174.8</v>
      </c>
      <c r="M1068" s="19" t="s">
        <v>109</v>
      </c>
      <c r="N1068" s="19" t="s">
        <v>110</v>
      </c>
      <c r="O1068" s="30">
        <v>0.13503018571428571</v>
      </c>
      <c r="Q1068" s="22">
        <v>1.5</v>
      </c>
      <c r="R1068" s="30">
        <v>1.851686386203223E-4</v>
      </c>
      <c r="S1068" s="23">
        <v>5400.482540947135</v>
      </c>
      <c r="T1068" s="30">
        <v>3.1716130798417493E-3</v>
      </c>
      <c r="U1068" s="23">
        <v>315.29697186451756</v>
      </c>
      <c r="V1068" s="27">
        <v>5.8383111041262783</v>
      </c>
    </row>
    <row r="1069" spans="1:22" x14ac:dyDescent="0.25">
      <c r="A1069" s="19" t="s">
        <v>94</v>
      </c>
      <c r="B1069" s="19" t="s">
        <v>95</v>
      </c>
      <c r="C1069" s="19" t="s">
        <v>88</v>
      </c>
      <c r="D1069" s="22">
        <v>60306268</v>
      </c>
      <c r="E1069" s="22">
        <v>2</v>
      </c>
      <c r="F1069" s="27">
        <v>84.979388297872305</v>
      </c>
      <c r="G1069" s="19" t="s">
        <v>127</v>
      </c>
      <c r="H1069" s="19" t="s">
        <v>128</v>
      </c>
      <c r="I1069" s="23">
        <v>3326.4</v>
      </c>
      <c r="J1069" s="19" t="s">
        <v>201</v>
      </c>
      <c r="K1069" s="19" t="s">
        <v>202</v>
      </c>
      <c r="L1069" s="23">
        <v>2160</v>
      </c>
      <c r="M1069" s="19" t="s">
        <v>115</v>
      </c>
      <c r="N1069" s="19" t="s">
        <v>116</v>
      </c>
      <c r="O1069" s="30">
        <v>5.247630177899182E-3</v>
      </c>
      <c r="Q1069" s="22">
        <v>3</v>
      </c>
      <c r="R1069" s="30">
        <v>6.8470395678292946E-5</v>
      </c>
      <c r="S1069" s="23">
        <v>14604.852069184526</v>
      </c>
      <c r="T1069" s="30">
        <v>3.1716130798417493E-3</v>
      </c>
      <c r="U1069" s="23">
        <v>315.29697186451756</v>
      </c>
      <c r="V1069" s="27">
        <v>2.1588508419731118</v>
      </c>
    </row>
    <row r="1070" spans="1:22" x14ac:dyDescent="0.25">
      <c r="A1070" s="19" t="s">
        <v>94</v>
      </c>
      <c r="B1070" s="19" t="s">
        <v>95</v>
      </c>
      <c r="C1070" s="19" t="s">
        <v>88</v>
      </c>
      <c r="D1070" s="22">
        <v>60306268</v>
      </c>
      <c r="E1070" s="22">
        <v>2</v>
      </c>
      <c r="F1070" s="27">
        <v>84.979388297872305</v>
      </c>
      <c r="G1070" s="19" t="s">
        <v>161</v>
      </c>
      <c r="H1070" s="19" t="s">
        <v>162</v>
      </c>
      <c r="I1070" s="23">
        <v>26</v>
      </c>
      <c r="J1070" s="19" t="s">
        <v>203</v>
      </c>
      <c r="K1070" s="19" t="s">
        <v>204</v>
      </c>
      <c r="L1070" s="23">
        <v>26</v>
      </c>
      <c r="M1070" s="19" t="s">
        <v>109</v>
      </c>
      <c r="N1070" s="19" t="s">
        <v>110</v>
      </c>
      <c r="O1070" s="30">
        <v>0.29969450048245622</v>
      </c>
      <c r="Q1070" s="22">
        <v>1.5</v>
      </c>
      <c r="R1070" s="30">
        <v>6.1128995855096142E-5</v>
      </c>
      <c r="S1070" s="23">
        <v>16358.848791994888</v>
      </c>
      <c r="T1070" s="30">
        <v>3.1716130798417493E-3</v>
      </c>
      <c r="U1070" s="23">
        <v>315.29697186451756</v>
      </c>
      <c r="V1070" s="27">
        <v>1.9273787286230459</v>
      </c>
    </row>
    <row r="1071" spans="1:22" x14ac:dyDescent="0.25">
      <c r="A1071" s="19" t="s">
        <v>94</v>
      </c>
      <c r="B1071" s="19" t="s">
        <v>95</v>
      </c>
      <c r="C1071" s="19" t="s">
        <v>88</v>
      </c>
      <c r="D1071" s="22">
        <v>60306268</v>
      </c>
      <c r="E1071" s="22">
        <v>2</v>
      </c>
      <c r="F1071" s="27">
        <v>84.979388297872305</v>
      </c>
      <c r="G1071" s="19" t="s">
        <v>151</v>
      </c>
      <c r="H1071" s="19" t="s">
        <v>152</v>
      </c>
      <c r="I1071" s="23">
        <v>89.85</v>
      </c>
      <c r="J1071" s="19" t="s">
        <v>203</v>
      </c>
      <c r="K1071" s="19" t="s">
        <v>204</v>
      </c>
      <c r="L1071" s="23">
        <v>89.85</v>
      </c>
      <c r="M1071" s="19" t="s">
        <v>109</v>
      </c>
      <c r="N1071" s="19" t="s">
        <v>110</v>
      </c>
      <c r="O1071" s="30">
        <v>7.7843967065053241E-2</v>
      </c>
      <c r="Q1071" s="22">
        <v>1.5</v>
      </c>
      <c r="R1071" s="30">
        <v>5.4870407055088639E-5</v>
      </c>
      <c r="S1071" s="23">
        <v>18224.760005808283</v>
      </c>
      <c r="T1071" s="30">
        <v>3.1716130798417493E-3</v>
      </c>
      <c r="U1071" s="23">
        <v>315.29697186451756</v>
      </c>
      <c r="V1071" s="27">
        <v>1.7300473189442909</v>
      </c>
    </row>
    <row r="1072" spans="1:22" x14ac:dyDescent="0.25">
      <c r="A1072" s="19" t="s">
        <v>94</v>
      </c>
      <c r="B1072" s="19" t="s">
        <v>95</v>
      </c>
      <c r="C1072" s="19" t="s">
        <v>88</v>
      </c>
      <c r="D1072" s="22">
        <v>60306268</v>
      </c>
      <c r="E1072" s="22">
        <v>2</v>
      </c>
      <c r="F1072" s="27">
        <v>84.979388297872305</v>
      </c>
      <c r="G1072" s="19" t="s">
        <v>163</v>
      </c>
      <c r="H1072" s="19" t="s">
        <v>164</v>
      </c>
      <c r="I1072" s="23">
        <v>26.2</v>
      </c>
      <c r="J1072" s="19" t="s">
        <v>203</v>
      </c>
      <c r="K1072" s="19" t="s">
        <v>204</v>
      </c>
      <c r="L1072" s="23">
        <v>26.2</v>
      </c>
      <c r="M1072" s="19" t="s">
        <v>109</v>
      </c>
      <c r="N1072" s="19" t="s">
        <v>110</v>
      </c>
      <c r="O1072" s="30">
        <v>0.2109105576516597</v>
      </c>
      <c r="Q1072" s="22">
        <v>1.5</v>
      </c>
      <c r="R1072" s="30">
        <v>4.3350563951688974E-5</v>
      </c>
      <c r="S1072" s="23">
        <v>23067.750655203163</v>
      </c>
      <c r="T1072" s="30">
        <v>3.1716130798417493E-3</v>
      </c>
      <c r="U1072" s="23">
        <v>315.29697186451756</v>
      </c>
      <c r="V1072" s="27">
        <v>1.3668301542586647</v>
      </c>
    </row>
    <row r="1073" spans="1:22" x14ac:dyDescent="0.25">
      <c r="A1073" s="19" t="s">
        <v>94</v>
      </c>
      <c r="B1073" s="19" t="s">
        <v>95</v>
      </c>
      <c r="C1073" s="19" t="s">
        <v>88</v>
      </c>
      <c r="D1073" s="22">
        <v>60306268</v>
      </c>
      <c r="E1073" s="22">
        <v>2</v>
      </c>
      <c r="F1073" s="27">
        <v>84.979388297872305</v>
      </c>
      <c r="G1073" s="19" t="s">
        <v>141</v>
      </c>
      <c r="H1073" s="19" t="s">
        <v>142</v>
      </c>
      <c r="I1073" s="23">
        <v>114</v>
      </c>
      <c r="J1073" s="19" t="s">
        <v>209</v>
      </c>
      <c r="K1073" s="19" t="s">
        <v>210</v>
      </c>
      <c r="L1073" s="23">
        <v>114</v>
      </c>
      <c r="M1073" s="19" t="s">
        <v>109</v>
      </c>
      <c r="N1073" s="19" t="s">
        <v>110</v>
      </c>
      <c r="O1073" s="30">
        <v>4.6996148956660502E-2</v>
      </c>
      <c r="Q1073" s="22">
        <v>1.5</v>
      </c>
      <c r="R1073" s="30">
        <v>4.2030278073861188E-5</v>
      </c>
      <c r="S1073" s="23">
        <v>23792.371733602788</v>
      </c>
      <c r="T1073" s="30">
        <v>3.1716130798417493E-3</v>
      </c>
      <c r="U1073" s="23">
        <v>315.29697186451756</v>
      </c>
      <c r="V1073" s="27">
        <v>1.3252019403312061</v>
      </c>
    </row>
    <row r="1074" spans="1:22" x14ac:dyDescent="0.25">
      <c r="A1074" s="19" t="s">
        <v>94</v>
      </c>
      <c r="B1074" s="19" t="s">
        <v>95</v>
      </c>
      <c r="C1074" s="19" t="s">
        <v>88</v>
      </c>
      <c r="D1074" s="22">
        <v>60306268</v>
      </c>
      <c r="E1074" s="22">
        <v>2</v>
      </c>
      <c r="F1074" s="27">
        <v>84.979388297872305</v>
      </c>
      <c r="G1074" s="19" t="s">
        <v>179</v>
      </c>
      <c r="H1074" s="19" t="s">
        <v>180</v>
      </c>
      <c r="I1074" s="23">
        <v>72.538021999999998</v>
      </c>
      <c r="J1074" s="19" t="s">
        <v>211</v>
      </c>
      <c r="K1074" s="19" t="s">
        <v>212</v>
      </c>
      <c r="L1074" s="23">
        <v>61.472899999999996</v>
      </c>
      <c r="M1074" s="19" t="s">
        <v>109</v>
      </c>
      <c r="N1074" s="19" t="s">
        <v>110</v>
      </c>
      <c r="O1074" s="30">
        <v>6.9654574132492195E-2</v>
      </c>
      <c r="Q1074" s="22">
        <v>1.5</v>
      </c>
      <c r="R1074" s="30">
        <v>3.9637886566977926E-5</v>
      </c>
      <c r="S1074" s="23">
        <v>25228.388458861318</v>
      </c>
      <c r="T1074" s="30">
        <v>3.1716130798417493E-3</v>
      </c>
      <c r="U1074" s="23">
        <v>315.29697186451756</v>
      </c>
      <c r="V1074" s="27">
        <v>1.2497705605677378</v>
      </c>
    </row>
    <row r="1075" spans="1:22" x14ac:dyDescent="0.25">
      <c r="A1075" s="19" t="s">
        <v>94</v>
      </c>
      <c r="B1075" s="19" t="s">
        <v>95</v>
      </c>
      <c r="C1075" s="19" t="s">
        <v>88</v>
      </c>
      <c r="D1075" s="22">
        <v>60306268</v>
      </c>
      <c r="E1075" s="22">
        <v>2</v>
      </c>
      <c r="F1075" s="27">
        <v>84.979388297872305</v>
      </c>
      <c r="G1075" s="19" t="s">
        <v>141</v>
      </c>
      <c r="H1075" s="19" t="s">
        <v>142</v>
      </c>
      <c r="I1075" s="23">
        <v>91.715000000000003</v>
      </c>
      <c r="J1075" s="19" t="s">
        <v>213</v>
      </c>
      <c r="K1075" s="19" t="s">
        <v>214</v>
      </c>
      <c r="L1075" s="23">
        <v>91.715000000000003</v>
      </c>
      <c r="M1075" s="19" t="s">
        <v>109</v>
      </c>
      <c r="N1075" s="19" t="s">
        <v>110</v>
      </c>
      <c r="O1075" s="30">
        <v>4.6996148956660502E-2</v>
      </c>
      <c r="Q1075" s="22">
        <v>1.5</v>
      </c>
      <c r="R1075" s="30">
        <v>3.3814096083720866E-5</v>
      </c>
      <c r="S1075" s="23">
        <v>29573.465383314811</v>
      </c>
      <c r="T1075" s="30">
        <v>3.1716130798417493E-3</v>
      </c>
      <c r="U1075" s="23">
        <v>315.29697186451756</v>
      </c>
      <c r="V1075" s="27">
        <v>1.0661482101533033</v>
      </c>
    </row>
    <row r="1076" spans="1:22" x14ac:dyDescent="0.25">
      <c r="A1076" s="19" t="s">
        <v>94</v>
      </c>
      <c r="B1076" s="19" t="s">
        <v>95</v>
      </c>
      <c r="C1076" s="19" t="s">
        <v>88</v>
      </c>
      <c r="D1076" s="22">
        <v>60306526</v>
      </c>
      <c r="E1076" s="22">
        <v>2</v>
      </c>
      <c r="F1076" s="27">
        <v>43</v>
      </c>
      <c r="G1076" s="19" t="s">
        <v>107</v>
      </c>
      <c r="H1076" s="19" t="s">
        <v>108</v>
      </c>
      <c r="I1076" s="23">
        <v>960</v>
      </c>
      <c r="J1076" s="19" t="s">
        <v>255</v>
      </c>
      <c r="K1076" s="19" t="s">
        <v>256</v>
      </c>
      <c r="L1076" s="23">
        <v>96</v>
      </c>
      <c r="M1076" s="19" t="s">
        <v>109</v>
      </c>
      <c r="N1076" s="19" t="s">
        <v>110</v>
      </c>
      <c r="O1076" s="30">
        <v>9.4083549688667278E-2</v>
      </c>
      <c r="Q1076" s="22">
        <v>1.5</v>
      </c>
      <c r="R1076" s="30">
        <v>1.400313297691792E-3</v>
      </c>
      <c r="S1076" s="23">
        <v>714.12590428752696</v>
      </c>
      <c r="T1076" s="30">
        <v>2.8699884929588551E-3</v>
      </c>
      <c r="U1076" s="23">
        <v>348.43345276588059</v>
      </c>
      <c r="V1076" s="27">
        <v>48.791599726872747</v>
      </c>
    </row>
    <row r="1077" spans="1:22" x14ac:dyDescent="0.25">
      <c r="A1077" s="19" t="s">
        <v>94</v>
      </c>
      <c r="B1077" s="19" t="s">
        <v>95</v>
      </c>
      <c r="C1077" s="19" t="s">
        <v>88</v>
      </c>
      <c r="D1077" s="22">
        <v>60306526</v>
      </c>
      <c r="E1077" s="22">
        <v>2</v>
      </c>
      <c r="F1077" s="27">
        <v>43</v>
      </c>
      <c r="G1077" s="19" t="s">
        <v>127</v>
      </c>
      <c r="H1077" s="19" t="s">
        <v>128</v>
      </c>
      <c r="I1077" s="23">
        <v>554.4</v>
      </c>
      <c r="J1077" s="19" t="s">
        <v>201</v>
      </c>
      <c r="K1077" s="19" t="s">
        <v>202</v>
      </c>
      <c r="L1077" s="23">
        <v>360</v>
      </c>
      <c r="M1077" s="19" t="s">
        <v>109</v>
      </c>
      <c r="N1077" s="19" t="s">
        <v>110</v>
      </c>
      <c r="O1077" s="30">
        <v>9.32009514627124E-2</v>
      </c>
      <c r="Q1077" s="22">
        <v>1.5</v>
      </c>
      <c r="R1077" s="30">
        <v>8.0109468978182554E-4</v>
      </c>
      <c r="S1077" s="23">
        <v>1248.2918845365775</v>
      </c>
      <c r="T1077" s="30">
        <v>2.8699884929588551E-3</v>
      </c>
      <c r="U1077" s="23">
        <v>348.43345276588059</v>
      </c>
      <c r="V1077" s="27">
        <v>27.912818875309348</v>
      </c>
    </row>
    <row r="1078" spans="1:22" x14ac:dyDescent="0.25">
      <c r="A1078" s="19" t="s">
        <v>94</v>
      </c>
      <c r="B1078" s="19" t="s">
        <v>95</v>
      </c>
      <c r="C1078" s="19" t="s">
        <v>88</v>
      </c>
      <c r="D1078" s="22">
        <v>60306526</v>
      </c>
      <c r="E1078" s="22">
        <v>2</v>
      </c>
      <c r="F1078" s="27">
        <v>43</v>
      </c>
      <c r="G1078" s="19" t="s">
        <v>183</v>
      </c>
      <c r="H1078" s="19" t="s">
        <v>184</v>
      </c>
      <c r="I1078" s="23">
        <v>134.37553772500002</v>
      </c>
      <c r="J1078" s="19" t="s">
        <v>221</v>
      </c>
      <c r="K1078" s="19" t="s">
        <v>222</v>
      </c>
      <c r="L1078" s="23">
        <v>93.9689075</v>
      </c>
      <c r="M1078" s="19" t="s">
        <v>109</v>
      </c>
      <c r="N1078" s="19" t="s">
        <v>110</v>
      </c>
      <c r="O1078" s="30">
        <v>7.9215175097275228E-2</v>
      </c>
      <c r="Q1078" s="22">
        <v>1.5</v>
      </c>
      <c r="R1078" s="30">
        <v>1.6503227518878123E-4</v>
      </c>
      <c r="S1078" s="23">
        <v>6059.4207942421872</v>
      </c>
      <c r="T1078" s="30">
        <v>2.8699884929588551E-3</v>
      </c>
      <c r="U1078" s="23">
        <v>348.43345276588059</v>
      </c>
      <c r="V1078" s="27">
        <v>5.7502765461836001</v>
      </c>
    </row>
    <row r="1079" spans="1:22" x14ac:dyDescent="0.25">
      <c r="A1079" s="19" t="s">
        <v>94</v>
      </c>
      <c r="B1079" s="19" t="s">
        <v>95</v>
      </c>
      <c r="C1079" s="19" t="s">
        <v>88</v>
      </c>
      <c r="D1079" s="22">
        <v>60306526</v>
      </c>
      <c r="E1079" s="22">
        <v>2</v>
      </c>
      <c r="F1079" s="27">
        <v>43</v>
      </c>
      <c r="G1079" s="19" t="s">
        <v>127</v>
      </c>
      <c r="H1079" s="19" t="s">
        <v>128</v>
      </c>
      <c r="I1079" s="23">
        <v>86.05</v>
      </c>
      <c r="J1079" s="19" t="s">
        <v>203</v>
      </c>
      <c r="K1079" s="19" t="s">
        <v>204</v>
      </c>
      <c r="L1079" s="23">
        <v>86.05</v>
      </c>
      <c r="M1079" s="19" t="s">
        <v>109</v>
      </c>
      <c r="N1079" s="19" t="s">
        <v>110</v>
      </c>
      <c r="O1079" s="30">
        <v>9.32009514627124E-2</v>
      </c>
      <c r="Q1079" s="22">
        <v>1.5</v>
      </c>
      <c r="R1079" s="30">
        <v>1.2434018408320004E-4</v>
      </c>
      <c r="S1079" s="23">
        <v>8042.4523043239797</v>
      </c>
      <c r="T1079" s="30">
        <v>2.8699884929588551E-3</v>
      </c>
      <c r="U1079" s="23">
        <v>348.43345276588059</v>
      </c>
      <c r="V1079" s="27">
        <v>4.3324279657654579</v>
      </c>
    </row>
    <row r="1080" spans="1:22" x14ac:dyDescent="0.25">
      <c r="A1080" s="19" t="s">
        <v>94</v>
      </c>
      <c r="B1080" s="19" t="s">
        <v>95</v>
      </c>
      <c r="C1080" s="19" t="s">
        <v>88</v>
      </c>
      <c r="D1080" s="22">
        <v>60306526</v>
      </c>
      <c r="E1080" s="22">
        <v>2</v>
      </c>
      <c r="F1080" s="27">
        <v>43</v>
      </c>
      <c r="G1080" s="19" t="s">
        <v>107</v>
      </c>
      <c r="H1080" s="19" t="s">
        <v>108</v>
      </c>
      <c r="I1080" s="23">
        <v>960</v>
      </c>
      <c r="J1080" s="19" t="s">
        <v>255</v>
      </c>
      <c r="K1080" s="19" t="s">
        <v>256</v>
      </c>
      <c r="L1080" s="23">
        <v>96</v>
      </c>
      <c r="M1080" s="19" t="s">
        <v>121</v>
      </c>
      <c r="N1080" s="19" t="s">
        <v>122</v>
      </c>
      <c r="O1080" s="30">
        <v>8.0808489135929321E-3</v>
      </c>
      <c r="Q1080" s="22">
        <v>1.94</v>
      </c>
      <c r="R1080" s="30">
        <v>9.2994665032956314E-5</v>
      </c>
      <c r="S1080" s="23">
        <v>10753.305037935355</v>
      </c>
      <c r="T1080" s="30">
        <v>2.8699884929588551E-3</v>
      </c>
      <c r="U1080" s="23">
        <v>348.43345276588059</v>
      </c>
      <c r="V1080" s="27">
        <v>3.2402452226239471</v>
      </c>
    </row>
    <row r="1081" spans="1:22" x14ac:dyDescent="0.25">
      <c r="A1081" s="19" t="s">
        <v>94</v>
      </c>
      <c r="B1081" s="19" t="s">
        <v>95</v>
      </c>
      <c r="C1081" s="19" t="s">
        <v>88</v>
      </c>
      <c r="D1081" s="22">
        <v>60306526</v>
      </c>
      <c r="E1081" s="22">
        <v>2</v>
      </c>
      <c r="F1081" s="27">
        <v>43</v>
      </c>
      <c r="G1081" s="19" t="s">
        <v>107</v>
      </c>
      <c r="H1081" s="19" t="s">
        <v>108</v>
      </c>
      <c r="I1081" s="23">
        <v>960</v>
      </c>
      <c r="J1081" s="19" t="s">
        <v>255</v>
      </c>
      <c r="K1081" s="19" t="s">
        <v>256</v>
      </c>
      <c r="L1081" s="23">
        <v>96</v>
      </c>
      <c r="M1081" s="19" t="s">
        <v>113</v>
      </c>
      <c r="N1081" s="19" t="s">
        <v>114</v>
      </c>
      <c r="O1081" s="30">
        <v>5.131111111111167E-3</v>
      </c>
      <c r="Q1081" s="22">
        <v>2.8</v>
      </c>
      <c r="R1081" s="30">
        <v>4.0912513842746853E-5</v>
      </c>
      <c r="S1081" s="23">
        <v>24442.399307059062</v>
      </c>
      <c r="T1081" s="30">
        <v>2.8699884929588551E-3</v>
      </c>
      <c r="U1081" s="23">
        <v>348.43345276588059</v>
      </c>
      <c r="V1081" s="27">
        <v>1.4255288459560171</v>
      </c>
    </row>
    <row r="1082" spans="1:22" x14ac:dyDescent="0.25">
      <c r="A1082" s="19" t="s">
        <v>94</v>
      </c>
      <c r="B1082" s="19" t="s">
        <v>95</v>
      </c>
      <c r="C1082" s="19" t="s">
        <v>88</v>
      </c>
      <c r="D1082" s="22">
        <v>60306526</v>
      </c>
      <c r="E1082" s="22">
        <v>2</v>
      </c>
      <c r="F1082" s="27">
        <v>43</v>
      </c>
      <c r="G1082" s="19" t="s">
        <v>107</v>
      </c>
      <c r="H1082" s="19" t="s">
        <v>108</v>
      </c>
      <c r="I1082" s="23">
        <v>960</v>
      </c>
      <c r="J1082" s="19" t="s">
        <v>255</v>
      </c>
      <c r="K1082" s="19" t="s">
        <v>256</v>
      </c>
      <c r="L1082" s="23">
        <v>96</v>
      </c>
      <c r="M1082" s="19" t="s">
        <v>115</v>
      </c>
      <c r="N1082" s="19" t="s">
        <v>116</v>
      </c>
      <c r="O1082" s="30">
        <v>5.4953034682081285E-3</v>
      </c>
      <c r="Q1082" s="22">
        <v>3</v>
      </c>
      <c r="R1082" s="30">
        <v>4.0895281623874442E-5</v>
      </c>
      <c r="S1082" s="23">
        <v>24452.698704884464</v>
      </c>
      <c r="T1082" s="30">
        <v>2.8699884929588551E-3</v>
      </c>
      <c r="U1082" s="23">
        <v>348.43345276588059</v>
      </c>
      <c r="V1082" s="27">
        <v>1.4249284178039638</v>
      </c>
    </row>
    <row r="1083" spans="1:22" x14ac:dyDescent="0.25">
      <c r="A1083" s="19" t="s">
        <v>94</v>
      </c>
      <c r="B1083" s="19" t="s">
        <v>95</v>
      </c>
      <c r="C1083" s="19" t="s">
        <v>88</v>
      </c>
      <c r="D1083" s="22">
        <v>60306526</v>
      </c>
      <c r="E1083" s="22">
        <v>2</v>
      </c>
      <c r="F1083" s="27">
        <v>43</v>
      </c>
      <c r="G1083" s="19" t="s">
        <v>173</v>
      </c>
      <c r="H1083" s="19" t="s">
        <v>174</v>
      </c>
      <c r="I1083" s="23">
        <v>22.5</v>
      </c>
      <c r="J1083" s="19" t="s">
        <v>203</v>
      </c>
      <c r="K1083" s="19" t="s">
        <v>204</v>
      </c>
      <c r="L1083" s="23">
        <v>22.5</v>
      </c>
      <c r="M1083" s="19" t="s">
        <v>109</v>
      </c>
      <c r="N1083" s="19" t="s">
        <v>110</v>
      </c>
      <c r="O1083" s="30">
        <v>9.8813412080536386E-2</v>
      </c>
      <c r="Q1083" s="22">
        <v>1.5</v>
      </c>
      <c r="R1083" s="30">
        <v>3.446979491181502E-5</v>
      </c>
      <c r="S1083" s="23">
        <v>29010.906579465478</v>
      </c>
      <c r="T1083" s="30">
        <v>2.8699884929588551E-3</v>
      </c>
      <c r="U1083" s="23">
        <v>348.43345276588059</v>
      </c>
      <c r="V1083" s="27">
        <v>1.201042965725549</v>
      </c>
    </row>
    <row r="1084" spans="1:22" x14ac:dyDescent="0.25">
      <c r="A1084" s="19" t="s">
        <v>94</v>
      </c>
      <c r="B1084" s="19" t="s">
        <v>95</v>
      </c>
      <c r="C1084" s="19" t="s">
        <v>88</v>
      </c>
      <c r="D1084" s="22">
        <v>60306996</v>
      </c>
      <c r="E1084" s="22">
        <v>2</v>
      </c>
      <c r="F1084" s="27">
        <v>69.878504672897193</v>
      </c>
      <c r="G1084" s="19" t="s">
        <v>135</v>
      </c>
      <c r="H1084" s="19" t="s">
        <v>136</v>
      </c>
      <c r="I1084" s="23">
        <v>1072.5</v>
      </c>
      <c r="J1084" s="19" t="s">
        <v>219</v>
      </c>
      <c r="K1084" s="19" t="s">
        <v>220</v>
      </c>
      <c r="L1084" s="23">
        <v>750</v>
      </c>
      <c r="M1084" s="19" t="s">
        <v>109</v>
      </c>
      <c r="N1084" s="19" t="s">
        <v>110</v>
      </c>
      <c r="O1084" s="30">
        <v>0.13503018571428571</v>
      </c>
      <c r="Q1084" s="22">
        <v>1.5</v>
      </c>
      <c r="R1084" s="30">
        <v>1.3816349281893044E-3</v>
      </c>
      <c r="S1084" s="23">
        <v>723.7801966330901</v>
      </c>
      <c r="T1084" s="30">
        <v>2.5507550368104748E-3</v>
      </c>
      <c r="U1084" s="23">
        <v>392.04078226595368</v>
      </c>
      <c r="V1084" s="27">
        <v>54.165723805329961</v>
      </c>
    </row>
    <row r="1085" spans="1:22" x14ac:dyDescent="0.25">
      <c r="A1085" s="19" t="s">
        <v>94</v>
      </c>
      <c r="B1085" s="19" t="s">
        <v>95</v>
      </c>
      <c r="C1085" s="19" t="s">
        <v>88</v>
      </c>
      <c r="D1085" s="22">
        <v>60306996</v>
      </c>
      <c r="E1085" s="22">
        <v>2</v>
      </c>
      <c r="F1085" s="27">
        <v>69.878504672897193</v>
      </c>
      <c r="G1085" s="19" t="s">
        <v>163</v>
      </c>
      <c r="H1085" s="19" t="s">
        <v>164</v>
      </c>
      <c r="I1085" s="23">
        <v>192</v>
      </c>
      <c r="J1085" s="19" t="s">
        <v>203</v>
      </c>
      <c r="K1085" s="19" t="s">
        <v>204</v>
      </c>
      <c r="L1085" s="23">
        <v>192</v>
      </c>
      <c r="M1085" s="19" t="s">
        <v>109</v>
      </c>
      <c r="N1085" s="19" t="s">
        <v>110</v>
      </c>
      <c r="O1085" s="30">
        <v>0.2109105576516597</v>
      </c>
      <c r="Q1085" s="22">
        <v>1.5</v>
      </c>
      <c r="R1085" s="30">
        <v>3.8633556206996541E-4</v>
      </c>
      <c r="S1085" s="23">
        <v>2588.4233764089777</v>
      </c>
      <c r="T1085" s="30">
        <v>2.5507550368104748E-3</v>
      </c>
      <c r="U1085" s="23">
        <v>392.04078226595368</v>
      </c>
      <c r="V1085" s="27">
        <v>15.145929597106614</v>
      </c>
    </row>
    <row r="1086" spans="1:22" x14ac:dyDescent="0.25">
      <c r="A1086" s="19" t="s">
        <v>94</v>
      </c>
      <c r="B1086" s="19" t="s">
        <v>95</v>
      </c>
      <c r="C1086" s="19" t="s">
        <v>88</v>
      </c>
      <c r="D1086" s="22">
        <v>60306996</v>
      </c>
      <c r="E1086" s="22">
        <v>2</v>
      </c>
      <c r="F1086" s="27">
        <v>69.878504672897193</v>
      </c>
      <c r="G1086" s="19" t="s">
        <v>127</v>
      </c>
      <c r="H1086" s="19" t="s">
        <v>128</v>
      </c>
      <c r="I1086" s="23">
        <v>369.6</v>
      </c>
      <c r="J1086" s="19" t="s">
        <v>201</v>
      </c>
      <c r="K1086" s="19" t="s">
        <v>202</v>
      </c>
      <c r="L1086" s="23">
        <v>240</v>
      </c>
      <c r="M1086" s="19" t="s">
        <v>109</v>
      </c>
      <c r="N1086" s="19" t="s">
        <v>110</v>
      </c>
      <c r="O1086" s="30">
        <v>9.32009514627124E-2</v>
      </c>
      <c r="Q1086" s="22">
        <v>1.5</v>
      </c>
      <c r="R1086" s="30">
        <v>3.2863774844511437E-4</v>
      </c>
      <c r="S1086" s="23">
        <v>3042.8640797696116</v>
      </c>
      <c r="T1086" s="30">
        <v>2.5507550368104748E-3</v>
      </c>
      <c r="U1086" s="23">
        <v>392.04078226595368</v>
      </c>
      <c r="V1086" s="27">
        <v>12.883939998254434</v>
      </c>
    </row>
    <row r="1087" spans="1:22" x14ac:dyDescent="0.25">
      <c r="A1087" s="19" t="s">
        <v>94</v>
      </c>
      <c r="B1087" s="19" t="s">
        <v>95</v>
      </c>
      <c r="C1087" s="19" t="s">
        <v>88</v>
      </c>
      <c r="D1087" s="22">
        <v>60306996</v>
      </c>
      <c r="E1087" s="22">
        <v>2</v>
      </c>
      <c r="F1087" s="27">
        <v>69.878504672897193</v>
      </c>
      <c r="G1087" s="19" t="s">
        <v>127</v>
      </c>
      <c r="H1087" s="19" t="s">
        <v>128</v>
      </c>
      <c r="I1087" s="23">
        <v>127.5</v>
      </c>
      <c r="J1087" s="19" t="s">
        <v>203</v>
      </c>
      <c r="K1087" s="19" t="s">
        <v>204</v>
      </c>
      <c r="L1087" s="23">
        <v>127.5</v>
      </c>
      <c r="M1087" s="19" t="s">
        <v>109</v>
      </c>
      <c r="N1087" s="19" t="s">
        <v>110</v>
      </c>
      <c r="O1087" s="30">
        <v>9.32009514627124E-2</v>
      </c>
      <c r="Q1087" s="22">
        <v>1.5</v>
      </c>
      <c r="R1087" s="30">
        <v>1.1336935315679675E-4</v>
      </c>
      <c r="S1087" s="23">
        <v>8820.7259912380268</v>
      </c>
      <c r="T1087" s="30">
        <v>2.5507550368104748E-3</v>
      </c>
      <c r="U1087" s="23">
        <v>392.04078226595368</v>
      </c>
      <c r="V1087" s="27">
        <v>4.4445409896575763</v>
      </c>
    </row>
    <row r="1088" spans="1:22" x14ac:dyDescent="0.25">
      <c r="A1088" s="19" t="s">
        <v>94</v>
      </c>
      <c r="B1088" s="19" t="s">
        <v>95</v>
      </c>
      <c r="C1088" s="19" t="s">
        <v>88</v>
      </c>
      <c r="D1088" s="22">
        <v>60306996</v>
      </c>
      <c r="E1088" s="22">
        <v>2</v>
      </c>
      <c r="F1088" s="27">
        <v>69.878504672897193</v>
      </c>
      <c r="G1088" s="19" t="s">
        <v>183</v>
      </c>
      <c r="H1088" s="19" t="s">
        <v>184</v>
      </c>
      <c r="I1088" s="23">
        <v>98.836130249999997</v>
      </c>
      <c r="J1088" s="19" t="s">
        <v>221</v>
      </c>
      <c r="K1088" s="19" t="s">
        <v>222</v>
      </c>
      <c r="L1088" s="23">
        <v>69.116174999999998</v>
      </c>
      <c r="M1088" s="19" t="s">
        <v>109</v>
      </c>
      <c r="N1088" s="19" t="s">
        <v>110</v>
      </c>
      <c r="O1088" s="30">
        <v>7.9215175097275228E-2</v>
      </c>
      <c r="Q1088" s="22">
        <v>1.5</v>
      </c>
      <c r="R1088" s="30">
        <v>7.469460888189747E-5</v>
      </c>
      <c r="S1088" s="23">
        <v>13387.847061106359</v>
      </c>
      <c r="T1088" s="30">
        <v>2.5507550368104748E-3</v>
      </c>
      <c r="U1088" s="23">
        <v>392.04078226595368</v>
      </c>
      <c r="V1088" s="27">
        <v>2.9283332897108534</v>
      </c>
    </row>
    <row r="1089" spans="1:22" x14ac:dyDescent="0.25">
      <c r="A1089" s="19" t="s">
        <v>94</v>
      </c>
      <c r="B1089" s="19" t="s">
        <v>95</v>
      </c>
      <c r="C1089" s="19" t="s">
        <v>88</v>
      </c>
      <c r="D1089" s="22">
        <v>60306996</v>
      </c>
      <c r="E1089" s="22">
        <v>2</v>
      </c>
      <c r="F1089" s="27">
        <v>69.878504672897193</v>
      </c>
      <c r="G1089" s="19" t="s">
        <v>145</v>
      </c>
      <c r="H1089" s="19" t="s">
        <v>146</v>
      </c>
      <c r="I1089" s="23">
        <v>82.542375000000007</v>
      </c>
      <c r="J1089" s="19" t="s">
        <v>243</v>
      </c>
      <c r="K1089" s="19" t="s">
        <v>244</v>
      </c>
      <c r="L1089" s="23">
        <v>24.787500000000001</v>
      </c>
      <c r="M1089" s="19" t="s">
        <v>109</v>
      </c>
      <c r="N1089" s="19" t="s">
        <v>110</v>
      </c>
      <c r="O1089" s="30">
        <v>6.9640764267676847E-2</v>
      </c>
      <c r="Q1089" s="22">
        <v>1.5</v>
      </c>
      <c r="R1089" s="30">
        <v>5.4841033079506276E-5</v>
      </c>
      <c r="S1089" s="23">
        <v>18234.521558888962</v>
      </c>
      <c r="T1089" s="30">
        <v>2.5507550368104748E-3</v>
      </c>
      <c r="U1089" s="23">
        <v>392.04078226595368</v>
      </c>
      <c r="V1089" s="27">
        <v>2.1499921508762685</v>
      </c>
    </row>
    <row r="1090" spans="1:22" x14ac:dyDescent="0.25">
      <c r="A1090" s="19" t="s">
        <v>94</v>
      </c>
      <c r="B1090" s="19" t="s">
        <v>95</v>
      </c>
      <c r="C1090" s="19" t="s">
        <v>88</v>
      </c>
      <c r="D1090" s="22">
        <v>60306996</v>
      </c>
      <c r="E1090" s="22">
        <v>2</v>
      </c>
      <c r="F1090" s="27">
        <v>69.878504672897193</v>
      </c>
      <c r="G1090" s="19" t="s">
        <v>135</v>
      </c>
      <c r="H1090" s="19" t="s">
        <v>136</v>
      </c>
      <c r="I1090" s="23">
        <v>1072.5</v>
      </c>
      <c r="J1090" s="19" t="s">
        <v>219</v>
      </c>
      <c r="K1090" s="19" t="s">
        <v>220</v>
      </c>
      <c r="L1090" s="23">
        <v>750</v>
      </c>
      <c r="M1090" s="19" t="s">
        <v>115</v>
      </c>
      <c r="N1090" s="19" t="s">
        <v>116</v>
      </c>
      <c r="O1090" s="30">
        <v>8.1948356807510694E-3</v>
      </c>
      <c r="Q1090" s="22">
        <v>3</v>
      </c>
      <c r="R1090" s="30">
        <v>4.1924963471703935E-5</v>
      </c>
      <c r="S1090" s="23">
        <v>23852.13765719609</v>
      </c>
      <c r="T1090" s="30">
        <v>2.5507550368104748E-3</v>
      </c>
      <c r="U1090" s="23">
        <v>392.04078226595368</v>
      </c>
      <c r="V1090" s="27">
        <v>1.6436295475918343</v>
      </c>
    </row>
    <row r="1091" spans="1:22" x14ac:dyDescent="0.25">
      <c r="A1091" s="19" t="s">
        <v>94</v>
      </c>
      <c r="B1091" s="19" t="s">
        <v>95</v>
      </c>
      <c r="C1091" s="19" t="s">
        <v>88</v>
      </c>
      <c r="D1091" s="22">
        <v>60306996</v>
      </c>
      <c r="E1091" s="22">
        <v>2</v>
      </c>
      <c r="F1091" s="27">
        <v>69.878504672897193</v>
      </c>
      <c r="G1091" s="19" t="s">
        <v>135</v>
      </c>
      <c r="H1091" s="19" t="s">
        <v>136</v>
      </c>
      <c r="I1091" s="23">
        <v>1072.5</v>
      </c>
      <c r="J1091" s="19" t="s">
        <v>219</v>
      </c>
      <c r="K1091" s="19" t="s">
        <v>220</v>
      </c>
      <c r="L1091" s="23">
        <v>750</v>
      </c>
      <c r="M1091" s="19" t="s">
        <v>113</v>
      </c>
      <c r="N1091" s="19" t="s">
        <v>114</v>
      </c>
      <c r="O1091" s="30">
        <v>5.3108527131782357E-3</v>
      </c>
      <c r="Q1091" s="22">
        <v>2.8</v>
      </c>
      <c r="R1091" s="30">
        <v>2.9111187653210387E-5</v>
      </c>
      <c r="S1091" s="23">
        <v>34351.054718639069</v>
      </c>
      <c r="T1091" s="30">
        <v>2.5507550368104748E-3</v>
      </c>
      <c r="U1091" s="23">
        <v>392.04078226595368</v>
      </c>
      <c r="V1091" s="27">
        <v>1.1412772780255571</v>
      </c>
    </row>
    <row r="1092" spans="1:22" x14ac:dyDescent="0.25">
      <c r="A1092" s="19" t="s">
        <v>94</v>
      </c>
      <c r="B1092" s="19" t="s">
        <v>95</v>
      </c>
      <c r="C1092" s="19" t="s">
        <v>88</v>
      </c>
      <c r="D1092" s="22">
        <v>60307100</v>
      </c>
      <c r="E1092" s="22">
        <v>2</v>
      </c>
      <c r="F1092" s="27">
        <v>65</v>
      </c>
      <c r="G1092" s="19" t="s">
        <v>107</v>
      </c>
      <c r="H1092" s="19" t="s">
        <v>108</v>
      </c>
      <c r="I1092" s="23">
        <v>1251.25</v>
      </c>
      <c r="J1092" s="19" t="s">
        <v>201</v>
      </c>
      <c r="K1092" s="19" t="s">
        <v>202</v>
      </c>
      <c r="L1092" s="23">
        <v>687.5</v>
      </c>
      <c r="M1092" s="19" t="s">
        <v>109</v>
      </c>
      <c r="N1092" s="19" t="s">
        <v>110</v>
      </c>
      <c r="O1092" s="30">
        <v>9.4083549688667278E-2</v>
      </c>
      <c r="Q1092" s="22">
        <v>1.5</v>
      </c>
      <c r="R1092" s="30">
        <v>1.2074055543378967E-3</v>
      </c>
      <c r="S1092" s="23">
        <v>828.22213001030013</v>
      </c>
      <c r="T1092" s="30">
        <v>3.3204348113449575E-3</v>
      </c>
      <c r="U1092" s="23">
        <v>301.16537646915748</v>
      </c>
      <c r="V1092" s="27">
        <v>36.362874832312443</v>
      </c>
    </row>
    <row r="1093" spans="1:22" x14ac:dyDescent="0.25">
      <c r="A1093" s="19" t="s">
        <v>94</v>
      </c>
      <c r="B1093" s="19" t="s">
        <v>95</v>
      </c>
      <c r="C1093" s="19" t="s">
        <v>88</v>
      </c>
      <c r="D1093" s="22">
        <v>60307100</v>
      </c>
      <c r="E1093" s="22">
        <v>2</v>
      </c>
      <c r="F1093" s="27">
        <v>65</v>
      </c>
      <c r="G1093" s="19" t="s">
        <v>135</v>
      </c>
      <c r="H1093" s="19" t="s">
        <v>136</v>
      </c>
      <c r="I1093" s="23">
        <v>357.5</v>
      </c>
      <c r="J1093" s="19" t="s">
        <v>219</v>
      </c>
      <c r="K1093" s="19" t="s">
        <v>220</v>
      </c>
      <c r="L1093" s="23">
        <v>250</v>
      </c>
      <c r="M1093" s="19" t="s">
        <v>109</v>
      </c>
      <c r="N1093" s="19" t="s">
        <v>110</v>
      </c>
      <c r="O1093" s="30">
        <v>0.13503018571428571</v>
      </c>
      <c r="Q1093" s="22">
        <v>1.5</v>
      </c>
      <c r="R1093" s="30">
        <v>4.9511068095238096E-4</v>
      </c>
      <c r="S1093" s="23">
        <v>2019.7504082853316</v>
      </c>
      <c r="T1093" s="30">
        <v>3.3204348113449575E-3</v>
      </c>
      <c r="U1093" s="23">
        <v>301.16537646915748</v>
      </c>
      <c r="V1093" s="27">
        <v>14.911019462292471</v>
      </c>
    </row>
    <row r="1094" spans="1:22" x14ac:dyDescent="0.25">
      <c r="A1094" s="19" t="s">
        <v>94</v>
      </c>
      <c r="B1094" s="19" t="s">
        <v>95</v>
      </c>
      <c r="C1094" s="19" t="s">
        <v>88</v>
      </c>
      <c r="D1094" s="22">
        <v>60307100</v>
      </c>
      <c r="E1094" s="22">
        <v>2</v>
      </c>
      <c r="F1094" s="27">
        <v>65</v>
      </c>
      <c r="G1094" s="19" t="s">
        <v>159</v>
      </c>
      <c r="H1094" s="19" t="s">
        <v>160</v>
      </c>
      <c r="I1094" s="23">
        <v>65.5</v>
      </c>
      <c r="J1094" s="19" t="s">
        <v>203</v>
      </c>
      <c r="K1094" s="19" t="s">
        <v>204</v>
      </c>
      <c r="L1094" s="23">
        <v>65.5</v>
      </c>
      <c r="M1094" s="19" t="s">
        <v>109</v>
      </c>
      <c r="N1094" s="19" t="s">
        <v>110</v>
      </c>
      <c r="O1094" s="30">
        <v>0.41567634814814874</v>
      </c>
      <c r="Q1094" s="22">
        <v>1.5</v>
      </c>
      <c r="R1094" s="30">
        <v>2.7924923901234607E-4</v>
      </c>
      <c r="S1094" s="23">
        <v>3581.0303495788162</v>
      </c>
      <c r="T1094" s="30">
        <v>3.3204348113449575E-3</v>
      </c>
      <c r="U1094" s="23">
        <v>301.16537646915748</v>
      </c>
      <c r="V1094" s="27">
        <v>8.4100202195878939</v>
      </c>
    </row>
    <row r="1095" spans="1:22" x14ac:dyDescent="0.25">
      <c r="A1095" s="19" t="s">
        <v>94</v>
      </c>
      <c r="B1095" s="19" t="s">
        <v>95</v>
      </c>
      <c r="C1095" s="19" t="s">
        <v>88</v>
      </c>
      <c r="D1095" s="22">
        <v>60307100</v>
      </c>
      <c r="E1095" s="22">
        <v>2</v>
      </c>
      <c r="F1095" s="27">
        <v>65</v>
      </c>
      <c r="G1095" s="19" t="s">
        <v>157</v>
      </c>
      <c r="H1095" s="19" t="s">
        <v>158</v>
      </c>
      <c r="I1095" s="23">
        <v>65.5</v>
      </c>
      <c r="J1095" s="19" t="s">
        <v>203</v>
      </c>
      <c r="K1095" s="19" t="s">
        <v>204</v>
      </c>
      <c r="L1095" s="23">
        <v>65.5</v>
      </c>
      <c r="M1095" s="19" t="s">
        <v>109</v>
      </c>
      <c r="N1095" s="19" t="s">
        <v>110</v>
      </c>
      <c r="O1095" s="30">
        <v>0.36548045168539406</v>
      </c>
      <c r="Q1095" s="22">
        <v>1.5</v>
      </c>
      <c r="R1095" s="30">
        <v>2.4552789318352112E-4</v>
      </c>
      <c r="S1095" s="23">
        <v>4072.8570063220668</v>
      </c>
      <c r="T1095" s="30">
        <v>3.3204348113449575E-3</v>
      </c>
      <c r="U1095" s="23">
        <v>301.16537646915748</v>
      </c>
      <c r="V1095" s="27">
        <v>7.3944500384294214</v>
      </c>
    </row>
    <row r="1096" spans="1:22" x14ac:dyDescent="0.25">
      <c r="A1096" s="19" t="s">
        <v>94</v>
      </c>
      <c r="B1096" s="19" t="s">
        <v>95</v>
      </c>
      <c r="C1096" s="19" t="s">
        <v>88</v>
      </c>
      <c r="D1096" s="22">
        <v>60307100</v>
      </c>
      <c r="E1096" s="22">
        <v>2</v>
      </c>
      <c r="F1096" s="27">
        <v>65</v>
      </c>
      <c r="G1096" s="19" t="s">
        <v>161</v>
      </c>
      <c r="H1096" s="19" t="s">
        <v>162</v>
      </c>
      <c r="I1096" s="23">
        <v>69.05</v>
      </c>
      <c r="J1096" s="19" t="s">
        <v>203</v>
      </c>
      <c r="K1096" s="19" t="s">
        <v>204</v>
      </c>
      <c r="L1096" s="23">
        <v>69.05</v>
      </c>
      <c r="M1096" s="19" t="s">
        <v>109</v>
      </c>
      <c r="N1096" s="19" t="s">
        <v>110</v>
      </c>
      <c r="O1096" s="30">
        <v>0.29969450048245622</v>
      </c>
      <c r="Q1096" s="22">
        <v>1.5</v>
      </c>
      <c r="R1096" s="30">
        <v>2.1224518213654978E-4</v>
      </c>
      <c r="S1096" s="23">
        <v>4711.5321532087419</v>
      </c>
      <c r="T1096" s="30">
        <v>3.3204348113449575E-3</v>
      </c>
      <c r="U1096" s="23">
        <v>301.16537646915748</v>
      </c>
      <c r="V1096" s="27">
        <v>6.3920900181918912</v>
      </c>
    </row>
    <row r="1097" spans="1:22" x14ac:dyDescent="0.25">
      <c r="A1097" s="19" t="s">
        <v>94</v>
      </c>
      <c r="B1097" s="19" t="s">
        <v>95</v>
      </c>
      <c r="C1097" s="19" t="s">
        <v>88</v>
      </c>
      <c r="D1097" s="22">
        <v>60307100</v>
      </c>
      <c r="E1097" s="22">
        <v>2</v>
      </c>
      <c r="F1097" s="27">
        <v>65</v>
      </c>
      <c r="G1097" s="19" t="s">
        <v>135</v>
      </c>
      <c r="H1097" s="19" t="s">
        <v>136</v>
      </c>
      <c r="I1097" s="23">
        <v>148.93450000000001</v>
      </c>
      <c r="J1097" s="19" t="s">
        <v>225</v>
      </c>
      <c r="K1097" s="19" t="s">
        <v>226</v>
      </c>
      <c r="L1097" s="23">
        <v>104.15</v>
      </c>
      <c r="M1097" s="19" t="s">
        <v>109</v>
      </c>
      <c r="N1097" s="19" t="s">
        <v>110</v>
      </c>
      <c r="O1097" s="30">
        <v>0.13503018571428571</v>
      </c>
      <c r="Q1097" s="22">
        <v>1.5</v>
      </c>
      <c r="R1097" s="30">
        <v>2.0626310968476191E-4</v>
      </c>
      <c r="S1097" s="23">
        <v>4848.1766881549001</v>
      </c>
      <c r="T1097" s="30">
        <v>3.3204348113449575E-3</v>
      </c>
      <c r="U1097" s="23">
        <v>301.16537646915748</v>
      </c>
      <c r="V1097" s="27">
        <v>6.2119307079910442</v>
      </c>
    </row>
    <row r="1098" spans="1:22" x14ac:dyDescent="0.25">
      <c r="A1098" s="19" t="s">
        <v>94</v>
      </c>
      <c r="B1098" s="19" t="s">
        <v>95</v>
      </c>
      <c r="C1098" s="19" t="s">
        <v>88</v>
      </c>
      <c r="D1098" s="22">
        <v>60307100</v>
      </c>
      <c r="E1098" s="22">
        <v>2</v>
      </c>
      <c r="F1098" s="27">
        <v>65</v>
      </c>
      <c r="G1098" s="19" t="s">
        <v>163</v>
      </c>
      <c r="H1098" s="19" t="s">
        <v>164</v>
      </c>
      <c r="I1098" s="23">
        <v>63</v>
      </c>
      <c r="J1098" s="19" t="s">
        <v>203</v>
      </c>
      <c r="K1098" s="19" t="s">
        <v>204</v>
      </c>
      <c r="L1098" s="23">
        <v>63</v>
      </c>
      <c r="M1098" s="19" t="s">
        <v>109</v>
      </c>
      <c r="N1098" s="19" t="s">
        <v>110</v>
      </c>
      <c r="O1098" s="30">
        <v>0.2109105576516597</v>
      </c>
      <c r="Q1098" s="22">
        <v>1.5</v>
      </c>
      <c r="R1098" s="30">
        <v>1.3628066802107242E-4</v>
      </c>
      <c r="S1098" s="23">
        <v>7337.7979028204854</v>
      </c>
      <c r="T1098" s="30">
        <v>3.3204348113449575E-3</v>
      </c>
      <c r="U1098" s="23">
        <v>301.16537646915748</v>
      </c>
      <c r="V1098" s="27">
        <v>4.1043018690034545</v>
      </c>
    </row>
    <row r="1099" spans="1:22" x14ac:dyDescent="0.25">
      <c r="A1099" s="19" t="s">
        <v>94</v>
      </c>
      <c r="B1099" s="19" t="s">
        <v>95</v>
      </c>
      <c r="C1099" s="19" t="s">
        <v>88</v>
      </c>
      <c r="D1099" s="22">
        <v>60307100</v>
      </c>
      <c r="E1099" s="22">
        <v>2</v>
      </c>
      <c r="F1099" s="27">
        <v>65</v>
      </c>
      <c r="G1099" s="19" t="s">
        <v>183</v>
      </c>
      <c r="H1099" s="19" t="s">
        <v>184</v>
      </c>
      <c r="I1099" s="23">
        <v>110.35754015000001</v>
      </c>
      <c r="J1099" s="19" t="s">
        <v>221</v>
      </c>
      <c r="K1099" s="19" t="s">
        <v>222</v>
      </c>
      <c r="L1099" s="23">
        <v>77.173105000000007</v>
      </c>
      <c r="M1099" s="19" t="s">
        <v>109</v>
      </c>
      <c r="N1099" s="19" t="s">
        <v>110</v>
      </c>
      <c r="O1099" s="30">
        <v>7.9215175097275228E-2</v>
      </c>
      <c r="Q1099" s="22">
        <v>1.5</v>
      </c>
      <c r="R1099" s="30">
        <v>8.9661455038839312E-5</v>
      </c>
      <c r="S1099" s="23">
        <v>11153.064598012854</v>
      </c>
      <c r="T1099" s="30">
        <v>3.3204348113449575E-3</v>
      </c>
      <c r="U1099" s="23">
        <v>301.16537646915748</v>
      </c>
      <c r="V1099" s="27">
        <v>2.7002925861544478</v>
      </c>
    </row>
    <row r="1100" spans="1:22" x14ac:dyDescent="0.25">
      <c r="A1100" s="19" t="s">
        <v>94</v>
      </c>
      <c r="B1100" s="19" t="s">
        <v>95</v>
      </c>
      <c r="C1100" s="19" t="s">
        <v>88</v>
      </c>
      <c r="D1100" s="22">
        <v>60307100</v>
      </c>
      <c r="E1100" s="22">
        <v>2</v>
      </c>
      <c r="F1100" s="27">
        <v>65</v>
      </c>
      <c r="G1100" s="19" t="s">
        <v>107</v>
      </c>
      <c r="H1100" s="19" t="s">
        <v>108</v>
      </c>
      <c r="I1100" s="23">
        <v>1251.25</v>
      </c>
      <c r="J1100" s="19" t="s">
        <v>201</v>
      </c>
      <c r="K1100" s="19" t="s">
        <v>202</v>
      </c>
      <c r="L1100" s="23">
        <v>687.5</v>
      </c>
      <c r="M1100" s="19" t="s">
        <v>121</v>
      </c>
      <c r="N1100" s="19" t="s">
        <v>122</v>
      </c>
      <c r="O1100" s="30">
        <v>8.0808489135929321E-3</v>
      </c>
      <c r="Q1100" s="22">
        <v>1.94</v>
      </c>
      <c r="R1100" s="30">
        <v>8.0183681230239145E-5</v>
      </c>
      <c r="S1100" s="23">
        <v>12471.365552906002</v>
      </c>
      <c r="T1100" s="30">
        <v>3.3204348113449575E-3</v>
      </c>
      <c r="U1100" s="23">
        <v>301.16537646915748</v>
      </c>
      <c r="V1100" s="27">
        <v>2.4148548544387887</v>
      </c>
    </row>
    <row r="1101" spans="1:22" x14ac:dyDescent="0.25">
      <c r="A1101" s="19" t="s">
        <v>94</v>
      </c>
      <c r="B1101" s="19" t="s">
        <v>95</v>
      </c>
      <c r="C1101" s="19" t="s">
        <v>88</v>
      </c>
      <c r="D1101" s="22">
        <v>60307100</v>
      </c>
      <c r="E1101" s="22">
        <v>2</v>
      </c>
      <c r="F1101" s="27">
        <v>65</v>
      </c>
      <c r="G1101" s="19" t="s">
        <v>141</v>
      </c>
      <c r="H1101" s="19" t="s">
        <v>142</v>
      </c>
      <c r="I1101" s="23">
        <v>98.212140000000019</v>
      </c>
      <c r="J1101" s="19" t="s">
        <v>223</v>
      </c>
      <c r="K1101" s="19" t="s">
        <v>224</v>
      </c>
      <c r="L1101" s="23">
        <v>64.613250000000008</v>
      </c>
      <c r="M1101" s="19" t="s">
        <v>109</v>
      </c>
      <c r="N1101" s="19" t="s">
        <v>110</v>
      </c>
      <c r="O1101" s="30">
        <v>4.6996148956660502E-2</v>
      </c>
      <c r="Q1101" s="22">
        <v>1.5</v>
      </c>
      <c r="R1101" s="30">
        <v>4.7339408828639964E-5</v>
      </c>
      <c r="S1101" s="23">
        <v>21124.049174754546</v>
      </c>
      <c r="T1101" s="30">
        <v>3.3204348113449575E-3</v>
      </c>
      <c r="U1101" s="23">
        <v>301.16537646915748</v>
      </c>
      <c r="V1101" s="27">
        <v>1.4256990881704712</v>
      </c>
    </row>
    <row r="1102" spans="1:22" x14ac:dyDescent="0.25">
      <c r="A1102" s="19" t="s">
        <v>94</v>
      </c>
      <c r="B1102" s="19" t="s">
        <v>95</v>
      </c>
      <c r="C1102" s="19" t="s">
        <v>88</v>
      </c>
      <c r="D1102" s="22">
        <v>60307100</v>
      </c>
      <c r="E1102" s="22">
        <v>2</v>
      </c>
      <c r="F1102" s="27">
        <v>65</v>
      </c>
      <c r="G1102" s="19" t="s">
        <v>107</v>
      </c>
      <c r="H1102" s="19" t="s">
        <v>108</v>
      </c>
      <c r="I1102" s="23">
        <v>1251.25</v>
      </c>
      <c r="J1102" s="19" t="s">
        <v>201</v>
      </c>
      <c r="K1102" s="19" t="s">
        <v>202</v>
      </c>
      <c r="L1102" s="23">
        <v>687.5</v>
      </c>
      <c r="M1102" s="19" t="s">
        <v>113</v>
      </c>
      <c r="N1102" s="19" t="s">
        <v>114</v>
      </c>
      <c r="O1102" s="30">
        <v>5.131111111111167E-3</v>
      </c>
      <c r="Q1102" s="22">
        <v>2.8</v>
      </c>
      <c r="R1102" s="30">
        <v>3.5276388888889277E-5</v>
      </c>
      <c r="S1102" s="23">
        <v>28347.572739083906</v>
      </c>
      <c r="T1102" s="30">
        <v>3.3204348113449575E-3</v>
      </c>
      <c r="U1102" s="23">
        <v>301.16537646915748</v>
      </c>
      <c r="V1102" s="27">
        <v>1.0624026940194744</v>
      </c>
    </row>
    <row r="1103" spans="1:22" x14ac:dyDescent="0.25">
      <c r="A1103" s="19" t="s">
        <v>94</v>
      </c>
      <c r="B1103" s="19" t="s">
        <v>95</v>
      </c>
      <c r="C1103" s="19" t="s">
        <v>88</v>
      </c>
      <c r="D1103" s="22">
        <v>60307100</v>
      </c>
      <c r="E1103" s="22">
        <v>2</v>
      </c>
      <c r="F1103" s="27">
        <v>65</v>
      </c>
      <c r="G1103" s="19" t="s">
        <v>107</v>
      </c>
      <c r="H1103" s="19" t="s">
        <v>108</v>
      </c>
      <c r="I1103" s="23">
        <v>1251.25</v>
      </c>
      <c r="J1103" s="19" t="s">
        <v>201</v>
      </c>
      <c r="K1103" s="19" t="s">
        <v>202</v>
      </c>
      <c r="L1103" s="23">
        <v>687.5</v>
      </c>
      <c r="M1103" s="19" t="s">
        <v>115</v>
      </c>
      <c r="N1103" s="19" t="s">
        <v>116</v>
      </c>
      <c r="O1103" s="30">
        <v>5.4953034682081285E-3</v>
      </c>
      <c r="Q1103" s="22">
        <v>3</v>
      </c>
      <c r="R1103" s="30">
        <v>3.5261530587668826E-5</v>
      </c>
      <c r="S1103" s="23">
        <v>28359.517676459178</v>
      </c>
      <c r="T1103" s="30">
        <v>3.3204348113449575E-3</v>
      </c>
      <c r="U1103" s="23">
        <v>301.16537646915748</v>
      </c>
      <c r="V1103" s="27">
        <v>1.0619552134313992</v>
      </c>
    </row>
    <row r="1104" spans="1:22" x14ac:dyDescent="0.25">
      <c r="A1104" s="19" t="s">
        <v>94</v>
      </c>
      <c r="B1104" s="19" t="s">
        <v>95</v>
      </c>
      <c r="C1104" s="19" t="s">
        <v>88</v>
      </c>
      <c r="D1104" s="22">
        <v>60307100</v>
      </c>
      <c r="E1104" s="22">
        <v>2</v>
      </c>
      <c r="F1104" s="27">
        <v>65</v>
      </c>
      <c r="G1104" s="19" t="s">
        <v>139</v>
      </c>
      <c r="H1104" s="19" t="s">
        <v>140</v>
      </c>
      <c r="I1104" s="23">
        <v>47.25</v>
      </c>
      <c r="J1104" s="19" t="s">
        <v>203</v>
      </c>
      <c r="K1104" s="19" t="s">
        <v>204</v>
      </c>
      <c r="L1104" s="23">
        <v>47.25</v>
      </c>
      <c r="M1104" s="19" t="s">
        <v>109</v>
      </c>
      <c r="N1104" s="19" t="s">
        <v>110</v>
      </c>
      <c r="O1104" s="30">
        <v>7.2550891428570755E-2</v>
      </c>
      <c r="Q1104" s="22">
        <v>1.5</v>
      </c>
      <c r="R1104" s="30">
        <v>3.5159278153845829E-5</v>
      </c>
      <c r="S1104" s="23">
        <v>28441.994617304648</v>
      </c>
      <c r="T1104" s="30">
        <v>3.3204348113449575E-3</v>
      </c>
      <c r="U1104" s="23">
        <v>301.16537646915748</v>
      </c>
      <c r="V1104" s="27">
        <v>1.0588757241586804</v>
      </c>
    </row>
    <row r="1105" spans="1:22" x14ac:dyDescent="0.25">
      <c r="A1105" s="19" t="s">
        <v>94</v>
      </c>
      <c r="B1105" s="19" t="s">
        <v>95</v>
      </c>
      <c r="C1105" s="19" t="s">
        <v>88</v>
      </c>
      <c r="D1105" s="22">
        <v>60307117</v>
      </c>
      <c r="E1105" s="22">
        <v>2</v>
      </c>
      <c r="F1105" s="27">
        <v>66</v>
      </c>
      <c r="G1105" s="19" t="s">
        <v>133</v>
      </c>
      <c r="H1105" s="19" t="s">
        <v>134</v>
      </c>
      <c r="I1105" s="23">
        <v>2629.3767500000004</v>
      </c>
      <c r="J1105" s="19" t="s">
        <v>201</v>
      </c>
      <c r="K1105" s="19" t="s">
        <v>202</v>
      </c>
      <c r="L1105" s="23">
        <v>1976.9749999999999</v>
      </c>
      <c r="M1105" s="19" t="s">
        <v>109</v>
      </c>
      <c r="N1105" s="19" t="s">
        <v>110</v>
      </c>
      <c r="O1105" s="30">
        <v>0.10511461227876238</v>
      </c>
      <c r="Q1105" s="22">
        <v>1.5</v>
      </c>
      <c r="R1105" s="30">
        <v>2.7917769455660839E-3</v>
      </c>
      <c r="S1105" s="23">
        <v>358.19480549411577</v>
      </c>
      <c r="T1105" s="30">
        <v>3.2544976658347548E-3</v>
      </c>
      <c r="U1105" s="23">
        <v>307.26708164453618</v>
      </c>
      <c r="V1105" s="27">
        <v>85.782115466658766</v>
      </c>
    </row>
    <row r="1106" spans="1:22" x14ac:dyDescent="0.25">
      <c r="A1106" s="19" t="s">
        <v>94</v>
      </c>
      <c r="B1106" s="19" t="s">
        <v>95</v>
      </c>
      <c r="C1106" s="19" t="s">
        <v>88</v>
      </c>
      <c r="D1106" s="22">
        <v>60307117</v>
      </c>
      <c r="E1106" s="22">
        <v>2</v>
      </c>
      <c r="F1106" s="27">
        <v>66</v>
      </c>
      <c r="G1106" s="19" t="s">
        <v>125</v>
      </c>
      <c r="H1106" s="19" t="s">
        <v>126</v>
      </c>
      <c r="I1106" s="23">
        <v>142.5</v>
      </c>
      <c r="J1106" s="19" t="s">
        <v>203</v>
      </c>
      <c r="K1106" s="19" t="s">
        <v>204</v>
      </c>
      <c r="L1106" s="23">
        <v>142.5</v>
      </c>
      <c r="M1106" s="19" t="s">
        <v>109</v>
      </c>
      <c r="N1106" s="19" t="s">
        <v>110</v>
      </c>
      <c r="O1106" s="30">
        <v>7.5354415695067276E-2</v>
      </c>
      <c r="Q1106" s="22">
        <v>1.5</v>
      </c>
      <c r="R1106" s="30">
        <v>1.0846468925805137E-4</v>
      </c>
      <c r="S1106" s="23">
        <v>9219.5903278796304</v>
      </c>
      <c r="T1106" s="30">
        <v>3.2544976658347548E-3</v>
      </c>
      <c r="U1106" s="23">
        <v>307.26708164453618</v>
      </c>
      <c r="V1106" s="27">
        <v>3.3327628529802915</v>
      </c>
    </row>
    <row r="1107" spans="1:22" x14ac:dyDescent="0.25">
      <c r="A1107" s="19" t="s">
        <v>94</v>
      </c>
      <c r="B1107" s="19" t="s">
        <v>95</v>
      </c>
      <c r="C1107" s="19" t="s">
        <v>88</v>
      </c>
      <c r="D1107" s="22">
        <v>60307117</v>
      </c>
      <c r="E1107" s="22">
        <v>2</v>
      </c>
      <c r="F1107" s="27">
        <v>66</v>
      </c>
      <c r="G1107" s="19" t="s">
        <v>133</v>
      </c>
      <c r="H1107" s="19" t="s">
        <v>134</v>
      </c>
      <c r="I1107" s="23">
        <v>2629.3767500000004</v>
      </c>
      <c r="J1107" s="19" t="s">
        <v>201</v>
      </c>
      <c r="K1107" s="19" t="s">
        <v>202</v>
      </c>
      <c r="L1107" s="23">
        <v>1976.9749999999999</v>
      </c>
      <c r="M1107" s="19" t="s">
        <v>113</v>
      </c>
      <c r="N1107" s="19" t="s">
        <v>114</v>
      </c>
      <c r="O1107" s="30">
        <v>5.6068782130826488E-3</v>
      </c>
      <c r="Q1107" s="22">
        <v>2.8</v>
      </c>
      <c r="R1107" s="30">
        <v>7.9775948125330418E-5</v>
      </c>
      <c r="S1107" s="23">
        <v>12535.106426174589</v>
      </c>
      <c r="T1107" s="30">
        <v>3.2544976658347548E-3</v>
      </c>
      <c r="U1107" s="23">
        <v>307.26708164453618</v>
      </c>
      <c r="V1107" s="27">
        <v>2.4512522765896185</v>
      </c>
    </row>
    <row r="1108" spans="1:22" x14ac:dyDescent="0.25">
      <c r="A1108" s="19" t="s">
        <v>94</v>
      </c>
      <c r="B1108" s="19" t="s">
        <v>95</v>
      </c>
      <c r="C1108" s="19" t="s">
        <v>88</v>
      </c>
      <c r="D1108" s="22">
        <v>60307117</v>
      </c>
      <c r="E1108" s="22">
        <v>2</v>
      </c>
      <c r="F1108" s="27">
        <v>66</v>
      </c>
      <c r="G1108" s="19" t="s">
        <v>133</v>
      </c>
      <c r="H1108" s="19" t="s">
        <v>134</v>
      </c>
      <c r="I1108" s="23">
        <v>2629.3767500000004</v>
      </c>
      <c r="J1108" s="19" t="s">
        <v>201</v>
      </c>
      <c r="K1108" s="19" t="s">
        <v>202</v>
      </c>
      <c r="L1108" s="23">
        <v>1976.9749999999999</v>
      </c>
      <c r="M1108" s="19" t="s">
        <v>115</v>
      </c>
      <c r="N1108" s="19" t="s">
        <v>116</v>
      </c>
      <c r="O1108" s="30">
        <v>4.8004790631652142E-3</v>
      </c>
      <c r="Q1108" s="22">
        <v>3</v>
      </c>
      <c r="R1108" s="30">
        <v>6.3748828472466642E-5</v>
      </c>
      <c r="S1108" s="23">
        <v>15686.562780238444</v>
      </c>
      <c r="T1108" s="30">
        <v>3.2544976658347548E-3</v>
      </c>
      <c r="U1108" s="23">
        <v>307.26708164453618</v>
      </c>
      <c r="V1108" s="27">
        <v>1.9587916482992942</v>
      </c>
    </row>
    <row r="1109" spans="1:22" x14ac:dyDescent="0.25">
      <c r="A1109" s="19" t="s">
        <v>94</v>
      </c>
      <c r="B1109" s="19" t="s">
        <v>95</v>
      </c>
      <c r="C1109" s="19" t="s">
        <v>88</v>
      </c>
      <c r="D1109" s="22">
        <v>60307117</v>
      </c>
      <c r="E1109" s="22">
        <v>2</v>
      </c>
      <c r="F1109" s="27">
        <v>66</v>
      </c>
      <c r="G1109" s="19" t="s">
        <v>183</v>
      </c>
      <c r="H1109" s="19" t="s">
        <v>184</v>
      </c>
      <c r="I1109" s="23">
        <v>63.355584749599998</v>
      </c>
      <c r="J1109" s="19" t="s">
        <v>221</v>
      </c>
      <c r="K1109" s="19" t="s">
        <v>222</v>
      </c>
      <c r="L1109" s="23">
        <v>44.30460472</v>
      </c>
      <c r="M1109" s="19" t="s">
        <v>109</v>
      </c>
      <c r="N1109" s="19" t="s">
        <v>110</v>
      </c>
      <c r="O1109" s="30">
        <v>7.9215175097275228E-2</v>
      </c>
      <c r="Q1109" s="22">
        <v>1.5</v>
      </c>
      <c r="R1109" s="30">
        <v>5.0694179185149736E-5</v>
      </c>
      <c r="S1109" s="23">
        <v>19726.130614477694</v>
      </c>
      <c r="T1109" s="30">
        <v>3.2544976658347548E-3</v>
      </c>
      <c r="U1109" s="23">
        <v>307.26708164453618</v>
      </c>
      <c r="V1109" s="27">
        <v>1.557665249458615</v>
      </c>
    </row>
    <row r="1110" spans="1:22" x14ac:dyDescent="0.25">
      <c r="A1110" s="19" t="s">
        <v>94</v>
      </c>
      <c r="B1110" s="19" t="s">
        <v>95</v>
      </c>
      <c r="C1110" s="19" t="s">
        <v>88</v>
      </c>
      <c r="D1110" s="22">
        <v>60307117</v>
      </c>
      <c r="E1110" s="22">
        <v>2</v>
      </c>
      <c r="F1110" s="27">
        <v>66</v>
      </c>
      <c r="G1110" s="19" t="s">
        <v>141</v>
      </c>
      <c r="H1110" s="19" t="s">
        <v>142</v>
      </c>
      <c r="I1110" s="23">
        <v>70.5</v>
      </c>
      <c r="J1110" s="19" t="s">
        <v>245</v>
      </c>
      <c r="K1110" s="19" t="s">
        <v>246</v>
      </c>
      <c r="L1110" s="23">
        <v>14.1</v>
      </c>
      <c r="M1110" s="19" t="s">
        <v>109</v>
      </c>
      <c r="N1110" s="19" t="s">
        <v>110</v>
      </c>
      <c r="O1110" s="30">
        <v>4.6996148956660502E-2</v>
      </c>
      <c r="Q1110" s="22">
        <v>1.5</v>
      </c>
      <c r="R1110" s="30">
        <v>3.3466954560046114E-5</v>
      </c>
      <c r="S1110" s="23">
        <v>29880.221046280411</v>
      </c>
      <c r="T1110" s="30">
        <v>3.2544976658347548E-3</v>
      </c>
      <c r="U1110" s="23">
        <v>307.26708164453618</v>
      </c>
      <c r="V1110" s="27">
        <v>1.0283293459195673</v>
      </c>
    </row>
    <row r="1111" spans="1:22" x14ac:dyDescent="0.25">
      <c r="A1111" s="19" t="s">
        <v>94</v>
      </c>
      <c r="B1111" s="19" t="s">
        <v>95</v>
      </c>
      <c r="C1111" s="19" t="s">
        <v>88</v>
      </c>
      <c r="D1111" s="22">
        <v>60307131</v>
      </c>
      <c r="E1111" s="22">
        <v>2</v>
      </c>
      <c r="F1111" s="27">
        <v>69</v>
      </c>
      <c r="G1111" s="19" t="s">
        <v>127</v>
      </c>
      <c r="H1111" s="19" t="s">
        <v>128</v>
      </c>
      <c r="I1111" s="23">
        <v>731.5</v>
      </c>
      <c r="J1111" s="19" t="s">
        <v>201</v>
      </c>
      <c r="K1111" s="19" t="s">
        <v>202</v>
      </c>
      <c r="L1111" s="23">
        <v>475</v>
      </c>
      <c r="M1111" s="19" t="s">
        <v>109</v>
      </c>
      <c r="N1111" s="19" t="s">
        <v>110</v>
      </c>
      <c r="O1111" s="30">
        <v>9.32009514627124E-2</v>
      </c>
      <c r="Q1111" s="22">
        <v>1.5</v>
      </c>
      <c r="R1111" s="30">
        <v>6.5871010623163402E-4</v>
      </c>
      <c r="S1111" s="23">
        <v>1518.1185024180456</v>
      </c>
      <c r="T1111" s="30">
        <v>2.6060040356533538E-3</v>
      </c>
      <c r="U1111" s="23">
        <v>383.72925993926521</v>
      </c>
      <c r="V1111" s="27">
        <v>25.276634157877968</v>
      </c>
    </row>
    <row r="1112" spans="1:22" x14ac:dyDescent="0.25">
      <c r="A1112" s="19" t="s">
        <v>94</v>
      </c>
      <c r="B1112" s="19" t="s">
        <v>95</v>
      </c>
      <c r="C1112" s="19" t="s">
        <v>88</v>
      </c>
      <c r="D1112" s="22">
        <v>60307131</v>
      </c>
      <c r="E1112" s="22">
        <v>2</v>
      </c>
      <c r="F1112" s="27">
        <v>69</v>
      </c>
      <c r="G1112" s="19" t="s">
        <v>135</v>
      </c>
      <c r="H1112" s="19" t="s">
        <v>136</v>
      </c>
      <c r="I1112" s="23">
        <v>357.5</v>
      </c>
      <c r="J1112" s="19" t="s">
        <v>219</v>
      </c>
      <c r="K1112" s="19" t="s">
        <v>220</v>
      </c>
      <c r="L1112" s="23">
        <v>250</v>
      </c>
      <c r="M1112" s="19" t="s">
        <v>109</v>
      </c>
      <c r="N1112" s="19" t="s">
        <v>110</v>
      </c>
      <c r="O1112" s="30">
        <v>0.13503018571428571</v>
      </c>
      <c r="Q1112" s="22">
        <v>1.5</v>
      </c>
      <c r="R1112" s="30">
        <v>4.6640861249137334E-4</v>
      </c>
      <c r="S1112" s="23">
        <v>2144.0427411028904</v>
      </c>
      <c r="T1112" s="30">
        <v>2.6060040356533538E-3</v>
      </c>
      <c r="U1112" s="23">
        <v>383.72925993926521</v>
      </c>
      <c r="V1112" s="27">
        <v>17.897463170061421</v>
      </c>
    </row>
    <row r="1113" spans="1:22" x14ac:dyDescent="0.25">
      <c r="A1113" s="19" t="s">
        <v>94</v>
      </c>
      <c r="B1113" s="19" t="s">
        <v>95</v>
      </c>
      <c r="C1113" s="19" t="s">
        <v>88</v>
      </c>
      <c r="D1113" s="22">
        <v>60307131</v>
      </c>
      <c r="E1113" s="22">
        <v>2</v>
      </c>
      <c r="F1113" s="27">
        <v>69</v>
      </c>
      <c r="G1113" s="19" t="s">
        <v>107</v>
      </c>
      <c r="H1113" s="19" t="s">
        <v>108</v>
      </c>
      <c r="I1113" s="23">
        <v>364</v>
      </c>
      <c r="J1113" s="19" t="s">
        <v>201</v>
      </c>
      <c r="K1113" s="19" t="s">
        <v>202</v>
      </c>
      <c r="L1113" s="23">
        <v>200</v>
      </c>
      <c r="M1113" s="19" t="s">
        <v>109</v>
      </c>
      <c r="N1113" s="19" t="s">
        <v>110</v>
      </c>
      <c r="O1113" s="30">
        <v>9.4083549688667278E-2</v>
      </c>
      <c r="Q1113" s="22">
        <v>1.5</v>
      </c>
      <c r="R1113" s="30">
        <v>3.308832085669071E-4</v>
      </c>
      <c r="S1113" s="23">
        <v>3022.2144071048938</v>
      </c>
      <c r="T1113" s="30">
        <v>2.6060040356533538E-3</v>
      </c>
      <c r="U1113" s="23">
        <v>383.72925993926521</v>
      </c>
      <c r="V1113" s="27">
        <v>12.69695687497088</v>
      </c>
    </row>
    <row r="1114" spans="1:22" x14ac:dyDescent="0.25">
      <c r="A1114" s="19" t="s">
        <v>94</v>
      </c>
      <c r="B1114" s="19" t="s">
        <v>95</v>
      </c>
      <c r="C1114" s="19" t="s">
        <v>88</v>
      </c>
      <c r="D1114" s="22">
        <v>60307131</v>
      </c>
      <c r="E1114" s="22">
        <v>2</v>
      </c>
      <c r="F1114" s="27">
        <v>69</v>
      </c>
      <c r="G1114" s="19" t="s">
        <v>127</v>
      </c>
      <c r="H1114" s="19" t="s">
        <v>128</v>
      </c>
      <c r="I1114" s="23">
        <v>350.65</v>
      </c>
      <c r="J1114" s="19" t="s">
        <v>203</v>
      </c>
      <c r="K1114" s="19" t="s">
        <v>204</v>
      </c>
      <c r="L1114" s="23">
        <v>350.65</v>
      </c>
      <c r="M1114" s="19" t="s">
        <v>109</v>
      </c>
      <c r="N1114" s="19" t="s">
        <v>110</v>
      </c>
      <c r="O1114" s="30">
        <v>9.32009514627124E-2</v>
      </c>
      <c r="Q1114" s="22">
        <v>1.5</v>
      </c>
      <c r="R1114" s="30">
        <v>3.1575761961739229E-4</v>
      </c>
      <c r="S1114" s="23">
        <v>3166.9861243941264</v>
      </c>
      <c r="T1114" s="30">
        <v>2.6060040356533538E-3</v>
      </c>
      <c r="U1114" s="23">
        <v>383.72925993926521</v>
      </c>
      <c r="V1114" s="27">
        <v>12.116543769596595</v>
      </c>
    </row>
    <row r="1115" spans="1:22" x14ac:dyDescent="0.25">
      <c r="A1115" s="19" t="s">
        <v>94</v>
      </c>
      <c r="B1115" s="19" t="s">
        <v>95</v>
      </c>
      <c r="C1115" s="19" t="s">
        <v>88</v>
      </c>
      <c r="D1115" s="22">
        <v>60307131</v>
      </c>
      <c r="E1115" s="22">
        <v>2</v>
      </c>
      <c r="F1115" s="27">
        <v>69</v>
      </c>
      <c r="G1115" s="19" t="s">
        <v>107</v>
      </c>
      <c r="H1115" s="19" t="s">
        <v>108</v>
      </c>
      <c r="I1115" s="23">
        <v>187.5</v>
      </c>
      <c r="J1115" s="19" t="s">
        <v>203</v>
      </c>
      <c r="K1115" s="19" t="s">
        <v>204</v>
      </c>
      <c r="L1115" s="23">
        <v>187.5</v>
      </c>
      <c r="M1115" s="19" t="s">
        <v>109</v>
      </c>
      <c r="N1115" s="19" t="s">
        <v>110</v>
      </c>
      <c r="O1115" s="30">
        <v>9.4083549688667278E-2</v>
      </c>
      <c r="Q1115" s="22">
        <v>1.5</v>
      </c>
      <c r="R1115" s="30">
        <v>1.7044121320410738E-4</v>
      </c>
      <c r="S1115" s="23">
        <v>5867.1255689929667</v>
      </c>
      <c r="T1115" s="30">
        <v>2.6060040356533538E-3</v>
      </c>
      <c r="U1115" s="23">
        <v>383.72925993926521</v>
      </c>
      <c r="V1115" s="27">
        <v>6.5403280605962646</v>
      </c>
    </row>
    <row r="1116" spans="1:22" x14ac:dyDescent="0.25">
      <c r="A1116" s="19" t="s">
        <v>94</v>
      </c>
      <c r="B1116" s="19" t="s">
        <v>95</v>
      </c>
      <c r="C1116" s="19" t="s">
        <v>88</v>
      </c>
      <c r="D1116" s="22">
        <v>60307131</v>
      </c>
      <c r="E1116" s="22">
        <v>2</v>
      </c>
      <c r="F1116" s="27">
        <v>69</v>
      </c>
      <c r="G1116" s="19" t="s">
        <v>161</v>
      </c>
      <c r="H1116" s="19" t="s">
        <v>162</v>
      </c>
      <c r="I1116" s="23">
        <v>49</v>
      </c>
      <c r="J1116" s="19" t="s">
        <v>203</v>
      </c>
      <c r="K1116" s="19" t="s">
        <v>204</v>
      </c>
      <c r="L1116" s="23">
        <v>49</v>
      </c>
      <c r="M1116" s="19" t="s">
        <v>109</v>
      </c>
      <c r="N1116" s="19" t="s">
        <v>110</v>
      </c>
      <c r="O1116" s="30">
        <v>0.29969450048245622</v>
      </c>
      <c r="Q1116" s="22">
        <v>1.5</v>
      </c>
      <c r="R1116" s="30">
        <v>1.4188435288541406E-4</v>
      </c>
      <c r="S1116" s="23">
        <v>7047.9935219326189</v>
      </c>
      <c r="T1116" s="30">
        <v>2.6060040356533538E-3</v>
      </c>
      <c r="U1116" s="23">
        <v>383.72925993926521</v>
      </c>
      <c r="V1116" s="27">
        <v>5.4445177729681484</v>
      </c>
    </row>
    <row r="1117" spans="1:22" x14ac:dyDescent="0.25">
      <c r="A1117" s="19" t="s">
        <v>94</v>
      </c>
      <c r="B1117" s="19" t="s">
        <v>95</v>
      </c>
      <c r="C1117" s="19" t="s">
        <v>88</v>
      </c>
      <c r="D1117" s="22">
        <v>60307131</v>
      </c>
      <c r="E1117" s="22">
        <v>2</v>
      </c>
      <c r="F1117" s="27">
        <v>69</v>
      </c>
      <c r="G1117" s="19" t="s">
        <v>161</v>
      </c>
      <c r="H1117" s="19" t="s">
        <v>162</v>
      </c>
      <c r="I1117" s="23">
        <v>49</v>
      </c>
      <c r="J1117" s="19" t="s">
        <v>233</v>
      </c>
      <c r="K1117" s="19" t="s">
        <v>234</v>
      </c>
      <c r="L1117" s="23">
        <v>49</v>
      </c>
      <c r="M1117" s="19" t="s">
        <v>109</v>
      </c>
      <c r="N1117" s="19" t="s">
        <v>110</v>
      </c>
      <c r="O1117" s="30">
        <v>0.29969450048245622</v>
      </c>
      <c r="Q1117" s="22">
        <v>1.5</v>
      </c>
      <c r="R1117" s="30">
        <v>1.4188435288541406E-4</v>
      </c>
      <c r="S1117" s="23">
        <v>7047.9935219326189</v>
      </c>
      <c r="T1117" s="30">
        <v>2.6060040356533538E-3</v>
      </c>
      <c r="U1117" s="23">
        <v>383.72925993926521</v>
      </c>
      <c r="V1117" s="27">
        <v>5.4445177729681484</v>
      </c>
    </row>
    <row r="1118" spans="1:22" x14ac:dyDescent="0.25">
      <c r="A1118" s="19" t="s">
        <v>94</v>
      </c>
      <c r="B1118" s="19" t="s">
        <v>95</v>
      </c>
      <c r="C1118" s="19" t="s">
        <v>88</v>
      </c>
      <c r="D1118" s="22">
        <v>60307131</v>
      </c>
      <c r="E1118" s="22">
        <v>2</v>
      </c>
      <c r="F1118" s="27">
        <v>69</v>
      </c>
      <c r="G1118" s="19" t="s">
        <v>183</v>
      </c>
      <c r="H1118" s="19" t="s">
        <v>184</v>
      </c>
      <c r="I1118" s="23">
        <v>124.94265926999999</v>
      </c>
      <c r="J1118" s="19" t="s">
        <v>221</v>
      </c>
      <c r="K1118" s="19" t="s">
        <v>222</v>
      </c>
      <c r="L1118" s="23">
        <v>87.372489000000002</v>
      </c>
      <c r="M1118" s="19" t="s">
        <v>109</v>
      </c>
      <c r="N1118" s="19" t="s">
        <v>110</v>
      </c>
      <c r="O1118" s="30">
        <v>7.9215175097275228E-2</v>
      </c>
      <c r="Q1118" s="22">
        <v>1.5</v>
      </c>
      <c r="R1118" s="30">
        <v>9.5626614794127983E-5</v>
      </c>
      <c r="S1118" s="23">
        <v>10457.339749533889</v>
      </c>
      <c r="T1118" s="30">
        <v>2.6060040356533538E-3</v>
      </c>
      <c r="U1118" s="23">
        <v>383.72925993926521</v>
      </c>
      <c r="V1118" s="27">
        <v>3.6694730125447923</v>
      </c>
    </row>
    <row r="1119" spans="1:22" x14ac:dyDescent="0.25">
      <c r="A1119" s="19" t="s">
        <v>94</v>
      </c>
      <c r="B1119" s="19" t="s">
        <v>95</v>
      </c>
      <c r="C1119" s="19" t="s">
        <v>88</v>
      </c>
      <c r="D1119" s="22">
        <v>60307131</v>
      </c>
      <c r="E1119" s="22">
        <v>2</v>
      </c>
      <c r="F1119" s="27">
        <v>69</v>
      </c>
      <c r="G1119" s="19" t="s">
        <v>141</v>
      </c>
      <c r="H1119" s="19" t="s">
        <v>142</v>
      </c>
      <c r="I1119" s="23">
        <v>91.715000000000003</v>
      </c>
      <c r="J1119" s="19" t="s">
        <v>213</v>
      </c>
      <c r="K1119" s="19" t="s">
        <v>214</v>
      </c>
      <c r="L1119" s="23">
        <v>91.715000000000003</v>
      </c>
      <c r="M1119" s="19" t="s">
        <v>109</v>
      </c>
      <c r="N1119" s="19" t="s">
        <v>110</v>
      </c>
      <c r="O1119" s="30">
        <v>4.6996148956660502E-2</v>
      </c>
      <c r="Q1119" s="22">
        <v>1.5</v>
      </c>
      <c r="R1119" s="30">
        <v>4.1644944942609833E-5</v>
      </c>
      <c r="S1119" s="23">
        <v>24012.518239082376</v>
      </c>
      <c r="T1119" s="30">
        <v>2.6060040356533538E-3</v>
      </c>
      <c r="U1119" s="23">
        <v>383.72925993926521</v>
      </c>
      <c r="V1119" s="27">
        <v>1.5980383903039117</v>
      </c>
    </row>
    <row r="1120" spans="1:22" x14ac:dyDescent="0.25">
      <c r="A1120" s="19" t="s">
        <v>94</v>
      </c>
      <c r="B1120" s="19" t="s">
        <v>95</v>
      </c>
      <c r="C1120" s="19" t="s">
        <v>88</v>
      </c>
      <c r="D1120" s="22">
        <v>60307131</v>
      </c>
      <c r="E1120" s="22">
        <v>2</v>
      </c>
      <c r="F1120" s="27">
        <v>69</v>
      </c>
      <c r="G1120" s="19" t="s">
        <v>137</v>
      </c>
      <c r="H1120" s="19" t="s">
        <v>138</v>
      </c>
      <c r="I1120" s="23">
        <v>41.838999999999999</v>
      </c>
      <c r="J1120" s="19" t="s">
        <v>205</v>
      </c>
      <c r="K1120" s="19" t="s">
        <v>206</v>
      </c>
      <c r="L1120" s="23">
        <v>30.1</v>
      </c>
      <c r="M1120" s="19" t="s">
        <v>109</v>
      </c>
      <c r="N1120" s="19" t="s">
        <v>110</v>
      </c>
      <c r="O1120" s="30">
        <v>7.5327641677419913E-2</v>
      </c>
      <c r="Q1120" s="22">
        <v>1.5</v>
      </c>
      <c r="R1120" s="30">
        <v>3.0450562320208421E-5</v>
      </c>
      <c r="S1120" s="23">
        <v>32840.11603740904</v>
      </c>
      <c r="T1120" s="30">
        <v>2.6060040356533538E-3</v>
      </c>
      <c r="U1120" s="23">
        <v>383.72925993926521</v>
      </c>
      <c r="V1120" s="27">
        <v>1.1684771743868052</v>
      </c>
    </row>
    <row r="1121" spans="1:22" x14ac:dyDescent="0.25">
      <c r="A1121" s="19" t="s">
        <v>94</v>
      </c>
      <c r="B1121" s="19" t="s">
        <v>95</v>
      </c>
      <c r="C1121" s="19" t="s">
        <v>88</v>
      </c>
      <c r="D1121" s="22">
        <v>60307439</v>
      </c>
      <c r="E1121" s="22">
        <v>2</v>
      </c>
      <c r="F1121" s="27">
        <v>69.878504672897193</v>
      </c>
      <c r="G1121" s="19" t="s">
        <v>135</v>
      </c>
      <c r="H1121" s="19" t="s">
        <v>136</v>
      </c>
      <c r="I1121" s="23">
        <v>609.4</v>
      </c>
      <c r="J1121" s="19" t="s">
        <v>203</v>
      </c>
      <c r="K1121" s="19" t="s">
        <v>204</v>
      </c>
      <c r="L1121" s="23">
        <v>609.4</v>
      </c>
      <c r="M1121" s="19" t="s">
        <v>109</v>
      </c>
      <c r="N1121" s="19" t="s">
        <v>110</v>
      </c>
      <c r="O1121" s="30">
        <v>0.13503018571428571</v>
      </c>
      <c r="Q1121" s="22">
        <v>1.5</v>
      </c>
      <c r="R1121" s="30">
        <v>7.8505205150448672E-4</v>
      </c>
      <c r="S1121" s="23">
        <v>1273.8008875762869</v>
      </c>
      <c r="T1121" s="30">
        <v>2.43331513348743E-3</v>
      </c>
      <c r="U1121" s="23">
        <v>410.96197785397356</v>
      </c>
      <c r="V1121" s="27">
        <v>32.26265438046034</v>
      </c>
    </row>
    <row r="1122" spans="1:22" x14ac:dyDescent="0.25">
      <c r="A1122" s="19" t="s">
        <v>94</v>
      </c>
      <c r="B1122" s="19" t="s">
        <v>95</v>
      </c>
      <c r="C1122" s="19" t="s">
        <v>88</v>
      </c>
      <c r="D1122" s="22">
        <v>60307439</v>
      </c>
      <c r="E1122" s="22">
        <v>2</v>
      </c>
      <c r="F1122" s="27">
        <v>69.878504672897193</v>
      </c>
      <c r="G1122" s="19" t="s">
        <v>131</v>
      </c>
      <c r="H1122" s="19" t="s">
        <v>132</v>
      </c>
      <c r="I1122" s="23">
        <v>261</v>
      </c>
      <c r="J1122" s="19" t="s">
        <v>203</v>
      </c>
      <c r="K1122" s="19" t="s">
        <v>204</v>
      </c>
      <c r="L1122" s="23">
        <v>261</v>
      </c>
      <c r="M1122" s="19" t="s">
        <v>109</v>
      </c>
      <c r="N1122" s="19" t="s">
        <v>110</v>
      </c>
      <c r="O1122" s="30">
        <v>0.18361026609657971</v>
      </c>
      <c r="Q1122" s="22">
        <v>1.5</v>
      </c>
      <c r="R1122" s="30">
        <v>4.5719619288299071E-4</v>
      </c>
      <c r="S1122" s="23">
        <v>2187.2448099232706</v>
      </c>
      <c r="T1122" s="30">
        <v>2.43331513348743E-3</v>
      </c>
      <c r="U1122" s="23">
        <v>410.96197785397356</v>
      </c>
      <c r="V1122" s="27">
        <v>18.789025169450067</v>
      </c>
    </row>
    <row r="1123" spans="1:22" x14ac:dyDescent="0.25">
      <c r="A1123" s="19" t="s">
        <v>94</v>
      </c>
      <c r="B1123" s="19" t="s">
        <v>95</v>
      </c>
      <c r="C1123" s="19" t="s">
        <v>88</v>
      </c>
      <c r="D1123" s="22">
        <v>60307439</v>
      </c>
      <c r="E1123" s="22">
        <v>2</v>
      </c>
      <c r="F1123" s="27">
        <v>69.878504672897193</v>
      </c>
      <c r="G1123" s="19" t="s">
        <v>163</v>
      </c>
      <c r="H1123" s="19" t="s">
        <v>164</v>
      </c>
      <c r="I1123" s="23">
        <v>184.75</v>
      </c>
      <c r="J1123" s="19" t="s">
        <v>203</v>
      </c>
      <c r="K1123" s="19" t="s">
        <v>204</v>
      </c>
      <c r="L1123" s="23">
        <v>184.75</v>
      </c>
      <c r="M1123" s="19" t="s">
        <v>109</v>
      </c>
      <c r="N1123" s="19" t="s">
        <v>110</v>
      </c>
      <c r="O1123" s="30">
        <v>0.2109105576516597</v>
      </c>
      <c r="Q1123" s="22">
        <v>1.5</v>
      </c>
      <c r="R1123" s="30">
        <v>3.7174737027305263E-4</v>
      </c>
      <c r="S1123" s="23">
        <v>2689.9988539676519</v>
      </c>
      <c r="T1123" s="30">
        <v>2.43331513348743E-3</v>
      </c>
      <c r="U1123" s="23">
        <v>410.96197785397356</v>
      </c>
      <c r="V1123" s="27">
        <v>15.277403454942718</v>
      </c>
    </row>
    <row r="1124" spans="1:22" x14ac:dyDescent="0.25">
      <c r="A1124" s="19" t="s">
        <v>94</v>
      </c>
      <c r="B1124" s="19" t="s">
        <v>95</v>
      </c>
      <c r="C1124" s="19" t="s">
        <v>88</v>
      </c>
      <c r="D1124" s="22">
        <v>60307439</v>
      </c>
      <c r="E1124" s="22">
        <v>2</v>
      </c>
      <c r="F1124" s="27">
        <v>69.878504672897193</v>
      </c>
      <c r="G1124" s="19" t="s">
        <v>107</v>
      </c>
      <c r="H1124" s="19" t="s">
        <v>108</v>
      </c>
      <c r="I1124" s="23">
        <v>318.5</v>
      </c>
      <c r="J1124" s="19" t="s">
        <v>201</v>
      </c>
      <c r="K1124" s="19" t="s">
        <v>202</v>
      </c>
      <c r="L1124" s="23">
        <v>175</v>
      </c>
      <c r="M1124" s="19" t="s">
        <v>109</v>
      </c>
      <c r="N1124" s="19" t="s">
        <v>110</v>
      </c>
      <c r="O1124" s="30">
        <v>9.4083549688667278E-2</v>
      </c>
      <c r="Q1124" s="22">
        <v>1.5</v>
      </c>
      <c r="R1124" s="30">
        <v>2.8588295944139238E-4</v>
      </c>
      <c r="S1124" s="23">
        <v>3497.9349659524064</v>
      </c>
      <c r="T1124" s="30">
        <v>2.43331513348743E-3</v>
      </c>
      <c r="U1124" s="23">
        <v>410.96197785397356</v>
      </c>
      <c r="V1124" s="27">
        <v>11.748702644678193</v>
      </c>
    </row>
    <row r="1125" spans="1:22" x14ac:dyDescent="0.25">
      <c r="A1125" s="19" t="s">
        <v>94</v>
      </c>
      <c r="B1125" s="19" t="s">
        <v>95</v>
      </c>
      <c r="C1125" s="19" t="s">
        <v>88</v>
      </c>
      <c r="D1125" s="22">
        <v>60307439</v>
      </c>
      <c r="E1125" s="22">
        <v>2</v>
      </c>
      <c r="F1125" s="27">
        <v>69.878504672897193</v>
      </c>
      <c r="G1125" s="19" t="s">
        <v>127</v>
      </c>
      <c r="H1125" s="19" t="s">
        <v>128</v>
      </c>
      <c r="I1125" s="23">
        <v>275.3175</v>
      </c>
      <c r="J1125" s="19" t="s">
        <v>203</v>
      </c>
      <c r="K1125" s="19" t="s">
        <v>204</v>
      </c>
      <c r="L1125" s="23">
        <v>275.3175</v>
      </c>
      <c r="M1125" s="19" t="s">
        <v>109</v>
      </c>
      <c r="N1125" s="19" t="s">
        <v>110</v>
      </c>
      <c r="O1125" s="30">
        <v>9.32009514627124E-2</v>
      </c>
      <c r="Q1125" s="22">
        <v>1.5</v>
      </c>
      <c r="R1125" s="30">
        <v>2.4480444617840309E-4</v>
      </c>
      <c r="S1125" s="23">
        <v>4084.8931284166401</v>
      </c>
      <c r="T1125" s="30">
        <v>2.43331513348743E-3</v>
      </c>
      <c r="U1125" s="23">
        <v>410.96197785397356</v>
      </c>
      <c r="V1125" s="27">
        <v>10.060531938892316</v>
      </c>
    </row>
    <row r="1126" spans="1:22" x14ac:dyDescent="0.25">
      <c r="A1126" s="19" t="s">
        <v>94</v>
      </c>
      <c r="B1126" s="19" t="s">
        <v>95</v>
      </c>
      <c r="C1126" s="19" t="s">
        <v>88</v>
      </c>
      <c r="D1126" s="22">
        <v>60307439</v>
      </c>
      <c r="E1126" s="22">
        <v>2</v>
      </c>
      <c r="F1126" s="27">
        <v>69.878504672897193</v>
      </c>
      <c r="G1126" s="19" t="s">
        <v>139</v>
      </c>
      <c r="H1126" s="19" t="s">
        <v>140</v>
      </c>
      <c r="I1126" s="23">
        <v>78.900000000000006</v>
      </c>
      <c r="J1126" s="19" t="s">
        <v>203</v>
      </c>
      <c r="K1126" s="19" t="s">
        <v>204</v>
      </c>
      <c r="L1126" s="23">
        <v>78.900000000000006</v>
      </c>
      <c r="M1126" s="19" t="s">
        <v>109</v>
      </c>
      <c r="N1126" s="19" t="s">
        <v>110</v>
      </c>
      <c r="O1126" s="30">
        <v>7.2550891428570755E-2</v>
      </c>
      <c r="Q1126" s="22">
        <v>1.5</v>
      </c>
      <c r="R1126" s="30">
        <v>5.4611599189284733E-5</v>
      </c>
      <c r="S1126" s="23">
        <v>18311.128310562432</v>
      </c>
      <c r="T1126" s="30">
        <v>2.43331513348743E-3</v>
      </c>
      <c r="U1126" s="23">
        <v>410.96197785397356</v>
      </c>
      <c r="V1126" s="27">
        <v>2.2443290816596915</v>
      </c>
    </row>
    <row r="1127" spans="1:22" x14ac:dyDescent="0.25">
      <c r="A1127" s="19" t="s">
        <v>94</v>
      </c>
      <c r="B1127" s="19" t="s">
        <v>95</v>
      </c>
      <c r="C1127" s="19" t="s">
        <v>88</v>
      </c>
      <c r="D1127" s="22">
        <v>60307439</v>
      </c>
      <c r="E1127" s="22">
        <v>2</v>
      </c>
      <c r="F1127" s="27">
        <v>69.878504672897193</v>
      </c>
      <c r="G1127" s="19" t="s">
        <v>133</v>
      </c>
      <c r="H1127" s="19" t="s">
        <v>134</v>
      </c>
      <c r="I1127" s="23">
        <v>33.862499999999997</v>
      </c>
      <c r="J1127" s="19" t="s">
        <v>203</v>
      </c>
      <c r="K1127" s="19" t="s">
        <v>204</v>
      </c>
      <c r="L1127" s="23">
        <v>33.862499999999997</v>
      </c>
      <c r="M1127" s="19" t="s">
        <v>109</v>
      </c>
      <c r="N1127" s="19" t="s">
        <v>110</v>
      </c>
      <c r="O1127" s="30">
        <v>0.10511461227876238</v>
      </c>
      <c r="Q1127" s="22">
        <v>1.5</v>
      </c>
      <c r="R1127" s="30">
        <v>3.3958402276936936E-5</v>
      </c>
      <c r="S1127" s="23">
        <v>29447.792974616958</v>
      </c>
      <c r="T1127" s="30">
        <v>2.43331513348743E-3</v>
      </c>
      <c r="U1127" s="23">
        <v>410.96197785397356</v>
      </c>
      <c r="V1127" s="27">
        <v>1.3955612164490883</v>
      </c>
    </row>
    <row r="1128" spans="1:22" x14ac:dyDescent="0.25">
      <c r="A1128" s="19" t="s">
        <v>94</v>
      </c>
      <c r="B1128" s="19" t="s">
        <v>95</v>
      </c>
      <c r="C1128" s="19" t="s">
        <v>88</v>
      </c>
      <c r="D1128" s="22">
        <v>60307439</v>
      </c>
      <c r="E1128" s="22">
        <v>2</v>
      </c>
      <c r="F1128" s="27">
        <v>69.878504672897193</v>
      </c>
      <c r="G1128" s="19" t="s">
        <v>155</v>
      </c>
      <c r="H1128" s="19" t="s">
        <v>156</v>
      </c>
      <c r="I1128" s="23">
        <v>45.15</v>
      </c>
      <c r="J1128" s="19" t="s">
        <v>203</v>
      </c>
      <c r="K1128" s="19" t="s">
        <v>204</v>
      </c>
      <c r="L1128" s="23">
        <v>45.15</v>
      </c>
      <c r="M1128" s="19" t="s">
        <v>109</v>
      </c>
      <c r="N1128" s="19" t="s">
        <v>110</v>
      </c>
      <c r="O1128" s="30">
        <v>7.0723362162162268E-2</v>
      </c>
      <c r="Q1128" s="22">
        <v>1.5</v>
      </c>
      <c r="R1128" s="30">
        <v>3.0463920357854225E-5</v>
      </c>
      <c r="S1128" s="23">
        <v>32825.716068489506</v>
      </c>
      <c r="T1128" s="30">
        <v>2.43331513348743E-3</v>
      </c>
      <c r="U1128" s="23">
        <v>410.96197785397356</v>
      </c>
      <c r="V1128" s="27">
        <v>1.2519512963449704</v>
      </c>
    </row>
    <row r="1129" spans="1:22" x14ac:dyDescent="0.25">
      <c r="A1129" s="19" t="s">
        <v>94</v>
      </c>
      <c r="B1129" s="19" t="s">
        <v>95</v>
      </c>
      <c r="C1129" s="19" t="s">
        <v>88</v>
      </c>
      <c r="D1129" s="22">
        <v>60307486</v>
      </c>
      <c r="E1129" s="22">
        <v>2</v>
      </c>
      <c r="F1129" s="27">
        <v>72</v>
      </c>
      <c r="G1129" s="19" t="s">
        <v>135</v>
      </c>
      <c r="H1129" s="19" t="s">
        <v>136</v>
      </c>
      <c r="I1129" s="23">
        <v>950.95</v>
      </c>
      <c r="J1129" s="19" t="s">
        <v>219</v>
      </c>
      <c r="K1129" s="19" t="s">
        <v>220</v>
      </c>
      <c r="L1129" s="23">
        <v>665</v>
      </c>
      <c r="M1129" s="19" t="s">
        <v>109</v>
      </c>
      <c r="N1129" s="19" t="s">
        <v>110</v>
      </c>
      <c r="O1129" s="30">
        <v>0.13503018571428571</v>
      </c>
      <c r="Q1129" s="22">
        <v>1.5</v>
      </c>
      <c r="R1129" s="30">
        <v>1.1889532880092592E-3</v>
      </c>
      <c r="S1129" s="23">
        <v>841.07593635942101</v>
      </c>
      <c r="T1129" s="30">
        <v>2.5159784780293421E-3</v>
      </c>
      <c r="U1129" s="23">
        <v>397.45967969617016</v>
      </c>
      <c r="V1129" s="27">
        <v>47.256099302586854</v>
      </c>
    </row>
    <row r="1130" spans="1:22" x14ac:dyDescent="0.25">
      <c r="A1130" s="19" t="s">
        <v>94</v>
      </c>
      <c r="B1130" s="19" t="s">
        <v>95</v>
      </c>
      <c r="C1130" s="19" t="s">
        <v>88</v>
      </c>
      <c r="D1130" s="22">
        <v>60307486</v>
      </c>
      <c r="E1130" s="22">
        <v>2</v>
      </c>
      <c r="F1130" s="27">
        <v>72</v>
      </c>
      <c r="G1130" s="19" t="s">
        <v>127</v>
      </c>
      <c r="H1130" s="19" t="s">
        <v>128</v>
      </c>
      <c r="I1130" s="23">
        <v>577.5</v>
      </c>
      <c r="J1130" s="19" t="s">
        <v>201</v>
      </c>
      <c r="K1130" s="19" t="s">
        <v>202</v>
      </c>
      <c r="L1130" s="23">
        <v>375</v>
      </c>
      <c r="M1130" s="19" t="s">
        <v>109</v>
      </c>
      <c r="N1130" s="19" t="s">
        <v>110</v>
      </c>
      <c r="O1130" s="30">
        <v>9.32009514627124E-2</v>
      </c>
      <c r="Q1130" s="22">
        <v>1.5</v>
      </c>
      <c r="R1130" s="30">
        <v>4.9836619879367041E-4</v>
      </c>
      <c r="S1130" s="23">
        <v>2006.5566292829824</v>
      </c>
      <c r="T1130" s="30">
        <v>2.5159784780293421E-3</v>
      </c>
      <c r="U1130" s="23">
        <v>397.45967969617016</v>
      </c>
      <c r="V1130" s="27">
        <v>19.808046974393008</v>
      </c>
    </row>
    <row r="1131" spans="1:22" x14ac:dyDescent="0.25">
      <c r="A1131" s="19" t="s">
        <v>94</v>
      </c>
      <c r="B1131" s="19" t="s">
        <v>95</v>
      </c>
      <c r="C1131" s="19" t="s">
        <v>88</v>
      </c>
      <c r="D1131" s="22">
        <v>60307486</v>
      </c>
      <c r="E1131" s="22">
        <v>2</v>
      </c>
      <c r="F1131" s="27">
        <v>72</v>
      </c>
      <c r="G1131" s="19" t="s">
        <v>135</v>
      </c>
      <c r="H1131" s="19" t="s">
        <v>136</v>
      </c>
      <c r="I1131" s="23">
        <v>178.75</v>
      </c>
      <c r="J1131" s="19" t="s">
        <v>225</v>
      </c>
      <c r="K1131" s="19" t="s">
        <v>226</v>
      </c>
      <c r="L1131" s="23">
        <v>125</v>
      </c>
      <c r="M1131" s="19" t="s">
        <v>109</v>
      </c>
      <c r="N1131" s="19" t="s">
        <v>110</v>
      </c>
      <c r="O1131" s="30">
        <v>0.13503018571428571</v>
      </c>
      <c r="Q1131" s="22">
        <v>1.5</v>
      </c>
      <c r="R1131" s="30">
        <v>2.2348746015211639E-4</v>
      </c>
      <c r="S1131" s="23">
        <v>4474.5239814321194</v>
      </c>
      <c r="T1131" s="30">
        <v>2.5159784780293421E-3</v>
      </c>
      <c r="U1131" s="23">
        <v>397.45967969617016</v>
      </c>
      <c r="V1131" s="27">
        <v>8.882725432817077</v>
      </c>
    </row>
    <row r="1132" spans="1:22" x14ac:dyDescent="0.25">
      <c r="A1132" s="19" t="s">
        <v>94</v>
      </c>
      <c r="B1132" s="19" t="s">
        <v>95</v>
      </c>
      <c r="C1132" s="19" t="s">
        <v>88</v>
      </c>
      <c r="D1132" s="22">
        <v>60307486</v>
      </c>
      <c r="E1132" s="22">
        <v>2</v>
      </c>
      <c r="F1132" s="27">
        <v>72</v>
      </c>
      <c r="G1132" s="19" t="s">
        <v>163</v>
      </c>
      <c r="H1132" s="19" t="s">
        <v>164</v>
      </c>
      <c r="I1132" s="23">
        <v>80.2</v>
      </c>
      <c r="J1132" s="19" t="s">
        <v>203</v>
      </c>
      <c r="K1132" s="19" t="s">
        <v>204</v>
      </c>
      <c r="L1132" s="23">
        <v>80.2</v>
      </c>
      <c r="M1132" s="19" t="s">
        <v>109</v>
      </c>
      <c r="N1132" s="19" t="s">
        <v>110</v>
      </c>
      <c r="O1132" s="30">
        <v>0.2109105576516597</v>
      </c>
      <c r="Q1132" s="22">
        <v>1.5</v>
      </c>
      <c r="R1132" s="30">
        <v>1.5662061781169541E-4</v>
      </c>
      <c r="S1132" s="23">
        <v>6384.8554166878439</v>
      </c>
      <c r="T1132" s="30">
        <v>2.5159784780293421E-3</v>
      </c>
      <c r="U1132" s="23">
        <v>397.45967969617016</v>
      </c>
      <c r="V1132" s="27">
        <v>6.2250380589252741</v>
      </c>
    </row>
    <row r="1133" spans="1:22" x14ac:dyDescent="0.25">
      <c r="A1133" s="19" t="s">
        <v>94</v>
      </c>
      <c r="B1133" s="19" t="s">
        <v>95</v>
      </c>
      <c r="C1133" s="19" t="s">
        <v>88</v>
      </c>
      <c r="D1133" s="22">
        <v>60307486</v>
      </c>
      <c r="E1133" s="22">
        <v>2</v>
      </c>
      <c r="F1133" s="27">
        <v>72</v>
      </c>
      <c r="G1133" s="19" t="s">
        <v>127</v>
      </c>
      <c r="H1133" s="19" t="s">
        <v>128</v>
      </c>
      <c r="I1133" s="23">
        <v>95.65</v>
      </c>
      <c r="J1133" s="19" t="s">
        <v>203</v>
      </c>
      <c r="K1133" s="19" t="s">
        <v>204</v>
      </c>
      <c r="L1133" s="23">
        <v>95.65</v>
      </c>
      <c r="M1133" s="19" t="s">
        <v>109</v>
      </c>
      <c r="N1133" s="19" t="s">
        <v>110</v>
      </c>
      <c r="O1133" s="30">
        <v>9.32009514627124E-2</v>
      </c>
      <c r="Q1133" s="22">
        <v>1.5</v>
      </c>
      <c r="R1133" s="30">
        <v>8.2543250068596688E-5</v>
      </c>
      <c r="S1133" s="23">
        <v>12114.860987045708</v>
      </c>
      <c r="T1133" s="30">
        <v>2.5159784780293421E-3</v>
      </c>
      <c r="U1133" s="23">
        <v>397.45967969617016</v>
      </c>
      <c r="V1133" s="27">
        <v>3.2807613733345313</v>
      </c>
    </row>
    <row r="1134" spans="1:22" x14ac:dyDescent="0.25">
      <c r="A1134" s="19" t="s">
        <v>94</v>
      </c>
      <c r="B1134" s="19" t="s">
        <v>95</v>
      </c>
      <c r="C1134" s="19" t="s">
        <v>88</v>
      </c>
      <c r="D1134" s="22">
        <v>60307486</v>
      </c>
      <c r="E1134" s="22">
        <v>2</v>
      </c>
      <c r="F1134" s="27">
        <v>72</v>
      </c>
      <c r="G1134" s="19" t="s">
        <v>183</v>
      </c>
      <c r="H1134" s="19" t="s">
        <v>184</v>
      </c>
      <c r="I1134" s="23">
        <v>94.951999999999998</v>
      </c>
      <c r="J1134" s="19" t="s">
        <v>221</v>
      </c>
      <c r="K1134" s="19" t="s">
        <v>222</v>
      </c>
      <c r="L1134" s="23">
        <v>66.400000000000006</v>
      </c>
      <c r="M1134" s="19" t="s">
        <v>109</v>
      </c>
      <c r="N1134" s="19" t="s">
        <v>110</v>
      </c>
      <c r="O1134" s="30">
        <v>7.9215175097275228E-2</v>
      </c>
      <c r="Q1134" s="22">
        <v>1.5</v>
      </c>
      <c r="R1134" s="30">
        <v>6.964480838737478E-5</v>
      </c>
      <c r="S1134" s="23">
        <v>14358.572062368976</v>
      </c>
      <c r="T1134" s="30">
        <v>2.5159784780293421E-3</v>
      </c>
      <c r="U1134" s="23">
        <v>397.45967969617016</v>
      </c>
      <c r="V1134" s="27">
        <v>2.7681003234147123</v>
      </c>
    </row>
    <row r="1135" spans="1:22" x14ac:dyDescent="0.25">
      <c r="A1135" s="19" t="s">
        <v>94</v>
      </c>
      <c r="B1135" s="19" t="s">
        <v>95</v>
      </c>
      <c r="C1135" s="19" t="s">
        <v>88</v>
      </c>
      <c r="D1135" s="22">
        <v>60307486</v>
      </c>
      <c r="E1135" s="22">
        <v>2</v>
      </c>
      <c r="F1135" s="27">
        <v>72</v>
      </c>
      <c r="G1135" s="19" t="s">
        <v>169</v>
      </c>
      <c r="H1135" s="19" t="s">
        <v>170</v>
      </c>
      <c r="I1135" s="23">
        <v>49.5</v>
      </c>
      <c r="J1135" s="19" t="s">
        <v>203</v>
      </c>
      <c r="K1135" s="19" t="s">
        <v>204</v>
      </c>
      <c r="L1135" s="23">
        <v>49.5</v>
      </c>
      <c r="M1135" s="19" t="s">
        <v>109</v>
      </c>
      <c r="N1135" s="19" t="s">
        <v>110</v>
      </c>
      <c r="O1135" s="30">
        <v>0.11923444635865434</v>
      </c>
      <c r="Q1135" s="22">
        <v>1.5</v>
      </c>
      <c r="R1135" s="30">
        <v>5.464912124771657E-5</v>
      </c>
      <c r="S1135" s="23">
        <v>18298.555899318937</v>
      </c>
      <c r="T1135" s="30">
        <v>2.5159784780293421E-3</v>
      </c>
      <c r="U1135" s="23">
        <v>397.45967969617016</v>
      </c>
      <c r="V1135" s="27">
        <v>2.1720822226794594</v>
      </c>
    </row>
    <row r="1136" spans="1:22" x14ac:dyDescent="0.25">
      <c r="A1136" s="19" t="s">
        <v>94</v>
      </c>
      <c r="B1136" s="19" t="s">
        <v>95</v>
      </c>
      <c r="C1136" s="19" t="s">
        <v>88</v>
      </c>
      <c r="D1136" s="22">
        <v>60307486</v>
      </c>
      <c r="E1136" s="22">
        <v>2</v>
      </c>
      <c r="F1136" s="27">
        <v>72</v>
      </c>
      <c r="G1136" s="19" t="s">
        <v>135</v>
      </c>
      <c r="H1136" s="19" t="s">
        <v>136</v>
      </c>
      <c r="I1136" s="23">
        <v>950.95</v>
      </c>
      <c r="J1136" s="19" t="s">
        <v>219</v>
      </c>
      <c r="K1136" s="19" t="s">
        <v>220</v>
      </c>
      <c r="L1136" s="23">
        <v>665</v>
      </c>
      <c r="M1136" s="19" t="s">
        <v>115</v>
      </c>
      <c r="N1136" s="19" t="s">
        <v>116</v>
      </c>
      <c r="O1136" s="30">
        <v>8.1948356807510694E-3</v>
      </c>
      <c r="Q1136" s="22">
        <v>3</v>
      </c>
      <c r="R1136" s="30">
        <v>3.6078143475047363E-5</v>
      </c>
      <c r="S1136" s="23">
        <v>27717.612484456899</v>
      </c>
      <c r="T1136" s="30">
        <v>2.5159784780293421E-3</v>
      </c>
      <c r="U1136" s="23">
        <v>397.45967969617016</v>
      </c>
      <c r="V1136" s="27">
        <v>1.4339607349624797</v>
      </c>
    </row>
    <row r="1137" spans="1:22" x14ac:dyDescent="0.25">
      <c r="A1137" s="19" t="s">
        <v>94</v>
      </c>
      <c r="B1137" s="19" t="s">
        <v>95</v>
      </c>
      <c r="C1137" s="19" t="s">
        <v>88</v>
      </c>
      <c r="D1137" s="22">
        <v>60307486</v>
      </c>
      <c r="E1137" s="22">
        <v>2</v>
      </c>
      <c r="F1137" s="27">
        <v>72</v>
      </c>
      <c r="G1137" s="19" t="s">
        <v>141</v>
      </c>
      <c r="H1137" s="19" t="s">
        <v>142</v>
      </c>
      <c r="I1137" s="23">
        <v>70.5</v>
      </c>
      <c r="J1137" s="19" t="s">
        <v>209</v>
      </c>
      <c r="K1137" s="19" t="s">
        <v>210</v>
      </c>
      <c r="L1137" s="23">
        <v>70.5</v>
      </c>
      <c r="M1137" s="19" t="s">
        <v>109</v>
      </c>
      <c r="N1137" s="19" t="s">
        <v>110</v>
      </c>
      <c r="O1137" s="30">
        <v>4.6996148956660502E-2</v>
      </c>
      <c r="Q1137" s="22">
        <v>1.5</v>
      </c>
      <c r="R1137" s="30">
        <v>3.0678041680042271E-5</v>
      </c>
      <c r="S1137" s="23">
        <v>32596.604777760447</v>
      </c>
      <c r="T1137" s="30">
        <v>2.5159784780293421E-3</v>
      </c>
      <c r="U1137" s="23">
        <v>397.45967969617016</v>
      </c>
      <c r="V1137" s="27">
        <v>1.2193284619855358</v>
      </c>
    </row>
    <row r="1138" spans="1:22" x14ac:dyDescent="0.25">
      <c r="A1138" s="19" t="s">
        <v>94</v>
      </c>
      <c r="B1138" s="19" t="s">
        <v>95</v>
      </c>
      <c r="C1138" s="19" t="s">
        <v>88</v>
      </c>
      <c r="D1138" s="22">
        <v>60307486</v>
      </c>
      <c r="E1138" s="22">
        <v>2</v>
      </c>
      <c r="F1138" s="27">
        <v>72</v>
      </c>
      <c r="G1138" s="19" t="s">
        <v>179</v>
      </c>
      <c r="H1138" s="19" t="s">
        <v>180</v>
      </c>
      <c r="I1138" s="23">
        <v>46.743268</v>
      </c>
      <c r="J1138" s="19" t="s">
        <v>221</v>
      </c>
      <c r="K1138" s="19" t="s">
        <v>222</v>
      </c>
      <c r="L1138" s="23">
        <v>32.687600000000003</v>
      </c>
      <c r="M1138" s="19" t="s">
        <v>109</v>
      </c>
      <c r="N1138" s="19" t="s">
        <v>110</v>
      </c>
      <c r="O1138" s="30">
        <v>6.9654574132492195E-2</v>
      </c>
      <c r="Q1138" s="22">
        <v>1.5</v>
      </c>
      <c r="R1138" s="30">
        <v>3.0147059500934725E-5</v>
      </c>
      <c r="S1138" s="23">
        <v>33170.730961969755</v>
      </c>
      <c r="T1138" s="30">
        <v>2.5159784780293421E-3</v>
      </c>
      <c r="U1138" s="23">
        <v>397.45967969617016</v>
      </c>
      <c r="V1138" s="27">
        <v>1.1982240613022899</v>
      </c>
    </row>
    <row r="1139" spans="1:22" x14ac:dyDescent="0.25">
      <c r="A1139" s="19" t="s">
        <v>94</v>
      </c>
      <c r="B1139" s="19" t="s">
        <v>95</v>
      </c>
      <c r="C1139" s="19" t="s">
        <v>88</v>
      </c>
      <c r="D1139" s="22">
        <v>60307499</v>
      </c>
      <c r="E1139" s="22">
        <v>2</v>
      </c>
      <c r="F1139" s="27">
        <v>84</v>
      </c>
      <c r="G1139" s="19" t="s">
        <v>135</v>
      </c>
      <c r="H1139" s="19" t="s">
        <v>136</v>
      </c>
      <c r="I1139" s="23">
        <v>1072.5</v>
      </c>
      <c r="J1139" s="19" t="s">
        <v>225</v>
      </c>
      <c r="K1139" s="19" t="s">
        <v>226</v>
      </c>
      <c r="L1139" s="23">
        <v>750</v>
      </c>
      <c r="M1139" s="19" t="s">
        <v>109</v>
      </c>
      <c r="N1139" s="19" t="s">
        <v>110</v>
      </c>
      <c r="O1139" s="30">
        <v>0.13503018571428571</v>
      </c>
      <c r="Q1139" s="22">
        <v>1.5</v>
      </c>
      <c r="R1139" s="30">
        <v>1.1493640807823129E-3</v>
      </c>
      <c r="S1139" s="23">
        <v>870.04632972291211</v>
      </c>
      <c r="T1139" s="30">
        <v>2.3892488121694984E-3</v>
      </c>
      <c r="U1139" s="23">
        <v>418.54159135982775</v>
      </c>
      <c r="V1139" s="27">
        <v>48.105667142245487</v>
      </c>
    </row>
    <row r="1140" spans="1:22" x14ac:dyDescent="0.25">
      <c r="A1140" s="19" t="s">
        <v>94</v>
      </c>
      <c r="B1140" s="19" t="s">
        <v>95</v>
      </c>
      <c r="C1140" s="19" t="s">
        <v>88</v>
      </c>
      <c r="D1140" s="22">
        <v>60307499</v>
      </c>
      <c r="E1140" s="22">
        <v>2</v>
      </c>
      <c r="F1140" s="27">
        <v>84</v>
      </c>
      <c r="G1140" s="19" t="s">
        <v>163</v>
      </c>
      <c r="H1140" s="19" t="s">
        <v>164</v>
      </c>
      <c r="I1140" s="23">
        <v>318</v>
      </c>
      <c r="J1140" s="19" t="s">
        <v>203</v>
      </c>
      <c r="K1140" s="19" t="s">
        <v>204</v>
      </c>
      <c r="L1140" s="23">
        <v>318</v>
      </c>
      <c r="M1140" s="19" t="s">
        <v>109</v>
      </c>
      <c r="N1140" s="19" t="s">
        <v>110</v>
      </c>
      <c r="O1140" s="30">
        <v>0.2109105576516597</v>
      </c>
      <c r="Q1140" s="22">
        <v>1.5</v>
      </c>
      <c r="R1140" s="30">
        <v>5.3229807407323632E-4</v>
      </c>
      <c r="S1140" s="23">
        <v>1878.6466619122407</v>
      </c>
      <c r="T1140" s="30">
        <v>2.3892488121694984E-3</v>
      </c>
      <c r="U1140" s="23">
        <v>418.54159135982775</v>
      </c>
      <c r="V1140" s="27">
        <v>22.278888300038378</v>
      </c>
    </row>
    <row r="1141" spans="1:22" x14ac:dyDescent="0.25">
      <c r="A1141" s="19" t="s">
        <v>94</v>
      </c>
      <c r="B1141" s="19" t="s">
        <v>95</v>
      </c>
      <c r="C1141" s="19" t="s">
        <v>88</v>
      </c>
      <c r="D1141" s="22">
        <v>60307499</v>
      </c>
      <c r="E1141" s="22">
        <v>2</v>
      </c>
      <c r="F1141" s="27">
        <v>84</v>
      </c>
      <c r="G1141" s="19" t="s">
        <v>135</v>
      </c>
      <c r="H1141" s="19" t="s">
        <v>136</v>
      </c>
      <c r="I1141" s="23">
        <v>357.5</v>
      </c>
      <c r="J1141" s="19" t="s">
        <v>219</v>
      </c>
      <c r="K1141" s="19" t="s">
        <v>220</v>
      </c>
      <c r="L1141" s="23">
        <v>250</v>
      </c>
      <c r="M1141" s="19" t="s">
        <v>109</v>
      </c>
      <c r="N1141" s="19" t="s">
        <v>110</v>
      </c>
      <c r="O1141" s="30">
        <v>0.13503018571428571</v>
      </c>
      <c r="Q1141" s="22">
        <v>1.5</v>
      </c>
      <c r="R1141" s="30">
        <v>3.8312136026077097E-4</v>
      </c>
      <c r="S1141" s="23">
        <v>2610.1389891687363</v>
      </c>
      <c r="T1141" s="30">
        <v>2.3892488121694984E-3</v>
      </c>
      <c r="U1141" s="23">
        <v>418.54159135982775</v>
      </c>
      <c r="V1141" s="27">
        <v>16.035222380748497</v>
      </c>
    </row>
    <row r="1142" spans="1:22" x14ac:dyDescent="0.25">
      <c r="A1142" s="19" t="s">
        <v>94</v>
      </c>
      <c r="B1142" s="19" t="s">
        <v>95</v>
      </c>
      <c r="C1142" s="19" t="s">
        <v>88</v>
      </c>
      <c r="D1142" s="22">
        <v>60307499</v>
      </c>
      <c r="E1142" s="22">
        <v>2</v>
      </c>
      <c r="F1142" s="27">
        <v>84</v>
      </c>
      <c r="G1142" s="19" t="s">
        <v>127</v>
      </c>
      <c r="H1142" s="19" t="s">
        <v>128</v>
      </c>
      <c r="I1142" s="23">
        <v>74.400000000000006</v>
      </c>
      <c r="J1142" s="19" t="s">
        <v>203</v>
      </c>
      <c r="K1142" s="19" t="s">
        <v>204</v>
      </c>
      <c r="L1142" s="23">
        <v>74.400000000000006</v>
      </c>
      <c r="M1142" s="19" t="s">
        <v>109</v>
      </c>
      <c r="N1142" s="19" t="s">
        <v>110</v>
      </c>
      <c r="O1142" s="30">
        <v>9.32009514627124E-2</v>
      </c>
      <c r="Q1142" s="22">
        <v>1.5</v>
      </c>
      <c r="R1142" s="30">
        <v>5.5032942768458743E-5</v>
      </c>
      <c r="S1142" s="23">
        <v>18170.934529293136</v>
      </c>
      <c r="T1142" s="30">
        <v>2.3892488121694984E-3</v>
      </c>
      <c r="U1142" s="23">
        <v>418.54159135982775</v>
      </c>
      <c r="V1142" s="27">
        <v>2.3033575443525045</v>
      </c>
    </row>
    <row r="1143" spans="1:22" x14ac:dyDescent="0.25">
      <c r="A1143" s="19" t="s">
        <v>94</v>
      </c>
      <c r="B1143" s="19" t="s">
        <v>95</v>
      </c>
      <c r="C1143" s="19" t="s">
        <v>88</v>
      </c>
      <c r="D1143" s="22">
        <v>60307499</v>
      </c>
      <c r="E1143" s="22">
        <v>2</v>
      </c>
      <c r="F1143" s="27">
        <v>84</v>
      </c>
      <c r="G1143" s="19" t="s">
        <v>183</v>
      </c>
      <c r="H1143" s="19" t="s">
        <v>184</v>
      </c>
      <c r="I1143" s="23">
        <v>79.67602500000001</v>
      </c>
      <c r="J1143" s="19" t="s">
        <v>221</v>
      </c>
      <c r="K1143" s="19" t="s">
        <v>222</v>
      </c>
      <c r="L1143" s="23">
        <v>55.717500000000008</v>
      </c>
      <c r="M1143" s="19" t="s">
        <v>109</v>
      </c>
      <c r="N1143" s="19" t="s">
        <v>110</v>
      </c>
      <c r="O1143" s="30">
        <v>7.9215175097275228E-2</v>
      </c>
      <c r="Q1143" s="22">
        <v>1.5</v>
      </c>
      <c r="R1143" s="30">
        <v>5.0091668820872056E-5</v>
      </c>
      <c r="S1143" s="23">
        <v>19963.399574009058</v>
      </c>
      <c r="T1143" s="30">
        <v>2.3892488121694984E-3</v>
      </c>
      <c r="U1143" s="23">
        <v>418.54159135982775</v>
      </c>
      <c r="V1143" s="27">
        <v>2.0965446782157255</v>
      </c>
    </row>
    <row r="1144" spans="1:22" x14ac:dyDescent="0.25">
      <c r="A1144" s="19" t="s">
        <v>94</v>
      </c>
      <c r="B1144" s="19" t="s">
        <v>95</v>
      </c>
      <c r="C1144" s="19" t="s">
        <v>88</v>
      </c>
      <c r="D1144" s="22">
        <v>60307499</v>
      </c>
      <c r="E1144" s="22">
        <v>2</v>
      </c>
      <c r="F1144" s="27">
        <v>84</v>
      </c>
      <c r="G1144" s="19" t="s">
        <v>141</v>
      </c>
      <c r="H1144" s="19" t="s">
        <v>142</v>
      </c>
      <c r="I1144" s="23">
        <v>114</v>
      </c>
      <c r="J1144" s="19" t="s">
        <v>209</v>
      </c>
      <c r="K1144" s="19" t="s">
        <v>210</v>
      </c>
      <c r="L1144" s="23">
        <v>114</v>
      </c>
      <c r="M1144" s="19" t="s">
        <v>109</v>
      </c>
      <c r="N1144" s="19" t="s">
        <v>110</v>
      </c>
      <c r="O1144" s="30">
        <v>4.6996148956660502E-2</v>
      </c>
      <c r="Q1144" s="22">
        <v>1.5</v>
      </c>
      <c r="R1144" s="30">
        <v>4.2520325246502358E-5</v>
      </c>
      <c r="S1144" s="23">
        <v>23518.164412024533</v>
      </c>
      <c r="T1144" s="30">
        <v>2.3892488121694984E-3</v>
      </c>
      <c r="U1144" s="23">
        <v>418.54159135982775</v>
      </c>
      <c r="V1144" s="27">
        <v>1.7796524593808556</v>
      </c>
    </row>
    <row r="1145" spans="1:22" x14ac:dyDescent="0.25">
      <c r="A1145" s="19" t="s">
        <v>94</v>
      </c>
      <c r="B1145" s="19" t="s">
        <v>95</v>
      </c>
      <c r="C1145" s="19" t="s">
        <v>88</v>
      </c>
      <c r="D1145" s="22">
        <v>60307499</v>
      </c>
      <c r="E1145" s="22">
        <v>2</v>
      </c>
      <c r="F1145" s="27">
        <v>84</v>
      </c>
      <c r="G1145" s="19" t="s">
        <v>135</v>
      </c>
      <c r="H1145" s="19" t="s">
        <v>136</v>
      </c>
      <c r="I1145" s="23">
        <v>1072.5</v>
      </c>
      <c r="J1145" s="19" t="s">
        <v>225</v>
      </c>
      <c r="K1145" s="19" t="s">
        <v>226</v>
      </c>
      <c r="L1145" s="23">
        <v>750</v>
      </c>
      <c r="M1145" s="19" t="s">
        <v>115</v>
      </c>
      <c r="N1145" s="19" t="s">
        <v>116</v>
      </c>
      <c r="O1145" s="30">
        <v>8.1948356807510694E-3</v>
      </c>
      <c r="Q1145" s="22">
        <v>3</v>
      </c>
      <c r="R1145" s="30">
        <v>3.4876830427006039E-5</v>
      </c>
      <c r="S1145" s="23">
        <v>28672.33024781042</v>
      </c>
      <c r="T1145" s="30">
        <v>2.3892488121694984E-3</v>
      </c>
      <c r="U1145" s="23">
        <v>418.54159135982775</v>
      </c>
      <c r="V1145" s="27">
        <v>1.4597404108505967</v>
      </c>
    </row>
    <row r="1146" spans="1:22" x14ac:dyDescent="0.25">
      <c r="A1146" s="19" t="s">
        <v>94</v>
      </c>
      <c r="B1146" s="19" t="s">
        <v>95</v>
      </c>
      <c r="C1146" s="19" t="s">
        <v>88</v>
      </c>
      <c r="D1146" s="22">
        <v>60307499</v>
      </c>
      <c r="E1146" s="22">
        <v>2</v>
      </c>
      <c r="F1146" s="27">
        <v>84</v>
      </c>
      <c r="G1146" s="19" t="s">
        <v>139</v>
      </c>
      <c r="H1146" s="19" t="s">
        <v>140</v>
      </c>
      <c r="I1146" s="23">
        <v>55.3</v>
      </c>
      <c r="J1146" s="19" t="s">
        <v>203</v>
      </c>
      <c r="K1146" s="19" t="s">
        <v>204</v>
      </c>
      <c r="L1146" s="23">
        <v>55.3</v>
      </c>
      <c r="M1146" s="19" t="s">
        <v>109</v>
      </c>
      <c r="N1146" s="19" t="s">
        <v>110</v>
      </c>
      <c r="O1146" s="30">
        <v>7.2550891428570755E-2</v>
      </c>
      <c r="Q1146" s="22">
        <v>1.5</v>
      </c>
      <c r="R1146" s="30">
        <v>3.1841780126983828E-5</v>
      </c>
      <c r="S1146" s="23">
        <v>31405.279353479531</v>
      </c>
      <c r="T1146" s="30">
        <v>2.3892488121694984E-3</v>
      </c>
      <c r="U1146" s="23">
        <v>418.54159135982775</v>
      </c>
      <c r="V1146" s="27">
        <v>1.3327109326077549</v>
      </c>
    </row>
    <row r="1147" spans="1:22" x14ac:dyDescent="0.25">
      <c r="A1147" s="19" t="s">
        <v>94</v>
      </c>
      <c r="B1147" s="19" t="s">
        <v>95</v>
      </c>
      <c r="C1147" s="19" t="s">
        <v>88</v>
      </c>
      <c r="D1147" s="22">
        <v>60307499</v>
      </c>
      <c r="E1147" s="22">
        <v>2</v>
      </c>
      <c r="F1147" s="27">
        <v>84</v>
      </c>
      <c r="G1147" s="19" t="s">
        <v>107</v>
      </c>
      <c r="H1147" s="19" t="s">
        <v>108</v>
      </c>
      <c r="I1147" s="23">
        <v>37.5</v>
      </c>
      <c r="J1147" s="19" t="s">
        <v>203</v>
      </c>
      <c r="K1147" s="19" t="s">
        <v>204</v>
      </c>
      <c r="L1147" s="23">
        <v>37.5</v>
      </c>
      <c r="M1147" s="19" t="s">
        <v>109</v>
      </c>
      <c r="N1147" s="19" t="s">
        <v>110</v>
      </c>
      <c r="O1147" s="30">
        <v>9.4083549688667278E-2</v>
      </c>
      <c r="Q1147" s="22">
        <v>1.5</v>
      </c>
      <c r="R1147" s="30">
        <v>2.80010564549605E-5</v>
      </c>
      <c r="S1147" s="23">
        <v>35712.938246044141</v>
      </c>
      <c r="T1147" s="30">
        <v>2.3892488121694984E-3</v>
      </c>
      <c r="U1147" s="23">
        <v>418.54159135982775</v>
      </c>
      <c r="V1147" s="27">
        <v>1.1719606728415544</v>
      </c>
    </row>
    <row r="1148" spans="1:22" x14ac:dyDescent="0.25">
      <c r="A1148" s="19" t="s">
        <v>94</v>
      </c>
      <c r="B1148" s="19" t="s">
        <v>95</v>
      </c>
      <c r="C1148" s="19" t="s">
        <v>88</v>
      </c>
      <c r="D1148" s="22">
        <v>60307499</v>
      </c>
      <c r="E1148" s="22">
        <v>2</v>
      </c>
      <c r="F1148" s="27">
        <v>84</v>
      </c>
      <c r="G1148" s="19" t="s">
        <v>135</v>
      </c>
      <c r="H1148" s="19" t="s">
        <v>136</v>
      </c>
      <c r="I1148" s="23">
        <v>1072.5</v>
      </c>
      <c r="J1148" s="19" t="s">
        <v>225</v>
      </c>
      <c r="K1148" s="19" t="s">
        <v>226</v>
      </c>
      <c r="L1148" s="23">
        <v>750</v>
      </c>
      <c r="M1148" s="19" t="s">
        <v>113</v>
      </c>
      <c r="N1148" s="19" t="s">
        <v>114</v>
      </c>
      <c r="O1148" s="30">
        <v>5.3108527131782357E-3</v>
      </c>
      <c r="Q1148" s="22">
        <v>2.8</v>
      </c>
      <c r="R1148" s="30">
        <v>2.4217217410219638E-5</v>
      </c>
      <c r="S1148" s="23">
        <v>41292.935644125704</v>
      </c>
      <c r="T1148" s="30">
        <v>2.3892488121694984E-3</v>
      </c>
      <c r="U1148" s="23">
        <v>418.54159135982775</v>
      </c>
      <c r="V1148" s="27">
        <v>1.0135912713180253</v>
      </c>
    </row>
    <row r="1149" spans="1:22" x14ac:dyDescent="0.25">
      <c r="A1149" s="19" t="s">
        <v>94</v>
      </c>
      <c r="B1149" s="19" t="s">
        <v>95</v>
      </c>
      <c r="C1149" s="19" t="s">
        <v>88</v>
      </c>
      <c r="D1149" s="22">
        <v>60307589</v>
      </c>
      <c r="E1149" s="22">
        <v>2</v>
      </c>
      <c r="F1149" s="27">
        <v>62</v>
      </c>
      <c r="G1149" s="19" t="s">
        <v>107</v>
      </c>
      <c r="H1149" s="19" t="s">
        <v>108</v>
      </c>
      <c r="I1149" s="23">
        <v>1800</v>
      </c>
      <c r="J1149" s="19" t="s">
        <v>255</v>
      </c>
      <c r="K1149" s="19" t="s">
        <v>256</v>
      </c>
      <c r="L1149" s="23">
        <v>180</v>
      </c>
      <c r="M1149" s="19" t="s">
        <v>109</v>
      </c>
      <c r="N1149" s="19" t="s">
        <v>110</v>
      </c>
      <c r="O1149" s="30">
        <v>9.4083549688667278E-2</v>
      </c>
      <c r="Q1149" s="22">
        <v>1.5</v>
      </c>
      <c r="R1149" s="30">
        <v>1.8209719294580763E-3</v>
      </c>
      <c r="S1149" s="23">
        <v>549.15728453738518</v>
      </c>
      <c r="T1149" s="30">
        <v>2.4284946112931509E-3</v>
      </c>
      <c r="U1149" s="23">
        <v>411.77773067715776</v>
      </c>
      <c r="V1149" s="27">
        <v>74.983568873905199</v>
      </c>
    </row>
    <row r="1150" spans="1:22" x14ac:dyDescent="0.25">
      <c r="A1150" s="19" t="s">
        <v>94</v>
      </c>
      <c r="B1150" s="19" t="s">
        <v>95</v>
      </c>
      <c r="C1150" s="19" t="s">
        <v>88</v>
      </c>
      <c r="D1150" s="22">
        <v>60307589</v>
      </c>
      <c r="E1150" s="22">
        <v>2</v>
      </c>
      <c r="F1150" s="27">
        <v>62</v>
      </c>
      <c r="G1150" s="19" t="s">
        <v>107</v>
      </c>
      <c r="H1150" s="19" t="s">
        <v>108</v>
      </c>
      <c r="I1150" s="23">
        <v>1800</v>
      </c>
      <c r="J1150" s="19" t="s">
        <v>255</v>
      </c>
      <c r="K1150" s="19" t="s">
        <v>256</v>
      </c>
      <c r="L1150" s="23">
        <v>180</v>
      </c>
      <c r="M1150" s="19" t="s">
        <v>121</v>
      </c>
      <c r="N1150" s="19" t="s">
        <v>122</v>
      </c>
      <c r="O1150" s="30">
        <v>8.0808489135929321E-3</v>
      </c>
      <c r="Q1150" s="22">
        <v>1.94</v>
      </c>
      <c r="R1150" s="30">
        <v>1.209305623916468E-4</v>
      </c>
      <c r="S1150" s="23">
        <v>8269.2082152185085</v>
      </c>
      <c r="T1150" s="30">
        <v>2.4284946112931509E-3</v>
      </c>
      <c r="U1150" s="23">
        <v>411.77773067715776</v>
      </c>
      <c r="V1150" s="27">
        <v>4.9796512551144758</v>
      </c>
    </row>
    <row r="1151" spans="1:22" x14ac:dyDescent="0.25">
      <c r="A1151" s="19" t="s">
        <v>94</v>
      </c>
      <c r="B1151" s="19" t="s">
        <v>95</v>
      </c>
      <c r="C1151" s="19" t="s">
        <v>88</v>
      </c>
      <c r="D1151" s="22">
        <v>60307589</v>
      </c>
      <c r="E1151" s="22">
        <v>2</v>
      </c>
      <c r="F1151" s="27">
        <v>62</v>
      </c>
      <c r="G1151" s="19" t="s">
        <v>107</v>
      </c>
      <c r="H1151" s="19" t="s">
        <v>108</v>
      </c>
      <c r="I1151" s="23">
        <v>100.10000000000001</v>
      </c>
      <c r="J1151" s="19" t="s">
        <v>201</v>
      </c>
      <c r="K1151" s="19" t="s">
        <v>202</v>
      </c>
      <c r="L1151" s="23">
        <v>55</v>
      </c>
      <c r="M1151" s="19" t="s">
        <v>109</v>
      </c>
      <c r="N1151" s="19" t="s">
        <v>110</v>
      </c>
      <c r="O1151" s="30">
        <v>9.4083549688667278E-2</v>
      </c>
      <c r="Q1151" s="22">
        <v>1.5</v>
      </c>
      <c r="R1151" s="30">
        <v>1.0126627229930748E-4</v>
      </c>
      <c r="S1151" s="23">
        <v>9874.9561655074231</v>
      </c>
      <c r="T1151" s="30">
        <v>2.4284946112931509E-3</v>
      </c>
      <c r="U1151" s="23">
        <v>411.77773067715776</v>
      </c>
      <c r="V1151" s="27">
        <v>4.1699195801543958</v>
      </c>
    </row>
    <row r="1152" spans="1:22" x14ac:dyDescent="0.25">
      <c r="A1152" s="19" t="s">
        <v>94</v>
      </c>
      <c r="B1152" s="19" t="s">
        <v>95</v>
      </c>
      <c r="C1152" s="19" t="s">
        <v>88</v>
      </c>
      <c r="D1152" s="22">
        <v>60307589</v>
      </c>
      <c r="E1152" s="22">
        <v>2</v>
      </c>
      <c r="F1152" s="27">
        <v>62</v>
      </c>
      <c r="G1152" s="19" t="s">
        <v>183</v>
      </c>
      <c r="H1152" s="19" t="s">
        <v>184</v>
      </c>
      <c r="I1152" s="23">
        <v>70.643165449999998</v>
      </c>
      <c r="J1152" s="19" t="s">
        <v>221</v>
      </c>
      <c r="K1152" s="19" t="s">
        <v>222</v>
      </c>
      <c r="L1152" s="23">
        <v>49.400815000000009</v>
      </c>
      <c r="M1152" s="19" t="s">
        <v>109</v>
      </c>
      <c r="N1152" s="19" t="s">
        <v>110</v>
      </c>
      <c r="O1152" s="30">
        <v>7.9215175097275228E-2</v>
      </c>
      <c r="Q1152" s="22">
        <v>1.5</v>
      </c>
      <c r="R1152" s="30">
        <v>6.0172158285457345E-5</v>
      </c>
      <c r="S1152" s="23">
        <v>16618.981743283821</v>
      </c>
      <c r="T1152" s="30">
        <v>2.4284946112931509E-3</v>
      </c>
      <c r="U1152" s="23">
        <v>411.77773067715776</v>
      </c>
      <c r="V1152" s="27">
        <v>2.4777554788732359</v>
      </c>
    </row>
    <row r="1153" spans="1:22" x14ac:dyDescent="0.25">
      <c r="A1153" s="19" t="s">
        <v>94</v>
      </c>
      <c r="B1153" s="19" t="s">
        <v>95</v>
      </c>
      <c r="C1153" s="19" t="s">
        <v>88</v>
      </c>
      <c r="D1153" s="22">
        <v>60307589</v>
      </c>
      <c r="E1153" s="22">
        <v>2</v>
      </c>
      <c r="F1153" s="27">
        <v>62</v>
      </c>
      <c r="G1153" s="19" t="s">
        <v>107</v>
      </c>
      <c r="H1153" s="19" t="s">
        <v>108</v>
      </c>
      <c r="I1153" s="23">
        <v>1800</v>
      </c>
      <c r="J1153" s="19" t="s">
        <v>255</v>
      </c>
      <c r="K1153" s="19" t="s">
        <v>256</v>
      </c>
      <c r="L1153" s="23">
        <v>180</v>
      </c>
      <c r="M1153" s="19" t="s">
        <v>113</v>
      </c>
      <c r="N1153" s="19" t="s">
        <v>114</v>
      </c>
      <c r="O1153" s="30">
        <v>5.131111111111167E-3</v>
      </c>
      <c r="Q1153" s="22">
        <v>2.8</v>
      </c>
      <c r="R1153" s="30">
        <v>5.32027649769591E-5</v>
      </c>
      <c r="S1153" s="23">
        <v>18796.015591164803</v>
      </c>
      <c r="T1153" s="30">
        <v>2.4284946112931509E-3</v>
      </c>
      <c r="U1153" s="23">
        <v>411.77773067715776</v>
      </c>
      <c r="V1153" s="27">
        <v>2.1907713827962385</v>
      </c>
    </row>
    <row r="1154" spans="1:22" x14ac:dyDescent="0.25">
      <c r="A1154" s="19" t="s">
        <v>94</v>
      </c>
      <c r="B1154" s="19" t="s">
        <v>95</v>
      </c>
      <c r="C1154" s="19" t="s">
        <v>88</v>
      </c>
      <c r="D1154" s="22">
        <v>60307589</v>
      </c>
      <c r="E1154" s="22">
        <v>2</v>
      </c>
      <c r="F1154" s="27">
        <v>62</v>
      </c>
      <c r="G1154" s="19" t="s">
        <v>107</v>
      </c>
      <c r="H1154" s="19" t="s">
        <v>108</v>
      </c>
      <c r="I1154" s="23">
        <v>1800</v>
      </c>
      <c r="J1154" s="19" t="s">
        <v>255</v>
      </c>
      <c r="K1154" s="19" t="s">
        <v>256</v>
      </c>
      <c r="L1154" s="23">
        <v>180</v>
      </c>
      <c r="M1154" s="19" t="s">
        <v>115</v>
      </c>
      <c r="N1154" s="19" t="s">
        <v>116</v>
      </c>
      <c r="O1154" s="30">
        <v>5.4953034682081285E-3</v>
      </c>
      <c r="Q1154" s="22">
        <v>3</v>
      </c>
      <c r="R1154" s="30">
        <v>5.3180356143949627E-5</v>
      </c>
      <c r="S1154" s="23">
        <v>18803.935748252239</v>
      </c>
      <c r="T1154" s="30">
        <v>2.4284946112931509E-3</v>
      </c>
      <c r="U1154" s="23">
        <v>411.77773067715776</v>
      </c>
      <c r="V1154" s="27">
        <v>2.1898486369558623</v>
      </c>
    </row>
    <row r="1155" spans="1:22" x14ac:dyDescent="0.25">
      <c r="A1155" s="19" t="s">
        <v>94</v>
      </c>
      <c r="B1155" s="19" t="s">
        <v>95</v>
      </c>
      <c r="C1155" s="19" t="s">
        <v>88</v>
      </c>
      <c r="D1155" s="22">
        <v>60307589</v>
      </c>
      <c r="E1155" s="22">
        <v>2</v>
      </c>
      <c r="F1155" s="27">
        <v>62</v>
      </c>
      <c r="G1155" s="19" t="s">
        <v>145</v>
      </c>
      <c r="H1155" s="19" t="s">
        <v>146</v>
      </c>
      <c r="I1155" s="23">
        <v>50</v>
      </c>
      <c r="J1155" s="19" t="s">
        <v>203</v>
      </c>
      <c r="K1155" s="19" t="s">
        <v>204</v>
      </c>
      <c r="L1155" s="23">
        <v>50</v>
      </c>
      <c r="M1155" s="19" t="s">
        <v>109</v>
      </c>
      <c r="N1155" s="19" t="s">
        <v>110</v>
      </c>
      <c r="O1155" s="30">
        <v>6.9640764267676847E-2</v>
      </c>
      <c r="Q1155" s="22">
        <v>1.5</v>
      </c>
      <c r="R1155" s="30">
        <v>3.744127111165422E-5</v>
      </c>
      <c r="S1155" s="23">
        <v>26708.494939124364</v>
      </c>
      <c r="T1155" s="30">
        <v>2.4284946112931509E-3</v>
      </c>
      <c r="U1155" s="23">
        <v>411.77773067715776</v>
      </c>
      <c r="V1155" s="27">
        <v>1.5417481652025198</v>
      </c>
    </row>
    <row r="1156" spans="1:22" x14ac:dyDescent="0.25">
      <c r="A1156" s="19" t="s">
        <v>94</v>
      </c>
      <c r="B1156" s="19" t="s">
        <v>95</v>
      </c>
      <c r="C1156" s="19" t="s">
        <v>88</v>
      </c>
      <c r="D1156" s="22">
        <v>60307589</v>
      </c>
      <c r="E1156" s="22">
        <v>2</v>
      </c>
      <c r="F1156" s="27">
        <v>62</v>
      </c>
      <c r="G1156" s="19" t="s">
        <v>145</v>
      </c>
      <c r="H1156" s="19" t="s">
        <v>146</v>
      </c>
      <c r="I1156" s="23">
        <v>42.770519999999998</v>
      </c>
      <c r="J1156" s="19" t="s">
        <v>243</v>
      </c>
      <c r="K1156" s="19" t="s">
        <v>244</v>
      </c>
      <c r="L1156" s="23">
        <v>12.843999999999999</v>
      </c>
      <c r="M1156" s="19" t="s">
        <v>109</v>
      </c>
      <c r="N1156" s="19" t="s">
        <v>110</v>
      </c>
      <c r="O1156" s="30">
        <v>6.9640764267676847E-2</v>
      </c>
      <c r="Q1156" s="22">
        <v>1.5</v>
      </c>
      <c r="R1156" s="30">
        <v>3.2027652698128581E-5</v>
      </c>
      <c r="S1156" s="23">
        <v>31223.018727764316</v>
      </c>
      <c r="T1156" s="30">
        <v>2.4284946112931509E-3</v>
      </c>
      <c r="U1156" s="23">
        <v>411.77773067715776</v>
      </c>
      <c r="V1156" s="27">
        <v>1.3188274146951535</v>
      </c>
    </row>
    <row r="1157" spans="1:22" x14ac:dyDescent="0.25">
      <c r="A1157" s="19" t="s">
        <v>94</v>
      </c>
      <c r="B1157" s="19" t="s">
        <v>95</v>
      </c>
      <c r="C1157" s="19" t="s">
        <v>88</v>
      </c>
      <c r="D1157" s="22">
        <v>60307745</v>
      </c>
      <c r="E1157" s="22">
        <v>2</v>
      </c>
      <c r="F1157" s="27">
        <v>69.878504672897193</v>
      </c>
      <c r="G1157" s="19" t="s">
        <v>107</v>
      </c>
      <c r="H1157" s="19" t="s">
        <v>108</v>
      </c>
      <c r="I1157" s="23">
        <v>1820</v>
      </c>
      <c r="J1157" s="19" t="s">
        <v>201</v>
      </c>
      <c r="K1157" s="19" t="s">
        <v>202</v>
      </c>
      <c r="L1157" s="23">
        <v>1000</v>
      </c>
      <c r="M1157" s="19" t="s">
        <v>109</v>
      </c>
      <c r="N1157" s="19" t="s">
        <v>110</v>
      </c>
      <c r="O1157" s="30">
        <v>9.4083549688667278E-2</v>
      </c>
      <c r="Q1157" s="22">
        <v>1.5</v>
      </c>
      <c r="R1157" s="30">
        <v>1.6336169110936708E-3</v>
      </c>
      <c r="S1157" s="23">
        <v>612.13861904167106</v>
      </c>
      <c r="T1157" s="30">
        <v>2.8700146613350338E-3</v>
      </c>
      <c r="U1157" s="23">
        <v>348.43027580034516</v>
      </c>
      <c r="V1157" s="27">
        <v>56.920159088447562</v>
      </c>
    </row>
    <row r="1158" spans="1:22" x14ac:dyDescent="0.25">
      <c r="A1158" s="19" t="s">
        <v>94</v>
      </c>
      <c r="B1158" s="19" t="s">
        <v>95</v>
      </c>
      <c r="C1158" s="19" t="s">
        <v>88</v>
      </c>
      <c r="D1158" s="22">
        <v>60307745</v>
      </c>
      <c r="E1158" s="22">
        <v>2</v>
      </c>
      <c r="F1158" s="27">
        <v>69.878504672897193</v>
      </c>
      <c r="G1158" s="19" t="s">
        <v>127</v>
      </c>
      <c r="H1158" s="19" t="s">
        <v>128</v>
      </c>
      <c r="I1158" s="23">
        <v>646.80000000000007</v>
      </c>
      <c r="J1158" s="19" t="s">
        <v>201</v>
      </c>
      <c r="K1158" s="19" t="s">
        <v>202</v>
      </c>
      <c r="L1158" s="23">
        <v>420</v>
      </c>
      <c r="M1158" s="19" t="s">
        <v>109</v>
      </c>
      <c r="N1158" s="19" t="s">
        <v>110</v>
      </c>
      <c r="O1158" s="30">
        <v>9.32009514627124E-2</v>
      </c>
      <c r="Q1158" s="22">
        <v>1.5</v>
      </c>
      <c r="R1158" s="30">
        <v>5.7511605977895021E-4</v>
      </c>
      <c r="S1158" s="23">
        <v>1738.7794741540636</v>
      </c>
      <c r="T1158" s="30">
        <v>2.8700146613350338E-3</v>
      </c>
      <c r="U1158" s="23">
        <v>348.43027580034516</v>
      </c>
      <c r="V1158" s="27">
        <v>20.038784732598742</v>
      </c>
    </row>
    <row r="1159" spans="1:22" x14ac:dyDescent="0.25">
      <c r="A1159" s="19" t="s">
        <v>94</v>
      </c>
      <c r="B1159" s="19" t="s">
        <v>95</v>
      </c>
      <c r="C1159" s="19" t="s">
        <v>88</v>
      </c>
      <c r="D1159" s="22">
        <v>60307745</v>
      </c>
      <c r="E1159" s="22">
        <v>2</v>
      </c>
      <c r="F1159" s="27">
        <v>69.878504672897193</v>
      </c>
      <c r="G1159" s="19" t="s">
        <v>183</v>
      </c>
      <c r="H1159" s="19" t="s">
        <v>184</v>
      </c>
      <c r="I1159" s="23">
        <v>172.74399999999997</v>
      </c>
      <c r="J1159" s="19" t="s">
        <v>221</v>
      </c>
      <c r="K1159" s="19" t="s">
        <v>222</v>
      </c>
      <c r="L1159" s="23">
        <v>120.79999999999998</v>
      </c>
      <c r="M1159" s="19" t="s">
        <v>109</v>
      </c>
      <c r="N1159" s="19" t="s">
        <v>110</v>
      </c>
      <c r="O1159" s="30">
        <v>7.9215175097275228E-2</v>
      </c>
      <c r="Q1159" s="22">
        <v>1.5</v>
      </c>
      <c r="R1159" s="30">
        <v>1.3054988579638867E-4</v>
      </c>
      <c r="S1159" s="23">
        <v>7659.9071220915803</v>
      </c>
      <c r="T1159" s="30">
        <v>2.8700146613350338E-3</v>
      </c>
      <c r="U1159" s="23">
        <v>348.43027580034516</v>
      </c>
      <c r="V1159" s="27">
        <v>4.5487532713739265</v>
      </c>
    </row>
    <row r="1160" spans="1:22" x14ac:dyDescent="0.25">
      <c r="A1160" s="19" t="s">
        <v>94</v>
      </c>
      <c r="B1160" s="19" t="s">
        <v>95</v>
      </c>
      <c r="C1160" s="19" t="s">
        <v>88</v>
      </c>
      <c r="D1160" s="22">
        <v>60307745</v>
      </c>
      <c r="E1160" s="22">
        <v>2</v>
      </c>
      <c r="F1160" s="27">
        <v>69.878504672897193</v>
      </c>
      <c r="G1160" s="19" t="s">
        <v>125</v>
      </c>
      <c r="H1160" s="19" t="s">
        <v>126</v>
      </c>
      <c r="I1160" s="23">
        <v>180</v>
      </c>
      <c r="J1160" s="19" t="s">
        <v>203</v>
      </c>
      <c r="K1160" s="19" t="s">
        <v>204</v>
      </c>
      <c r="L1160" s="23">
        <v>180</v>
      </c>
      <c r="M1160" s="19" t="s">
        <v>109</v>
      </c>
      <c r="N1160" s="19" t="s">
        <v>110</v>
      </c>
      <c r="O1160" s="30">
        <v>7.5354415695067276E-2</v>
      </c>
      <c r="Q1160" s="22">
        <v>1.5</v>
      </c>
      <c r="R1160" s="30">
        <v>1.2940359736855208E-4</v>
      </c>
      <c r="S1160" s="23">
        <v>7727.760435839491</v>
      </c>
      <c r="T1160" s="30">
        <v>2.8700146613350338E-3</v>
      </c>
      <c r="U1160" s="23">
        <v>348.43027580034516</v>
      </c>
      <c r="V1160" s="27">
        <v>4.5088131120681423</v>
      </c>
    </row>
    <row r="1161" spans="1:22" x14ac:dyDescent="0.25">
      <c r="A1161" s="19" t="s">
        <v>94</v>
      </c>
      <c r="B1161" s="19" t="s">
        <v>95</v>
      </c>
      <c r="C1161" s="19" t="s">
        <v>88</v>
      </c>
      <c r="D1161" s="22">
        <v>60307745</v>
      </c>
      <c r="E1161" s="22">
        <v>2</v>
      </c>
      <c r="F1161" s="27">
        <v>69.878504672897193</v>
      </c>
      <c r="G1161" s="19" t="s">
        <v>107</v>
      </c>
      <c r="H1161" s="19" t="s">
        <v>108</v>
      </c>
      <c r="I1161" s="23">
        <v>1820</v>
      </c>
      <c r="J1161" s="19" t="s">
        <v>201</v>
      </c>
      <c r="K1161" s="19" t="s">
        <v>202</v>
      </c>
      <c r="L1161" s="23">
        <v>1000</v>
      </c>
      <c r="M1161" s="19" t="s">
        <v>121</v>
      </c>
      <c r="N1161" s="19" t="s">
        <v>122</v>
      </c>
      <c r="O1161" s="30">
        <v>8.0808489135929321E-3</v>
      </c>
      <c r="Q1161" s="22">
        <v>1.94</v>
      </c>
      <c r="R1161" s="30">
        <v>1.0848833449610335E-4</v>
      </c>
      <c r="S1161" s="23">
        <v>9217.5809006996751</v>
      </c>
      <c r="T1161" s="30">
        <v>2.8700146613350338E-3</v>
      </c>
      <c r="U1161" s="23">
        <v>348.43027580034516</v>
      </c>
      <c r="V1161" s="27">
        <v>3.7800620309597388</v>
      </c>
    </row>
    <row r="1162" spans="1:22" x14ac:dyDescent="0.25">
      <c r="A1162" s="19" t="s">
        <v>94</v>
      </c>
      <c r="B1162" s="19" t="s">
        <v>95</v>
      </c>
      <c r="C1162" s="19" t="s">
        <v>88</v>
      </c>
      <c r="D1162" s="22">
        <v>60307745</v>
      </c>
      <c r="E1162" s="22">
        <v>2</v>
      </c>
      <c r="F1162" s="27">
        <v>69.878504672897193</v>
      </c>
      <c r="G1162" s="19" t="s">
        <v>107</v>
      </c>
      <c r="H1162" s="19" t="s">
        <v>108</v>
      </c>
      <c r="I1162" s="23">
        <v>1820</v>
      </c>
      <c r="J1162" s="19" t="s">
        <v>201</v>
      </c>
      <c r="K1162" s="19" t="s">
        <v>202</v>
      </c>
      <c r="L1162" s="23">
        <v>1000</v>
      </c>
      <c r="M1162" s="19" t="s">
        <v>113</v>
      </c>
      <c r="N1162" s="19" t="s">
        <v>114</v>
      </c>
      <c r="O1162" s="30">
        <v>5.131111111111167E-3</v>
      </c>
      <c r="Q1162" s="22">
        <v>2.8</v>
      </c>
      <c r="R1162" s="30">
        <v>4.7728872245256343E-5</v>
      </c>
      <c r="S1162" s="23">
        <v>20951.678783891392</v>
      </c>
      <c r="T1162" s="30">
        <v>2.8700146613350338E-3</v>
      </c>
      <c r="U1162" s="23">
        <v>348.43027580034516</v>
      </c>
      <c r="V1162" s="27">
        <v>1.6630184120054108</v>
      </c>
    </row>
    <row r="1163" spans="1:22" x14ac:dyDescent="0.25">
      <c r="A1163" s="19" t="s">
        <v>94</v>
      </c>
      <c r="B1163" s="19" t="s">
        <v>95</v>
      </c>
      <c r="C1163" s="19" t="s">
        <v>88</v>
      </c>
      <c r="D1163" s="22">
        <v>60307745</v>
      </c>
      <c r="E1163" s="22">
        <v>2</v>
      </c>
      <c r="F1163" s="27">
        <v>69.878504672897193</v>
      </c>
      <c r="G1163" s="19" t="s">
        <v>107</v>
      </c>
      <c r="H1163" s="19" t="s">
        <v>108</v>
      </c>
      <c r="I1163" s="23">
        <v>1820</v>
      </c>
      <c r="J1163" s="19" t="s">
        <v>201</v>
      </c>
      <c r="K1163" s="19" t="s">
        <v>202</v>
      </c>
      <c r="L1163" s="23">
        <v>1000</v>
      </c>
      <c r="M1163" s="19" t="s">
        <v>115</v>
      </c>
      <c r="N1163" s="19" t="s">
        <v>116</v>
      </c>
      <c r="O1163" s="30">
        <v>5.4953034682081285E-3</v>
      </c>
      <c r="Q1163" s="22">
        <v>3</v>
      </c>
      <c r="R1163" s="30">
        <v>4.7708768998210106E-5</v>
      </c>
      <c r="S1163" s="23">
        <v>20960.507281953076</v>
      </c>
      <c r="T1163" s="30">
        <v>2.8700146613350338E-3</v>
      </c>
      <c r="U1163" s="23">
        <v>348.43027580034516</v>
      </c>
      <c r="V1163" s="27">
        <v>1.6623179540141304</v>
      </c>
    </row>
    <row r="1164" spans="1:22" x14ac:dyDescent="0.25">
      <c r="A1164" s="19" t="s">
        <v>94</v>
      </c>
      <c r="B1164" s="19" t="s">
        <v>95</v>
      </c>
      <c r="C1164" s="19" t="s">
        <v>88</v>
      </c>
      <c r="D1164" s="22">
        <v>60307745</v>
      </c>
      <c r="E1164" s="22">
        <v>2</v>
      </c>
      <c r="F1164" s="27">
        <v>69.878504672897193</v>
      </c>
      <c r="G1164" s="19" t="s">
        <v>143</v>
      </c>
      <c r="H1164" s="19" t="s">
        <v>144</v>
      </c>
      <c r="I1164" s="23">
        <v>84.482000000000014</v>
      </c>
      <c r="J1164" s="19" t="s">
        <v>209</v>
      </c>
      <c r="K1164" s="19" t="s">
        <v>210</v>
      </c>
      <c r="L1164" s="23">
        <v>79.7</v>
      </c>
      <c r="M1164" s="19" t="s">
        <v>109</v>
      </c>
      <c r="N1164" s="19" t="s">
        <v>110</v>
      </c>
      <c r="O1164" s="30">
        <v>4.8103640684409948E-2</v>
      </c>
      <c r="Q1164" s="22">
        <v>1.5</v>
      </c>
      <c r="R1164" s="30">
        <v>3.877102399680215E-5</v>
      </c>
      <c r="S1164" s="23">
        <v>25792.45779225435</v>
      </c>
      <c r="T1164" s="30">
        <v>2.8700146613350338E-3</v>
      </c>
      <c r="U1164" s="23">
        <v>348.43027580034516</v>
      </c>
      <c r="V1164" s="27">
        <v>1.3508998584267573</v>
      </c>
    </row>
    <row r="1165" spans="1:22" x14ac:dyDescent="0.25">
      <c r="A1165" s="19" t="s">
        <v>94</v>
      </c>
      <c r="B1165" s="19" t="s">
        <v>95</v>
      </c>
      <c r="C1165" s="19" t="s">
        <v>88</v>
      </c>
      <c r="D1165" s="22">
        <v>60307745</v>
      </c>
      <c r="E1165" s="22">
        <v>2</v>
      </c>
      <c r="F1165" s="27">
        <v>69.878504672897193</v>
      </c>
      <c r="G1165" s="19" t="s">
        <v>145</v>
      </c>
      <c r="H1165" s="19" t="s">
        <v>146</v>
      </c>
      <c r="I1165" s="23">
        <v>45.655632000000004</v>
      </c>
      <c r="J1165" s="19" t="s">
        <v>243</v>
      </c>
      <c r="K1165" s="19" t="s">
        <v>244</v>
      </c>
      <c r="L1165" s="23">
        <v>13.7104</v>
      </c>
      <c r="M1165" s="19" t="s">
        <v>109</v>
      </c>
      <c r="N1165" s="19" t="s">
        <v>110</v>
      </c>
      <c r="O1165" s="30">
        <v>6.9640764267676847E-2</v>
      </c>
      <c r="Q1165" s="22">
        <v>1.5</v>
      </c>
      <c r="R1165" s="30">
        <v>3.0333535045214838E-5</v>
      </c>
      <c r="S1165" s="23">
        <v>32966.813742922175</v>
      </c>
      <c r="T1165" s="30">
        <v>2.8700146613350338E-3</v>
      </c>
      <c r="U1165" s="23">
        <v>348.43027580034516</v>
      </c>
      <c r="V1165" s="27">
        <v>1.0569121981803642</v>
      </c>
    </row>
    <row r="1166" spans="1:22" x14ac:dyDescent="0.25">
      <c r="A1166" s="19" t="s">
        <v>94</v>
      </c>
      <c r="B1166" s="19" t="s">
        <v>95</v>
      </c>
      <c r="C1166" s="19" t="s">
        <v>88</v>
      </c>
      <c r="D1166" s="22">
        <v>60307773</v>
      </c>
      <c r="E1166" s="22">
        <v>2</v>
      </c>
      <c r="F1166" s="27">
        <v>69.878504672897193</v>
      </c>
      <c r="G1166" s="19" t="s">
        <v>107</v>
      </c>
      <c r="H1166" s="19" t="s">
        <v>108</v>
      </c>
      <c r="I1166" s="23">
        <v>1146.5999999999999</v>
      </c>
      <c r="J1166" s="19" t="s">
        <v>201</v>
      </c>
      <c r="K1166" s="19" t="s">
        <v>202</v>
      </c>
      <c r="L1166" s="23">
        <v>630</v>
      </c>
      <c r="M1166" s="19" t="s">
        <v>109</v>
      </c>
      <c r="N1166" s="19" t="s">
        <v>110</v>
      </c>
      <c r="O1166" s="30">
        <v>9.4083549688667278E-2</v>
      </c>
      <c r="Q1166" s="22">
        <v>1.5</v>
      </c>
      <c r="R1166" s="30">
        <v>1.0291786539890126E-3</v>
      </c>
      <c r="S1166" s="23">
        <v>971.64860165344612</v>
      </c>
      <c r="T1166" s="30">
        <v>2.4811766622198817E-3</v>
      </c>
      <c r="U1166" s="23">
        <v>403.03458243288122</v>
      </c>
      <c r="V1166" s="27">
        <v>41.479458905929647</v>
      </c>
    </row>
    <row r="1167" spans="1:22" x14ac:dyDescent="0.25">
      <c r="A1167" s="19" t="s">
        <v>94</v>
      </c>
      <c r="B1167" s="19" t="s">
        <v>95</v>
      </c>
      <c r="C1167" s="19" t="s">
        <v>88</v>
      </c>
      <c r="D1167" s="22">
        <v>60307773</v>
      </c>
      <c r="E1167" s="22">
        <v>2</v>
      </c>
      <c r="F1167" s="27">
        <v>69.878504672897193</v>
      </c>
      <c r="G1167" s="19" t="s">
        <v>135</v>
      </c>
      <c r="H1167" s="19" t="s">
        <v>136</v>
      </c>
      <c r="I1167" s="23">
        <v>500.5</v>
      </c>
      <c r="J1167" s="19" t="s">
        <v>225</v>
      </c>
      <c r="K1167" s="19" t="s">
        <v>226</v>
      </c>
      <c r="L1167" s="23">
        <v>350</v>
      </c>
      <c r="M1167" s="19" t="s">
        <v>109</v>
      </c>
      <c r="N1167" s="19" t="s">
        <v>110</v>
      </c>
      <c r="O1167" s="30">
        <v>0.13503018571428571</v>
      </c>
      <c r="Q1167" s="22">
        <v>1.5</v>
      </c>
      <c r="R1167" s="30">
        <v>6.4476296648834205E-4</v>
      </c>
      <c r="S1167" s="23">
        <v>1550.9575642137645</v>
      </c>
      <c r="T1167" s="30">
        <v>2.4811766622198817E-3</v>
      </c>
      <c r="U1167" s="23">
        <v>403.03458243288122</v>
      </c>
      <c r="V1167" s="27">
        <v>25.986177296681472</v>
      </c>
    </row>
    <row r="1168" spans="1:22" x14ac:dyDescent="0.25">
      <c r="A1168" s="19" t="s">
        <v>94</v>
      </c>
      <c r="B1168" s="19" t="s">
        <v>95</v>
      </c>
      <c r="C1168" s="19" t="s">
        <v>88</v>
      </c>
      <c r="D1168" s="22">
        <v>60307773</v>
      </c>
      <c r="E1168" s="22">
        <v>2</v>
      </c>
      <c r="F1168" s="27">
        <v>69.878504672897193</v>
      </c>
      <c r="G1168" s="19" t="s">
        <v>127</v>
      </c>
      <c r="H1168" s="19" t="s">
        <v>128</v>
      </c>
      <c r="I1168" s="23">
        <v>192.5</v>
      </c>
      <c r="J1168" s="19" t="s">
        <v>201</v>
      </c>
      <c r="K1168" s="19" t="s">
        <v>202</v>
      </c>
      <c r="L1168" s="23">
        <v>125</v>
      </c>
      <c r="M1168" s="19" t="s">
        <v>109</v>
      </c>
      <c r="N1168" s="19" t="s">
        <v>110</v>
      </c>
      <c r="O1168" s="30">
        <v>9.32009514627124E-2</v>
      </c>
      <c r="Q1168" s="22">
        <v>1.5</v>
      </c>
      <c r="R1168" s="30">
        <v>1.7116549398183038E-4</v>
      </c>
      <c r="S1168" s="23">
        <v>5842.2990331576548</v>
      </c>
      <c r="T1168" s="30">
        <v>2.4811766622198817E-3</v>
      </c>
      <c r="U1168" s="23">
        <v>403.03458243288122</v>
      </c>
      <c r="V1168" s="27">
        <v>6.8985613393884853</v>
      </c>
    </row>
    <row r="1169" spans="1:22" x14ac:dyDescent="0.25">
      <c r="A1169" s="19" t="s">
        <v>94</v>
      </c>
      <c r="B1169" s="19" t="s">
        <v>95</v>
      </c>
      <c r="C1169" s="19" t="s">
        <v>88</v>
      </c>
      <c r="D1169" s="22">
        <v>60307773</v>
      </c>
      <c r="E1169" s="22">
        <v>2</v>
      </c>
      <c r="F1169" s="27">
        <v>69.878504672897193</v>
      </c>
      <c r="G1169" s="19" t="s">
        <v>183</v>
      </c>
      <c r="H1169" s="19" t="s">
        <v>184</v>
      </c>
      <c r="I1169" s="23">
        <v>127.62177999999999</v>
      </c>
      <c r="J1169" s="19" t="s">
        <v>221</v>
      </c>
      <c r="K1169" s="19" t="s">
        <v>222</v>
      </c>
      <c r="L1169" s="23">
        <v>89.245999999999995</v>
      </c>
      <c r="M1169" s="19" t="s">
        <v>109</v>
      </c>
      <c r="N1169" s="19" t="s">
        <v>110</v>
      </c>
      <c r="O1169" s="30">
        <v>7.9215175097275228E-2</v>
      </c>
      <c r="Q1169" s="22">
        <v>1.5</v>
      </c>
      <c r="R1169" s="30">
        <v>9.6449131686957804E-5</v>
      </c>
      <c r="S1169" s="23">
        <v>10368.1596973384</v>
      </c>
      <c r="T1169" s="30">
        <v>2.4811766622198817E-3</v>
      </c>
      <c r="U1169" s="23">
        <v>403.03458243288122</v>
      </c>
      <c r="V1169" s="27">
        <v>3.8872335515467009</v>
      </c>
    </row>
    <row r="1170" spans="1:22" x14ac:dyDescent="0.25">
      <c r="A1170" s="19" t="s">
        <v>94</v>
      </c>
      <c r="B1170" s="19" t="s">
        <v>95</v>
      </c>
      <c r="C1170" s="19" t="s">
        <v>88</v>
      </c>
      <c r="D1170" s="22">
        <v>60307773</v>
      </c>
      <c r="E1170" s="22">
        <v>2</v>
      </c>
      <c r="F1170" s="27">
        <v>69.878504672897193</v>
      </c>
      <c r="G1170" s="19" t="s">
        <v>107</v>
      </c>
      <c r="H1170" s="19" t="s">
        <v>108</v>
      </c>
      <c r="I1170" s="23">
        <v>1146.5999999999999</v>
      </c>
      <c r="J1170" s="19" t="s">
        <v>201</v>
      </c>
      <c r="K1170" s="19" t="s">
        <v>202</v>
      </c>
      <c r="L1170" s="23">
        <v>630</v>
      </c>
      <c r="M1170" s="19" t="s">
        <v>121</v>
      </c>
      <c r="N1170" s="19" t="s">
        <v>122</v>
      </c>
      <c r="O1170" s="30">
        <v>8.0808489135929321E-3</v>
      </c>
      <c r="Q1170" s="22">
        <v>1.94</v>
      </c>
      <c r="R1170" s="30">
        <v>6.8347650732545107E-5</v>
      </c>
      <c r="S1170" s="23">
        <v>14631.08079476139</v>
      </c>
      <c r="T1170" s="30">
        <v>2.4811766622198817E-3</v>
      </c>
      <c r="U1170" s="23">
        <v>403.03458243288122</v>
      </c>
      <c r="V1170" s="27">
        <v>2.7546466873259727</v>
      </c>
    </row>
    <row r="1171" spans="1:22" x14ac:dyDescent="0.25">
      <c r="A1171" s="19" t="s">
        <v>94</v>
      </c>
      <c r="B1171" s="19" t="s">
        <v>95</v>
      </c>
      <c r="C1171" s="19" t="s">
        <v>88</v>
      </c>
      <c r="D1171" s="22">
        <v>60307773</v>
      </c>
      <c r="E1171" s="22">
        <v>2</v>
      </c>
      <c r="F1171" s="27">
        <v>69.878504672897193</v>
      </c>
      <c r="G1171" s="19" t="s">
        <v>139</v>
      </c>
      <c r="H1171" s="19" t="s">
        <v>140</v>
      </c>
      <c r="I1171" s="23">
        <v>94.5</v>
      </c>
      <c r="J1171" s="19" t="s">
        <v>203</v>
      </c>
      <c r="K1171" s="19" t="s">
        <v>204</v>
      </c>
      <c r="L1171" s="23">
        <v>94.5</v>
      </c>
      <c r="M1171" s="19" t="s">
        <v>109</v>
      </c>
      <c r="N1171" s="19" t="s">
        <v>110</v>
      </c>
      <c r="O1171" s="30">
        <v>7.2550891428570755E-2</v>
      </c>
      <c r="Q1171" s="22">
        <v>1.5</v>
      </c>
      <c r="R1171" s="30">
        <v>6.5409329827470305E-5</v>
      </c>
      <c r="S1171" s="23">
        <v>15288.338875168</v>
      </c>
      <c r="T1171" s="30">
        <v>2.4811766622198817E-3</v>
      </c>
      <c r="U1171" s="23">
        <v>403.03458243288122</v>
      </c>
      <c r="V1171" s="27">
        <v>2.6362221934229098</v>
      </c>
    </row>
    <row r="1172" spans="1:22" x14ac:dyDescent="0.25">
      <c r="A1172" s="19" t="s">
        <v>94</v>
      </c>
      <c r="B1172" s="19" t="s">
        <v>95</v>
      </c>
      <c r="C1172" s="19" t="s">
        <v>88</v>
      </c>
      <c r="D1172" s="22">
        <v>60307773</v>
      </c>
      <c r="E1172" s="22">
        <v>2</v>
      </c>
      <c r="F1172" s="27">
        <v>69.878504672897193</v>
      </c>
      <c r="G1172" s="19" t="s">
        <v>145</v>
      </c>
      <c r="H1172" s="19" t="s">
        <v>146</v>
      </c>
      <c r="I1172" s="23">
        <v>92.0625</v>
      </c>
      <c r="J1172" s="19" t="s">
        <v>229</v>
      </c>
      <c r="K1172" s="19" t="s">
        <v>230</v>
      </c>
      <c r="L1172" s="23">
        <v>73.650000000000006</v>
      </c>
      <c r="M1172" s="19" t="s">
        <v>109</v>
      </c>
      <c r="N1172" s="19" t="s">
        <v>110</v>
      </c>
      <c r="O1172" s="30">
        <v>6.9640764267676847E-2</v>
      </c>
      <c r="Q1172" s="22">
        <v>1.5</v>
      </c>
      <c r="R1172" s="30">
        <v>6.1166190188761174E-5</v>
      </c>
      <c r="S1172" s="23">
        <v>16348.901197114978</v>
      </c>
      <c r="T1172" s="30">
        <v>2.4811766622198817E-3</v>
      </c>
      <c r="U1172" s="23">
        <v>403.03458243288122</v>
      </c>
      <c r="V1172" s="27">
        <v>2.4652089921737557</v>
      </c>
    </row>
    <row r="1173" spans="1:22" x14ac:dyDescent="0.25">
      <c r="A1173" s="19" t="s">
        <v>94</v>
      </c>
      <c r="B1173" s="19" t="s">
        <v>95</v>
      </c>
      <c r="C1173" s="19" t="s">
        <v>88</v>
      </c>
      <c r="D1173" s="22">
        <v>60307773</v>
      </c>
      <c r="E1173" s="22">
        <v>2</v>
      </c>
      <c r="F1173" s="27">
        <v>69.878504672897193</v>
      </c>
      <c r="G1173" s="19" t="s">
        <v>145</v>
      </c>
      <c r="H1173" s="19" t="s">
        <v>146</v>
      </c>
      <c r="I1173" s="23">
        <v>63</v>
      </c>
      <c r="J1173" s="19" t="s">
        <v>261</v>
      </c>
      <c r="K1173" s="19" t="s">
        <v>262</v>
      </c>
      <c r="L1173" s="23">
        <v>15.75</v>
      </c>
      <c r="M1173" s="19" t="s">
        <v>109</v>
      </c>
      <c r="N1173" s="19" t="s">
        <v>110</v>
      </c>
      <c r="O1173" s="30">
        <v>6.9640764267676847E-2</v>
      </c>
      <c r="Q1173" s="22">
        <v>1.5</v>
      </c>
      <c r="R1173" s="30">
        <v>4.1857107746280569E-5</v>
      </c>
      <c r="S1173" s="23">
        <v>23890.805023165038</v>
      </c>
      <c r="T1173" s="30">
        <v>2.4811766622198817E-3</v>
      </c>
      <c r="U1173" s="23">
        <v>403.03458243288122</v>
      </c>
      <c r="V1173" s="27">
        <v>1.6869861942370306</v>
      </c>
    </row>
    <row r="1174" spans="1:22" x14ac:dyDescent="0.25">
      <c r="A1174" s="19" t="s">
        <v>94</v>
      </c>
      <c r="B1174" s="19" t="s">
        <v>95</v>
      </c>
      <c r="C1174" s="19" t="s">
        <v>88</v>
      </c>
      <c r="D1174" s="22">
        <v>60307773</v>
      </c>
      <c r="E1174" s="22">
        <v>2</v>
      </c>
      <c r="F1174" s="27">
        <v>69.878504672897193</v>
      </c>
      <c r="G1174" s="19" t="s">
        <v>145</v>
      </c>
      <c r="H1174" s="19" t="s">
        <v>146</v>
      </c>
      <c r="I1174" s="23">
        <v>57.3</v>
      </c>
      <c r="J1174" s="19" t="s">
        <v>203</v>
      </c>
      <c r="K1174" s="19" t="s">
        <v>204</v>
      </c>
      <c r="L1174" s="23">
        <v>57.3</v>
      </c>
      <c r="M1174" s="19" t="s">
        <v>109</v>
      </c>
      <c r="N1174" s="19" t="s">
        <v>110</v>
      </c>
      <c r="O1174" s="30">
        <v>6.9640764267676847E-2</v>
      </c>
      <c r="Q1174" s="22">
        <v>1.5</v>
      </c>
      <c r="R1174" s="30">
        <v>3.8070036093045653E-5</v>
      </c>
      <c r="S1174" s="23">
        <v>26267.377250600308</v>
      </c>
      <c r="T1174" s="30">
        <v>2.4811766622198817E-3</v>
      </c>
      <c r="U1174" s="23">
        <v>403.03458243288122</v>
      </c>
      <c r="V1174" s="27">
        <v>1.5343541099965372</v>
      </c>
    </row>
    <row r="1175" spans="1:22" x14ac:dyDescent="0.25">
      <c r="A1175" s="19" t="s">
        <v>94</v>
      </c>
      <c r="B1175" s="19" t="s">
        <v>95</v>
      </c>
      <c r="C1175" s="19" t="s">
        <v>88</v>
      </c>
      <c r="D1175" s="22">
        <v>60307773</v>
      </c>
      <c r="E1175" s="22">
        <v>2</v>
      </c>
      <c r="F1175" s="27">
        <v>69.878504672897193</v>
      </c>
      <c r="G1175" s="19" t="s">
        <v>107</v>
      </c>
      <c r="H1175" s="19" t="s">
        <v>108</v>
      </c>
      <c r="I1175" s="23">
        <v>1146.5999999999999</v>
      </c>
      <c r="J1175" s="19" t="s">
        <v>201</v>
      </c>
      <c r="K1175" s="19" t="s">
        <v>202</v>
      </c>
      <c r="L1175" s="23">
        <v>630</v>
      </c>
      <c r="M1175" s="19" t="s">
        <v>113</v>
      </c>
      <c r="N1175" s="19" t="s">
        <v>114</v>
      </c>
      <c r="O1175" s="30">
        <v>5.131111111111167E-3</v>
      </c>
      <c r="Q1175" s="22">
        <v>2.8</v>
      </c>
      <c r="R1175" s="30">
        <v>3.0069189514511499E-5</v>
      </c>
      <c r="S1175" s="23">
        <v>33256.632990303791</v>
      </c>
      <c r="T1175" s="30">
        <v>2.4811766622198817E-3</v>
      </c>
      <c r="U1175" s="23">
        <v>403.03458243288122</v>
      </c>
      <c r="V1175" s="27">
        <v>1.2118923240076314</v>
      </c>
    </row>
    <row r="1176" spans="1:22" x14ac:dyDescent="0.25">
      <c r="A1176" s="19" t="s">
        <v>94</v>
      </c>
      <c r="B1176" s="19" t="s">
        <v>95</v>
      </c>
      <c r="C1176" s="19" t="s">
        <v>88</v>
      </c>
      <c r="D1176" s="22">
        <v>60307773</v>
      </c>
      <c r="E1176" s="22">
        <v>2</v>
      </c>
      <c r="F1176" s="27">
        <v>69.878504672897193</v>
      </c>
      <c r="G1176" s="19" t="s">
        <v>107</v>
      </c>
      <c r="H1176" s="19" t="s">
        <v>108</v>
      </c>
      <c r="I1176" s="23">
        <v>1146.5999999999999</v>
      </c>
      <c r="J1176" s="19" t="s">
        <v>201</v>
      </c>
      <c r="K1176" s="19" t="s">
        <v>202</v>
      </c>
      <c r="L1176" s="23">
        <v>630</v>
      </c>
      <c r="M1176" s="19" t="s">
        <v>115</v>
      </c>
      <c r="N1176" s="19" t="s">
        <v>116</v>
      </c>
      <c r="O1176" s="30">
        <v>5.4953034682081285E-3</v>
      </c>
      <c r="Q1176" s="22">
        <v>3</v>
      </c>
      <c r="R1176" s="30">
        <v>3.0056524468872372E-5</v>
      </c>
      <c r="S1176" s="23">
        <v>33270.64647929059</v>
      </c>
      <c r="T1176" s="30">
        <v>2.4811766622198817E-3</v>
      </c>
      <c r="U1176" s="23">
        <v>403.03458243288122</v>
      </c>
      <c r="V1176" s="27">
        <v>1.2113818788695654</v>
      </c>
    </row>
    <row r="1177" spans="1:22" x14ac:dyDescent="0.25">
      <c r="A1177" s="19" t="s">
        <v>94</v>
      </c>
      <c r="B1177" s="19" t="s">
        <v>95</v>
      </c>
      <c r="C1177" s="19" t="s">
        <v>88</v>
      </c>
      <c r="D1177" s="22">
        <v>60308195</v>
      </c>
      <c r="E1177" s="22">
        <v>2</v>
      </c>
      <c r="F1177" s="27">
        <v>58</v>
      </c>
      <c r="G1177" s="19" t="s">
        <v>127</v>
      </c>
      <c r="H1177" s="19" t="s">
        <v>128</v>
      </c>
      <c r="I1177" s="23">
        <v>693</v>
      </c>
      <c r="J1177" s="19" t="s">
        <v>201</v>
      </c>
      <c r="K1177" s="19" t="s">
        <v>202</v>
      </c>
      <c r="L1177" s="23">
        <v>450</v>
      </c>
      <c r="M1177" s="19" t="s">
        <v>109</v>
      </c>
      <c r="N1177" s="19" t="s">
        <v>110</v>
      </c>
      <c r="O1177" s="30">
        <v>9.32009514627124E-2</v>
      </c>
      <c r="Q1177" s="22">
        <v>1.5</v>
      </c>
      <c r="R1177" s="30">
        <v>7.4239378578919179E-4</v>
      </c>
      <c r="S1177" s="23">
        <v>1346.9940335464464</v>
      </c>
      <c r="T1177" s="30">
        <v>2.482314498685809E-3</v>
      </c>
      <c r="U1177" s="23">
        <v>402.84984055381443</v>
      </c>
      <c r="V1177" s="27">
        <v>29.907321823331863</v>
      </c>
    </row>
    <row r="1178" spans="1:22" x14ac:dyDescent="0.25">
      <c r="A1178" s="19" t="s">
        <v>94</v>
      </c>
      <c r="B1178" s="19" t="s">
        <v>95</v>
      </c>
      <c r="C1178" s="19" t="s">
        <v>88</v>
      </c>
      <c r="D1178" s="22">
        <v>60308195</v>
      </c>
      <c r="E1178" s="22">
        <v>2</v>
      </c>
      <c r="F1178" s="27">
        <v>58</v>
      </c>
      <c r="G1178" s="19" t="s">
        <v>135</v>
      </c>
      <c r="H1178" s="19" t="s">
        <v>136</v>
      </c>
      <c r="I1178" s="23">
        <v>429</v>
      </c>
      <c r="J1178" s="19" t="s">
        <v>225</v>
      </c>
      <c r="K1178" s="19" t="s">
        <v>226</v>
      </c>
      <c r="L1178" s="23">
        <v>300</v>
      </c>
      <c r="M1178" s="19" t="s">
        <v>109</v>
      </c>
      <c r="N1178" s="19" t="s">
        <v>110</v>
      </c>
      <c r="O1178" s="30">
        <v>0.13503018571428571</v>
      </c>
      <c r="Q1178" s="22">
        <v>1.5</v>
      </c>
      <c r="R1178" s="30">
        <v>6.6583850197044327E-4</v>
      </c>
      <c r="S1178" s="23">
        <v>1501.86568821217</v>
      </c>
      <c r="T1178" s="30">
        <v>2.482314498685809E-3</v>
      </c>
      <c r="U1178" s="23">
        <v>402.84984055381443</v>
      </c>
      <c r="V1178" s="27">
        <v>26.823293435338375</v>
      </c>
    </row>
    <row r="1179" spans="1:22" x14ac:dyDescent="0.25">
      <c r="A1179" s="19" t="s">
        <v>94</v>
      </c>
      <c r="B1179" s="19" t="s">
        <v>95</v>
      </c>
      <c r="C1179" s="19" t="s">
        <v>88</v>
      </c>
      <c r="D1179" s="22">
        <v>60308195</v>
      </c>
      <c r="E1179" s="22">
        <v>2</v>
      </c>
      <c r="F1179" s="27">
        <v>58</v>
      </c>
      <c r="G1179" s="19" t="s">
        <v>135</v>
      </c>
      <c r="H1179" s="19" t="s">
        <v>136</v>
      </c>
      <c r="I1179" s="23">
        <v>357.5</v>
      </c>
      <c r="J1179" s="19" t="s">
        <v>219</v>
      </c>
      <c r="K1179" s="19" t="s">
        <v>220</v>
      </c>
      <c r="L1179" s="23">
        <v>250</v>
      </c>
      <c r="M1179" s="19" t="s">
        <v>109</v>
      </c>
      <c r="N1179" s="19" t="s">
        <v>110</v>
      </c>
      <c r="O1179" s="30">
        <v>0.13503018571428571</v>
      </c>
      <c r="Q1179" s="22">
        <v>1.5</v>
      </c>
      <c r="R1179" s="30">
        <v>5.5486541830870276E-4</v>
      </c>
      <c r="S1179" s="23">
        <v>1802.2388258546036</v>
      </c>
      <c r="T1179" s="30">
        <v>2.482314498685809E-3</v>
      </c>
      <c r="U1179" s="23">
        <v>402.84984055381443</v>
      </c>
      <c r="V1179" s="27">
        <v>22.352744529448646</v>
      </c>
    </row>
    <row r="1180" spans="1:22" x14ac:dyDescent="0.25">
      <c r="A1180" s="19" t="s">
        <v>94</v>
      </c>
      <c r="B1180" s="19" t="s">
        <v>95</v>
      </c>
      <c r="C1180" s="19" t="s">
        <v>88</v>
      </c>
      <c r="D1180" s="22">
        <v>60308195</v>
      </c>
      <c r="E1180" s="22">
        <v>2</v>
      </c>
      <c r="F1180" s="27">
        <v>58</v>
      </c>
      <c r="G1180" s="19" t="s">
        <v>159</v>
      </c>
      <c r="H1180" s="19" t="s">
        <v>160</v>
      </c>
      <c r="I1180" s="23">
        <v>40.700000000000003</v>
      </c>
      <c r="J1180" s="19" t="s">
        <v>203</v>
      </c>
      <c r="K1180" s="19" t="s">
        <v>204</v>
      </c>
      <c r="L1180" s="23">
        <v>40.700000000000003</v>
      </c>
      <c r="M1180" s="19" t="s">
        <v>109</v>
      </c>
      <c r="N1180" s="19" t="s">
        <v>110</v>
      </c>
      <c r="O1180" s="30">
        <v>0.41567634814814874</v>
      </c>
      <c r="Q1180" s="22">
        <v>1.5</v>
      </c>
      <c r="R1180" s="30">
        <v>1.9446008470838685E-4</v>
      </c>
      <c r="S1180" s="23">
        <v>5142.4435071063772</v>
      </c>
      <c r="T1180" s="30">
        <v>2.482314498685809E-3</v>
      </c>
      <c r="U1180" s="23">
        <v>402.84984055381443</v>
      </c>
      <c r="V1180" s="27">
        <v>7.8338214118854888</v>
      </c>
    </row>
    <row r="1181" spans="1:22" x14ac:dyDescent="0.25">
      <c r="A1181" s="19" t="s">
        <v>94</v>
      </c>
      <c r="B1181" s="19" t="s">
        <v>95</v>
      </c>
      <c r="C1181" s="19" t="s">
        <v>88</v>
      </c>
      <c r="D1181" s="22">
        <v>60308195</v>
      </c>
      <c r="E1181" s="22">
        <v>2</v>
      </c>
      <c r="F1181" s="27">
        <v>58</v>
      </c>
      <c r="G1181" s="19" t="s">
        <v>165</v>
      </c>
      <c r="H1181" s="19" t="s">
        <v>166</v>
      </c>
      <c r="I1181" s="23">
        <v>49</v>
      </c>
      <c r="J1181" s="19" t="s">
        <v>203</v>
      </c>
      <c r="K1181" s="19" t="s">
        <v>204</v>
      </c>
      <c r="L1181" s="23">
        <v>49</v>
      </c>
      <c r="M1181" s="19" t="s">
        <v>109</v>
      </c>
      <c r="N1181" s="19" t="s">
        <v>110</v>
      </c>
      <c r="O1181" s="30">
        <v>5.0317393548386762E-2</v>
      </c>
      <c r="Q1181" s="22">
        <v>1.5</v>
      </c>
      <c r="R1181" s="30">
        <v>2.8339681423804038E-5</v>
      </c>
      <c r="S1181" s="23">
        <v>35286.211762424602</v>
      </c>
      <c r="T1181" s="30">
        <v>2.482314498685809E-3</v>
      </c>
      <c r="U1181" s="23">
        <v>402.84984055381443</v>
      </c>
      <c r="V1181" s="27">
        <v>1.1416636142925354</v>
      </c>
    </row>
    <row r="1182" spans="1:22" x14ac:dyDescent="0.25">
      <c r="A1182" s="19" t="s">
        <v>94</v>
      </c>
      <c r="B1182" s="19" t="s">
        <v>95</v>
      </c>
      <c r="C1182" s="19" t="s">
        <v>88</v>
      </c>
      <c r="D1182" s="22">
        <v>60308195</v>
      </c>
      <c r="E1182" s="22">
        <v>2</v>
      </c>
      <c r="F1182" s="27">
        <v>58</v>
      </c>
      <c r="G1182" s="19" t="s">
        <v>125</v>
      </c>
      <c r="H1182" s="19" t="s">
        <v>126</v>
      </c>
      <c r="I1182" s="23">
        <v>30</v>
      </c>
      <c r="J1182" s="19" t="s">
        <v>203</v>
      </c>
      <c r="K1182" s="19" t="s">
        <v>204</v>
      </c>
      <c r="L1182" s="23">
        <v>30</v>
      </c>
      <c r="M1182" s="19" t="s">
        <v>109</v>
      </c>
      <c r="N1182" s="19" t="s">
        <v>110</v>
      </c>
      <c r="O1182" s="30">
        <v>7.5354415695067276E-2</v>
      </c>
      <c r="Q1182" s="22">
        <v>1.5</v>
      </c>
      <c r="R1182" s="30">
        <v>2.5984281274161132E-5</v>
      </c>
      <c r="S1182" s="23">
        <v>38484.805080770268</v>
      </c>
      <c r="T1182" s="30">
        <v>2.482314498685809E-3</v>
      </c>
      <c r="U1182" s="23">
        <v>402.84984055381443</v>
      </c>
      <c r="V1182" s="27">
        <v>1.0467763568201278</v>
      </c>
    </row>
    <row r="1183" spans="1:22" x14ac:dyDescent="0.25">
      <c r="A1183" s="19" t="s">
        <v>94</v>
      </c>
      <c r="B1183" s="19" t="s">
        <v>95</v>
      </c>
      <c r="C1183" s="19" t="s">
        <v>88</v>
      </c>
      <c r="D1183" s="22">
        <v>60308195</v>
      </c>
      <c r="E1183" s="22">
        <v>2</v>
      </c>
      <c r="F1183" s="27">
        <v>58</v>
      </c>
      <c r="G1183" s="19" t="s">
        <v>183</v>
      </c>
      <c r="H1183" s="19" t="s">
        <v>184</v>
      </c>
      <c r="I1183" s="23">
        <v>27.832089999999997</v>
      </c>
      <c r="J1183" s="19" t="s">
        <v>221</v>
      </c>
      <c r="K1183" s="19" t="s">
        <v>222</v>
      </c>
      <c r="L1183" s="23">
        <v>19.462999999999997</v>
      </c>
      <c r="M1183" s="19" t="s">
        <v>109</v>
      </c>
      <c r="N1183" s="19" t="s">
        <v>110</v>
      </c>
      <c r="O1183" s="30">
        <v>7.9215175097275228E-2</v>
      </c>
      <c r="Q1183" s="22">
        <v>1.5</v>
      </c>
      <c r="R1183" s="30">
        <v>2.5341653823828998E-5</v>
      </c>
      <c r="S1183" s="23">
        <v>39460.723714080988</v>
      </c>
      <c r="T1183" s="30">
        <v>2.482314498685809E-3</v>
      </c>
      <c r="U1183" s="23">
        <v>402.84984055381443</v>
      </c>
      <c r="V1183" s="27">
        <v>1.0208881202299473</v>
      </c>
    </row>
    <row r="1184" spans="1:22" x14ac:dyDescent="0.25">
      <c r="A1184" s="19" t="s">
        <v>94</v>
      </c>
      <c r="B1184" s="19" t="s">
        <v>95</v>
      </c>
      <c r="C1184" s="19" t="s">
        <v>88</v>
      </c>
      <c r="D1184" s="22">
        <v>60308407</v>
      </c>
      <c r="E1184" s="22">
        <v>2</v>
      </c>
      <c r="F1184" s="27">
        <v>57</v>
      </c>
      <c r="G1184" s="19" t="s">
        <v>107</v>
      </c>
      <c r="H1184" s="19" t="s">
        <v>108</v>
      </c>
      <c r="I1184" s="23">
        <v>1200</v>
      </c>
      <c r="J1184" s="19" t="s">
        <v>255</v>
      </c>
      <c r="K1184" s="19" t="s">
        <v>256</v>
      </c>
      <c r="L1184" s="23">
        <v>120</v>
      </c>
      <c r="M1184" s="19" t="s">
        <v>109</v>
      </c>
      <c r="N1184" s="19" t="s">
        <v>110</v>
      </c>
      <c r="O1184" s="30">
        <v>9.4083549688667278E-2</v>
      </c>
      <c r="Q1184" s="22">
        <v>1.5</v>
      </c>
      <c r="R1184" s="30">
        <v>1.3204708728234004E-3</v>
      </c>
      <c r="S1184" s="23">
        <v>757.30561012816815</v>
      </c>
      <c r="T1184" s="30">
        <v>2.9348694344356885E-3</v>
      </c>
      <c r="U1184" s="23">
        <v>340.73066020133814</v>
      </c>
      <c r="V1184" s="27">
        <v>44.992491227375439</v>
      </c>
    </row>
    <row r="1185" spans="1:22" x14ac:dyDescent="0.25">
      <c r="A1185" s="19" t="s">
        <v>94</v>
      </c>
      <c r="B1185" s="19" t="s">
        <v>95</v>
      </c>
      <c r="C1185" s="19" t="s">
        <v>88</v>
      </c>
      <c r="D1185" s="22">
        <v>60308407</v>
      </c>
      <c r="E1185" s="22">
        <v>2</v>
      </c>
      <c r="F1185" s="27">
        <v>57</v>
      </c>
      <c r="G1185" s="19" t="s">
        <v>127</v>
      </c>
      <c r="H1185" s="19" t="s">
        <v>128</v>
      </c>
      <c r="I1185" s="23">
        <v>619.85</v>
      </c>
      <c r="J1185" s="19" t="s">
        <v>201</v>
      </c>
      <c r="K1185" s="19" t="s">
        <v>202</v>
      </c>
      <c r="L1185" s="23">
        <v>402.5</v>
      </c>
      <c r="M1185" s="19" t="s">
        <v>109</v>
      </c>
      <c r="N1185" s="19" t="s">
        <v>110</v>
      </c>
      <c r="O1185" s="30">
        <v>9.32009514627124E-2</v>
      </c>
      <c r="Q1185" s="22">
        <v>1.5</v>
      </c>
      <c r="R1185" s="30">
        <v>6.7567964636447116E-4</v>
      </c>
      <c r="S1185" s="23">
        <v>1479.9913026543734</v>
      </c>
      <c r="T1185" s="30">
        <v>2.9348694344356885E-3</v>
      </c>
      <c r="U1185" s="23">
        <v>340.73066020133814</v>
      </c>
      <c r="V1185" s="27">
        <v>23.022477199037294</v>
      </c>
    </row>
    <row r="1186" spans="1:22" x14ac:dyDescent="0.25">
      <c r="A1186" s="19" t="s">
        <v>94</v>
      </c>
      <c r="B1186" s="19" t="s">
        <v>95</v>
      </c>
      <c r="C1186" s="19" t="s">
        <v>88</v>
      </c>
      <c r="D1186" s="22">
        <v>60308407</v>
      </c>
      <c r="E1186" s="22">
        <v>2</v>
      </c>
      <c r="F1186" s="27">
        <v>57</v>
      </c>
      <c r="G1186" s="19" t="s">
        <v>127</v>
      </c>
      <c r="H1186" s="19" t="s">
        <v>128</v>
      </c>
      <c r="I1186" s="23">
        <v>191.3</v>
      </c>
      <c r="J1186" s="19" t="s">
        <v>203</v>
      </c>
      <c r="K1186" s="19" t="s">
        <v>204</v>
      </c>
      <c r="L1186" s="23">
        <v>191.3</v>
      </c>
      <c r="M1186" s="19" t="s">
        <v>109</v>
      </c>
      <c r="N1186" s="19" t="s">
        <v>110</v>
      </c>
      <c r="O1186" s="30">
        <v>9.32009514627124E-2</v>
      </c>
      <c r="Q1186" s="22">
        <v>1.5</v>
      </c>
      <c r="R1186" s="30">
        <v>2.0853031596277058E-4</v>
      </c>
      <c r="S1186" s="23">
        <v>4795.4658073722594</v>
      </c>
      <c r="T1186" s="30">
        <v>2.9348694344356885E-3</v>
      </c>
      <c r="U1186" s="23">
        <v>340.73066020133814</v>
      </c>
      <c r="V1186" s="27">
        <v>7.1052672229988456</v>
      </c>
    </row>
    <row r="1187" spans="1:22" x14ac:dyDescent="0.25">
      <c r="A1187" s="19" t="s">
        <v>94</v>
      </c>
      <c r="B1187" s="19" t="s">
        <v>95</v>
      </c>
      <c r="C1187" s="19" t="s">
        <v>88</v>
      </c>
      <c r="D1187" s="22">
        <v>60308407</v>
      </c>
      <c r="E1187" s="22">
        <v>2</v>
      </c>
      <c r="F1187" s="27">
        <v>57</v>
      </c>
      <c r="G1187" s="19" t="s">
        <v>107</v>
      </c>
      <c r="H1187" s="19" t="s">
        <v>108</v>
      </c>
      <c r="I1187" s="23">
        <v>91</v>
      </c>
      <c r="J1187" s="19" t="s">
        <v>201</v>
      </c>
      <c r="K1187" s="19" t="s">
        <v>202</v>
      </c>
      <c r="L1187" s="23">
        <v>50</v>
      </c>
      <c r="M1187" s="19" t="s">
        <v>109</v>
      </c>
      <c r="N1187" s="19" t="s">
        <v>110</v>
      </c>
      <c r="O1187" s="30">
        <v>9.4083549688667278E-2</v>
      </c>
      <c r="Q1187" s="22">
        <v>1.5</v>
      </c>
      <c r="R1187" s="30">
        <v>1.0013570785577453E-4</v>
      </c>
      <c r="S1187" s="23">
        <v>9986.4476060857342</v>
      </c>
      <c r="T1187" s="30">
        <v>2.9348694344356885E-3</v>
      </c>
      <c r="U1187" s="23">
        <v>340.73066020133814</v>
      </c>
      <c r="V1187" s="27">
        <v>3.4119305847426373</v>
      </c>
    </row>
    <row r="1188" spans="1:22" x14ac:dyDescent="0.25">
      <c r="A1188" s="19" t="s">
        <v>94</v>
      </c>
      <c r="B1188" s="19" t="s">
        <v>95</v>
      </c>
      <c r="C1188" s="19" t="s">
        <v>88</v>
      </c>
      <c r="D1188" s="22">
        <v>60308407</v>
      </c>
      <c r="E1188" s="22">
        <v>2</v>
      </c>
      <c r="F1188" s="27">
        <v>57</v>
      </c>
      <c r="G1188" s="19" t="s">
        <v>183</v>
      </c>
      <c r="H1188" s="19" t="s">
        <v>184</v>
      </c>
      <c r="I1188" s="23">
        <v>106.3316683</v>
      </c>
      <c r="J1188" s="19" t="s">
        <v>221</v>
      </c>
      <c r="K1188" s="19" t="s">
        <v>222</v>
      </c>
      <c r="L1188" s="23">
        <v>74.357810000000001</v>
      </c>
      <c r="M1188" s="19" t="s">
        <v>109</v>
      </c>
      <c r="N1188" s="19" t="s">
        <v>110</v>
      </c>
      <c r="O1188" s="30">
        <v>7.9215175097275228E-2</v>
      </c>
      <c r="Q1188" s="22">
        <v>1.5</v>
      </c>
      <c r="R1188" s="30">
        <v>9.8515575704910991E-5</v>
      </c>
      <c r="S1188" s="23">
        <v>10150.679147380246</v>
      </c>
      <c r="T1188" s="30">
        <v>2.9348694344356885E-3</v>
      </c>
      <c r="U1188" s="23">
        <v>340.73066020133814</v>
      </c>
      <c r="V1188" s="27">
        <v>3.3567277150049231</v>
      </c>
    </row>
    <row r="1189" spans="1:22" x14ac:dyDescent="0.25">
      <c r="A1189" s="19" t="s">
        <v>94</v>
      </c>
      <c r="B1189" s="19" t="s">
        <v>95</v>
      </c>
      <c r="C1189" s="19" t="s">
        <v>88</v>
      </c>
      <c r="D1189" s="22">
        <v>60308407</v>
      </c>
      <c r="E1189" s="22">
        <v>2</v>
      </c>
      <c r="F1189" s="27">
        <v>57</v>
      </c>
      <c r="G1189" s="19" t="s">
        <v>107</v>
      </c>
      <c r="H1189" s="19" t="s">
        <v>108</v>
      </c>
      <c r="I1189" s="23">
        <v>1200</v>
      </c>
      <c r="J1189" s="19" t="s">
        <v>255</v>
      </c>
      <c r="K1189" s="19" t="s">
        <v>256</v>
      </c>
      <c r="L1189" s="23">
        <v>120</v>
      </c>
      <c r="M1189" s="19" t="s">
        <v>121</v>
      </c>
      <c r="N1189" s="19" t="s">
        <v>122</v>
      </c>
      <c r="O1189" s="30">
        <v>8.0808489135929321E-3</v>
      </c>
      <c r="Q1189" s="22">
        <v>1.94</v>
      </c>
      <c r="R1189" s="30">
        <v>8.7692337640726345E-5</v>
      </c>
      <c r="S1189" s="23">
        <v>11403.504877438425</v>
      </c>
      <c r="T1189" s="30">
        <v>2.9348694344356885E-3</v>
      </c>
      <c r="U1189" s="23">
        <v>340.73066020133814</v>
      </c>
      <c r="V1189" s="27">
        <v>2.9879468098923341</v>
      </c>
    </row>
    <row r="1190" spans="1:22" x14ac:dyDescent="0.25">
      <c r="A1190" s="19" t="s">
        <v>94</v>
      </c>
      <c r="B1190" s="19" t="s">
        <v>95</v>
      </c>
      <c r="C1190" s="19" t="s">
        <v>88</v>
      </c>
      <c r="D1190" s="22">
        <v>60308407</v>
      </c>
      <c r="E1190" s="22">
        <v>2</v>
      </c>
      <c r="F1190" s="27">
        <v>57</v>
      </c>
      <c r="G1190" s="19" t="s">
        <v>143</v>
      </c>
      <c r="H1190" s="19" t="s">
        <v>144</v>
      </c>
      <c r="I1190" s="23">
        <v>125</v>
      </c>
      <c r="J1190" s="19" t="s">
        <v>203</v>
      </c>
      <c r="K1190" s="19" t="s">
        <v>204</v>
      </c>
      <c r="L1190" s="23">
        <v>125</v>
      </c>
      <c r="M1190" s="19" t="s">
        <v>109</v>
      </c>
      <c r="N1190" s="19" t="s">
        <v>110</v>
      </c>
      <c r="O1190" s="30">
        <v>4.8103640684409948E-2</v>
      </c>
      <c r="Q1190" s="22">
        <v>1.5</v>
      </c>
      <c r="R1190" s="30">
        <v>7.0326960064926827E-5</v>
      </c>
      <c r="S1190" s="23">
        <v>14219.297963068304</v>
      </c>
      <c r="T1190" s="30">
        <v>2.9348694344356885E-3</v>
      </c>
      <c r="U1190" s="23">
        <v>340.73066020133814</v>
      </c>
      <c r="V1190" s="27">
        <v>2.3962551532875658</v>
      </c>
    </row>
    <row r="1191" spans="1:22" x14ac:dyDescent="0.25">
      <c r="A1191" s="19" t="s">
        <v>94</v>
      </c>
      <c r="B1191" s="19" t="s">
        <v>95</v>
      </c>
      <c r="C1191" s="19" t="s">
        <v>88</v>
      </c>
      <c r="D1191" s="22">
        <v>60308407</v>
      </c>
      <c r="E1191" s="22">
        <v>2</v>
      </c>
      <c r="F1191" s="27">
        <v>57</v>
      </c>
      <c r="G1191" s="19" t="s">
        <v>107</v>
      </c>
      <c r="H1191" s="19" t="s">
        <v>108</v>
      </c>
      <c r="I1191" s="23">
        <v>1200</v>
      </c>
      <c r="J1191" s="19" t="s">
        <v>255</v>
      </c>
      <c r="K1191" s="19" t="s">
        <v>256</v>
      </c>
      <c r="L1191" s="23">
        <v>120</v>
      </c>
      <c r="M1191" s="19" t="s">
        <v>113</v>
      </c>
      <c r="N1191" s="19" t="s">
        <v>114</v>
      </c>
      <c r="O1191" s="30">
        <v>5.131111111111167E-3</v>
      </c>
      <c r="Q1191" s="22">
        <v>2.8</v>
      </c>
      <c r="R1191" s="30">
        <v>3.8579782790309526E-5</v>
      </c>
      <c r="S1191" s="23">
        <v>25920.311823299849</v>
      </c>
      <c r="T1191" s="30">
        <v>2.9348694344356885E-3</v>
      </c>
      <c r="U1191" s="23">
        <v>340.73066020133814</v>
      </c>
      <c r="V1191" s="27">
        <v>1.3145314860566386</v>
      </c>
    </row>
    <row r="1192" spans="1:22" x14ac:dyDescent="0.25">
      <c r="A1192" s="19" t="s">
        <v>94</v>
      </c>
      <c r="B1192" s="19" t="s">
        <v>95</v>
      </c>
      <c r="C1192" s="19" t="s">
        <v>88</v>
      </c>
      <c r="D1192" s="22">
        <v>60308407</v>
      </c>
      <c r="E1192" s="22">
        <v>2</v>
      </c>
      <c r="F1192" s="27">
        <v>57</v>
      </c>
      <c r="G1192" s="19" t="s">
        <v>107</v>
      </c>
      <c r="H1192" s="19" t="s">
        <v>108</v>
      </c>
      <c r="I1192" s="23">
        <v>1200</v>
      </c>
      <c r="J1192" s="19" t="s">
        <v>255</v>
      </c>
      <c r="K1192" s="19" t="s">
        <v>256</v>
      </c>
      <c r="L1192" s="23">
        <v>120</v>
      </c>
      <c r="M1192" s="19" t="s">
        <v>115</v>
      </c>
      <c r="N1192" s="19" t="s">
        <v>116</v>
      </c>
      <c r="O1192" s="30">
        <v>5.4953034682081285E-3</v>
      </c>
      <c r="Q1192" s="22">
        <v>3</v>
      </c>
      <c r="R1192" s="30">
        <v>3.8563533110232483E-5</v>
      </c>
      <c r="S1192" s="23">
        <v>25931.23397541236</v>
      </c>
      <c r="T1192" s="30">
        <v>2.9348694344356885E-3</v>
      </c>
      <c r="U1192" s="23">
        <v>340.73066020133814</v>
      </c>
      <c r="V1192" s="27">
        <v>1.3139778096345676</v>
      </c>
    </row>
    <row r="1193" spans="1:22" x14ac:dyDescent="0.25">
      <c r="A1193" s="19" t="s">
        <v>94</v>
      </c>
      <c r="B1193" s="19" t="s">
        <v>95</v>
      </c>
      <c r="C1193" s="19" t="s">
        <v>88</v>
      </c>
      <c r="D1193" s="22">
        <v>60308407</v>
      </c>
      <c r="E1193" s="22">
        <v>2</v>
      </c>
      <c r="F1193" s="27">
        <v>57</v>
      </c>
      <c r="G1193" s="19" t="s">
        <v>183</v>
      </c>
      <c r="H1193" s="19" t="s">
        <v>184</v>
      </c>
      <c r="I1193" s="23">
        <v>39.896999999999998</v>
      </c>
      <c r="J1193" s="19" t="s">
        <v>217</v>
      </c>
      <c r="K1193" s="19" t="s">
        <v>218</v>
      </c>
      <c r="L1193" s="23">
        <v>27.9</v>
      </c>
      <c r="M1193" s="19" t="s">
        <v>109</v>
      </c>
      <c r="N1193" s="19" t="s">
        <v>110</v>
      </c>
      <c r="O1193" s="30">
        <v>7.9215175097275228E-2</v>
      </c>
      <c r="Q1193" s="22">
        <v>1.5</v>
      </c>
      <c r="R1193" s="30">
        <v>3.6964302232233801E-5</v>
      </c>
      <c r="S1193" s="23">
        <v>27053.12800759363</v>
      </c>
      <c r="T1193" s="30">
        <v>2.9348694344356885E-3</v>
      </c>
      <c r="U1193" s="23">
        <v>340.73066020133814</v>
      </c>
      <c r="V1193" s="27">
        <v>1.2594871103470819</v>
      </c>
    </row>
    <row r="1194" spans="1:22" x14ac:dyDescent="0.25">
      <c r="A1194" s="19" t="s">
        <v>94</v>
      </c>
      <c r="B1194" s="19" t="s">
        <v>95</v>
      </c>
      <c r="C1194" s="19" t="s">
        <v>88</v>
      </c>
      <c r="D1194" s="22">
        <v>60308407</v>
      </c>
      <c r="E1194" s="22">
        <v>2</v>
      </c>
      <c r="F1194" s="27">
        <v>57</v>
      </c>
      <c r="G1194" s="19" t="s">
        <v>145</v>
      </c>
      <c r="H1194" s="19" t="s">
        <v>146</v>
      </c>
      <c r="I1194" s="23">
        <v>44.954999999999998</v>
      </c>
      <c r="J1194" s="19" t="s">
        <v>243</v>
      </c>
      <c r="K1194" s="19" t="s">
        <v>244</v>
      </c>
      <c r="L1194" s="23">
        <v>13.5</v>
      </c>
      <c r="M1194" s="19" t="s">
        <v>109</v>
      </c>
      <c r="N1194" s="19" t="s">
        <v>110</v>
      </c>
      <c r="O1194" s="30">
        <v>6.9640764267676847E-2</v>
      </c>
      <c r="Q1194" s="22">
        <v>1.5</v>
      </c>
      <c r="R1194" s="30">
        <v>3.661638079126798E-5</v>
      </c>
      <c r="S1194" s="23">
        <v>27310.181355730085</v>
      </c>
      <c r="T1194" s="30">
        <v>2.9348694344356885E-3</v>
      </c>
      <c r="U1194" s="23">
        <v>340.73066020133814</v>
      </c>
      <c r="V1194" s="27">
        <v>1.2476323601192334</v>
      </c>
    </row>
    <row r="1195" spans="1:22" x14ac:dyDescent="0.25">
      <c r="A1195" s="19" t="s">
        <v>94</v>
      </c>
      <c r="B1195" s="19" t="s">
        <v>95</v>
      </c>
      <c r="C1195" s="19" t="s">
        <v>88</v>
      </c>
      <c r="D1195" s="22">
        <v>60308407</v>
      </c>
      <c r="E1195" s="22">
        <v>2</v>
      </c>
      <c r="F1195" s="27">
        <v>57</v>
      </c>
      <c r="G1195" s="19" t="s">
        <v>159</v>
      </c>
      <c r="H1195" s="19" t="s">
        <v>160</v>
      </c>
      <c r="I1195" s="23">
        <v>7.5</v>
      </c>
      <c r="J1195" s="19" t="s">
        <v>205</v>
      </c>
      <c r="K1195" s="19" t="s">
        <v>206</v>
      </c>
      <c r="L1195" s="23">
        <v>7.5</v>
      </c>
      <c r="M1195" s="19" t="s">
        <v>109</v>
      </c>
      <c r="N1195" s="19" t="s">
        <v>110</v>
      </c>
      <c r="O1195" s="30">
        <v>0.41567634814814874</v>
      </c>
      <c r="Q1195" s="22">
        <v>1.5</v>
      </c>
      <c r="R1195" s="30">
        <v>3.6462837556855154E-5</v>
      </c>
      <c r="S1195" s="23">
        <v>27425.18320031284</v>
      </c>
      <c r="T1195" s="30">
        <v>2.9348694344356885E-3</v>
      </c>
      <c r="U1195" s="23">
        <v>340.73066020133814</v>
      </c>
      <c r="V1195" s="27">
        <v>1.2424006713561404</v>
      </c>
    </row>
    <row r="1196" spans="1:22" x14ac:dyDescent="0.25">
      <c r="A1196" s="19" t="s">
        <v>94</v>
      </c>
      <c r="B1196" s="19" t="s">
        <v>95</v>
      </c>
      <c r="C1196" s="19" t="s">
        <v>88</v>
      </c>
      <c r="D1196" s="22">
        <v>60308422</v>
      </c>
      <c r="E1196" s="22">
        <v>2</v>
      </c>
      <c r="F1196" s="27">
        <v>84.979388297872305</v>
      </c>
      <c r="G1196" s="19" t="s">
        <v>107</v>
      </c>
      <c r="H1196" s="19" t="s">
        <v>108</v>
      </c>
      <c r="I1196" s="23">
        <v>2730</v>
      </c>
      <c r="J1196" s="19" t="s">
        <v>201</v>
      </c>
      <c r="K1196" s="19" t="s">
        <v>202</v>
      </c>
      <c r="L1196" s="23">
        <v>1500</v>
      </c>
      <c r="M1196" s="19" t="s">
        <v>109</v>
      </c>
      <c r="N1196" s="19" t="s">
        <v>110</v>
      </c>
      <c r="O1196" s="30">
        <v>9.4083549688667278E-2</v>
      </c>
      <c r="Q1196" s="22">
        <v>1.5</v>
      </c>
      <c r="R1196" s="30">
        <v>2.014983443198799E-3</v>
      </c>
      <c r="S1196" s="23">
        <v>496.28199347012679</v>
      </c>
      <c r="T1196" s="30">
        <v>3.0452666697568295E-3</v>
      </c>
      <c r="U1196" s="23">
        <v>328.37846679609572</v>
      </c>
      <c r="V1196" s="27">
        <v>66.167717369713941</v>
      </c>
    </row>
    <row r="1197" spans="1:22" x14ac:dyDescent="0.25">
      <c r="A1197" s="19" t="s">
        <v>94</v>
      </c>
      <c r="B1197" s="19" t="s">
        <v>95</v>
      </c>
      <c r="C1197" s="19" t="s">
        <v>88</v>
      </c>
      <c r="D1197" s="22">
        <v>60308422</v>
      </c>
      <c r="E1197" s="22">
        <v>2</v>
      </c>
      <c r="F1197" s="27">
        <v>84.979388297872305</v>
      </c>
      <c r="G1197" s="19" t="s">
        <v>127</v>
      </c>
      <c r="H1197" s="19" t="s">
        <v>128</v>
      </c>
      <c r="I1197" s="23">
        <v>510</v>
      </c>
      <c r="J1197" s="19" t="s">
        <v>203</v>
      </c>
      <c r="K1197" s="19" t="s">
        <v>204</v>
      </c>
      <c r="L1197" s="23">
        <v>510</v>
      </c>
      <c r="M1197" s="19" t="s">
        <v>109</v>
      </c>
      <c r="N1197" s="19" t="s">
        <v>110</v>
      </c>
      <c r="O1197" s="30">
        <v>9.32009514627124E-2</v>
      </c>
      <c r="Q1197" s="22">
        <v>1.5</v>
      </c>
      <c r="R1197" s="30">
        <v>3.7289422920117234E-4</v>
      </c>
      <c r="S1197" s="23">
        <v>2681.7255985490488</v>
      </c>
      <c r="T1197" s="30">
        <v>3.0452666697568295E-3</v>
      </c>
      <c r="U1197" s="23">
        <v>328.37846679609572</v>
      </c>
      <c r="V1197" s="27">
        <v>12.245043526219288</v>
      </c>
    </row>
    <row r="1198" spans="1:22" x14ac:dyDescent="0.25">
      <c r="A1198" s="19" t="s">
        <v>94</v>
      </c>
      <c r="B1198" s="19" t="s">
        <v>95</v>
      </c>
      <c r="C1198" s="19" t="s">
        <v>88</v>
      </c>
      <c r="D1198" s="22">
        <v>60308422</v>
      </c>
      <c r="E1198" s="22">
        <v>2</v>
      </c>
      <c r="F1198" s="27">
        <v>84.979388297872305</v>
      </c>
      <c r="G1198" s="19" t="s">
        <v>107</v>
      </c>
      <c r="H1198" s="19" t="s">
        <v>108</v>
      </c>
      <c r="I1198" s="23">
        <v>2730</v>
      </c>
      <c r="J1198" s="19" t="s">
        <v>201</v>
      </c>
      <c r="K1198" s="19" t="s">
        <v>202</v>
      </c>
      <c r="L1198" s="23">
        <v>1500</v>
      </c>
      <c r="M1198" s="19" t="s">
        <v>121</v>
      </c>
      <c r="N1198" s="19" t="s">
        <v>122</v>
      </c>
      <c r="O1198" s="30">
        <v>8.0808489135929321E-3</v>
      </c>
      <c r="Q1198" s="22">
        <v>1.94</v>
      </c>
      <c r="R1198" s="30">
        <v>1.3381484747455999E-4</v>
      </c>
      <c r="S1198" s="23">
        <v>7473.0122917796061</v>
      </c>
      <c r="T1198" s="30">
        <v>3.0452666697568295E-3</v>
      </c>
      <c r="U1198" s="23">
        <v>328.37846679609572</v>
      </c>
      <c r="V1198" s="27">
        <v>4.3941914448249406</v>
      </c>
    </row>
    <row r="1199" spans="1:22" x14ac:dyDescent="0.25">
      <c r="A1199" s="19" t="s">
        <v>94</v>
      </c>
      <c r="B1199" s="19" t="s">
        <v>95</v>
      </c>
      <c r="C1199" s="19" t="s">
        <v>88</v>
      </c>
      <c r="D1199" s="22">
        <v>60308422</v>
      </c>
      <c r="E1199" s="22">
        <v>2</v>
      </c>
      <c r="F1199" s="27">
        <v>84.979388297872305</v>
      </c>
      <c r="G1199" s="19" t="s">
        <v>183</v>
      </c>
      <c r="H1199" s="19" t="s">
        <v>184</v>
      </c>
      <c r="I1199" s="23">
        <v>204.21292319999998</v>
      </c>
      <c r="J1199" s="19" t="s">
        <v>217</v>
      </c>
      <c r="K1199" s="19" t="s">
        <v>218</v>
      </c>
      <c r="L1199" s="23">
        <v>142.80624</v>
      </c>
      <c r="M1199" s="19" t="s">
        <v>109</v>
      </c>
      <c r="N1199" s="19" t="s">
        <v>110</v>
      </c>
      <c r="O1199" s="30">
        <v>7.9215175097275228E-2</v>
      </c>
      <c r="Q1199" s="22">
        <v>1.5</v>
      </c>
      <c r="R1199" s="30">
        <v>1.2690734221896369E-4</v>
      </c>
      <c r="S1199" s="23">
        <v>7879.7647363429742</v>
      </c>
      <c r="T1199" s="30">
        <v>3.0452666697568295E-3</v>
      </c>
      <c r="U1199" s="23">
        <v>328.37846679609572</v>
      </c>
      <c r="V1199" s="27">
        <v>4.167363846303072</v>
      </c>
    </row>
    <row r="1200" spans="1:22" x14ac:dyDescent="0.25">
      <c r="A1200" s="19" t="s">
        <v>94</v>
      </c>
      <c r="B1200" s="19" t="s">
        <v>95</v>
      </c>
      <c r="C1200" s="19" t="s">
        <v>88</v>
      </c>
      <c r="D1200" s="22">
        <v>60308422</v>
      </c>
      <c r="E1200" s="22">
        <v>2</v>
      </c>
      <c r="F1200" s="27">
        <v>84.979388297872305</v>
      </c>
      <c r="G1200" s="19" t="s">
        <v>141</v>
      </c>
      <c r="H1200" s="19" t="s">
        <v>142</v>
      </c>
      <c r="I1200" s="23">
        <v>184.7</v>
      </c>
      <c r="J1200" s="19" t="s">
        <v>209</v>
      </c>
      <c r="K1200" s="19" t="s">
        <v>210</v>
      </c>
      <c r="L1200" s="23">
        <v>184.7</v>
      </c>
      <c r="M1200" s="19" t="s">
        <v>109</v>
      </c>
      <c r="N1200" s="19" t="s">
        <v>110</v>
      </c>
      <c r="O1200" s="30">
        <v>4.6996148956660502E-2</v>
      </c>
      <c r="Q1200" s="22">
        <v>1.5</v>
      </c>
      <c r="R1200" s="30">
        <v>6.8096424212650542E-5</v>
      </c>
      <c r="S1200" s="23">
        <v>14685.058893506864</v>
      </c>
      <c r="T1200" s="30">
        <v>3.0452666697568295E-3</v>
      </c>
      <c r="U1200" s="23">
        <v>328.37846679609572</v>
      </c>
      <c r="V1200" s="27">
        <v>2.2361399377246713</v>
      </c>
    </row>
    <row r="1201" spans="1:22" x14ac:dyDescent="0.25">
      <c r="A1201" s="19" t="s">
        <v>94</v>
      </c>
      <c r="B1201" s="19" t="s">
        <v>95</v>
      </c>
      <c r="C1201" s="19" t="s">
        <v>88</v>
      </c>
      <c r="D1201" s="22">
        <v>60308422</v>
      </c>
      <c r="E1201" s="22">
        <v>2</v>
      </c>
      <c r="F1201" s="27">
        <v>84.979388297872305</v>
      </c>
      <c r="G1201" s="19" t="s">
        <v>107</v>
      </c>
      <c r="H1201" s="19" t="s">
        <v>108</v>
      </c>
      <c r="I1201" s="23">
        <v>2730</v>
      </c>
      <c r="J1201" s="19" t="s">
        <v>201</v>
      </c>
      <c r="K1201" s="19" t="s">
        <v>202</v>
      </c>
      <c r="L1201" s="23">
        <v>1500</v>
      </c>
      <c r="M1201" s="19" t="s">
        <v>113</v>
      </c>
      <c r="N1201" s="19" t="s">
        <v>114</v>
      </c>
      <c r="O1201" s="30">
        <v>5.131111111111167E-3</v>
      </c>
      <c r="Q1201" s="22">
        <v>2.8</v>
      </c>
      <c r="R1201" s="30">
        <v>5.8871138443563599E-5</v>
      </c>
      <c r="S1201" s="23">
        <v>16986.252116708136</v>
      </c>
      <c r="T1201" s="30">
        <v>3.0452666697568295E-3</v>
      </c>
      <c r="U1201" s="23">
        <v>328.37846679609572</v>
      </c>
      <c r="V1201" s="27">
        <v>1.9332014180638104</v>
      </c>
    </row>
    <row r="1202" spans="1:22" x14ac:dyDescent="0.25">
      <c r="A1202" s="19" t="s">
        <v>94</v>
      </c>
      <c r="B1202" s="19" t="s">
        <v>95</v>
      </c>
      <c r="C1202" s="19" t="s">
        <v>88</v>
      </c>
      <c r="D1202" s="22">
        <v>60308422</v>
      </c>
      <c r="E1202" s="22">
        <v>2</v>
      </c>
      <c r="F1202" s="27">
        <v>84.979388297872305</v>
      </c>
      <c r="G1202" s="19" t="s">
        <v>107</v>
      </c>
      <c r="H1202" s="19" t="s">
        <v>108</v>
      </c>
      <c r="I1202" s="23">
        <v>2730</v>
      </c>
      <c r="J1202" s="19" t="s">
        <v>201</v>
      </c>
      <c r="K1202" s="19" t="s">
        <v>202</v>
      </c>
      <c r="L1202" s="23">
        <v>1500</v>
      </c>
      <c r="M1202" s="19" t="s">
        <v>115</v>
      </c>
      <c r="N1202" s="19" t="s">
        <v>116</v>
      </c>
      <c r="O1202" s="30">
        <v>5.4953034682081285E-3</v>
      </c>
      <c r="Q1202" s="22">
        <v>3</v>
      </c>
      <c r="R1202" s="30">
        <v>5.8846342109932612E-5</v>
      </c>
      <c r="S1202" s="23">
        <v>16993.409686057803</v>
      </c>
      <c r="T1202" s="30">
        <v>3.0452666697568295E-3</v>
      </c>
      <c r="U1202" s="23">
        <v>328.37846679609572</v>
      </c>
      <c r="V1202" s="27">
        <v>1.9323871598618196</v>
      </c>
    </row>
    <row r="1203" spans="1:22" x14ac:dyDescent="0.25">
      <c r="A1203" s="19" t="s">
        <v>94</v>
      </c>
      <c r="B1203" s="19" t="s">
        <v>95</v>
      </c>
      <c r="C1203" s="19" t="s">
        <v>88</v>
      </c>
      <c r="D1203" s="22">
        <v>60308422</v>
      </c>
      <c r="E1203" s="22">
        <v>2</v>
      </c>
      <c r="F1203" s="27">
        <v>84.979388297872305</v>
      </c>
      <c r="G1203" s="19" t="s">
        <v>141</v>
      </c>
      <c r="H1203" s="19" t="s">
        <v>142</v>
      </c>
      <c r="I1203" s="23">
        <v>158.81112000000002</v>
      </c>
      <c r="J1203" s="19" t="s">
        <v>223</v>
      </c>
      <c r="K1203" s="19" t="s">
        <v>224</v>
      </c>
      <c r="L1203" s="23">
        <v>104.48100000000001</v>
      </c>
      <c r="M1203" s="19" t="s">
        <v>109</v>
      </c>
      <c r="N1203" s="19" t="s">
        <v>110</v>
      </c>
      <c r="O1203" s="30">
        <v>4.6996148956660502E-2</v>
      </c>
      <c r="Q1203" s="22">
        <v>1.5</v>
      </c>
      <c r="R1203" s="30">
        <v>5.8551539779134552E-5</v>
      </c>
      <c r="S1203" s="23">
        <v>17078.970147875774</v>
      </c>
      <c r="T1203" s="30">
        <v>3.0452666697568295E-3</v>
      </c>
      <c r="U1203" s="23">
        <v>328.37846679609572</v>
      </c>
      <c r="V1203" s="27">
        <v>1.9227064861222813</v>
      </c>
    </row>
    <row r="1204" spans="1:22" x14ac:dyDescent="0.25">
      <c r="A1204" s="19" t="s">
        <v>94</v>
      </c>
      <c r="B1204" s="19" t="s">
        <v>95</v>
      </c>
      <c r="C1204" s="19" t="s">
        <v>88</v>
      </c>
      <c r="D1204" s="22">
        <v>60308422</v>
      </c>
      <c r="E1204" s="22">
        <v>2</v>
      </c>
      <c r="F1204" s="27">
        <v>84.979388297872305</v>
      </c>
      <c r="G1204" s="19" t="s">
        <v>183</v>
      </c>
      <c r="H1204" s="19" t="s">
        <v>184</v>
      </c>
      <c r="I1204" s="23">
        <v>54.768999999999991</v>
      </c>
      <c r="J1204" s="19" t="s">
        <v>221</v>
      </c>
      <c r="K1204" s="19" t="s">
        <v>222</v>
      </c>
      <c r="L1204" s="23">
        <v>38.300000000000004</v>
      </c>
      <c r="M1204" s="19" t="s">
        <v>109</v>
      </c>
      <c r="N1204" s="19" t="s">
        <v>110</v>
      </c>
      <c r="O1204" s="30">
        <v>7.9215175097275228E-2</v>
      </c>
      <c r="Q1204" s="22">
        <v>1.5</v>
      </c>
      <c r="R1204" s="30">
        <v>3.4035986151489667E-5</v>
      </c>
      <c r="S1204" s="23">
        <v>29380.667730593508</v>
      </c>
      <c r="T1204" s="30">
        <v>3.0452666697568295E-3</v>
      </c>
      <c r="U1204" s="23">
        <v>328.37846679609572</v>
      </c>
      <c r="V1204" s="27">
        <v>1.1176684948319324</v>
      </c>
    </row>
    <row r="1205" spans="1:22" x14ac:dyDescent="0.25">
      <c r="A1205" s="19" t="s">
        <v>94</v>
      </c>
      <c r="B1205" s="19" t="s">
        <v>95</v>
      </c>
      <c r="C1205" s="19" t="s">
        <v>88</v>
      </c>
      <c r="D1205" s="22">
        <v>60308422</v>
      </c>
      <c r="E1205" s="22">
        <v>2</v>
      </c>
      <c r="F1205" s="27">
        <v>84.979388297872305</v>
      </c>
      <c r="G1205" s="19" t="s">
        <v>163</v>
      </c>
      <c r="H1205" s="19" t="s">
        <v>164</v>
      </c>
      <c r="I1205" s="23">
        <v>20</v>
      </c>
      <c r="J1205" s="19" t="s">
        <v>203</v>
      </c>
      <c r="K1205" s="19" t="s">
        <v>204</v>
      </c>
      <c r="L1205" s="23">
        <v>20</v>
      </c>
      <c r="M1205" s="19" t="s">
        <v>109</v>
      </c>
      <c r="N1205" s="19" t="s">
        <v>110</v>
      </c>
      <c r="O1205" s="30">
        <v>0.2109105576516597</v>
      </c>
      <c r="Q1205" s="22">
        <v>1.5</v>
      </c>
      <c r="R1205" s="30">
        <v>3.3092033550907618E-5</v>
      </c>
      <c r="S1205" s="23">
        <v>30218.753358316142</v>
      </c>
      <c r="T1205" s="30">
        <v>3.0452666697568295E-3</v>
      </c>
      <c r="U1205" s="23">
        <v>328.37846679609572</v>
      </c>
      <c r="V1205" s="27">
        <v>1.0866711240612001</v>
      </c>
    </row>
    <row r="1206" spans="1:22" x14ac:dyDescent="0.25">
      <c r="A1206" s="19" t="s">
        <v>94</v>
      </c>
      <c r="B1206" s="19" t="s">
        <v>95</v>
      </c>
      <c r="C1206" s="19" t="s">
        <v>88</v>
      </c>
      <c r="D1206" s="22">
        <v>60308459</v>
      </c>
      <c r="E1206" s="22">
        <v>2</v>
      </c>
      <c r="F1206" s="27">
        <v>77</v>
      </c>
      <c r="G1206" s="19" t="s">
        <v>135</v>
      </c>
      <c r="H1206" s="19" t="s">
        <v>136</v>
      </c>
      <c r="I1206" s="23">
        <v>1251.25</v>
      </c>
      <c r="J1206" s="19" t="s">
        <v>219</v>
      </c>
      <c r="K1206" s="19" t="s">
        <v>220</v>
      </c>
      <c r="L1206" s="23">
        <v>875</v>
      </c>
      <c r="M1206" s="19" t="s">
        <v>109</v>
      </c>
      <c r="N1206" s="19" t="s">
        <v>110</v>
      </c>
      <c r="O1206" s="30">
        <v>0.13503018571428571</v>
      </c>
      <c r="Q1206" s="22">
        <v>1.5</v>
      </c>
      <c r="R1206" s="30">
        <v>1.4628270119047618E-3</v>
      </c>
      <c r="S1206" s="23">
        <v>683.6078304965738</v>
      </c>
      <c r="T1206" s="30">
        <v>2.5795976547309117E-3</v>
      </c>
      <c r="U1206" s="23">
        <v>387.65735352799197</v>
      </c>
      <c r="V1206" s="27">
        <v>56.707564810426035</v>
      </c>
    </row>
    <row r="1207" spans="1:22" x14ac:dyDescent="0.25">
      <c r="A1207" s="19" t="s">
        <v>94</v>
      </c>
      <c r="B1207" s="19" t="s">
        <v>95</v>
      </c>
      <c r="C1207" s="19" t="s">
        <v>88</v>
      </c>
      <c r="D1207" s="22">
        <v>60308459</v>
      </c>
      <c r="E1207" s="22">
        <v>2</v>
      </c>
      <c r="F1207" s="27">
        <v>77</v>
      </c>
      <c r="G1207" s="19" t="s">
        <v>107</v>
      </c>
      <c r="H1207" s="19" t="s">
        <v>108</v>
      </c>
      <c r="I1207" s="23">
        <v>618.80000000000007</v>
      </c>
      <c r="J1207" s="19" t="s">
        <v>201</v>
      </c>
      <c r="K1207" s="19" t="s">
        <v>202</v>
      </c>
      <c r="L1207" s="23">
        <v>340</v>
      </c>
      <c r="M1207" s="19" t="s">
        <v>109</v>
      </c>
      <c r="N1207" s="19" t="s">
        <v>110</v>
      </c>
      <c r="O1207" s="30">
        <v>9.4083549688667278E-2</v>
      </c>
      <c r="Q1207" s="22">
        <v>1.5</v>
      </c>
      <c r="R1207" s="30">
        <v>5.0405974499867804E-4</v>
      </c>
      <c r="S1207" s="23">
        <v>1983.8918102905095</v>
      </c>
      <c r="T1207" s="30">
        <v>2.5795976547309117E-3</v>
      </c>
      <c r="U1207" s="23">
        <v>387.65735352799197</v>
      </c>
      <c r="V1207" s="27">
        <v>19.540246676618199</v>
      </c>
    </row>
    <row r="1208" spans="1:22" x14ac:dyDescent="0.25">
      <c r="A1208" s="19" t="s">
        <v>94</v>
      </c>
      <c r="B1208" s="19" t="s">
        <v>95</v>
      </c>
      <c r="C1208" s="19" t="s">
        <v>88</v>
      </c>
      <c r="D1208" s="22">
        <v>60308459</v>
      </c>
      <c r="E1208" s="22">
        <v>2</v>
      </c>
      <c r="F1208" s="27">
        <v>77</v>
      </c>
      <c r="G1208" s="19" t="s">
        <v>145</v>
      </c>
      <c r="H1208" s="19" t="s">
        <v>146</v>
      </c>
      <c r="I1208" s="23">
        <v>217.44899999999998</v>
      </c>
      <c r="J1208" s="19" t="s">
        <v>243</v>
      </c>
      <c r="K1208" s="19" t="s">
        <v>244</v>
      </c>
      <c r="L1208" s="23">
        <v>65.3</v>
      </c>
      <c r="M1208" s="19" t="s">
        <v>109</v>
      </c>
      <c r="N1208" s="19" t="s">
        <v>110</v>
      </c>
      <c r="O1208" s="30">
        <v>6.9640764267676847E-2</v>
      </c>
      <c r="Q1208" s="22">
        <v>1.5</v>
      </c>
      <c r="R1208" s="30">
        <v>1.3111094847828624E-4</v>
      </c>
      <c r="S1208" s="23">
        <v>7627.1281049089021</v>
      </c>
      <c r="T1208" s="30">
        <v>2.5795976547309117E-3</v>
      </c>
      <c r="U1208" s="23">
        <v>387.65735352799197</v>
      </c>
      <c r="V1208" s="27">
        <v>5.0826123305637347</v>
      </c>
    </row>
    <row r="1209" spans="1:22" x14ac:dyDescent="0.25">
      <c r="A1209" s="19" t="s">
        <v>94</v>
      </c>
      <c r="B1209" s="19" t="s">
        <v>95</v>
      </c>
      <c r="C1209" s="19" t="s">
        <v>88</v>
      </c>
      <c r="D1209" s="22">
        <v>60308459</v>
      </c>
      <c r="E1209" s="22">
        <v>2</v>
      </c>
      <c r="F1209" s="27">
        <v>77</v>
      </c>
      <c r="G1209" s="19" t="s">
        <v>143</v>
      </c>
      <c r="H1209" s="19" t="s">
        <v>144</v>
      </c>
      <c r="I1209" s="23">
        <v>301.60000000000002</v>
      </c>
      <c r="J1209" s="19" t="s">
        <v>201</v>
      </c>
      <c r="K1209" s="19" t="s">
        <v>202</v>
      </c>
      <c r="L1209" s="23">
        <v>145</v>
      </c>
      <c r="M1209" s="19" t="s">
        <v>109</v>
      </c>
      <c r="N1209" s="19" t="s">
        <v>110</v>
      </c>
      <c r="O1209" s="30">
        <v>4.8103640684409948E-2</v>
      </c>
      <c r="Q1209" s="22">
        <v>1.5</v>
      </c>
      <c r="R1209" s="30">
        <v>1.2561089203825144E-4</v>
      </c>
      <c r="S1209" s="23">
        <v>7961.0930531046361</v>
      </c>
      <c r="T1209" s="30">
        <v>2.5795976547309117E-3</v>
      </c>
      <c r="U1209" s="23">
        <v>387.65735352799197</v>
      </c>
      <c r="V1209" s="27">
        <v>4.8693985981838868</v>
      </c>
    </row>
    <row r="1210" spans="1:22" x14ac:dyDescent="0.25">
      <c r="A1210" s="19" t="s">
        <v>94</v>
      </c>
      <c r="B1210" s="19" t="s">
        <v>95</v>
      </c>
      <c r="C1210" s="19" t="s">
        <v>88</v>
      </c>
      <c r="D1210" s="22">
        <v>60308459</v>
      </c>
      <c r="E1210" s="22">
        <v>2</v>
      </c>
      <c r="F1210" s="27">
        <v>77</v>
      </c>
      <c r="G1210" s="19" t="s">
        <v>161</v>
      </c>
      <c r="H1210" s="19" t="s">
        <v>162</v>
      </c>
      <c r="I1210" s="23">
        <v>40.4</v>
      </c>
      <c r="J1210" s="19" t="s">
        <v>203</v>
      </c>
      <c r="K1210" s="19" t="s">
        <v>204</v>
      </c>
      <c r="L1210" s="23">
        <v>40.4</v>
      </c>
      <c r="M1210" s="19" t="s">
        <v>109</v>
      </c>
      <c r="N1210" s="19" t="s">
        <v>110</v>
      </c>
      <c r="O1210" s="30">
        <v>0.29969450048245622</v>
      </c>
      <c r="Q1210" s="22">
        <v>1.5</v>
      </c>
      <c r="R1210" s="30">
        <v>1.048282062293613E-4</v>
      </c>
      <c r="S1210" s="23">
        <v>9539.4172615338557</v>
      </c>
      <c r="T1210" s="30">
        <v>2.5795976547309117E-3</v>
      </c>
      <c r="U1210" s="23">
        <v>387.65735352799197</v>
      </c>
      <c r="V1210" s="27">
        <v>4.0637425001960761</v>
      </c>
    </row>
    <row r="1211" spans="1:22" x14ac:dyDescent="0.25">
      <c r="A1211" s="19" t="s">
        <v>94</v>
      </c>
      <c r="B1211" s="19" t="s">
        <v>95</v>
      </c>
      <c r="C1211" s="19" t="s">
        <v>88</v>
      </c>
      <c r="D1211" s="22">
        <v>60308459</v>
      </c>
      <c r="E1211" s="22">
        <v>2</v>
      </c>
      <c r="F1211" s="27">
        <v>77</v>
      </c>
      <c r="G1211" s="19" t="s">
        <v>135</v>
      </c>
      <c r="H1211" s="19" t="s">
        <v>136</v>
      </c>
      <c r="I1211" s="23">
        <v>1251.25</v>
      </c>
      <c r="J1211" s="19" t="s">
        <v>219</v>
      </c>
      <c r="K1211" s="19" t="s">
        <v>220</v>
      </c>
      <c r="L1211" s="23">
        <v>875</v>
      </c>
      <c r="M1211" s="19" t="s">
        <v>115</v>
      </c>
      <c r="N1211" s="19" t="s">
        <v>116</v>
      </c>
      <c r="O1211" s="30">
        <v>8.1948356807510694E-3</v>
      </c>
      <c r="Q1211" s="22">
        <v>3</v>
      </c>
      <c r="R1211" s="30">
        <v>4.4388693270734964E-5</v>
      </c>
      <c r="S1211" s="23">
        <v>22528.259480422468</v>
      </c>
      <c r="T1211" s="30">
        <v>2.5795976547309117E-3</v>
      </c>
      <c r="U1211" s="23">
        <v>387.65735352799197</v>
      </c>
      <c r="V1211" s="27">
        <v>1.72076033598989</v>
      </c>
    </row>
    <row r="1212" spans="1:22" x14ac:dyDescent="0.25">
      <c r="A1212" s="19" t="s">
        <v>94</v>
      </c>
      <c r="B1212" s="19" t="s">
        <v>95</v>
      </c>
      <c r="C1212" s="19" t="s">
        <v>88</v>
      </c>
      <c r="D1212" s="22">
        <v>60308459</v>
      </c>
      <c r="E1212" s="22">
        <v>2</v>
      </c>
      <c r="F1212" s="27">
        <v>77</v>
      </c>
      <c r="G1212" s="19" t="s">
        <v>183</v>
      </c>
      <c r="H1212" s="19" t="s">
        <v>184</v>
      </c>
      <c r="I1212" s="23">
        <v>58.580307499999989</v>
      </c>
      <c r="J1212" s="19" t="s">
        <v>221</v>
      </c>
      <c r="K1212" s="19" t="s">
        <v>222</v>
      </c>
      <c r="L1212" s="23">
        <v>40.965249999999997</v>
      </c>
      <c r="M1212" s="19" t="s">
        <v>109</v>
      </c>
      <c r="N1212" s="19" t="s">
        <v>110</v>
      </c>
      <c r="O1212" s="30">
        <v>7.9215175097275228E-2</v>
      </c>
      <c r="Q1212" s="22">
        <v>1.5</v>
      </c>
      <c r="R1212" s="30">
        <v>4.0177050353807141E-5</v>
      </c>
      <c r="S1212" s="23">
        <v>24889.831164652456</v>
      </c>
      <c r="T1212" s="30">
        <v>2.5795976547309117E-3</v>
      </c>
      <c r="U1212" s="23">
        <v>387.65735352799197</v>
      </c>
      <c r="V1212" s="27">
        <v>1.5574929012717751</v>
      </c>
    </row>
    <row r="1213" spans="1:22" x14ac:dyDescent="0.25">
      <c r="A1213" s="19" t="s">
        <v>94</v>
      </c>
      <c r="B1213" s="19" t="s">
        <v>95</v>
      </c>
      <c r="C1213" s="19" t="s">
        <v>88</v>
      </c>
      <c r="D1213" s="22">
        <v>60308459</v>
      </c>
      <c r="E1213" s="22">
        <v>2</v>
      </c>
      <c r="F1213" s="27">
        <v>77</v>
      </c>
      <c r="G1213" s="19" t="s">
        <v>107</v>
      </c>
      <c r="H1213" s="19" t="s">
        <v>108</v>
      </c>
      <c r="I1213" s="23">
        <v>618.80000000000007</v>
      </c>
      <c r="J1213" s="19" t="s">
        <v>201</v>
      </c>
      <c r="K1213" s="19" t="s">
        <v>202</v>
      </c>
      <c r="L1213" s="23">
        <v>340</v>
      </c>
      <c r="M1213" s="19" t="s">
        <v>121</v>
      </c>
      <c r="N1213" s="19" t="s">
        <v>122</v>
      </c>
      <c r="O1213" s="30">
        <v>8.0808489135929321E-3</v>
      </c>
      <c r="Q1213" s="22">
        <v>1.94</v>
      </c>
      <c r="R1213" s="30">
        <v>3.3474556886673628E-5</v>
      </c>
      <c r="S1213" s="23">
        <v>29873.435020676989</v>
      </c>
      <c r="T1213" s="30">
        <v>2.5795976547309117E-3</v>
      </c>
      <c r="U1213" s="23">
        <v>387.65735352799197</v>
      </c>
      <c r="V1213" s="27">
        <v>1.2976658133210117</v>
      </c>
    </row>
    <row r="1214" spans="1:22" x14ac:dyDescent="0.25">
      <c r="A1214" s="19" t="s">
        <v>94</v>
      </c>
      <c r="B1214" s="19" t="s">
        <v>95</v>
      </c>
      <c r="C1214" s="19" t="s">
        <v>88</v>
      </c>
      <c r="D1214" s="22">
        <v>60308459</v>
      </c>
      <c r="E1214" s="22">
        <v>2</v>
      </c>
      <c r="F1214" s="27">
        <v>77</v>
      </c>
      <c r="G1214" s="19" t="s">
        <v>135</v>
      </c>
      <c r="H1214" s="19" t="s">
        <v>136</v>
      </c>
      <c r="I1214" s="23">
        <v>1251.25</v>
      </c>
      <c r="J1214" s="19" t="s">
        <v>219</v>
      </c>
      <c r="K1214" s="19" t="s">
        <v>220</v>
      </c>
      <c r="L1214" s="23">
        <v>875</v>
      </c>
      <c r="M1214" s="19" t="s">
        <v>113</v>
      </c>
      <c r="N1214" s="19" t="s">
        <v>114</v>
      </c>
      <c r="O1214" s="30">
        <v>5.3108527131782357E-3</v>
      </c>
      <c r="Q1214" s="22">
        <v>2.8</v>
      </c>
      <c r="R1214" s="30">
        <v>3.0821913067552259E-5</v>
      </c>
      <c r="S1214" s="23">
        <v>32444.449434670201</v>
      </c>
      <c r="T1214" s="30">
        <v>2.5795976547309117E-3</v>
      </c>
      <c r="U1214" s="23">
        <v>387.65735352799197</v>
      </c>
      <c r="V1214" s="27">
        <v>1.194834125043714</v>
      </c>
    </row>
    <row r="1215" spans="1:22" x14ac:dyDescent="0.25">
      <c r="A1215" s="19" t="s">
        <v>94</v>
      </c>
      <c r="B1215" s="19" t="s">
        <v>95</v>
      </c>
      <c r="C1215" s="19" t="s">
        <v>88</v>
      </c>
      <c r="D1215" s="22">
        <v>60308703</v>
      </c>
      <c r="E1215" s="22">
        <v>2</v>
      </c>
      <c r="F1215" s="27">
        <v>71</v>
      </c>
      <c r="G1215" s="19" t="s">
        <v>107</v>
      </c>
      <c r="H1215" s="19" t="s">
        <v>108</v>
      </c>
      <c r="I1215" s="23">
        <v>1799.5250000000001</v>
      </c>
      <c r="J1215" s="19" t="s">
        <v>201</v>
      </c>
      <c r="K1215" s="19" t="s">
        <v>202</v>
      </c>
      <c r="L1215" s="23">
        <v>988.75</v>
      </c>
      <c r="M1215" s="19" t="s">
        <v>109</v>
      </c>
      <c r="N1215" s="19" t="s">
        <v>110</v>
      </c>
      <c r="O1215" s="30">
        <v>9.4083549688667278E-2</v>
      </c>
      <c r="Q1215" s="22">
        <v>1.5</v>
      </c>
      <c r="R1215" s="30">
        <v>1.5897248803145446E-3</v>
      </c>
      <c r="S1215" s="23">
        <v>629.03966112811861</v>
      </c>
      <c r="T1215" s="30">
        <v>2.7677700341613297E-3</v>
      </c>
      <c r="U1215" s="23">
        <v>361.30169329729483</v>
      </c>
      <c r="V1215" s="27">
        <v>57.437029113448432</v>
      </c>
    </row>
    <row r="1216" spans="1:22" x14ac:dyDescent="0.25">
      <c r="A1216" s="19" t="s">
        <v>94</v>
      </c>
      <c r="B1216" s="19" t="s">
        <v>95</v>
      </c>
      <c r="C1216" s="19" t="s">
        <v>88</v>
      </c>
      <c r="D1216" s="22">
        <v>60308703</v>
      </c>
      <c r="E1216" s="22">
        <v>2</v>
      </c>
      <c r="F1216" s="27">
        <v>71</v>
      </c>
      <c r="G1216" s="19" t="s">
        <v>125</v>
      </c>
      <c r="H1216" s="19" t="s">
        <v>126</v>
      </c>
      <c r="I1216" s="23">
        <v>291.375</v>
      </c>
      <c r="J1216" s="19" t="s">
        <v>201</v>
      </c>
      <c r="K1216" s="19" t="s">
        <v>202</v>
      </c>
      <c r="L1216" s="23">
        <v>131.25</v>
      </c>
      <c r="M1216" s="19" t="s">
        <v>109</v>
      </c>
      <c r="N1216" s="19" t="s">
        <v>110</v>
      </c>
      <c r="O1216" s="30">
        <v>7.5354415695067276E-2</v>
      </c>
      <c r="Q1216" s="22">
        <v>1.5</v>
      </c>
      <c r="R1216" s="30">
        <v>2.0616331336291294E-4</v>
      </c>
      <c r="S1216" s="23">
        <v>4850.5235179242691</v>
      </c>
      <c r="T1216" s="30">
        <v>2.7677700341613297E-3</v>
      </c>
      <c r="U1216" s="23">
        <v>361.30169329729483</v>
      </c>
      <c r="V1216" s="27">
        <v>7.4487154213801254</v>
      </c>
    </row>
    <row r="1217" spans="1:22" x14ac:dyDescent="0.25">
      <c r="A1217" s="19" t="s">
        <v>94</v>
      </c>
      <c r="B1217" s="19" t="s">
        <v>95</v>
      </c>
      <c r="C1217" s="19" t="s">
        <v>88</v>
      </c>
      <c r="D1217" s="22">
        <v>60308703</v>
      </c>
      <c r="E1217" s="22">
        <v>2</v>
      </c>
      <c r="F1217" s="27">
        <v>71</v>
      </c>
      <c r="G1217" s="19" t="s">
        <v>133</v>
      </c>
      <c r="H1217" s="19" t="s">
        <v>134</v>
      </c>
      <c r="I1217" s="23">
        <v>179.28</v>
      </c>
      <c r="J1217" s="19" t="s">
        <v>249</v>
      </c>
      <c r="K1217" s="19" t="s">
        <v>250</v>
      </c>
      <c r="L1217" s="23">
        <v>44.82</v>
      </c>
      <c r="M1217" s="19" t="s">
        <v>109</v>
      </c>
      <c r="N1217" s="19" t="s">
        <v>110</v>
      </c>
      <c r="O1217" s="30">
        <v>0.10511461227876238</v>
      </c>
      <c r="Q1217" s="22">
        <v>1.5</v>
      </c>
      <c r="R1217" s="30">
        <v>1.7694786562757298E-4</v>
      </c>
      <c r="S1217" s="23">
        <v>5651.3820975084682</v>
      </c>
      <c r="T1217" s="30">
        <v>2.7677700341613297E-3</v>
      </c>
      <c r="U1217" s="23">
        <v>361.30169329729483</v>
      </c>
      <c r="V1217" s="27">
        <v>6.3931563476584312</v>
      </c>
    </row>
    <row r="1218" spans="1:22" x14ac:dyDescent="0.25">
      <c r="A1218" s="19" t="s">
        <v>94</v>
      </c>
      <c r="B1218" s="19" t="s">
        <v>95</v>
      </c>
      <c r="C1218" s="19" t="s">
        <v>88</v>
      </c>
      <c r="D1218" s="22">
        <v>60308703</v>
      </c>
      <c r="E1218" s="22">
        <v>2</v>
      </c>
      <c r="F1218" s="27">
        <v>71</v>
      </c>
      <c r="G1218" s="19" t="s">
        <v>127</v>
      </c>
      <c r="H1218" s="19" t="s">
        <v>128</v>
      </c>
      <c r="I1218" s="23">
        <v>152.46</v>
      </c>
      <c r="J1218" s="19" t="s">
        <v>201</v>
      </c>
      <c r="K1218" s="19" t="s">
        <v>202</v>
      </c>
      <c r="L1218" s="23">
        <v>99</v>
      </c>
      <c r="M1218" s="19" t="s">
        <v>109</v>
      </c>
      <c r="N1218" s="19" t="s">
        <v>110</v>
      </c>
      <c r="O1218" s="30">
        <v>9.32009514627124E-2</v>
      </c>
      <c r="Q1218" s="22">
        <v>1.5</v>
      </c>
      <c r="R1218" s="30">
        <v>1.3342175643197307E-4</v>
      </c>
      <c r="S1218" s="23">
        <v>7495.0294970060886</v>
      </c>
      <c r="T1218" s="30">
        <v>2.7677700341613297E-3</v>
      </c>
      <c r="U1218" s="23">
        <v>361.30169329729483</v>
      </c>
      <c r="V1218" s="27">
        <v>4.8205506521571104</v>
      </c>
    </row>
    <row r="1219" spans="1:22" x14ac:dyDescent="0.25">
      <c r="A1219" s="19" t="s">
        <v>94</v>
      </c>
      <c r="B1219" s="19" t="s">
        <v>95</v>
      </c>
      <c r="C1219" s="19" t="s">
        <v>88</v>
      </c>
      <c r="D1219" s="22">
        <v>60308703</v>
      </c>
      <c r="E1219" s="22">
        <v>2</v>
      </c>
      <c r="F1219" s="27">
        <v>71</v>
      </c>
      <c r="G1219" s="19" t="s">
        <v>183</v>
      </c>
      <c r="H1219" s="19" t="s">
        <v>184</v>
      </c>
      <c r="I1219" s="23">
        <v>178.11318238999999</v>
      </c>
      <c r="J1219" s="19" t="s">
        <v>221</v>
      </c>
      <c r="K1219" s="19" t="s">
        <v>222</v>
      </c>
      <c r="L1219" s="23">
        <v>124.55467299999999</v>
      </c>
      <c r="M1219" s="19" t="s">
        <v>109</v>
      </c>
      <c r="N1219" s="19" t="s">
        <v>110</v>
      </c>
      <c r="O1219" s="30">
        <v>7.9215175097275228E-2</v>
      </c>
      <c r="Q1219" s="22">
        <v>1.5</v>
      </c>
      <c r="R1219" s="30">
        <v>1.3248137962588514E-4</v>
      </c>
      <c r="S1219" s="23">
        <v>7548.2305726578725</v>
      </c>
      <c r="T1219" s="30">
        <v>2.7677700341613297E-3</v>
      </c>
      <c r="U1219" s="23">
        <v>361.30169329729483</v>
      </c>
      <c r="V1219" s="27">
        <v>4.7865746789194041</v>
      </c>
    </row>
    <row r="1220" spans="1:22" x14ac:dyDescent="0.25">
      <c r="A1220" s="19" t="s">
        <v>94</v>
      </c>
      <c r="B1220" s="19" t="s">
        <v>95</v>
      </c>
      <c r="C1220" s="19" t="s">
        <v>88</v>
      </c>
      <c r="D1220" s="22">
        <v>60308703</v>
      </c>
      <c r="E1220" s="22">
        <v>2</v>
      </c>
      <c r="F1220" s="27">
        <v>71</v>
      </c>
      <c r="G1220" s="19" t="s">
        <v>107</v>
      </c>
      <c r="H1220" s="19" t="s">
        <v>108</v>
      </c>
      <c r="I1220" s="23">
        <v>1799.5250000000001</v>
      </c>
      <c r="J1220" s="19" t="s">
        <v>201</v>
      </c>
      <c r="K1220" s="19" t="s">
        <v>202</v>
      </c>
      <c r="L1220" s="23">
        <v>988.75</v>
      </c>
      <c r="M1220" s="19" t="s">
        <v>121</v>
      </c>
      <c r="N1220" s="19" t="s">
        <v>122</v>
      </c>
      <c r="O1220" s="30">
        <v>8.0808489135929321E-3</v>
      </c>
      <c r="Q1220" s="22">
        <v>1.94</v>
      </c>
      <c r="R1220" s="30">
        <v>1.0557346915371948E-4</v>
      </c>
      <c r="S1220" s="23">
        <v>9472.0767254882685</v>
      </c>
      <c r="T1220" s="30">
        <v>2.7677700341613297E-3</v>
      </c>
      <c r="U1220" s="23">
        <v>361.30169329729483</v>
      </c>
      <c r="V1220" s="27">
        <v>3.8143873172508571</v>
      </c>
    </row>
    <row r="1221" spans="1:22" x14ac:dyDescent="0.25">
      <c r="A1221" s="19" t="s">
        <v>94</v>
      </c>
      <c r="B1221" s="19" t="s">
        <v>95</v>
      </c>
      <c r="C1221" s="19" t="s">
        <v>88</v>
      </c>
      <c r="D1221" s="22">
        <v>60308703</v>
      </c>
      <c r="E1221" s="22">
        <v>2</v>
      </c>
      <c r="F1221" s="27">
        <v>71</v>
      </c>
      <c r="G1221" s="19" t="s">
        <v>127</v>
      </c>
      <c r="H1221" s="19" t="s">
        <v>128</v>
      </c>
      <c r="I1221" s="23">
        <v>60.507000000000005</v>
      </c>
      <c r="J1221" s="19" t="s">
        <v>205</v>
      </c>
      <c r="K1221" s="19" t="s">
        <v>206</v>
      </c>
      <c r="L1221" s="23">
        <v>44.82</v>
      </c>
      <c r="M1221" s="19" t="s">
        <v>109</v>
      </c>
      <c r="N1221" s="19" t="s">
        <v>110</v>
      </c>
      <c r="O1221" s="30">
        <v>9.32009514627124E-2</v>
      </c>
      <c r="Q1221" s="22">
        <v>1.5</v>
      </c>
      <c r="R1221" s="30">
        <v>5.2951267325392862E-5</v>
      </c>
      <c r="S1221" s="23">
        <v>18885.289257665198</v>
      </c>
      <c r="T1221" s="30">
        <v>2.7677700341613297E-3</v>
      </c>
      <c r="U1221" s="23">
        <v>361.30169329729483</v>
      </c>
      <c r="V1221" s="27">
        <v>1.913138254690216</v>
      </c>
    </row>
    <row r="1222" spans="1:22" x14ac:dyDescent="0.25">
      <c r="A1222" s="19" t="s">
        <v>94</v>
      </c>
      <c r="B1222" s="19" t="s">
        <v>95</v>
      </c>
      <c r="C1222" s="19" t="s">
        <v>88</v>
      </c>
      <c r="D1222" s="22">
        <v>60308703</v>
      </c>
      <c r="E1222" s="22">
        <v>2</v>
      </c>
      <c r="F1222" s="27">
        <v>71</v>
      </c>
      <c r="G1222" s="19" t="s">
        <v>107</v>
      </c>
      <c r="H1222" s="19" t="s">
        <v>108</v>
      </c>
      <c r="I1222" s="23">
        <v>1799.5250000000001</v>
      </c>
      <c r="J1222" s="19" t="s">
        <v>201</v>
      </c>
      <c r="K1222" s="19" t="s">
        <v>202</v>
      </c>
      <c r="L1222" s="23">
        <v>988.75</v>
      </c>
      <c r="M1222" s="19" t="s">
        <v>113</v>
      </c>
      <c r="N1222" s="19" t="s">
        <v>114</v>
      </c>
      <c r="O1222" s="30">
        <v>5.131111111111167E-3</v>
      </c>
      <c r="Q1222" s="22">
        <v>2.8</v>
      </c>
      <c r="R1222" s="30">
        <v>4.644649256651068E-5</v>
      </c>
      <c r="S1222" s="23">
        <v>21530.151034935847</v>
      </c>
      <c r="T1222" s="30">
        <v>2.7677700341613297E-3</v>
      </c>
      <c r="U1222" s="23">
        <v>361.30169329729483</v>
      </c>
      <c r="V1222" s="27">
        <v>1.6781196412000525</v>
      </c>
    </row>
    <row r="1223" spans="1:22" x14ac:dyDescent="0.25">
      <c r="A1223" s="19" t="s">
        <v>94</v>
      </c>
      <c r="B1223" s="19" t="s">
        <v>95</v>
      </c>
      <c r="C1223" s="19" t="s">
        <v>88</v>
      </c>
      <c r="D1223" s="22">
        <v>60308703</v>
      </c>
      <c r="E1223" s="22">
        <v>2</v>
      </c>
      <c r="F1223" s="27">
        <v>71</v>
      </c>
      <c r="G1223" s="19" t="s">
        <v>107</v>
      </c>
      <c r="H1223" s="19" t="s">
        <v>108</v>
      </c>
      <c r="I1223" s="23">
        <v>1799.5250000000001</v>
      </c>
      <c r="J1223" s="19" t="s">
        <v>201</v>
      </c>
      <c r="K1223" s="19" t="s">
        <v>202</v>
      </c>
      <c r="L1223" s="23">
        <v>988.75</v>
      </c>
      <c r="M1223" s="19" t="s">
        <v>115</v>
      </c>
      <c r="N1223" s="19" t="s">
        <v>116</v>
      </c>
      <c r="O1223" s="30">
        <v>5.4953034682081285E-3</v>
      </c>
      <c r="Q1223" s="22">
        <v>3</v>
      </c>
      <c r="R1223" s="30">
        <v>4.642692945364898E-5</v>
      </c>
      <c r="S1223" s="23">
        <v>21539.223286311986</v>
      </c>
      <c r="T1223" s="30">
        <v>2.7677700341613297E-3</v>
      </c>
      <c r="U1223" s="23">
        <v>361.30169329729483</v>
      </c>
      <c r="V1223" s="27">
        <v>1.6774128226197429</v>
      </c>
    </row>
    <row r="1224" spans="1:22" x14ac:dyDescent="0.25">
      <c r="A1224" s="19" t="s">
        <v>94</v>
      </c>
      <c r="B1224" s="19" t="s">
        <v>95</v>
      </c>
      <c r="C1224" s="19" t="s">
        <v>88</v>
      </c>
      <c r="D1224" s="22">
        <v>60308703</v>
      </c>
      <c r="E1224" s="22">
        <v>2</v>
      </c>
      <c r="F1224" s="27">
        <v>71</v>
      </c>
      <c r="G1224" s="19" t="s">
        <v>141</v>
      </c>
      <c r="H1224" s="19" t="s">
        <v>142</v>
      </c>
      <c r="I1224" s="23">
        <v>91.715000000000003</v>
      </c>
      <c r="J1224" s="19" t="s">
        <v>213</v>
      </c>
      <c r="K1224" s="19" t="s">
        <v>214</v>
      </c>
      <c r="L1224" s="23">
        <v>91.715000000000003</v>
      </c>
      <c r="M1224" s="19" t="s">
        <v>109</v>
      </c>
      <c r="N1224" s="19" t="s">
        <v>110</v>
      </c>
      <c r="O1224" s="30">
        <v>4.6996148956660502E-2</v>
      </c>
      <c r="Q1224" s="22">
        <v>1.5</v>
      </c>
      <c r="R1224" s="30">
        <v>4.0471847901972937E-5</v>
      </c>
      <c r="S1224" s="23">
        <v>24708.533260505053</v>
      </c>
      <c r="T1224" s="30">
        <v>2.7677700341613297E-3</v>
      </c>
      <c r="U1224" s="23">
        <v>361.30169329729483</v>
      </c>
      <c r="V1224" s="27">
        <v>1.4622547177853391</v>
      </c>
    </row>
    <row r="1225" spans="1:22" x14ac:dyDescent="0.25">
      <c r="A1225" s="19" t="s">
        <v>94</v>
      </c>
      <c r="B1225" s="19" t="s">
        <v>95</v>
      </c>
      <c r="C1225" s="19" t="s">
        <v>88</v>
      </c>
      <c r="D1225" s="22">
        <v>60308703</v>
      </c>
      <c r="E1225" s="22">
        <v>2</v>
      </c>
      <c r="F1225" s="27">
        <v>71</v>
      </c>
      <c r="G1225" s="19" t="s">
        <v>141</v>
      </c>
      <c r="H1225" s="19" t="s">
        <v>142</v>
      </c>
      <c r="I1225" s="23">
        <v>75.455999999999989</v>
      </c>
      <c r="J1225" s="19" t="s">
        <v>227</v>
      </c>
      <c r="K1225" s="19" t="s">
        <v>228</v>
      </c>
      <c r="L1225" s="23">
        <v>39.299999999999997</v>
      </c>
      <c r="M1225" s="19" t="s">
        <v>109</v>
      </c>
      <c r="N1225" s="19" t="s">
        <v>110</v>
      </c>
      <c r="O1225" s="30">
        <v>4.6996148956660502E-2</v>
      </c>
      <c r="Q1225" s="22">
        <v>1.5</v>
      </c>
      <c r="R1225" s="30">
        <v>3.3297102494589432E-5</v>
      </c>
      <c r="S1225" s="23">
        <v>30032.643235623691</v>
      </c>
      <c r="T1225" s="30">
        <v>2.7677700341613297E-3</v>
      </c>
      <c r="U1225" s="23">
        <v>361.30169329729483</v>
      </c>
      <c r="V1225" s="27">
        <v>1.203029951318874</v>
      </c>
    </row>
    <row r="1226" spans="1:22" x14ac:dyDescent="0.25">
      <c r="A1226" s="19" t="s">
        <v>94</v>
      </c>
      <c r="B1226" s="19" t="s">
        <v>95</v>
      </c>
      <c r="C1226" s="19" t="s">
        <v>88</v>
      </c>
      <c r="D1226" s="22">
        <v>60308703</v>
      </c>
      <c r="E1226" s="22">
        <v>2</v>
      </c>
      <c r="F1226" s="27">
        <v>71</v>
      </c>
      <c r="G1226" s="19" t="s">
        <v>139</v>
      </c>
      <c r="H1226" s="19" t="s">
        <v>140</v>
      </c>
      <c r="I1226" s="23">
        <v>47.25</v>
      </c>
      <c r="J1226" s="19" t="s">
        <v>203</v>
      </c>
      <c r="K1226" s="19" t="s">
        <v>204</v>
      </c>
      <c r="L1226" s="23">
        <v>47.25</v>
      </c>
      <c r="M1226" s="19" t="s">
        <v>109</v>
      </c>
      <c r="N1226" s="19" t="s">
        <v>110</v>
      </c>
      <c r="O1226" s="30">
        <v>7.2550891428570755E-2</v>
      </c>
      <c r="Q1226" s="22">
        <v>1.5</v>
      </c>
      <c r="R1226" s="30">
        <v>3.2188071549295477E-5</v>
      </c>
      <c r="S1226" s="23">
        <v>31067.409505055846</v>
      </c>
      <c r="T1226" s="30">
        <v>2.7677700341613297E-3</v>
      </c>
      <c r="U1226" s="23">
        <v>361.30169329729483</v>
      </c>
      <c r="V1226" s="27">
        <v>1.1629604754734937</v>
      </c>
    </row>
    <row r="1227" spans="1:22" x14ac:dyDescent="0.25">
      <c r="A1227" s="19" t="s">
        <v>94</v>
      </c>
      <c r="B1227" s="19" t="s">
        <v>95</v>
      </c>
      <c r="C1227" s="19" t="s">
        <v>88</v>
      </c>
      <c r="D1227" s="22">
        <v>60308703</v>
      </c>
      <c r="E1227" s="22">
        <v>2</v>
      </c>
      <c r="F1227" s="27">
        <v>71</v>
      </c>
      <c r="G1227" s="19" t="s">
        <v>141</v>
      </c>
      <c r="H1227" s="19" t="s">
        <v>142</v>
      </c>
      <c r="I1227" s="23">
        <v>70.5</v>
      </c>
      <c r="J1227" s="19" t="s">
        <v>209</v>
      </c>
      <c r="K1227" s="19" t="s">
        <v>210</v>
      </c>
      <c r="L1227" s="23">
        <v>70.5</v>
      </c>
      <c r="M1227" s="19" t="s">
        <v>109</v>
      </c>
      <c r="N1227" s="19" t="s">
        <v>110</v>
      </c>
      <c r="O1227" s="30">
        <v>4.6996148956660502E-2</v>
      </c>
      <c r="Q1227" s="22">
        <v>1.5</v>
      </c>
      <c r="R1227" s="30">
        <v>3.1110126774127375E-5</v>
      </c>
      <c r="S1227" s="23">
        <v>32143.874155847105</v>
      </c>
      <c r="T1227" s="30">
        <v>2.7677700341613297E-3</v>
      </c>
      <c r="U1227" s="23">
        <v>361.30169329729483</v>
      </c>
      <c r="V1227" s="27">
        <v>1.1240141482185728</v>
      </c>
    </row>
    <row r="1228" spans="1:22" x14ac:dyDescent="0.25">
      <c r="A1228" s="19" t="s">
        <v>94</v>
      </c>
      <c r="B1228" s="19" t="s">
        <v>95</v>
      </c>
      <c r="C1228" s="19" t="s">
        <v>88</v>
      </c>
      <c r="D1228" s="22">
        <v>60308776</v>
      </c>
      <c r="E1228" s="22">
        <v>2</v>
      </c>
      <c r="F1228" s="27">
        <v>84.979388297872305</v>
      </c>
      <c r="G1228" s="19" t="s">
        <v>133</v>
      </c>
      <c r="H1228" s="19" t="s">
        <v>134</v>
      </c>
      <c r="I1228" s="23">
        <v>3585.5137500000005</v>
      </c>
      <c r="J1228" s="19" t="s">
        <v>201</v>
      </c>
      <c r="K1228" s="19" t="s">
        <v>202</v>
      </c>
      <c r="L1228" s="23">
        <v>2695.875</v>
      </c>
      <c r="M1228" s="19" t="s">
        <v>109</v>
      </c>
      <c r="N1228" s="19" t="s">
        <v>110</v>
      </c>
      <c r="O1228" s="30">
        <v>0.10511461227876238</v>
      </c>
      <c r="Q1228" s="22">
        <v>1.5</v>
      </c>
      <c r="R1228" s="30">
        <v>2.9567160947337463E-3</v>
      </c>
      <c r="S1228" s="23">
        <v>338.21306069294775</v>
      </c>
      <c r="T1228" s="30">
        <v>3.5418501453525555E-3</v>
      </c>
      <c r="U1228" s="23">
        <v>282.3383144292967</v>
      </c>
      <c r="V1228" s="27">
        <v>83.47942384330986</v>
      </c>
    </row>
    <row r="1229" spans="1:22" x14ac:dyDescent="0.25">
      <c r="A1229" s="19" t="s">
        <v>94</v>
      </c>
      <c r="B1229" s="19" t="s">
        <v>95</v>
      </c>
      <c r="C1229" s="19" t="s">
        <v>88</v>
      </c>
      <c r="D1229" s="22">
        <v>60308776</v>
      </c>
      <c r="E1229" s="22">
        <v>2</v>
      </c>
      <c r="F1229" s="27">
        <v>84.979388297872305</v>
      </c>
      <c r="G1229" s="19" t="s">
        <v>145</v>
      </c>
      <c r="H1229" s="19" t="s">
        <v>146</v>
      </c>
      <c r="I1229" s="23">
        <v>180.14767200000003</v>
      </c>
      <c r="J1229" s="19" t="s">
        <v>243</v>
      </c>
      <c r="K1229" s="19" t="s">
        <v>244</v>
      </c>
      <c r="L1229" s="23">
        <v>54.098399999999998</v>
      </c>
      <c r="M1229" s="19" t="s">
        <v>109</v>
      </c>
      <c r="N1229" s="19" t="s">
        <v>110</v>
      </c>
      <c r="O1229" s="30">
        <v>6.9640764267676847E-2</v>
      </c>
      <c r="Q1229" s="22">
        <v>1.5</v>
      </c>
      <c r="R1229" s="30">
        <v>9.8420897980166513E-5</v>
      </c>
      <c r="S1229" s="23">
        <v>10160.443772840978</v>
      </c>
      <c r="T1229" s="30">
        <v>3.5418501453525555E-3</v>
      </c>
      <c r="U1229" s="23">
        <v>282.3383144292967</v>
      </c>
      <c r="V1229" s="27">
        <v>2.7787990440337982</v>
      </c>
    </row>
    <row r="1230" spans="1:22" x14ac:dyDescent="0.25">
      <c r="A1230" s="19" t="s">
        <v>94</v>
      </c>
      <c r="B1230" s="19" t="s">
        <v>95</v>
      </c>
      <c r="C1230" s="19" t="s">
        <v>88</v>
      </c>
      <c r="D1230" s="22">
        <v>60308776</v>
      </c>
      <c r="E1230" s="22">
        <v>2</v>
      </c>
      <c r="F1230" s="27">
        <v>84.979388297872305</v>
      </c>
      <c r="G1230" s="19" t="s">
        <v>133</v>
      </c>
      <c r="H1230" s="19" t="s">
        <v>134</v>
      </c>
      <c r="I1230" s="23">
        <v>3585.5137500000005</v>
      </c>
      <c r="J1230" s="19" t="s">
        <v>201</v>
      </c>
      <c r="K1230" s="19" t="s">
        <v>202</v>
      </c>
      <c r="L1230" s="23">
        <v>2695.875</v>
      </c>
      <c r="M1230" s="19" t="s">
        <v>113</v>
      </c>
      <c r="N1230" s="19" t="s">
        <v>114</v>
      </c>
      <c r="O1230" s="30">
        <v>5.6068782130826488E-3</v>
      </c>
      <c r="Q1230" s="22">
        <v>2.8</v>
      </c>
      <c r="R1230" s="30">
        <v>8.4489138779309236E-5</v>
      </c>
      <c r="S1230" s="23">
        <v>11835.840848278271</v>
      </c>
      <c r="T1230" s="30">
        <v>3.5418501453525555E-3</v>
      </c>
      <c r="U1230" s="23">
        <v>282.3383144292967</v>
      </c>
      <c r="V1230" s="27">
        <v>2.3854521030533093</v>
      </c>
    </row>
    <row r="1231" spans="1:22" x14ac:dyDescent="0.25">
      <c r="A1231" s="19" t="s">
        <v>94</v>
      </c>
      <c r="B1231" s="19" t="s">
        <v>95</v>
      </c>
      <c r="C1231" s="19" t="s">
        <v>88</v>
      </c>
      <c r="D1231" s="22">
        <v>60308776</v>
      </c>
      <c r="E1231" s="22">
        <v>2</v>
      </c>
      <c r="F1231" s="27">
        <v>84.979388297872305</v>
      </c>
      <c r="G1231" s="19" t="s">
        <v>139</v>
      </c>
      <c r="H1231" s="19" t="s">
        <v>140</v>
      </c>
      <c r="I1231" s="23">
        <v>141.75</v>
      </c>
      <c r="J1231" s="19" t="s">
        <v>203</v>
      </c>
      <c r="K1231" s="19" t="s">
        <v>204</v>
      </c>
      <c r="L1231" s="23">
        <v>141.75</v>
      </c>
      <c r="M1231" s="19" t="s">
        <v>109</v>
      </c>
      <c r="N1231" s="19" t="s">
        <v>110</v>
      </c>
      <c r="O1231" s="30">
        <v>7.2550891428570755E-2</v>
      </c>
      <c r="Q1231" s="22">
        <v>1.5</v>
      </c>
      <c r="R1231" s="30">
        <v>8.0679084391239336E-5</v>
      </c>
      <c r="S1231" s="23">
        <v>12394.786177179107</v>
      </c>
      <c r="T1231" s="30">
        <v>3.5418501453525555E-3</v>
      </c>
      <c r="U1231" s="23">
        <v>282.3383144292967</v>
      </c>
      <c r="V1231" s="27">
        <v>2.2778796696721493</v>
      </c>
    </row>
    <row r="1232" spans="1:22" x14ac:dyDescent="0.25">
      <c r="A1232" s="19" t="s">
        <v>94</v>
      </c>
      <c r="B1232" s="19" t="s">
        <v>95</v>
      </c>
      <c r="C1232" s="19" t="s">
        <v>88</v>
      </c>
      <c r="D1232" s="22">
        <v>60308776</v>
      </c>
      <c r="E1232" s="22">
        <v>2</v>
      </c>
      <c r="F1232" s="27">
        <v>84.979388297872305</v>
      </c>
      <c r="G1232" s="19" t="s">
        <v>127</v>
      </c>
      <c r="H1232" s="19" t="s">
        <v>128</v>
      </c>
      <c r="I1232" s="23">
        <v>95.65</v>
      </c>
      <c r="J1232" s="19" t="s">
        <v>203</v>
      </c>
      <c r="K1232" s="19" t="s">
        <v>204</v>
      </c>
      <c r="L1232" s="23">
        <v>95.65</v>
      </c>
      <c r="M1232" s="19" t="s">
        <v>109</v>
      </c>
      <c r="N1232" s="19" t="s">
        <v>110</v>
      </c>
      <c r="O1232" s="30">
        <v>9.32009514627124E-2</v>
      </c>
      <c r="Q1232" s="22">
        <v>1.5</v>
      </c>
      <c r="R1232" s="30">
        <v>6.9935947104102231E-5</v>
      </c>
      <c r="S1232" s="23">
        <v>14298.798277679191</v>
      </c>
      <c r="T1232" s="30">
        <v>3.5418501453525555E-3</v>
      </c>
      <c r="U1232" s="23">
        <v>282.3383144292967</v>
      </c>
      <c r="V1232" s="27">
        <v>1.9745597423388674</v>
      </c>
    </row>
    <row r="1233" spans="1:22" x14ac:dyDescent="0.25">
      <c r="A1233" s="19" t="s">
        <v>94</v>
      </c>
      <c r="B1233" s="19" t="s">
        <v>95</v>
      </c>
      <c r="C1233" s="19" t="s">
        <v>88</v>
      </c>
      <c r="D1233" s="22">
        <v>60308776</v>
      </c>
      <c r="E1233" s="22">
        <v>2</v>
      </c>
      <c r="F1233" s="27">
        <v>84.979388297872305</v>
      </c>
      <c r="G1233" s="19" t="s">
        <v>133</v>
      </c>
      <c r="H1233" s="19" t="s">
        <v>134</v>
      </c>
      <c r="I1233" s="23">
        <v>3585.5137500000005</v>
      </c>
      <c r="J1233" s="19" t="s">
        <v>201</v>
      </c>
      <c r="K1233" s="19" t="s">
        <v>202</v>
      </c>
      <c r="L1233" s="23">
        <v>2695.875</v>
      </c>
      <c r="M1233" s="19" t="s">
        <v>115</v>
      </c>
      <c r="N1233" s="19" t="s">
        <v>116</v>
      </c>
      <c r="O1233" s="30">
        <v>4.8004790631652142E-3</v>
      </c>
      <c r="Q1233" s="22">
        <v>3</v>
      </c>
      <c r="R1233" s="30">
        <v>6.7515131344686924E-5</v>
      </c>
      <c r="S1233" s="23">
        <v>14811.494550675929</v>
      </c>
      <c r="T1233" s="30">
        <v>3.5418501453525555E-3</v>
      </c>
      <c r="U1233" s="23">
        <v>282.3383144292967</v>
      </c>
      <c r="V1233" s="27">
        <v>1.906210838233148</v>
      </c>
    </row>
    <row r="1234" spans="1:22" x14ac:dyDescent="0.25">
      <c r="A1234" s="19" t="s">
        <v>94</v>
      </c>
      <c r="B1234" s="19" t="s">
        <v>95</v>
      </c>
      <c r="C1234" s="19" t="s">
        <v>88</v>
      </c>
      <c r="D1234" s="22">
        <v>60308874</v>
      </c>
      <c r="E1234" s="22">
        <v>2</v>
      </c>
      <c r="F1234" s="27">
        <v>54</v>
      </c>
      <c r="G1234" s="19" t="s">
        <v>183</v>
      </c>
      <c r="H1234" s="19" t="s">
        <v>184</v>
      </c>
      <c r="I1234" s="23">
        <v>1315</v>
      </c>
      <c r="J1234" s="19" t="s">
        <v>247</v>
      </c>
      <c r="K1234" s="19" t="s">
        <v>248</v>
      </c>
      <c r="L1234" s="23">
        <v>26.3</v>
      </c>
      <c r="M1234" s="19" t="s">
        <v>109</v>
      </c>
      <c r="N1234" s="19" t="s">
        <v>110</v>
      </c>
      <c r="O1234" s="30">
        <v>7.9215175097275228E-2</v>
      </c>
      <c r="Q1234" s="22">
        <v>1.5</v>
      </c>
      <c r="R1234" s="30">
        <v>1.2860241389249004E-3</v>
      </c>
      <c r="S1234" s="23">
        <v>777.59038087417787</v>
      </c>
      <c r="T1234" s="30">
        <v>2.3958910297054224E-3</v>
      </c>
      <c r="U1234" s="23">
        <v>417.38125298751635</v>
      </c>
      <c r="V1234" s="27">
        <v>53.676236647666677</v>
      </c>
    </row>
    <row r="1235" spans="1:22" x14ac:dyDescent="0.25">
      <c r="A1235" s="19" t="s">
        <v>94</v>
      </c>
      <c r="B1235" s="19" t="s">
        <v>95</v>
      </c>
      <c r="C1235" s="19" t="s">
        <v>88</v>
      </c>
      <c r="D1235" s="22">
        <v>60308874</v>
      </c>
      <c r="E1235" s="22">
        <v>2</v>
      </c>
      <c r="F1235" s="27">
        <v>54</v>
      </c>
      <c r="G1235" s="19" t="s">
        <v>183</v>
      </c>
      <c r="H1235" s="19" t="s">
        <v>184</v>
      </c>
      <c r="I1235" s="23">
        <v>202.74482799999998</v>
      </c>
      <c r="J1235" s="19" t="s">
        <v>221</v>
      </c>
      <c r="K1235" s="19" t="s">
        <v>222</v>
      </c>
      <c r="L1235" s="23">
        <v>141.77960000000002</v>
      </c>
      <c r="M1235" s="19" t="s">
        <v>109</v>
      </c>
      <c r="N1235" s="19" t="s">
        <v>110</v>
      </c>
      <c r="O1235" s="30">
        <v>7.9215175097275228E-2</v>
      </c>
      <c r="Q1235" s="22">
        <v>1.5</v>
      </c>
      <c r="R1235" s="30">
        <v>1.9827737098872776E-4</v>
      </c>
      <c r="S1235" s="23">
        <v>5043.43987926313</v>
      </c>
      <c r="T1235" s="30">
        <v>2.3958910297054224E-3</v>
      </c>
      <c r="U1235" s="23">
        <v>417.38125298751635</v>
      </c>
      <c r="V1235" s="27">
        <v>8.2757257542345819</v>
      </c>
    </row>
    <row r="1236" spans="1:22" x14ac:dyDescent="0.25">
      <c r="A1236" s="19" t="s">
        <v>94</v>
      </c>
      <c r="B1236" s="19" t="s">
        <v>95</v>
      </c>
      <c r="C1236" s="19" t="s">
        <v>88</v>
      </c>
      <c r="D1236" s="22">
        <v>60308874</v>
      </c>
      <c r="E1236" s="22">
        <v>2</v>
      </c>
      <c r="F1236" s="27">
        <v>54</v>
      </c>
      <c r="G1236" s="19" t="s">
        <v>127</v>
      </c>
      <c r="H1236" s="19" t="s">
        <v>128</v>
      </c>
      <c r="I1236" s="23">
        <v>127.5</v>
      </c>
      <c r="J1236" s="19" t="s">
        <v>203</v>
      </c>
      <c r="K1236" s="19" t="s">
        <v>204</v>
      </c>
      <c r="L1236" s="23">
        <v>127.5</v>
      </c>
      <c r="M1236" s="19" t="s">
        <v>109</v>
      </c>
      <c r="N1236" s="19" t="s">
        <v>110</v>
      </c>
      <c r="O1236" s="30">
        <v>9.32009514627124E-2</v>
      </c>
      <c r="Q1236" s="22">
        <v>1.5</v>
      </c>
      <c r="R1236" s="30">
        <v>1.4670520137649175E-4</v>
      </c>
      <c r="S1236" s="23">
        <v>6816.390902417189</v>
      </c>
      <c r="T1236" s="30">
        <v>2.3958910297054224E-3</v>
      </c>
      <c r="U1236" s="23">
        <v>417.38125298751635</v>
      </c>
      <c r="V1236" s="27">
        <v>6.1232000770306039</v>
      </c>
    </row>
    <row r="1237" spans="1:22" x14ac:dyDescent="0.25">
      <c r="A1237" s="19" t="s">
        <v>94</v>
      </c>
      <c r="B1237" s="19" t="s">
        <v>95</v>
      </c>
      <c r="C1237" s="19" t="s">
        <v>88</v>
      </c>
      <c r="D1237" s="22">
        <v>60308874</v>
      </c>
      <c r="E1237" s="22">
        <v>2</v>
      </c>
      <c r="F1237" s="27">
        <v>54</v>
      </c>
      <c r="G1237" s="19" t="s">
        <v>163</v>
      </c>
      <c r="H1237" s="19" t="s">
        <v>164</v>
      </c>
      <c r="I1237" s="23">
        <v>50</v>
      </c>
      <c r="J1237" s="19" t="s">
        <v>203</v>
      </c>
      <c r="K1237" s="19" t="s">
        <v>204</v>
      </c>
      <c r="L1237" s="23">
        <v>50</v>
      </c>
      <c r="M1237" s="19" t="s">
        <v>109</v>
      </c>
      <c r="N1237" s="19" t="s">
        <v>110</v>
      </c>
      <c r="O1237" s="30">
        <v>0.2109105576516597</v>
      </c>
      <c r="Q1237" s="22">
        <v>1.5</v>
      </c>
      <c r="R1237" s="30">
        <v>1.3019170225411092E-4</v>
      </c>
      <c r="S1237" s="23">
        <v>7680.9810662754744</v>
      </c>
      <c r="T1237" s="30">
        <v>2.3958910297054224E-3</v>
      </c>
      <c r="U1237" s="23">
        <v>417.38125298751635</v>
      </c>
      <c r="V1237" s="27">
        <v>5.4339575815398469</v>
      </c>
    </row>
    <row r="1238" spans="1:22" x14ac:dyDescent="0.25">
      <c r="A1238" s="19" t="s">
        <v>94</v>
      </c>
      <c r="B1238" s="19" t="s">
        <v>95</v>
      </c>
      <c r="C1238" s="19" t="s">
        <v>88</v>
      </c>
      <c r="D1238" s="22">
        <v>60308874</v>
      </c>
      <c r="E1238" s="22">
        <v>2</v>
      </c>
      <c r="F1238" s="27">
        <v>54</v>
      </c>
      <c r="G1238" s="19" t="s">
        <v>139</v>
      </c>
      <c r="H1238" s="19" t="s">
        <v>140</v>
      </c>
      <c r="I1238" s="23">
        <v>141.75</v>
      </c>
      <c r="J1238" s="19" t="s">
        <v>203</v>
      </c>
      <c r="K1238" s="19" t="s">
        <v>204</v>
      </c>
      <c r="L1238" s="23">
        <v>141.75</v>
      </c>
      <c r="M1238" s="19" t="s">
        <v>109</v>
      </c>
      <c r="N1238" s="19" t="s">
        <v>110</v>
      </c>
      <c r="O1238" s="30">
        <v>7.2550891428570755E-2</v>
      </c>
      <c r="Q1238" s="22">
        <v>1.5</v>
      </c>
      <c r="R1238" s="30">
        <v>1.2696405999999881E-4</v>
      </c>
      <c r="S1238" s="23">
        <v>7876.2446632535957</v>
      </c>
      <c r="T1238" s="30">
        <v>2.3958910297054224E-3</v>
      </c>
      <c r="U1238" s="23">
        <v>417.38125298751635</v>
      </c>
      <c r="V1238" s="27">
        <v>5.2992418447181704</v>
      </c>
    </row>
    <row r="1239" spans="1:22" x14ac:dyDescent="0.25">
      <c r="A1239" s="19" t="s">
        <v>94</v>
      </c>
      <c r="B1239" s="19" t="s">
        <v>95</v>
      </c>
      <c r="C1239" s="19" t="s">
        <v>88</v>
      </c>
      <c r="D1239" s="22">
        <v>60308874</v>
      </c>
      <c r="E1239" s="22">
        <v>2</v>
      </c>
      <c r="F1239" s="27">
        <v>54</v>
      </c>
      <c r="G1239" s="19" t="s">
        <v>145</v>
      </c>
      <c r="H1239" s="19" t="s">
        <v>146</v>
      </c>
      <c r="I1239" s="23">
        <v>96.5</v>
      </c>
      <c r="J1239" s="19" t="s">
        <v>203</v>
      </c>
      <c r="K1239" s="19" t="s">
        <v>204</v>
      </c>
      <c r="L1239" s="23">
        <v>96.5</v>
      </c>
      <c r="M1239" s="19" t="s">
        <v>109</v>
      </c>
      <c r="N1239" s="19" t="s">
        <v>110</v>
      </c>
      <c r="O1239" s="30">
        <v>6.9640764267676847E-2</v>
      </c>
      <c r="Q1239" s="22">
        <v>1.5</v>
      </c>
      <c r="R1239" s="30">
        <v>8.2967083355935998E-5</v>
      </c>
      <c r="S1239" s="23">
        <v>12052.972812240647</v>
      </c>
      <c r="T1239" s="30">
        <v>2.3958910297054224E-3</v>
      </c>
      <c r="U1239" s="23">
        <v>417.38125298751635</v>
      </c>
      <c r="V1239" s="27">
        <v>3.4628905207820284</v>
      </c>
    </row>
    <row r="1240" spans="1:22" x14ac:dyDescent="0.25">
      <c r="A1240" s="19" t="s">
        <v>94</v>
      </c>
      <c r="B1240" s="19" t="s">
        <v>95</v>
      </c>
      <c r="C1240" s="19" t="s">
        <v>88</v>
      </c>
      <c r="D1240" s="22">
        <v>60308874</v>
      </c>
      <c r="E1240" s="22">
        <v>2</v>
      </c>
      <c r="F1240" s="27">
        <v>54</v>
      </c>
      <c r="G1240" s="19" t="s">
        <v>135</v>
      </c>
      <c r="H1240" s="19" t="s">
        <v>136</v>
      </c>
      <c r="I1240" s="23">
        <v>42.9</v>
      </c>
      <c r="J1240" s="19" t="s">
        <v>219</v>
      </c>
      <c r="K1240" s="19" t="s">
        <v>220</v>
      </c>
      <c r="L1240" s="23">
        <v>30</v>
      </c>
      <c r="M1240" s="19" t="s">
        <v>109</v>
      </c>
      <c r="N1240" s="19" t="s">
        <v>110</v>
      </c>
      <c r="O1240" s="30">
        <v>0.13503018571428571</v>
      </c>
      <c r="Q1240" s="22">
        <v>1.5</v>
      </c>
      <c r="R1240" s="30">
        <v>7.1515987248677254E-5</v>
      </c>
      <c r="S1240" s="23">
        <v>13982.887441975372</v>
      </c>
      <c r="T1240" s="30">
        <v>2.3958910297054224E-3</v>
      </c>
      <c r="U1240" s="23">
        <v>417.38125298751635</v>
      </c>
      <c r="V1240" s="27">
        <v>2.9849432366492157</v>
      </c>
    </row>
    <row r="1241" spans="1:22" x14ac:dyDescent="0.25">
      <c r="A1241" s="19" t="s">
        <v>94</v>
      </c>
      <c r="B1241" s="19" t="s">
        <v>95</v>
      </c>
      <c r="C1241" s="19" t="s">
        <v>88</v>
      </c>
      <c r="D1241" s="22">
        <v>60308874</v>
      </c>
      <c r="E1241" s="22">
        <v>2</v>
      </c>
      <c r="F1241" s="27">
        <v>54</v>
      </c>
      <c r="G1241" s="19" t="s">
        <v>179</v>
      </c>
      <c r="H1241" s="19" t="s">
        <v>180</v>
      </c>
      <c r="I1241" s="23">
        <v>74.628267999999991</v>
      </c>
      <c r="J1241" s="19" t="s">
        <v>221</v>
      </c>
      <c r="K1241" s="19" t="s">
        <v>222</v>
      </c>
      <c r="L1241" s="23">
        <v>52.187600000000003</v>
      </c>
      <c r="M1241" s="19" t="s">
        <v>109</v>
      </c>
      <c r="N1241" s="19" t="s">
        <v>110</v>
      </c>
      <c r="O1241" s="30">
        <v>6.9654574132492195E-2</v>
      </c>
      <c r="Q1241" s="22">
        <v>1.5</v>
      </c>
      <c r="R1241" s="30">
        <v>6.4175311429450562E-5</v>
      </c>
      <c r="S1241" s="23">
        <v>15582.316279046401</v>
      </c>
      <c r="T1241" s="30">
        <v>2.3958910297054224E-3</v>
      </c>
      <c r="U1241" s="23">
        <v>417.38125298751635</v>
      </c>
      <c r="V1241" s="27">
        <v>2.6785571895288158</v>
      </c>
    </row>
    <row r="1242" spans="1:22" x14ac:dyDescent="0.25">
      <c r="A1242" s="19" t="s">
        <v>94</v>
      </c>
      <c r="B1242" s="19" t="s">
        <v>95</v>
      </c>
      <c r="C1242" s="19" t="s">
        <v>88</v>
      </c>
      <c r="D1242" s="22">
        <v>60308874</v>
      </c>
      <c r="E1242" s="22">
        <v>2</v>
      </c>
      <c r="F1242" s="27">
        <v>54</v>
      </c>
      <c r="G1242" s="19" t="s">
        <v>145</v>
      </c>
      <c r="H1242" s="19" t="s">
        <v>146</v>
      </c>
      <c r="I1242" s="23">
        <v>53.945999999999998</v>
      </c>
      <c r="J1242" s="19" t="s">
        <v>243</v>
      </c>
      <c r="K1242" s="19" t="s">
        <v>244</v>
      </c>
      <c r="L1242" s="23">
        <v>16.2</v>
      </c>
      <c r="M1242" s="19" t="s">
        <v>109</v>
      </c>
      <c r="N1242" s="19" t="s">
        <v>110</v>
      </c>
      <c r="O1242" s="30">
        <v>6.9640764267676847E-2</v>
      </c>
      <c r="Q1242" s="22">
        <v>1.5</v>
      </c>
      <c r="R1242" s="30">
        <v>4.6380749002272781E-5</v>
      </c>
      <c r="S1242" s="23">
        <v>21560.669491365854</v>
      </c>
      <c r="T1242" s="30">
        <v>2.3958910297054224E-3</v>
      </c>
      <c r="U1242" s="23">
        <v>417.38125298751635</v>
      </c>
      <c r="V1242" s="27">
        <v>1.9358455133068113</v>
      </c>
    </row>
    <row r="1243" spans="1:22" x14ac:dyDescent="0.25">
      <c r="A1243" s="19" t="s">
        <v>94</v>
      </c>
      <c r="B1243" s="19" t="s">
        <v>95</v>
      </c>
      <c r="C1243" s="19" t="s">
        <v>88</v>
      </c>
      <c r="D1243" s="22">
        <v>60308874</v>
      </c>
      <c r="E1243" s="22">
        <v>2</v>
      </c>
      <c r="F1243" s="27">
        <v>54</v>
      </c>
      <c r="G1243" s="19" t="s">
        <v>183</v>
      </c>
      <c r="H1243" s="19" t="s">
        <v>184</v>
      </c>
      <c r="I1243" s="23">
        <v>37.065600000000003</v>
      </c>
      <c r="J1243" s="19" t="s">
        <v>217</v>
      </c>
      <c r="K1243" s="19" t="s">
        <v>218</v>
      </c>
      <c r="L1243" s="23">
        <v>25.92</v>
      </c>
      <c r="M1243" s="19" t="s">
        <v>109</v>
      </c>
      <c r="N1243" s="19" t="s">
        <v>110</v>
      </c>
      <c r="O1243" s="30">
        <v>7.9215175097275228E-2</v>
      </c>
      <c r="Q1243" s="22">
        <v>1.5</v>
      </c>
      <c r="R1243" s="30">
        <v>3.6248864124513151E-5</v>
      </c>
      <c r="S1243" s="23">
        <v>27587.071323532975</v>
      </c>
      <c r="T1243" s="30">
        <v>2.3958910297054224E-3</v>
      </c>
      <c r="U1243" s="23">
        <v>417.38125298751635</v>
      </c>
      <c r="V1243" s="27">
        <v>1.512959632766353</v>
      </c>
    </row>
    <row r="1244" spans="1:22" x14ac:dyDescent="0.25">
      <c r="A1244" s="19" t="s">
        <v>94</v>
      </c>
      <c r="B1244" s="19" t="s">
        <v>95</v>
      </c>
      <c r="C1244" s="19" t="s">
        <v>88</v>
      </c>
      <c r="D1244" s="22">
        <v>60308874</v>
      </c>
      <c r="E1244" s="22">
        <v>2</v>
      </c>
      <c r="F1244" s="27">
        <v>54</v>
      </c>
      <c r="G1244" s="19" t="s">
        <v>185</v>
      </c>
      <c r="H1244" s="19" t="s">
        <v>186</v>
      </c>
      <c r="I1244" s="23">
        <v>5454.5796522000001</v>
      </c>
      <c r="J1244" s="19" t="s">
        <v>203</v>
      </c>
      <c r="K1244" s="19" t="s">
        <v>204</v>
      </c>
      <c r="L1244" s="23">
        <v>5454.5796522000001</v>
      </c>
      <c r="M1244" s="19" t="s">
        <v>187</v>
      </c>
      <c r="N1244" s="19" t="s">
        <v>188</v>
      </c>
      <c r="O1244" s="30">
        <v>1E-4</v>
      </c>
      <c r="Q1244" s="22">
        <v>0.3</v>
      </c>
      <c r="R1244" s="30">
        <v>3.3670244766666673E-5</v>
      </c>
      <c r="S1244" s="23">
        <v>29699.813794938418</v>
      </c>
      <c r="T1244" s="30">
        <v>2.3958910297054224E-3</v>
      </c>
      <c r="U1244" s="23">
        <v>417.38125298751635</v>
      </c>
      <c r="V1244" s="27">
        <v>1.4053328949107702</v>
      </c>
    </row>
    <row r="1245" spans="1:22" x14ac:dyDescent="0.25">
      <c r="A1245" s="19" t="s">
        <v>94</v>
      </c>
      <c r="B1245" s="19" t="s">
        <v>95</v>
      </c>
      <c r="C1245" s="19" t="s">
        <v>88</v>
      </c>
      <c r="D1245" s="22">
        <v>60308874</v>
      </c>
      <c r="E1245" s="22">
        <v>2</v>
      </c>
      <c r="F1245" s="27">
        <v>54</v>
      </c>
      <c r="G1245" s="19" t="s">
        <v>135</v>
      </c>
      <c r="H1245" s="19" t="s">
        <v>136</v>
      </c>
      <c r="I1245" s="23">
        <v>16.108549999999997</v>
      </c>
      <c r="J1245" s="19" t="s">
        <v>231</v>
      </c>
      <c r="K1245" s="19" t="s">
        <v>232</v>
      </c>
      <c r="L1245" s="23">
        <v>16.108549999999997</v>
      </c>
      <c r="M1245" s="19" t="s">
        <v>109</v>
      </c>
      <c r="N1245" s="19" t="s">
        <v>110</v>
      </c>
      <c r="O1245" s="30">
        <v>0.13503018571428571</v>
      </c>
      <c r="Q1245" s="22">
        <v>1.5</v>
      </c>
      <c r="R1245" s="30">
        <v>2.6853586396146378E-5</v>
      </c>
      <c r="S1245" s="23">
        <v>37238.973790983277</v>
      </c>
      <c r="T1245" s="30">
        <v>2.3958910297054224E-3</v>
      </c>
      <c r="U1245" s="23">
        <v>417.38125298751635</v>
      </c>
      <c r="V1245" s="27">
        <v>1.1208183537232099</v>
      </c>
    </row>
    <row r="1246" spans="1:22" x14ac:dyDescent="0.25">
      <c r="A1246" s="19" t="s">
        <v>94</v>
      </c>
      <c r="B1246" s="19" t="s">
        <v>95</v>
      </c>
      <c r="C1246" s="19" t="s">
        <v>88</v>
      </c>
      <c r="D1246" s="22">
        <v>60309036</v>
      </c>
      <c r="E1246" s="22">
        <v>2</v>
      </c>
      <c r="F1246" s="27">
        <v>61</v>
      </c>
      <c r="G1246" s="19" t="s">
        <v>135</v>
      </c>
      <c r="H1246" s="19" t="s">
        <v>136</v>
      </c>
      <c r="I1246" s="23">
        <v>536.25</v>
      </c>
      <c r="J1246" s="19" t="s">
        <v>225</v>
      </c>
      <c r="K1246" s="19" t="s">
        <v>226</v>
      </c>
      <c r="L1246" s="23">
        <v>375</v>
      </c>
      <c r="M1246" s="19" t="s">
        <v>109</v>
      </c>
      <c r="N1246" s="19" t="s">
        <v>110</v>
      </c>
      <c r="O1246" s="30">
        <v>0.13503018571428571</v>
      </c>
      <c r="Q1246" s="22">
        <v>1.5</v>
      </c>
      <c r="R1246" s="30">
        <v>7.9136543266978925E-4</v>
      </c>
      <c r="S1246" s="23">
        <v>1263.638716978515</v>
      </c>
      <c r="T1246" s="30">
        <v>2.6695115482879288E-3</v>
      </c>
      <c r="U1246" s="23">
        <v>374.60036486500405</v>
      </c>
      <c r="V1246" s="27">
        <v>29.644577981965487</v>
      </c>
    </row>
    <row r="1247" spans="1:22" x14ac:dyDescent="0.25">
      <c r="A1247" s="19" t="s">
        <v>94</v>
      </c>
      <c r="B1247" s="19" t="s">
        <v>95</v>
      </c>
      <c r="C1247" s="19" t="s">
        <v>88</v>
      </c>
      <c r="D1247" s="22">
        <v>60309036</v>
      </c>
      <c r="E1247" s="22">
        <v>2</v>
      </c>
      <c r="F1247" s="27">
        <v>61</v>
      </c>
      <c r="G1247" s="19" t="s">
        <v>163</v>
      </c>
      <c r="H1247" s="19" t="s">
        <v>164</v>
      </c>
      <c r="I1247" s="23">
        <v>192</v>
      </c>
      <c r="J1247" s="19" t="s">
        <v>203</v>
      </c>
      <c r="K1247" s="19" t="s">
        <v>204</v>
      </c>
      <c r="L1247" s="23">
        <v>192</v>
      </c>
      <c r="M1247" s="19" t="s">
        <v>109</v>
      </c>
      <c r="N1247" s="19" t="s">
        <v>110</v>
      </c>
      <c r="O1247" s="30">
        <v>0.2109105576516597</v>
      </c>
      <c r="Q1247" s="22">
        <v>1.5</v>
      </c>
      <c r="R1247" s="30">
        <v>4.4256641605594168E-4</v>
      </c>
      <c r="S1247" s="23">
        <v>2259.5478638252503</v>
      </c>
      <c r="T1247" s="30">
        <v>2.6695115482879288E-3</v>
      </c>
      <c r="U1247" s="23">
        <v>374.60036486500405</v>
      </c>
      <c r="V1247" s="27">
        <v>16.578554093155294</v>
      </c>
    </row>
    <row r="1248" spans="1:22" x14ac:dyDescent="0.25">
      <c r="A1248" s="19" t="s">
        <v>94</v>
      </c>
      <c r="B1248" s="19" t="s">
        <v>95</v>
      </c>
      <c r="C1248" s="19" t="s">
        <v>88</v>
      </c>
      <c r="D1248" s="22">
        <v>60309036</v>
      </c>
      <c r="E1248" s="22">
        <v>2</v>
      </c>
      <c r="F1248" s="27">
        <v>61</v>
      </c>
      <c r="G1248" s="19" t="s">
        <v>145</v>
      </c>
      <c r="H1248" s="19" t="s">
        <v>146</v>
      </c>
      <c r="I1248" s="23">
        <v>233.1</v>
      </c>
      <c r="J1248" s="19" t="s">
        <v>243</v>
      </c>
      <c r="K1248" s="19" t="s">
        <v>244</v>
      </c>
      <c r="L1248" s="23">
        <v>70</v>
      </c>
      <c r="M1248" s="19" t="s">
        <v>109</v>
      </c>
      <c r="N1248" s="19" t="s">
        <v>110</v>
      </c>
      <c r="O1248" s="30">
        <v>6.9640764267676847E-2</v>
      </c>
      <c r="Q1248" s="22">
        <v>1.5</v>
      </c>
      <c r="R1248" s="30">
        <v>1.7741270110158987E-4</v>
      </c>
      <c r="S1248" s="23">
        <v>5636.5750241713586</v>
      </c>
      <c r="T1248" s="30">
        <v>2.6695115482879288E-3</v>
      </c>
      <c r="U1248" s="23">
        <v>374.60036486500405</v>
      </c>
      <c r="V1248" s="27">
        <v>6.6458862564341468</v>
      </c>
    </row>
    <row r="1249" spans="1:22" x14ac:dyDescent="0.25">
      <c r="A1249" s="19" t="s">
        <v>94</v>
      </c>
      <c r="B1249" s="19" t="s">
        <v>95</v>
      </c>
      <c r="C1249" s="19" t="s">
        <v>88</v>
      </c>
      <c r="D1249" s="22">
        <v>60309036</v>
      </c>
      <c r="E1249" s="22">
        <v>2</v>
      </c>
      <c r="F1249" s="27">
        <v>61</v>
      </c>
      <c r="G1249" s="19" t="s">
        <v>127</v>
      </c>
      <c r="H1249" s="19" t="s">
        <v>128</v>
      </c>
      <c r="I1249" s="23">
        <v>163.65</v>
      </c>
      <c r="J1249" s="19" t="s">
        <v>203</v>
      </c>
      <c r="K1249" s="19" t="s">
        <v>204</v>
      </c>
      <c r="L1249" s="23">
        <v>163.65</v>
      </c>
      <c r="M1249" s="19" t="s">
        <v>109</v>
      </c>
      <c r="N1249" s="19" t="s">
        <v>110</v>
      </c>
      <c r="O1249" s="30">
        <v>9.32009514627124E-2</v>
      </c>
      <c r="Q1249" s="22">
        <v>1.5</v>
      </c>
      <c r="R1249" s="30">
        <v>1.6669219351773642E-4</v>
      </c>
      <c r="S1249" s="23">
        <v>5999.0811740898816</v>
      </c>
      <c r="T1249" s="30">
        <v>2.6695115482879288E-3</v>
      </c>
      <c r="U1249" s="23">
        <v>374.60036486500405</v>
      </c>
      <c r="V1249" s="27">
        <v>6.2442956511891925</v>
      </c>
    </row>
    <row r="1250" spans="1:22" x14ac:dyDescent="0.25">
      <c r="A1250" s="19" t="s">
        <v>94</v>
      </c>
      <c r="B1250" s="19" t="s">
        <v>95</v>
      </c>
      <c r="C1250" s="19" t="s">
        <v>88</v>
      </c>
      <c r="D1250" s="22">
        <v>60309036</v>
      </c>
      <c r="E1250" s="22">
        <v>2</v>
      </c>
      <c r="F1250" s="27">
        <v>61</v>
      </c>
      <c r="G1250" s="19" t="s">
        <v>183</v>
      </c>
      <c r="H1250" s="19" t="s">
        <v>184</v>
      </c>
      <c r="I1250" s="23">
        <v>190.82906700000001</v>
      </c>
      <c r="J1250" s="19" t="s">
        <v>221</v>
      </c>
      <c r="K1250" s="19" t="s">
        <v>222</v>
      </c>
      <c r="L1250" s="23">
        <v>133.4469</v>
      </c>
      <c r="M1250" s="19" t="s">
        <v>109</v>
      </c>
      <c r="N1250" s="19" t="s">
        <v>110</v>
      </c>
      <c r="O1250" s="30">
        <v>7.9215175097275228E-2</v>
      </c>
      <c r="Q1250" s="22">
        <v>1.5</v>
      </c>
      <c r="R1250" s="30">
        <v>1.6520828367272858E-4</v>
      </c>
      <c r="S1250" s="23">
        <v>6052.965249496584</v>
      </c>
      <c r="T1250" s="30">
        <v>2.6695115482879288E-3</v>
      </c>
      <c r="U1250" s="23">
        <v>374.60036486500405</v>
      </c>
      <c r="V1250" s="27">
        <v>6.1887083342525218</v>
      </c>
    </row>
    <row r="1251" spans="1:22" x14ac:dyDescent="0.25">
      <c r="A1251" s="19" t="s">
        <v>94</v>
      </c>
      <c r="B1251" s="19" t="s">
        <v>95</v>
      </c>
      <c r="C1251" s="19" t="s">
        <v>88</v>
      </c>
      <c r="D1251" s="22">
        <v>60309036</v>
      </c>
      <c r="E1251" s="22">
        <v>2</v>
      </c>
      <c r="F1251" s="27">
        <v>61</v>
      </c>
      <c r="G1251" s="19" t="s">
        <v>179</v>
      </c>
      <c r="H1251" s="19" t="s">
        <v>180</v>
      </c>
      <c r="I1251" s="23">
        <v>169.01098500000001</v>
      </c>
      <c r="J1251" s="19" t="s">
        <v>221</v>
      </c>
      <c r="K1251" s="19" t="s">
        <v>222</v>
      </c>
      <c r="L1251" s="23">
        <v>118.18950000000001</v>
      </c>
      <c r="M1251" s="19" t="s">
        <v>109</v>
      </c>
      <c r="N1251" s="19" t="s">
        <v>110</v>
      </c>
      <c r="O1251" s="30">
        <v>6.9654574132492195E-2</v>
      </c>
      <c r="Q1251" s="22">
        <v>1.5</v>
      </c>
      <c r="R1251" s="30">
        <v>1.2865998015178169E-4</v>
      </c>
      <c r="S1251" s="23">
        <v>7772.4246406713901</v>
      </c>
      <c r="T1251" s="30">
        <v>2.6695115482879288E-3</v>
      </c>
      <c r="U1251" s="23">
        <v>374.60036486500405</v>
      </c>
      <c r="V1251" s="27">
        <v>4.8196075508381595</v>
      </c>
    </row>
    <row r="1252" spans="1:22" x14ac:dyDescent="0.25">
      <c r="A1252" s="19" t="s">
        <v>94</v>
      </c>
      <c r="B1252" s="19" t="s">
        <v>95</v>
      </c>
      <c r="C1252" s="19" t="s">
        <v>88</v>
      </c>
      <c r="D1252" s="22">
        <v>60309036</v>
      </c>
      <c r="E1252" s="22">
        <v>2</v>
      </c>
      <c r="F1252" s="27">
        <v>61</v>
      </c>
      <c r="G1252" s="19" t="s">
        <v>107</v>
      </c>
      <c r="H1252" s="19" t="s">
        <v>108</v>
      </c>
      <c r="I1252" s="23">
        <v>125.125</v>
      </c>
      <c r="J1252" s="19" t="s">
        <v>201</v>
      </c>
      <c r="K1252" s="19" t="s">
        <v>202</v>
      </c>
      <c r="L1252" s="23">
        <v>68.75</v>
      </c>
      <c r="M1252" s="19" t="s">
        <v>109</v>
      </c>
      <c r="N1252" s="19" t="s">
        <v>110</v>
      </c>
      <c r="O1252" s="30">
        <v>9.4083549688667278E-2</v>
      </c>
      <c r="Q1252" s="22">
        <v>1.5</v>
      </c>
      <c r="R1252" s="30">
        <v>1.2865796890485786E-4</v>
      </c>
      <c r="S1252" s="23">
        <v>7772.5461431735848</v>
      </c>
      <c r="T1252" s="30">
        <v>2.6695115482879288E-3</v>
      </c>
      <c r="U1252" s="23">
        <v>374.60036486500405</v>
      </c>
      <c r="V1252" s="27">
        <v>4.8195322094550104</v>
      </c>
    </row>
    <row r="1253" spans="1:22" x14ac:dyDescent="0.25">
      <c r="A1253" s="19" t="s">
        <v>94</v>
      </c>
      <c r="B1253" s="19" t="s">
        <v>95</v>
      </c>
      <c r="C1253" s="19" t="s">
        <v>88</v>
      </c>
      <c r="D1253" s="22">
        <v>60309036</v>
      </c>
      <c r="E1253" s="22">
        <v>2</v>
      </c>
      <c r="F1253" s="27">
        <v>61</v>
      </c>
      <c r="G1253" s="19" t="s">
        <v>141</v>
      </c>
      <c r="H1253" s="19" t="s">
        <v>142</v>
      </c>
      <c r="I1253" s="23">
        <v>179.45</v>
      </c>
      <c r="J1253" s="19" t="s">
        <v>209</v>
      </c>
      <c r="K1253" s="19" t="s">
        <v>210</v>
      </c>
      <c r="L1253" s="23">
        <v>179.45</v>
      </c>
      <c r="M1253" s="19" t="s">
        <v>109</v>
      </c>
      <c r="N1253" s="19" t="s">
        <v>110</v>
      </c>
      <c r="O1253" s="30">
        <v>4.6996148956660502E-2</v>
      </c>
      <c r="Q1253" s="22">
        <v>1.5</v>
      </c>
      <c r="R1253" s="30">
        <v>9.2168950057625428E-5</v>
      </c>
      <c r="S1253" s="23">
        <v>10849.640788734003</v>
      </c>
      <c r="T1253" s="30">
        <v>2.6695115482879288E-3</v>
      </c>
      <c r="U1253" s="23">
        <v>374.60036486500405</v>
      </c>
      <c r="V1253" s="27">
        <v>3.452652232081082</v>
      </c>
    </row>
    <row r="1254" spans="1:22" x14ac:dyDescent="0.25">
      <c r="A1254" s="19" t="s">
        <v>94</v>
      </c>
      <c r="B1254" s="19" t="s">
        <v>95</v>
      </c>
      <c r="C1254" s="19" t="s">
        <v>88</v>
      </c>
      <c r="D1254" s="22">
        <v>60309036</v>
      </c>
      <c r="E1254" s="22">
        <v>2</v>
      </c>
      <c r="F1254" s="27">
        <v>61</v>
      </c>
      <c r="G1254" s="19" t="s">
        <v>145</v>
      </c>
      <c r="H1254" s="19" t="s">
        <v>146</v>
      </c>
      <c r="I1254" s="23">
        <v>99</v>
      </c>
      <c r="J1254" s="19" t="s">
        <v>261</v>
      </c>
      <c r="K1254" s="19" t="s">
        <v>262</v>
      </c>
      <c r="L1254" s="23">
        <v>24.75</v>
      </c>
      <c r="M1254" s="19" t="s">
        <v>109</v>
      </c>
      <c r="N1254" s="19" t="s">
        <v>110</v>
      </c>
      <c r="O1254" s="30">
        <v>6.9640764267676847E-2</v>
      </c>
      <c r="Q1254" s="22">
        <v>1.5</v>
      </c>
      <c r="R1254" s="30">
        <v>7.5349023633879874E-5</v>
      </c>
      <c r="S1254" s="23">
        <v>13271.572102367109</v>
      </c>
      <c r="T1254" s="30">
        <v>2.6695115482879288E-3</v>
      </c>
      <c r="U1254" s="23">
        <v>374.60036486500405</v>
      </c>
      <c r="V1254" s="27">
        <v>2.8225771745473214</v>
      </c>
    </row>
    <row r="1255" spans="1:22" x14ac:dyDescent="0.25">
      <c r="A1255" s="19" t="s">
        <v>94</v>
      </c>
      <c r="B1255" s="19" t="s">
        <v>95</v>
      </c>
      <c r="C1255" s="19" t="s">
        <v>88</v>
      </c>
      <c r="D1255" s="22">
        <v>60309036</v>
      </c>
      <c r="E1255" s="22">
        <v>2</v>
      </c>
      <c r="F1255" s="27">
        <v>61</v>
      </c>
      <c r="G1255" s="19" t="s">
        <v>161</v>
      </c>
      <c r="H1255" s="19" t="s">
        <v>162</v>
      </c>
      <c r="I1255" s="23">
        <v>20</v>
      </c>
      <c r="J1255" s="19" t="s">
        <v>233</v>
      </c>
      <c r="K1255" s="19" t="s">
        <v>234</v>
      </c>
      <c r="L1255" s="23">
        <v>20</v>
      </c>
      <c r="M1255" s="19" t="s">
        <v>109</v>
      </c>
      <c r="N1255" s="19" t="s">
        <v>110</v>
      </c>
      <c r="O1255" s="30">
        <v>0.29969450048245622</v>
      </c>
      <c r="Q1255" s="22">
        <v>1.5</v>
      </c>
      <c r="R1255" s="30">
        <v>6.5506994640974041E-5</v>
      </c>
      <c r="S1255" s="23">
        <v>15265.545389171448</v>
      </c>
      <c r="T1255" s="30">
        <v>2.6695115482879288E-3</v>
      </c>
      <c r="U1255" s="23">
        <v>374.60036486500405</v>
      </c>
      <c r="V1255" s="27">
        <v>2.4538944093718742</v>
      </c>
    </row>
    <row r="1256" spans="1:22" x14ac:dyDescent="0.25">
      <c r="A1256" s="19" t="s">
        <v>94</v>
      </c>
      <c r="B1256" s="19" t="s">
        <v>95</v>
      </c>
      <c r="C1256" s="19" t="s">
        <v>88</v>
      </c>
      <c r="D1256" s="22">
        <v>60309036</v>
      </c>
      <c r="E1256" s="22">
        <v>2</v>
      </c>
      <c r="F1256" s="27">
        <v>61</v>
      </c>
      <c r="G1256" s="19" t="s">
        <v>107</v>
      </c>
      <c r="H1256" s="19" t="s">
        <v>108</v>
      </c>
      <c r="I1256" s="23">
        <v>56.25</v>
      </c>
      <c r="J1256" s="19" t="s">
        <v>203</v>
      </c>
      <c r="K1256" s="19" t="s">
        <v>204</v>
      </c>
      <c r="L1256" s="23">
        <v>56.25</v>
      </c>
      <c r="M1256" s="19" t="s">
        <v>109</v>
      </c>
      <c r="N1256" s="19" t="s">
        <v>110</v>
      </c>
      <c r="O1256" s="30">
        <v>9.4083549688667278E-2</v>
      </c>
      <c r="Q1256" s="22">
        <v>1.5</v>
      </c>
      <c r="R1256" s="30">
        <v>5.7838247759426599E-5</v>
      </c>
      <c r="S1256" s="23">
        <v>17289.597087370577</v>
      </c>
      <c r="T1256" s="30">
        <v>2.6695115482879288E-3</v>
      </c>
      <c r="U1256" s="23">
        <v>374.60036486500405</v>
      </c>
      <c r="V1256" s="27">
        <v>2.1666228713833706</v>
      </c>
    </row>
    <row r="1257" spans="1:22" x14ac:dyDescent="0.25">
      <c r="A1257" s="19" t="s">
        <v>94</v>
      </c>
      <c r="B1257" s="19" t="s">
        <v>95</v>
      </c>
      <c r="C1257" s="19" t="s">
        <v>88</v>
      </c>
      <c r="D1257" s="22">
        <v>60309036</v>
      </c>
      <c r="E1257" s="22">
        <v>2</v>
      </c>
      <c r="F1257" s="27">
        <v>61</v>
      </c>
      <c r="G1257" s="19" t="s">
        <v>179</v>
      </c>
      <c r="H1257" s="19" t="s">
        <v>180</v>
      </c>
      <c r="I1257" s="23">
        <v>65.543099999999995</v>
      </c>
      <c r="J1257" s="19" t="s">
        <v>211</v>
      </c>
      <c r="K1257" s="19" t="s">
        <v>212</v>
      </c>
      <c r="L1257" s="23">
        <v>55.545000000000002</v>
      </c>
      <c r="M1257" s="19" t="s">
        <v>109</v>
      </c>
      <c r="N1257" s="19" t="s">
        <v>110</v>
      </c>
      <c r="O1257" s="30">
        <v>6.9654574132492195E-2</v>
      </c>
      <c r="Q1257" s="22">
        <v>1.5</v>
      </c>
      <c r="R1257" s="30">
        <v>4.9894827517195068E-5</v>
      </c>
      <c r="S1257" s="23">
        <v>20042.157669657718</v>
      </c>
      <c r="T1257" s="30">
        <v>2.6695115482879288E-3</v>
      </c>
      <c r="U1257" s="23">
        <v>374.60036486500405</v>
      </c>
      <c r="V1257" s="27">
        <v>1.8690620592817717</v>
      </c>
    </row>
    <row r="1258" spans="1:22" x14ac:dyDescent="0.25">
      <c r="A1258" s="19" t="s">
        <v>94</v>
      </c>
      <c r="B1258" s="19" t="s">
        <v>95</v>
      </c>
      <c r="C1258" s="19" t="s">
        <v>88</v>
      </c>
      <c r="D1258" s="22">
        <v>60309036</v>
      </c>
      <c r="E1258" s="22">
        <v>2</v>
      </c>
      <c r="F1258" s="27">
        <v>61</v>
      </c>
      <c r="G1258" s="19" t="s">
        <v>143</v>
      </c>
      <c r="H1258" s="19" t="s">
        <v>144</v>
      </c>
      <c r="I1258" s="23">
        <v>93.85</v>
      </c>
      <c r="J1258" s="19" t="s">
        <v>203</v>
      </c>
      <c r="K1258" s="19" t="s">
        <v>204</v>
      </c>
      <c r="L1258" s="23">
        <v>93.85</v>
      </c>
      <c r="M1258" s="19" t="s">
        <v>109</v>
      </c>
      <c r="N1258" s="19" t="s">
        <v>110</v>
      </c>
      <c r="O1258" s="30">
        <v>4.8103640684409948E-2</v>
      </c>
      <c r="Q1258" s="22">
        <v>1.5</v>
      </c>
      <c r="R1258" s="30">
        <v>4.9339089379583321E-5</v>
      </c>
      <c r="S1258" s="23">
        <v>20267.905479702738</v>
      </c>
      <c r="T1258" s="30">
        <v>2.6695115482879288E-3</v>
      </c>
      <c r="U1258" s="23">
        <v>374.60036486500405</v>
      </c>
      <c r="V1258" s="27">
        <v>1.8482440883698956</v>
      </c>
    </row>
    <row r="1259" spans="1:22" x14ac:dyDescent="0.25">
      <c r="A1259" s="19" t="s">
        <v>94</v>
      </c>
      <c r="B1259" s="19" t="s">
        <v>95</v>
      </c>
      <c r="C1259" s="19" t="s">
        <v>88</v>
      </c>
      <c r="D1259" s="22">
        <v>60309036</v>
      </c>
      <c r="E1259" s="22">
        <v>2</v>
      </c>
      <c r="F1259" s="27">
        <v>61</v>
      </c>
      <c r="G1259" s="19" t="s">
        <v>139</v>
      </c>
      <c r="H1259" s="19" t="s">
        <v>140</v>
      </c>
      <c r="I1259" s="23">
        <v>47.25</v>
      </c>
      <c r="J1259" s="19" t="s">
        <v>203</v>
      </c>
      <c r="K1259" s="19" t="s">
        <v>204</v>
      </c>
      <c r="L1259" s="23">
        <v>47.25</v>
      </c>
      <c r="M1259" s="19" t="s">
        <v>109</v>
      </c>
      <c r="N1259" s="19" t="s">
        <v>110</v>
      </c>
      <c r="O1259" s="30">
        <v>7.2550891428570755E-2</v>
      </c>
      <c r="Q1259" s="22">
        <v>1.5</v>
      </c>
      <c r="R1259" s="30">
        <v>3.7464804590163591E-5</v>
      </c>
      <c r="S1259" s="23">
        <v>26691.718025470516</v>
      </c>
      <c r="T1259" s="30">
        <v>2.6695115482879288E-3</v>
      </c>
      <c r="U1259" s="23">
        <v>374.60036486500405</v>
      </c>
      <c r="V1259" s="27">
        <v>1.403432946907136</v>
      </c>
    </row>
    <row r="1260" spans="1:22" x14ac:dyDescent="0.25">
      <c r="A1260" s="19" t="s">
        <v>94</v>
      </c>
      <c r="B1260" s="19" t="s">
        <v>95</v>
      </c>
      <c r="C1260" s="19" t="s">
        <v>88</v>
      </c>
      <c r="D1260" s="22">
        <v>60309036</v>
      </c>
      <c r="E1260" s="22">
        <v>2</v>
      </c>
      <c r="F1260" s="27">
        <v>61</v>
      </c>
      <c r="G1260" s="19" t="s">
        <v>183</v>
      </c>
      <c r="H1260" s="19" t="s">
        <v>184</v>
      </c>
      <c r="I1260" s="23">
        <v>33.549750000000003</v>
      </c>
      <c r="J1260" s="19" t="s">
        <v>211</v>
      </c>
      <c r="K1260" s="19" t="s">
        <v>212</v>
      </c>
      <c r="L1260" s="23">
        <v>30.225000000000001</v>
      </c>
      <c r="M1260" s="19" t="s">
        <v>109</v>
      </c>
      <c r="N1260" s="19" t="s">
        <v>110</v>
      </c>
      <c r="O1260" s="30">
        <v>7.9215175097275228E-2</v>
      </c>
      <c r="Q1260" s="22">
        <v>1.5</v>
      </c>
      <c r="R1260" s="30">
        <v>2.9045347767429617E-5</v>
      </c>
      <c r="S1260" s="23">
        <v>34428.921561110146</v>
      </c>
      <c r="T1260" s="30">
        <v>2.6695115482879288E-3</v>
      </c>
      <c r="U1260" s="23">
        <v>374.60036486500405</v>
      </c>
      <c r="V1260" s="27">
        <v>1.0880397871310066</v>
      </c>
    </row>
    <row r="1261" spans="1:22" x14ac:dyDescent="0.25">
      <c r="A1261" s="19" t="s">
        <v>94</v>
      </c>
      <c r="B1261" s="19" t="s">
        <v>95</v>
      </c>
      <c r="C1261" s="19" t="s">
        <v>88</v>
      </c>
      <c r="D1261" s="22">
        <v>60309130</v>
      </c>
      <c r="E1261" s="22">
        <v>2</v>
      </c>
      <c r="F1261" s="27">
        <v>49</v>
      </c>
      <c r="G1261" s="19" t="s">
        <v>127</v>
      </c>
      <c r="H1261" s="19" t="s">
        <v>128</v>
      </c>
      <c r="I1261" s="23">
        <v>1570.8</v>
      </c>
      <c r="J1261" s="19" t="s">
        <v>201</v>
      </c>
      <c r="K1261" s="19" t="s">
        <v>202</v>
      </c>
      <c r="L1261" s="23">
        <v>1020</v>
      </c>
      <c r="M1261" s="19" t="s">
        <v>109</v>
      </c>
      <c r="N1261" s="19" t="s">
        <v>110</v>
      </c>
      <c r="O1261" s="30">
        <v>9.32009514627124E-2</v>
      </c>
      <c r="Q1261" s="22">
        <v>1.5</v>
      </c>
      <c r="R1261" s="30">
        <v>1.9918374769745395E-3</v>
      </c>
      <c r="S1261" s="23">
        <v>502.04899323358921</v>
      </c>
      <c r="T1261" s="30">
        <v>2.955194379649943E-3</v>
      </c>
      <c r="U1261" s="23">
        <v>338.38721638285426</v>
      </c>
      <c r="V1261" s="27">
        <v>67.401233932046196</v>
      </c>
    </row>
    <row r="1262" spans="1:22" x14ac:dyDescent="0.25">
      <c r="A1262" s="19" t="s">
        <v>94</v>
      </c>
      <c r="B1262" s="19" t="s">
        <v>95</v>
      </c>
      <c r="C1262" s="19" t="s">
        <v>88</v>
      </c>
      <c r="D1262" s="22">
        <v>60309130</v>
      </c>
      <c r="E1262" s="22">
        <v>2</v>
      </c>
      <c r="F1262" s="27">
        <v>49</v>
      </c>
      <c r="G1262" s="19" t="s">
        <v>133</v>
      </c>
      <c r="H1262" s="19" t="s">
        <v>134</v>
      </c>
      <c r="I1262" s="23">
        <v>124.5</v>
      </c>
      <c r="J1262" s="19" t="s">
        <v>249</v>
      </c>
      <c r="K1262" s="19" t="s">
        <v>250</v>
      </c>
      <c r="L1262" s="23">
        <v>31.125</v>
      </c>
      <c r="M1262" s="19" t="s">
        <v>109</v>
      </c>
      <c r="N1262" s="19" t="s">
        <v>110</v>
      </c>
      <c r="O1262" s="30">
        <v>0.10511461227876238</v>
      </c>
      <c r="Q1262" s="22">
        <v>1.5</v>
      </c>
      <c r="R1262" s="30">
        <v>1.7805128202320975E-4</v>
      </c>
      <c r="S1262" s="23">
        <v>5616.3594478901068</v>
      </c>
      <c r="T1262" s="30">
        <v>2.955194379649943E-3</v>
      </c>
      <c r="U1262" s="23">
        <v>338.38721638285426</v>
      </c>
      <c r="V1262" s="27">
        <v>6.0250277697232484</v>
      </c>
    </row>
    <row r="1263" spans="1:22" x14ac:dyDescent="0.25">
      <c r="A1263" s="19" t="s">
        <v>94</v>
      </c>
      <c r="B1263" s="19" t="s">
        <v>95</v>
      </c>
      <c r="C1263" s="19" t="s">
        <v>88</v>
      </c>
      <c r="D1263" s="22">
        <v>60309130</v>
      </c>
      <c r="E1263" s="22">
        <v>2</v>
      </c>
      <c r="F1263" s="27">
        <v>49</v>
      </c>
      <c r="G1263" s="19" t="s">
        <v>127</v>
      </c>
      <c r="H1263" s="19" t="s">
        <v>128</v>
      </c>
      <c r="I1263" s="23">
        <v>127.5</v>
      </c>
      <c r="J1263" s="19" t="s">
        <v>203</v>
      </c>
      <c r="K1263" s="19" t="s">
        <v>204</v>
      </c>
      <c r="L1263" s="23">
        <v>127.5</v>
      </c>
      <c r="M1263" s="19" t="s">
        <v>109</v>
      </c>
      <c r="N1263" s="19" t="s">
        <v>110</v>
      </c>
      <c r="O1263" s="30">
        <v>9.32009514627124E-2</v>
      </c>
      <c r="Q1263" s="22">
        <v>1.5</v>
      </c>
      <c r="R1263" s="30">
        <v>1.6167511988429703E-4</v>
      </c>
      <c r="S1263" s="23">
        <v>6185.2435966378198</v>
      </c>
      <c r="T1263" s="30">
        <v>2.955194379649943E-3</v>
      </c>
      <c r="U1263" s="23">
        <v>338.38721638285426</v>
      </c>
      <c r="V1263" s="27">
        <v>5.4708793776011522</v>
      </c>
    </row>
    <row r="1264" spans="1:22" x14ac:dyDescent="0.25">
      <c r="A1264" s="19" t="s">
        <v>94</v>
      </c>
      <c r="B1264" s="19" t="s">
        <v>95</v>
      </c>
      <c r="C1264" s="19" t="s">
        <v>88</v>
      </c>
      <c r="D1264" s="22">
        <v>60309130</v>
      </c>
      <c r="E1264" s="22">
        <v>2</v>
      </c>
      <c r="F1264" s="27">
        <v>49</v>
      </c>
      <c r="G1264" s="19" t="s">
        <v>183</v>
      </c>
      <c r="H1264" s="19" t="s">
        <v>184</v>
      </c>
      <c r="I1264" s="23">
        <v>64.239568250000005</v>
      </c>
      <c r="J1264" s="19" t="s">
        <v>221</v>
      </c>
      <c r="K1264" s="19" t="s">
        <v>222</v>
      </c>
      <c r="L1264" s="23">
        <v>44.922775000000001</v>
      </c>
      <c r="M1264" s="19" t="s">
        <v>109</v>
      </c>
      <c r="N1264" s="19" t="s">
        <v>110</v>
      </c>
      <c r="O1264" s="30">
        <v>7.9215175097275228E-2</v>
      </c>
      <c r="Q1264" s="22">
        <v>1.5</v>
      </c>
      <c r="R1264" s="30">
        <v>6.923467547070901E-5</v>
      </c>
      <c r="S1264" s="23">
        <v>14443.629484810226</v>
      </c>
      <c r="T1264" s="30">
        <v>2.955194379649943E-3</v>
      </c>
      <c r="U1264" s="23">
        <v>338.38721638285426</v>
      </c>
      <c r="V1264" s="27">
        <v>2.3428129109703502</v>
      </c>
    </row>
    <row r="1265" spans="1:22" x14ac:dyDescent="0.25">
      <c r="A1265" s="19" t="s">
        <v>94</v>
      </c>
      <c r="B1265" s="19" t="s">
        <v>95</v>
      </c>
      <c r="C1265" s="19" t="s">
        <v>88</v>
      </c>
      <c r="D1265" s="22">
        <v>60309130</v>
      </c>
      <c r="E1265" s="22">
        <v>2</v>
      </c>
      <c r="F1265" s="27">
        <v>49</v>
      </c>
      <c r="G1265" s="19" t="s">
        <v>179</v>
      </c>
      <c r="H1265" s="19" t="s">
        <v>180</v>
      </c>
      <c r="I1265" s="23">
        <v>71.974009250000009</v>
      </c>
      <c r="J1265" s="19" t="s">
        <v>221</v>
      </c>
      <c r="K1265" s="19" t="s">
        <v>222</v>
      </c>
      <c r="L1265" s="23">
        <v>50.331475000000005</v>
      </c>
      <c r="M1265" s="19" t="s">
        <v>109</v>
      </c>
      <c r="N1265" s="19" t="s">
        <v>110</v>
      </c>
      <c r="O1265" s="30">
        <v>6.9654574132492195E-2</v>
      </c>
      <c r="Q1265" s="22">
        <v>1.5</v>
      </c>
      <c r="R1265" s="30">
        <v>6.8208421264174214E-5</v>
      </c>
      <c r="S1265" s="23">
        <v>14660.946280034192</v>
      </c>
      <c r="T1265" s="30">
        <v>2.955194379649943E-3</v>
      </c>
      <c r="U1265" s="23">
        <v>338.38721638285426</v>
      </c>
      <c r="V1265" s="27">
        <v>2.3080857805452997</v>
      </c>
    </row>
    <row r="1266" spans="1:22" x14ac:dyDescent="0.25">
      <c r="A1266" s="19" t="s">
        <v>94</v>
      </c>
      <c r="B1266" s="19" t="s">
        <v>95</v>
      </c>
      <c r="C1266" s="19" t="s">
        <v>88</v>
      </c>
      <c r="D1266" s="22">
        <v>60309130</v>
      </c>
      <c r="E1266" s="22">
        <v>2</v>
      </c>
      <c r="F1266" s="27">
        <v>49</v>
      </c>
      <c r="G1266" s="19" t="s">
        <v>145</v>
      </c>
      <c r="H1266" s="19" t="s">
        <v>146</v>
      </c>
      <c r="I1266" s="23">
        <v>71.848079999999996</v>
      </c>
      <c r="J1266" s="19" t="s">
        <v>243</v>
      </c>
      <c r="K1266" s="19" t="s">
        <v>244</v>
      </c>
      <c r="L1266" s="23">
        <v>21.575999999999997</v>
      </c>
      <c r="M1266" s="19" t="s">
        <v>109</v>
      </c>
      <c r="N1266" s="19" t="s">
        <v>110</v>
      </c>
      <c r="O1266" s="30">
        <v>6.9640764267676847E-2</v>
      </c>
      <c r="Q1266" s="22">
        <v>1.5</v>
      </c>
      <c r="R1266" s="30">
        <v>6.8075580984560362E-5</v>
      </c>
      <c r="S1266" s="23">
        <v>14689.555131770398</v>
      </c>
      <c r="T1266" s="30">
        <v>2.955194379649943E-3</v>
      </c>
      <c r="U1266" s="23">
        <v>338.38721638285426</v>
      </c>
      <c r="V1266" s="27">
        <v>2.3035906353010946</v>
      </c>
    </row>
    <row r="1267" spans="1:22" x14ac:dyDescent="0.25">
      <c r="A1267" s="19" t="s">
        <v>94</v>
      </c>
      <c r="B1267" s="19" t="s">
        <v>95</v>
      </c>
      <c r="C1267" s="19" t="s">
        <v>88</v>
      </c>
      <c r="D1267" s="22">
        <v>60309130</v>
      </c>
      <c r="E1267" s="22">
        <v>2</v>
      </c>
      <c r="F1267" s="27">
        <v>49</v>
      </c>
      <c r="G1267" s="19" t="s">
        <v>127</v>
      </c>
      <c r="H1267" s="19" t="s">
        <v>128</v>
      </c>
      <c r="I1267" s="23">
        <v>1570.8</v>
      </c>
      <c r="J1267" s="19" t="s">
        <v>201</v>
      </c>
      <c r="K1267" s="19" t="s">
        <v>202</v>
      </c>
      <c r="L1267" s="23">
        <v>1020</v>
      </c>
      <c r="M1267" s="19" t="s">
        <v>115</v>
      </c>
      <c r="N1267" s="19" t="s">
        <v>116</v>
      </c>
      <c r="O1267" s="30">
        <v>5.247630177899182E-3</v>
      </c>
      <c r="Q1267" s="22">
        <v>3</v>
      </c>
      <c r="R1267" s="30">
        <v>5.6074676758122692E-5</v>
      </c>
      <c r="S1267" s="23">
        <v>17833.361827719233</v>
      </c>
      <c r="T1267" s="30">
        <v>2.955194379649943E-3</v>
      </c>
      <c r="U1267" s="23">
        <v>338.38721638285426</v>
      </c>
      <c r="V1267" s="27">
        <v>1.8974953777749473</v>
      </c>
    </row>
    <row r="1268" spans="1:22" x14ac:dyDescent="0.25">
      <c r="A1268" s="19" t="s">
        <v>94</v>
      </c>
      <c r="B1268" s="19" t="s">
        <v>95</v>
      </c>
      <c r="C1268" s="19" t="s">
        <v>88</v>
      </c>
      <c r="D1268" s="22">
        <v>60309130</v>
      </c>
      <c r="E1268" s="22">
        <v>2</v>
      </c>
      <c r="F1268" s="27">
        <v>49</v>
      </c>
      <c r="G1268" s="19" t="s">
        <v>193</v>
      </c>
      <c r="H1268" s="19" t="s">
        <v>194</v>
      </c>
      <c r="I1268" s="23">
        <v>50.65</v>
      </c>
      <c r="J1268" s="19" t="s">
        <v>203</v>
      </c>
      <c r="K1268" s="19" t="s">
        <v>204</v>
      </c>
      <c r="L1268" s="23">
        <v>50.65</v>
      </c>
      <c r="M1268" s="19" t="s">
        <v>109</v>
      </c>
      <c r="N1268" s="19" t="s">
        <v>110</v>
      </c>
      <c r="O1268" s="30">
        <v>7.5592406269113135E-2</v>
      </c>
      <c r="Q1268" s="22">
        <v>1.5</v>
      </c>
      <c r="R1268" s="30">
        <v>5.2091909898375239E-5</v>
      </c>
      <c r="S1268" s="23">
        <v>19196.838855608752</v>
      </c>
      <c r="T1268" s="30">
        <v>2.955194379649943E-3</v>
      </c>
      <c r="U1268" s="23">
        <v>338.38721638285426</v>
      </c>
      <c r="V1268" s="27">
        <v>1.7627236386577649</v>
      </c>
    </row>
    <row r="1269" spans="1:22" x14ac:dyDescent="0.25">
      <c r="A1269" s="19" t="s">
        <v>94</v>
      </c>
      <c r="B1269" s="19" t="s">
        <v>95</v>
      </c>
      <c r="C1269" s="19" t="s">
        <v>88</v>
      </c>
      <c r="D1269" s="22">
        <v>60309130</v>
      </c>
      <c r="E1269" s="22">
        <v>2</v>
      </c>
      <c r="F1269" s="27">
        <v>49</v>
      </c>
      <c r="G1269" s="19" t="s">
        <v>141</v>
      </c>
      <c r="H1269" s="19" t="s">
        <v>142</v>
      </c>
      <c r="I1269" s="23">
        <v>70.5</v>
      </c>
      <c r="J1269" s="19" t="s">
        <v>209</v>
      </c>
      <c r="K1269" s="19" t="s">
        <v>210</v>
      </c>
      <c r="L1269" s="23">
        <v>70.5</v>
      </c>
      <c r="M1269" s="19" t="s">
        <v>109</v>
      </c>
      <c r="N1269" s="19" t="s">
        <v>110</v>
      </c>
      <c r="O1269" s="30">
        <v>4.6996148956660502E-2</v>
      </c>
      <c r="Q1269" s="22">
        <v>1.5</v>
      </c>
      <c r="R1269" s="30">
        <v>4.5077938795164154E-5</v>
      </c>
      <c r="S1269" s="23">
        <v>22183.800473753636</v>
      </c>
      <c r="T1269" s="30">
        <v>2.955194379649943E-3</v>
      </c>
      <c r="U1269" s="23">
        <v>338.38721638285426</v>
      </c>
      <c r="V1269" s="27">
        <v>1.5253798229172273</v>
      </c>
    </row>
    <row r="1270" spans="1:22" x14ac:dyDescent="0.25">
      <c r="A1270" s="19" t="s">
        <v>94</v>
      </c>
      <c r="B1270" s="19" t="s">
        <v>95</v>
      </c>
      <c r="C1270" s="19" t="s">
        <v>88</v>
      </c>
      <c r="D1270" s="22">
        <v>60309130</v>
      </c>
      <c r="E1270" s="22">
        <v>2</v>
      </c>
      <c r="F1270" s="27">
        <v>49</v>
      </c>
      <c r="G1270" s="19" t="s">
        <v>169</v>
      </c>
      <c r="H1270" s="19" t="s">
        <v>170</v>
      </c>
      <c r="I1270" s="23">
        <v>26</v>
      </c>
      <c r="J1270" s="19" t="s">
        <v>203</v>
      </c>
      <c r="K1270" s="19" t="s">
        <v>204</v>
      </c>
      <c r="L1270" s="23">
        <v>26</v>
      </c>
      <c r="M1270" s="19" t="s">
        <v>109</v>
      </c>
      <c r="N1270" s="19" t="s">
        <v>110</v>
      </c>
      <c r="O1270" s="30">
        <v>0.11923444635865434</v>
      </c>
      <c r="Q1270" s="22">
        <v>1.5</v>
      </c>
      <c r="R1270" s="30">
        <v>4.2178171501020581E-5</v>
      </c>
      <c r="S1270" s="23">
        <v>23708.946225319491</v>
      </c>
      <c r="T1270" s="30">
        <v>2.955194379649943E-3</v>
      </c>
      <c r="U1270" s="23">
        <v>338.38721638285426</v>
      </c>
      <c r="V1270" s="27">
        <v>1.4272554046348989</v>
      </c>
    </row>
    <row r="1271" spans="1:22" x14ac:dyDescent="0.25">
      <c r="A1271" s="19" t="s">
        <v>94</v>
      </c>
      <c r="B1271" s="19" t="s">
        <v>95</v>
      </c>
      <c r="C1271" s="19" t="s">
        <v>88</v>
      </c>
      <c r="D1271" s="22">
        <v>60309245</v>
      </c>
      <c r="E1271" s="22">
        <v>2</v>
      </c>
      <c r="F1271" s="27">
        <v>57</v>
      </c>
      <c r="G1271" s="19" t="s">
        <v>127</v>
      </c>
      <c r="H1271" s="19" t="s">
        <v>128</v>
      </c>
      <c r="I1271" s="23">
        <v>1824.9</v>
      </c>
      <c r="J1271" s="19" t="s">
        <v>201</v>
      </c>
      <c r="K1271" s="19" t="s">
        <v>202</v>
      </c>
      <c r="L1271" s="23">
        <v>1185</v>
      </c>
      <c r="M1271" s="19" t="s">
        <v>109</v>
      </c>
      <c r="N1271" s="19" t="s">
        <v>110</v>
      </c>
      <c r="O1271" s="30">
        <v>9.32009514627124E-2</v>
      </c>
      <c r="Q1271" s="22">
        <v>1.5</v>
      </c>
      <c r="R1271" s="30">
        <v>1.9892680271848405E-3</v>
      </c>
      <c r="S1271" s="23">
        <v>502.69746777922808</v>
      </c>
      <c r="T1271" s="30">
        <v>2.8059789629193872E-3</v>
      </c>
      <c r="U1271" s="23">
        <v>356.38185931357924</v>
      </c>
      <c r="V1271" s="27">
        <v>70.893903820118908</v>
      </c>
    </row>
    <row r="1272" spans="1:22" x14ac:dyDescent="0.25">
      <c r="A1272" s="19" t="s">
        <v>94</v>
      </c>
      <c r="B1272" s="19" t="s">
        <v>95</v>
      </c>
      <c r="C1272" s="19" t="s">
        <v>88</v>
      </c>
      <c r="D1272" s="22">
        <v>60309245</v>
      </c>
      <c r="E1272" s="22">
        <v>2</v>
      </c>
      <c r="F1272" s="27">
        <v>57</v>
      </c>
      <c r="G1272" s="19" t="s">
        <v>135</v>
      </c>
      <c r="H1272" s="19" t="s">
        <v>136</v>
      </c>
      <c r="I1272" s="23">
        <v>171.76874000000001</v>
      </c>
      <c r="J1272" s="19" t="s">
        <v>219</v>
      </c>
      <c r="K1272" s="19" t="s">
        <v>220</v>
      </c>
      <c r="L1272" s="23">
        <v>120.11799999999999</v>
      </c>
      <c r="M1272" s="19" t="s">
        <v>109</v>
      </c>
      <c r="N1272" s="19" t="s">
        <v>110</v>
      </c>
      <c r="O1272" s="30">
        <v>0.13503018571428571</v>
      </c>
      <c r="Q1272" s="22">
        <v>1.5</v>
      </c>
      <c r="R1272" s="30">
        <v>2.7127444283168252E-4</v>
      </c>
      <c r="S1272" s="23">
        <v>3686.3037651522131</v>
      </c>
      <c r="T1272" s="30">
        <v>2.8059789629193872E-3</v>
      </c>
      <c r="U1272" s="23">
        <v>356.38185931357924</v>
      </c>
      <c r="V1272" s="27">
        <v>9.6677290320610272</v>
      </c>
    </row>
    <row r="1273" spans="1:22" x14ac:dyDescent="0.25">
      <c r="A1273" s="19" t="s">
        <v>94</v>
      </c>
      <c r="B1273" s="19" t="s">
        <v>95</v>
      </c>
      <c r="C1273" s="19" t="s">
        <v>88</v>
      </c>
      <c r="D1273" s="22">
        <v>60309245</v>
      </c>
      <c r="E1273" s="22">
        <v>2</v>
      </c>
      <c r="F1273" s="27">
        <v>57</v>
      </c>
      <c r="G1273" s="19" t="s">
        <v>183</v>
      </c>
      <c r="H1273" s="19" t="s">
        <v>184</v>
      </c>
      <c r="I1273" s="23">
        <v>111.254715</v>
      </c>
      <c r="J1273" s="19" t="s">
        <v>221</v>
      </c>
      <c r="K1273" s="19" t="s">
        <v>222</v>
      </c>
      <c r="L1273" s="23">
        <v>77.8005</v>
      </c>
      <c r="M1273" s="19" t="s">
        <v>109</v>
      </c>
      <c r="N1273" s="19" t="s">
        <v>110</v>
      </c>
      <c r="O1273" s="30">
        <v>7.9215175097275228E-2</v>
      </c>
      <c r="Q1273" s="22">
        <v>1.5</v>
      </c>
      <c r="R1273" s="30">
        <v>1.0307674536985324E-4</v>
      </c>
      <c r="S1273" s="23">
        <v>9701.5092629464125</v>
      </c>
      <c r="T1273" s="30">
        <v>2.8059789629193872E-3</v>
      </c>
      <c r="U1273" s="23">
        <v>356.38185931357924</v>
      </c>
      <c r="V1273" s="27">
        <v>3.6734682166900665</v>
      </c>
    </row>
    <row r="1274" spans="1:22" x14ac:dyDescent="0.25">
      <c r="A1274" s="19" t="s">
        <v>94</v>
      </c>
      <c r="B1274" s="19" t="s">
        <v>95</v>
      </c>
      <c r="C1274" s="19" t="s">
        <v>88</v>
      </c>
      <c r="D1274" s="22">
        <v>60309245</v>
      </c>
      <c r="E1274" s="22">
        <v>2</v>
      </c>
      <c r="F1274" s="27">
        <v>57</v>
      </c>
      <c r="G1274" s="19" t="s">
        <v>107</v>
      </c>
      <c r="H1274" s="19" t="s">
        <v>108</v>
      </c>
      <c r="I1274" s="23">
        <v>91</v>
      </c>
      <c r="J1274" s="19" t="s">
        <v>201</v>
      </c>
      <c r="K1274" s="19" t="s">
        <v>202</v>
      </c>
      <c r="L1274" s="23">
        <v>50</v>
      </c>
      <c r="M1274" s="19" t="s">
        <v>109</v>
      </c>
      <c r="N1274" s="19" t="s">
        <v>110</v>
      </c>
      <c r="O1274" s="30">
        <v>9.4083549688667278E-2</v>
      </c>
      <c r="Q1274" s="22">
        <v>1.5</v>
      </c>
      <c r="R1274" s="30">
        <v>1.0013570785577453E-4</v>
      </c>
      <c r="S1274" s="23">
        <v>9986.4476060857342</v>
      </c>
      <c r="T1274" s="30">
        <v>2.8059789629193872E-3</v>
      </c>
      <c r="U1274" s="23">
        <v>356.38185931357924</v>
      </c>
      <c r="V1274" s="27">
        <v>3.5686549749322309</v>
      </c>
    </row>
    <row r="1275" spans="1:22" x14ac:dyDescent="0.25">
      <c r="A1275" s="19" t="s">
        <v>94</v>
      </c>
      <c r="B1275" s="19" t="s">
        <v>95</v>
      </c>
      <c r="C1275" s="19" t="s">
        <v>88</v>
      </c>
      <c r="D1275" s="22">
        <v>60309245</v>
      </c>
      <c r="E1275" s="22">
        <v>2</v>
      </c>
      <c r="F1275" s="27">
        <v>57</v>
      </c>
      <c r="G1275" s="19" t="s">
        <v>127</v>
      </c>
      <c r="H1275" s="19" t="s">
        <v>128</v>
      </c>
      <c r="I1275" s="23">
        <v>1824.9</v>
      </c>
      <c r="J1275" s="19" t="s">
        <v>201</v>
      </c>
      <c r="K1275" s="19" t="s">
        <v>202</v>
      </c>
      <c r="L1275" s="23">
        <v>1185</v>
      </c>
      <c r="M1275" s="19" t="s">
        <v>115</v>
      </c>
      <c r="N1275" s="19" t="s">
        <v>116</v>
      </c>
      <c r="O1275" s="30">
        <v>5.247630177899182E-3</v>
      </c>
      <c r="Q1275" s="22">
        <v>3</v>
      </c>
      <c r="R1275" s="30">
        <v>5.6002341003790746E-5</v>
      </c>
      <c r="S1275" s="23">
        <v>17856.396394791976</v>
      </c>
      <c r="T1275" s="30">
        <v>2.8059789629193872E-3</v>
      </c>
      <c r="U1275" s="23">
        <v>356.38185931357924</v>
      </c>
      <c r="V1275" s="27">
        <v>1.9958218412844044</v>
      </c>
    </row>
    <row r="1276" spans="1:22" x14ac:dyDescent="0.25">
      <c r="A1276" s="19" t="s">
        <v>94</v>
      </c>
      <c r="B1276" s="19" t="s">
        <v>95</v>
      </c>
      <c r="C1276" s="19" t="s">
        <v>88</v>
      </c>
      <c r="D1276" s="22">
        <v>60309245</v>
      </c>
      <c r="E1276" s="22">
        <v>2</v>
      </c>
      <c r="F1276" s="27">
        <v>57</v>
      </c>
      <c r="G1276" s="19" t="s">
        <v>145</v>
      </c>
      <c r="H1276" s="19" t="s">
        <v>146</v>
      </c>
      <c r="I1276" s="23">
        <v>57.599999999999994</v>
      </c>
      <c r="J1276" s="19" t="s">
        <v>203</v>
      </c>
      <c r="K1276" s="19" t="s">
        <v>204</v>
      </c>
      <c r="L1276" s="23">
        <v>57.599999999999994</v>
      </c>
      <c r="M1276" s="19" t="s">
        <v>109</v>
      </c>
      <c r="N1276" s="19" t="s">
        <v>110</v>
      </c>
      <c r="O1276" s="30">
        <v>6.9640764267676847E-2</v>
      </c>
      <c r="Q1276" s="22">
        <v>1.5</v>
      </c>
      <c r="R1276" s="30">
        <v>4.6915883296119136E-5</v>
      </c>
      <c r="S1276" s="23">
        <v>21314.743104979963</v>
      </c>
      <c r="T1276" s="30">
        <v>2.8059789629193872E-3</v>
      </c>
      <c r="U1276" s="23">
        <v>356.38185931357924</v>
      </c>
      <c r="V1276" s="27">
        <v>1.6719969720409831</v>
      </c>
    </row>
    <row r="1277" spans="1:22" x14ac:dyDescent="0.25">
      <c r="A1277" s="19" t="s">
        <v>94</v>
      </c>
      <c r="B1277" s="19" t="s">
        <v>95</v>
      </c>
      <c r="C1277" s="19" t="s">
        <v>88</v>
      </c>
      <c r="D1277" s="22">
        <v>60309245</v>
      </c>
      <c r="E1277" s="22">
        <v>2</v>
      </c>
      <c r="F1277" s="27">
        <v>57</v>
      </c>
      <c r="G1277" s="19" t="s">
        <v>151</v>
      </c>
      <c r="H1277" s="19" t="s">
        <v>152</v>
      </c>
      <c r="I1277" s="23">
        <v>45</v>
      </c>
      <c r="J1277" s="19" t="s">
        <v>203</v>
      </c>
      <c r="K1277" s="19" t="s">
        <v>204</v>
      </c>
      <c r="L1277" s="23">
        <v>45</v>
      </c>
      <c r="M1277" s="19" t="s">
        <v>109</v>
      </c>
      <c r="N1277" s="19" t="s">
        <v>110</v>
      </c>
      <c r="O1277" s="30">
        <v>7.7843967065053241E-2</v>
      </c>
      <c r="Q1277" s="22">
        <v>1.5</v>
      </c>
      <c r="R1277" s="30">
        <v>4.0970508981606966E-5</v>
      </c>
      <c r="S1277" s="23">
        <v>24407.800265525955</v>
      </c>
      <c r="T1277" s="30">
        <v>2.8059789629193872E-3</v>
      </c>
      <c r="U1277" s="23">
        <v>356.38185931357924</v>
      </c>
      <c r="V1277" s="27">
        <v>1.4601146167888788</v>
      </c>
    </row>
    <row r="1278" spans="1:22" x14ac:dyDescent="0.25">
      <c r="A1278" s="19" t="s">
        <v>94</v>
      </c>
      <c r="B1278" s="19" t="s">
        <v>95</v>
      </c>
      <c r="C1278" s="19" t="s">
        <v>88</v>
      </c>
      <c r="D1278" s="22">
        <v>60309245</v>
      </c>
      <c r="E1278" s="22">
        <v>2</v>
      </c>
      <c r="F1278" s="27">
        <v>57</v>
      </c>
      <c r="G1278" s="19" t="s">
        <v>139</v>
      </c>
      <c r="H1278" s="19" t="s">
        <v>140</v>
      </c>
      <c r="I1278" s="23">
        <v>47.25</v>
      </c>
      <c r="J1278" s="19" t="s">
        <v>203</v>
      </c>
      <c r="K1278" s="19" t="s">
        <v>204</v>
      </c>
      <c r="L1278" s="23">
        <v>47.25</v>
      </c>
      <c r="M1278" s="19" t="s">
        <v>109</v>
      </c>
      <c r="N1278" s="19" t="s">
        <v>110</v>
      </c>
      <c r="O1278" s="30">
        <v>7.2550891428570755E-2</v>
      </c>
      <c r="Q1278" s="22">
        <v>1.5</v>
      </c>
      <c r="R1278" s="30">
        <v>4.0093913684210157E-5</v>
      </c>
      <c r="S1278" s="23">
        <v>24941.441433636384</v>
      </c>
      <c r="T1278" s="30">
        <v>2.8059789629193872E-3</v>
      </c>
      <c r="U1278" s="23">
        <v>356.38185931357924</v>
      </c>
      <c r="V1278" s="27">
        <v>1.4288743505936972</v>
      </c>
    </row>
    <row r="1279" spans="1:22" x14ac:dyDescent="0.25">
      <c r="A1279" s="19" t="s">
        <v>94</v>
      </c>
      <c r="B1279" s="19" t="s">
        <v>95</v>
      </c>
      <c r="C1279" s="19" t="s">
        <v>88</v>
      </c>
      <c r="D1279" s="22">
        <v>60309245</v>
      </c>
      <c r="E1279" s="22">
        <v>2</v>
      </c>
      <c r="F1279" s="27">
        <v>57</v>
      </c>
      <c r="G1279" s="19" t="s">
        <v>145</v>
      </c>
      <c r="H1279" s="19" t="s">
        <v>146</v>
      </c>
      <c r="I1279" s="23">
        <v>38.960999999999999</v>
      </c>
      <c r="J1279" s="19" t="s">
        <v>243</v>
      </c>
      <c r="K1279" s="19" t="s">
        <v>244</v>
      </c>
      <c r="L1279" s="23">
        <v>11.7</v>
      </c>
      <c r="M1279" s="19" t="s">
        <v>109</v>
      </c>
      <c r="N1279" s="19" t="s">
        <v>110</v>
      </c>
      <c r="O1279" s="30">
        <v>6.9640764267676847E-2</v>
      </c>
      <c r="Q1279" s="22">
        <v>1.5</v>
      </c>
      <c r="R1279" s="30">
        <v>3.1734196685765586E-5</v>
      </c>
      <c r="S1279" s="23">
        <v>31511.747718150094</v>
      </c>
      <c r="T1279" s="30">
        <v>2.8059789629193872E-3</v>
      </c>
      <c r="U1279" s="23">
        <v>356.38185931357924</v>
      </c>
      <c r="V1279" s="27">
        <v>1.1309492018695964</v>
      </c>
    </row>
    <row r="1280" spans="1:22" x14ac:dyDescent="0.25">
      <c r="A1280" s="19" t="s">
        <v>94</v>
      </c>
      <c r="B1280" s="19" t="s">
        <v>95</v>
      </c>
      <c r="C1280" s="19" t="s">
        <v>88</v>
      </c>
      <c r="D1280" s="22">
        <v>60309355</v>
      </c>
      <c r="E1280" s="22">
        <v>2</v>
      </c>
      <c r="F1280" s="27">
        <v>58</v>
      </c>
      <c r="G1280" s="19" t="s">
        <v>127</v>
      </c>
      <c r="H1280" s="19" t="s">
        <v>128</v>
      </c>
      <c r="I1280" s="23">
        <v>1001</v>
      </c>
      <c r="J1280" s="19" t="s">
        <v>201</v>
      </c>
      <c r="K1280" s="19" t="s">
        <v>202</v>
      </c>
      <c r="L1280" s="23">
        <v>650</v>
      </c>
      <c r="M1280" s="19" t="s">
        <v>109</v>
      </c>
      <c r="N1280" s="19" t="s">
        <v>110</v>
      </c>
      <c r="O1280" s="30">
        <v>9.32009514627124E-2</v>
      </c>
      <c r="Q1280" s="22">
        <v>1.5</v>
      </c>
      <c r="R1280" s="30">
        <v>1.0723465794732772E-3</v>
      </c>
      <c r="S1280" s="23">
        <v>932.5343309167705</v>
      </c>
      <c r="T1280" s="30">
        <v>3.1931243809799914E-3</v>
      </c>
      <c r="U1280" s="23">
        <v>313.17289296857683</v>
      </c>
      <c r="V1280" s="27">
        <v>33.582988055860405</v>
      </c>
    </row>
    <row r="1281" spans="1:22" x14ac:dyDescent="0.25">
      <c r="A1281" s="19" t="s">
        <v>94</v>
      </c>
      <c r="B1281" s="19" t="s">
        <v>95</v>
      </c>
      <c r="C1281" s="19" t="s">
        <v>88</v>
      </c>
      <c r="D1281" s="22">
        <v>60309355</v>
      </c>
      <c r="E1281" s="22">
        <v>2</v>
      </c>
      <c r="F1281" s="27">
        <v>58</v>
      </c>
      <c r="G1281" s="19" t="s">
        <v>107</v>
      </c>
      <c r="H1281" s="19" t="s">
        <v>108</v>
      </c>
      <c r="I1281" s="23">
        <v>637</v>
      </c>
      <c r="J1281" s="19" t="s">
        <v>201</v>
      </c>
      <c r="K1281" s="19" t="s">
        <v>202</v>
      </c>
      <c r="L1281" s="23">
        <v>350</v>
      </c>
      <c r="M1281" s="19" t="s">
        <v>109</v>
      </c>
      <c r="N1281" s="19" t="s">
        <v>110</v>
      </c>
      <c r="O1281" s="30">
        <v>9.4083549688667278E-2</v>
      </c>
      <c r="Q1281" s="22">
        <v>1.5</v>
      </c>
      <c r="R1281" s="30">
        <v>6.8886461093886273E-4</v>
      </c>
      <c r="S1281" s="23">
        <v>1451.6640630400316</v>
      </c>
      <c r="T1281" s="30">
        <v>3.1931243809799914E-3</v>
      </c>
      <c r="U1281" s="23">
        <v>313.17289296857683</v>
      </c>
      <c r="V1281" s="27">
        <v>21.573372307139678</v>
      </c>
    </row>
    <row r="1282" spans="1:22" x14ac:dyDescent="0.25">
      <c r="A1282" s="19" t="s">
        <v>94</v>
      </c>
      <c r="B1282" s="19" t="s">
        <v>95</v>
      </c>
      <c r="C1282" s="19" t="s">
        <v>88</v>
      </c>
      <c r="D1282" s="22">
        <v>60309355</v>
      </c>
      <c r="E1282" s="22">
        <v>2</v>
      </c>
      <c r="F1282" s="27">
        <v>58</v>
      </c>
      <c r="G1282" s="19" t="s">
        <v>135</v>
      </c>
      <c r="H1282" s="19" t="s">
        <v>136</v>
      </c>
      <c r="I1282" s="23">
        <v>250.17849999999999</v>
      </c>
      <c r="J1282" s="19" t="s">
        <v>219</v>
      </c>
      <c r="K1282" s="19" t="s">
        <v>220</v>
      </c>
      <c r="L1282" s="23">
        <v>174.95</v>
      </c>
      <c r="M1282" s="19" t="s">
        <v>109</v>
      </c>
      <c r="N1282" s="19" t="s">
        <v>110</v>
      </c>
      <c r="O1282" s="30">
        <v>0.13503018571428571</v>
      </c>
      <c r="Q1282" s="22">
        <v>1.5</v>
      </c>
      <c r="R1282" s="30">
        <v>3.8829481973243018E-4</v>
      </c>
      <c r="S1282" s="23">
        <v>2575.3627119957187</v>
      </c>
      <c r="T1282" s="30">
        <v>3.1931243809799914E-3</v>
      </c>
      <c r="U1282" s="23">
        <v>313.17289296857683</v>
      </c>
      <c r="V1282" s="27">
        <v>12.160341202031718</v>
      </c>
    </row>
    <row r="1283" spans="1:22" x14ac:dyDescent="0.25">
      <c r="A1283" s="19" t="s">
        <v>94</v>
      </c>
      <c r="B1283" s="19" t="s">
        <v>95</v>
      </c>
      <c r="C1283" s="19" t="s">
        <v>88</v>
      </c>
      <c r="D1283" s="22">
        <v>60309355</v>
      </c>
      <c r="E1283" s="22">
        <v>2</v>
      </c>
      <c r="F1283" s="27">
        <v>58</v>
      </c>
      <c r="G1283" s="19" t="s">
        <v>183</v>
      </c>
      <c r="H1283" s="19" t="s">
        <v>184</v>
      </c>
      <c r="I1283" s="23">
        <v>256.87804999999997</v>
      </c>
      <c r="J1283" s="19" t="s">
        <v>221</v>
      </c>
      <c r="K1283" s="19" t="s">
        <v>222</v>
      </c>
      <c r="L1283" s="23">
        <v>179.63499999999999</v>
      </c>
      <c r="M1283" s="19" t="s">
        <v>109</v>
      </c>
      <c r="N1283" s="19" t="s">
        <v>110</v>
      </c>
      <c r="O1283" s="30">
        <v>7.9215175097275228E-2</v>
      </c>
      <c r="Q1283" s="22">
        <v>1.5</v>
      </c>
      <c r="R1283" s="30">
        <v>2.3389241045283473E-4</v>
      </c>
      <c r="S1283" s="23">
        <v>4275.4700678996751</v>
      </c>
      <c r="T1283" s="30">
        <v>3.1931243809799914E-3</v>
      </c>
      <c r="U1283" s="23">
        <v>313.17289296857683</v>
      </c>
      <c r="V1283" s="27">
        <v>7.3248762824908056</v>
      </c>
    </row>
    <row r="1284" spans="1:22" x14ac:dyDescent="0.25">
      <c r="A1284" s="19" t="s">
        <v>94</v>
      </c>
      <c r="B1284" s="19" t="s">
        <v>95</v>
      </c>
      <c r="C1284" s="19" t="s">
        <v>88</v>
      </c>
      <c r="D1284" s="22">
        <v>60309355</v>
      </c>
      <c r="E1284" s="22">
        <v>2</v>
      </c>
      <c r="F1284" s="27">
        <v>58</v>
      </c>
      <c r="G1284" s="19" t="s">
        <v>163</v>
      </c>
      <c r="H1284" s="19" t="s">
        <v>164</v>
      </c>
      <c r="I1284" s="23">
        <v>96</v>
      </c>
      <c r="J1284" s="19" t="s">
        <v>203</v>
      </c>
      <c r="K1284" s="19" t="s">
        <v>204</v>
      </c>
      <c r="L1284" s="23">
        <v>96</v>
      </c>
      <c r="M1284" s="19" t="s">
        <v>109</v>
      </c>
      <c r="N1284" s="19" t="s">
        <v>110</v>
      </c>
      <c r="O1284" s="30">
        <v>0.2109105576516597</v>
      </c>
      <c r="Q1284" s="22">
        <v>1.5</v>
      </c>
      <c r="R1284" s="30">
        <v>2.3272889120183141E-4</v>
      </c>
      <c r="S1284" s="23">
        <v>4296.8451180939182</v>
      </c>
      <c r="T1284" s="30">
        <v>3.1931243809799914E-3</v>
      </c>
      <c r="U1284" s="23">
        <v>313.17289296857683</v>
      </c>
      <c r="V1284" s="27">
        <v>7.2884380135046705</v>
      </c>
    </row>
    <row r="1285" spans="1:22" x14ac:dyDescent="0.25">
      <c r="A1285" s="19" t="s">
        <v>94</v>
      </c>
      <c r="B1285" s="19" t="s">
        <v>95</v>
      </c>
      <c r="C1285" s="19" t="s">
        <v>88</v>
      </c>
      <c r="D1285" s="22">
        <v>60309355</v>
      </c>
      <c r="E1285" s="22">
        <v>2</v>
      </c>
      <c r="F1285" s="27">
        <v>58</v>
      </c>
      <c r="G1285" s="19" t="s">
        <v>131</v>
      </c>
      <c r="H1285" s="19" t="s">
        <v>132</v>
      </c>
      <c r="I1285" s="23">
        <v>65.25</v>
      </c>
      <c r="J1285" s="19" t="s">
        <v>203</v>
      </c>
      <c r="K1285" s="19" t="s">
        <v>204</v>
      </c>
      <c r="L1285" s="23">
        <v>65.25</v>
      </c>
      <c r="M1285" s="19" t="s">
        <v>109</v>
      </c>
      <c r="N1285" s="19" t="s">
        <v>110</v>
      </c>
      <c r="O1285" s="30">
        <v>0.18361026609657971</v>
      </c>
      <c r="Q1285" s="22">
        <v>1.5</v>
      </c>
      <c r="R1285" s="30">
        <v>1.3770769957243477E-4</v>
      </c>
      <c r="S1285" s="23">
        <v>7261.758079648961</v>
      </c>
      <c r="T1285" s="30">
        <v>3.1931243809799914E-3</v>
      </c>
      <c r="U1285" s="23">
        <v>313.17289296857683</v>
      </c>
      <c r="V1285" s="27">
        <v>4.3126318659147049</v>
      </c>
    </row>
    <row r="1286" spans="1:22" x14ac:dyDescent="0.25">
      <c r="A1286" s="19" t="s">
        <v>94</v>
      </c>
      <c r="B1286" s="19" t="s">
        <v>95</v>
      </c>
      <c r="C1286" s="19" t="s">
        <v>88</v>
      </c>
      <c r="D1286" s="22">
        <v>60309355</v>
      </c>
      <c r="E1286" s="22">
        <v>2</v>
      </c>
      <c r="F1286" s="27">
        <v>58</v>
      </c>
      <c r="G1286" s="19" t="s">
        <v>151</v>
      </c>
      <c r="H1286" s="19" t="s">
        <v>152</v>
      </c>
      <c r="I1286" s="23">
        <v>70.5</v>
      </c>
      <c r="J1286" s="19" t="s">
        <v>203</v>
      </c>
      <c r="K1286" s="19" t="s">
        <v>204</v>
      </c>
      <c r="L1286" s="23">
        <v>70.5</v>
      </c>
      <c r="M1286" s="19" t="s">
        <v>109</v>
      </c>
      <c r="N1286" s="19" t="s">
        <v>110</v>
      </c>
      <c r="O1286" s="30">
        <v>7.7843967065053241E-2</v>
      </c>
      <c r="Q1286" s="22">
        <v>1.5</v>
      </c>
      <c r="R1286" s="30">
        <v>6.3080456069956932E-5</v>
      </c>
      <c r="S1286" s="23">
        <v>15852.77060918819</v>
      </c>
      <c r="T1286" s="30">
        <v>3.1931243809799914E-3</v>
      </c>
      <c r="U1286" s="23">
        <v>313.17289296857683</v>
      </c>
      <c r="V1286" s="27">
        <v>1.9755088917205634</v>
      </c>
    </row>
    <row r="1287" spans="1:22" x14ac:dyDescent="0.25">
      <c r="A1287" s="19" t="s">
        <v>94</v>
      </c>
      <c r="B1287" s="19" t="s">
        <v>95</v>
      </c>
      <c r="C1287" s="19" t="s">
        <v>88</v>
      </c>
      <c r="D1287" s="22">
        <v>60309355</v>
      </c>
      <c r="E1287" s="22">
        <v>2</v>
      </c>
      <c r="F1287" s="27">
        <v>58</v>
      </c>
      <c r="G1287" s="19" t="s">
        <v>145</v>
      </c>
      <c r="H1287" s="19" t="s">
        <v>146</v>
      </c>
      <c r="I1287" s="23">
        <v>68.059549656000002</v>
      </c>
      <c r="J1287" s="19" t="s">
        <v>243</v>
      </c>
      <c r="K1287" s="19" t="s">
        <v>244</v>
      </c>
      <c r="L1287" s="23">
        <v>20.4383032</v>
      </c>
      <c r="M1287" s="19" t="s">
        <v>109</v>
      </c>
      <c r="N1287" s="19" t="s">
        <v>110</v>
      </c>
      <c r="O1287" s="30">
        <v>6.9640764267676847E-2</v>
      </c>
      <c r="Q1287" s="22">
        <v>1.5</v>
      </c>
      <c r="R1287" s="30">
        <v>5.447952935353728E-5</v>
      </c>
      <c r="S1287" s="23">
        <v>18355.518336266086</v>
      </c>
      <c r="T1287" s="30">
        <v>3.1931243809799914E-3</v>
      </c>
      <c r="U1287" s="23">
        <v>313.17289296857683</v>
      </c>
      <c r="V1287" s="27">
        <v>1.706151181521377</v>
      </c>
    </row>
    <row r="1288" spans="1:22" x14ac:dyDescent="0.25">
      <c r="A1288" s="19" t="s">
        <v>94</v>
      </c>
      <c r="B1288" s="19" t="s">
        <v>95</v>
      </c>
      <c r="C1288" s="19" t="s">
        <v>88</v>
      </c>
      <c r="D1288" s="22">
        <v>60309355</v>
      </c>
      <c r="E1288" s="22">
        <v>2</v>
      </c>
      <c r="F1288" s="27">
        <v>58</v>
      </c>
      <c r="G1288" s="19" t="s">
        <v>141</v>
      </c>
      <c r="H1288" s="19" t="s">
        <v>142</v>
      </c>
      <c r="I1288" s="23">
        <v>98.212140000000019</v>
      </c>
      <c r="J1288" s="19" t="s">
        <v>223</v>
      </c>
      <c r="K1288" s="19" t="s">
        <v>224</v>
      </c>
      <c r="L1288" s="23">
        <v>64.613250000000008</v>
      </c>
      <c r="M1288" s="19" t="s">
        <v>109</v>
      </c>
      <c r="N1288" s="19" t="s">
        <v>110</v>
      </c>
      <c r="O1288" s="30">
        <v>4.6996148956660502E-2</v>
      </c>
      <c r="Q1288" s="22">
        <v>1.5</v>
      </c>
      <c r="R1288" s="30">
        <v>5.3052785756234438E-5</v>
      </c>
      <c r="S1288" s="23">
        <v>18849.151571319442</v>
      </c>
      <c r="T1288" s="30">
        <v>3.1931243809799914E-3</v>
      </c>
      <c r="U1288" s="23">
        <v>313.17289296857683</v>
      </c>
      <c r="V1288" s="27">
        <v>1.6614694395322045</v>
      </c>
    </row>
    <row r="1289" spans="1:22" x14ac:dyDescent="0.25">
      <c r="A1289" s="19" t="s">
        <v>94</v>
      </c>
      <c r="B1289" s="19" t="s">
        <v>95</v>
      </c>
      <c r="C1289" s="19" t="s">
        <v>88</v>
      </c>
      <c r="D1289" s="22">
        <v>60309355</v>
      </c>
      <c r="E1289" s="22">
        <v>2</v>
      </c>
      <c r="F1289" s="27">
        <v>58</v>
      </c>
      <c r="G1289" s="19" t="s">
        <v>107</v>
      </c>
      <c r="H1289" s="19" t="s">
        <v>108</v>
      </c>
      <c r="I1289" s="23">
        <v>637</v>
      </c>
      <c r="J1289" s="19" t="s">
        <v>201</v>
      </c>
      <c r="K1289" s="19" t="s">
        <v>202</v>
      </c>
      <c r="L1289" s="23">
        <v>350</v>
      </c>
      <c r="M1289" s="19" t="s">
        <v>121</v>
      </c>
      <c r="N1289" s="19" t="s">
        <v>122</v>
      </c>
      <c r="O1289" s="30">
        <v>8.0808489135929321E-3</v>
      </c>
      <c r="Q1289" s="22">
        <v>1.94</v>
      </c>
      <c r="R1289" s="30">
        <v>4.5747429416625469E-5</v>
      </c>
      <c r="S1289" s="23">
        <v>21859.151710862716</v>
      </c>
      <c r="T1289" s="30">
        <v>3.1931243809799914E-3</v>
      </c>
      <c r="U1289" s="23">
        <v>313.17289296857683</v>
      </c>
      <c r="V1289" s="27">
        <v>1.4326854816280372</v>
      </c>
    </row>
    <row r="1290" spans="1:22" x14ac:dyDescent="0.25">
      <c r="A1290" s="19" t="s">
        <v>94</v>
      </c>
      <c r="B1290" s="19" t="s">
        <v>95</v>
      </c>
      <c r="C1290" s="19" t="s">
        <v>88</v>
      </c>
      <c r="D1290" s="22">
        <v>60309427</v>
      </c>
      <c r="E1290" s="22">
        <v>2</v>
      </c>
      <c r="F1290" s="27">
        <v>92</v>
      </c>
      <c r="G1290" s="19" t="s">
        <v>135</v>
      </c>
      <c r="H1290" s="19" t="s">
        <v>136</v>
      </c>
      <c r="I1290" s="23">
        <v>1072.5</v>
      </c>
      <c r="J1290" s="19" t="s">
        <v>219</v>
      </c>
      <c r="K1290" s="19" t="s">
        <v>220</v>
      </c>
      <c r="L1290" s="23">
        <v>750</v>
      </c>
      <c r="M1290" s="19" t="s">
        <v>109</v>
      </c>
      <c r="N1290" s="19" t="s">
        <v>110</v>
      </c>
      <c r="O1290" s="30">
        <v>0.13503018571428571</v>
      </c>
      <c r="Q1290" s="22">
        <v>1.5</v>
      </c>
      <c r="R1290" s="30">
        <v>1.0494193781055902E-3</v>
      </c>
      <c r="S1290" s="23">
        <v>952.90788493461787</v>
      </c>
      <c r="T1290" s="30">
        <v>2.4407052392358105E-3</v>
      </c>
      <c r="U1290" s="23">
        <v>409.71764386964725</v>
      </c>
      <c r="V1290" s="27">
        <v>42.996563502857292</v>
      </c>
    </row>
    <row r="1291" spans="1:22" x14ac:dyDescent="0.25">
      <c r="A1291" s="19" t="s">
        <v>94</v>
      </c>
      <c r="B1291" s="19" t="s">
        <v>95</v>
      </c>
      <c r="C1291" s="19" t="s">
        <v>88</v>
      </c>
      <c r="D1291" s="22">
        <v>60309427</v>
      </c>
      <c r="E1291" s="22">
        <v>2</v>
      </c>
      <c r="F1291" s="27">
        <v>92</v>
      </c>
      <c r="G1291" s="19" t="s">
        <v>127</v>
      </c>
      <c r="H1291" s="19" t="s">
        <v>128</v>
      </c>
      <c r="I1291" s="23">
        <v>1355.1846</v>
      </c>
      <c r="J1291" s="19" t="s">
        <v>201</v>
      </c>
      <c r="K1291" s="19" t="s">
        <v>202</v>
      </c>
      <c r="L1291" s="23">
        <v>879.99</v>
      </c>
      <c r="M1291" s="19" t="s">
        <v>109</v>
      </c>
      <c r="N1291" s="19" t="s">
        <v>110</v>
      </c>
      <c r="O1291" s="30">
        <v>9.32009514627124E-2</v>
      </c>
      <c r="Q1291" s="22">
        <v>1.5</v>
      </c>
      <c r="R1291" s="30">
        <v>9.152499574464879E-4</v>
      </c>
      <c r="S1291" s="23">
        <v>1092.5977017141431</v>
      </c>
      <c r="T1291" s="30">
        <v>2.4407052392358105E-3</v>
      </c>
      <c r="U1291" s="23">
        <v>409.71764386964725</v>
      </c>
      <c r="V1291" s="27">
        <v>37.499405611676991</v>
      </c>
    </row>
    <row r="1292" spans="1:22" x14ac:dyDescent="0.25">
      <c r="A1292" s="19" t="s">
        <v>94</v>
      </c>
      <c r="B1292" s="19" t="s">
        <v>95</v>
      </c>
      <c r="C1292" s="19" t="s">
        <v>88</v>
      </c>
      <c r="D1292" s="22">
        <v>60309427</v>
      </c>
      <c r="E1292" s="22">
        <v>2</v>
      </c>
      <c r="F1292" s="27">
        <v>92</v>
      </c>
      <c r="G1292" s="19" t="s">
        <v>145</v>
      </c>
      <c r="H1292" s="19" t="s">
        <v>146</v>
      </c>
      <c r="I1292" s="23">
        <v>213.75</v>
      </c>
      <c r="J1292" s="19" t="s">
        <v>203</v>
      </c>
      <c r="K1292" s="19" t="s">
        <v>204</v>
      </c>
      <c r="L1292" s="23">
        <v>213.75</v>
      </c>
      <c r="M1292" s="19" t="s">
        <v>109</v>
      </c>
      <c r="N1292" s="19" t="s">
        <v>110</v>
      </c>
      <c r="O1292" s="30">
        <v>6.9640764267676847E-2</v>
      </c>
      <c r="Q1292" s="22">
        <v>1.5</v>
      </c>
      <c r="R1292" s="30">
        <v>1.0786748813199946E-4</v>
      </c>
      <c r="S1292" s="23">
        <v>9270.6339724559202</v>
      </c>
      <c r="T1292" s="30">
        <v>2.4407052392358105E-3</v>
      </c>
      <c r="U1292" s="23">
        <v>409.71764386964725</v>
      </c>
      <c r="V1292" s="27">
        <v>4.4195213087579965</v>
      </c>
    </row>
    <row r="1293" spans="1:22" x14ac:dyDescent="0.25">
      <c r="A1293" s="19" t="s">
        <v>94</v>
      </c>
      <c r="B1293" s="19" t="s">
        <v>95</v>
      </c>
      <c r="C1293" s="19" t="s">
        <v>88</v>
      </c>
      <c r="D1293" s="22">
        <v>60309427</v>
      </c>
      <c r="E1293" s="22">
        <v>2</v>
      </c>
      <c r="F1293" s="27">
        <v>92</v>
      </c>
      <c r="G1293" s="19" t="s">
        <v>127</v>
      </c>
      <c r="H1293" s="19" t="s">
        <v>128</v>
      </c>
      <c r="I1293" s="23">
        <v>127.5</v>
      </c>
      <c r="J1293" s="19" t="s">
        <v>203</v>
      </c>
      <c r="K1293" s="19" t="s">
        <v>204</v>
      </c>
      <c r="L1293" s="23">
        <v>127.5</v>
      </c>
      <c r="M1293" s="19" t="s">
        <v>109</v>
      </c>
      <c r="N1293" s="19" t="s">
        <v>110</v>
      </c>
      <c r="O1293" s="30">
        <v>9.32009514627124E-2</v>
      </c>
      <c r="Q1293" s="22">
        <v>1.5</v>
      </c>
      <c r="R1293" s="30">
        <v>8.6109574720984289E-5</v>
      </c>
      <c r="S1293" s="23">
        <v>11613.110426340396</v>
      </c>
      <c r="T1293" s="30">
        <v>2.4407052392358105E-3</v>
      </c>
      <c r="U1293" s="23">
        <v>409.71764386964725</v>
      </c>
      <c r="V1293" s="27">
        <v>3.5280612069299022</v>
      </c>
    </row>
    <row r="1294" spans="1:22" x14ac:dyDescent="0.25">
      <c r="A1294" s="19" t="s">
        <v>94</v>
      </c>
      <c r="B1294" s="19" t="s">
        <v>95</v>
      </c>
      <c r="C1294" s="19" t="s">
        <v>88</v>
      </c>
      <c r="D1294" s="22">
        <v>60309427</v>
      </c>
      <c r="E1294" s="22">
        <v>2</v>
      </c>
      <c r="F1294" s="27">
        <v>92</v>
      </c>
      <c r="G1294" s="19" t="s">
        <v>135</v>
      </c>
      <c r="H1294" s="19" t="s">
        <v>136</v>
      </c>
      <c r="I1294" s="23">
        <v>1072.5</v>
      </c>
      <c r="J1294" s="19" t="s">
        <v>219</v>
      </c>
      <c r="K1294" s="19" t="s">
        <v>220</v>
      </c>
      <c r="L1294" s="23">
        <v>750</v>
      </c>
      <c r="M1294" s="19" t="s">
        <v>115</v>
      </c>
      <c r="N1294" s="19" t="s">
        <v>116</v>
      </c>
      <c r="O1294" s="30">
        <v>8.1948356807510694E-3</v>
      </c>
      <c r="Q1294" s="22">
        <v>3</v>
      </c>
      <c r="R1294" s="30">
        <v>3.1844062563788123E-5</v>
      </c>
      <c r="S1294" s="23">
        <v>31403.028366649505</v>
      </c>
      <c r="T1294" s="30">
        <v>2.4407052392358105E-3</v>
      </c>
      <c r="U1294" s="23">
        <v>409.71764386964725</v>
      </c>
      <c r="V1294" s="27">
        <v>1.3047074284872908</v>
      </c>
    </row>
    <row r="1295" spans="1:22" x14ac:dyDescent="0.25">
      <c r="A1295" s="19" t="s">
        <v>94</v>
      </c>
      <c r="B1295" s="19" t="s">
        <v>95</v>
      </c>
      <c r="C1295" s="19" t="s">
        <v>88</v>
      </c>
      <c r="D1295" s="22">
        <v>60309427</v>
      </c>
      <c r="E1295" s="22">
        <v>2</v>
      </c>
      <c r="F1295" s="27">
        <v>92</v>
      </c>
      <c r="G1295" s="19" t="s">
        <v>127</v>
      </c>
      <c r="H1295" s="19" t="s">
        <v>128</v>
      </c>
      <c r="I1295" s="23">
        <v>1355.1846</v>
      </c>
      <c r="J1295" s="19" t="s">
        <v>201</v>
      </c>
      <c r="K1295" s="19" t="s">
        <v>202</v>
      </c>
      <c r="L1295" s="23">
        <v>879.99</v>
      </c>
      <c r="M1295" s="19" t="s">
        <v>115</v>
      </c>
      <c r="N1295" s="19" t="s">
        <v>116</v>
      </c>
      <c r="O1295" s="30">
        <v>5.247630177899182E-3</v>
      </c>
      <c r="Q1295" s="22">
        <v>3</v>
      </c>
      <c r="R1295" s="30">
        <v>2.5766331897044319E-5</v>
      </c>
      <c r="S1295" s="23">
        <v>38810.336061638285</v>
      </c>
      <c r="T1295" s="30">
        <v>2.4407052392358105E-3</v>
      </c>
      <c r="U1295" s="23">
        <v>409.71764386964725</v>
      </c>
      <c r="V1295" s="27">
        <v>1.0556920796020337</v>
      </c>
    </row>
    <row r="1296" spans="1:22" x14ac:dyDescent="0.25">
      <c r="A1296" s="19" t="s">
        <v>94</v>
      </c>
      <c r="B1296" s="19" t="s">
        <v>95</v>
      </c>
      <c r="C1296" s="19" t="s">
        <v>88</v>
      </c>
      <c r="D1296" s="22">
        <v>60309427</v>
      </c>
      <c r="E1296" s="22">
        <v>2</v>
      </c>
      <c r="F1296" s="27">
        <v>92</v>
      </c>
      <c r="G1296" s="19" t="s">
        <v>147</v>
      </c>
      <c r="H1296" s="19" t="s">
        <v>148</v>
      </c>
      <c r="I1296" s="23">
        <v>68.150000000000006</v>
      </c>
      <c r="J1296" s="19" t="s">
        <v>203</v>
      </c>
      <c r="K1296" s="19" t="s">
        <v>204</v>
      </c>
      <c r="L1296" s="23">
        <v>68.150000000000006</v>
      </c>
      <c r="M1296" s="19" t="s">
        <v>109</v>
      </c>
      <c r="N1296" s="19" t="s">
        <v>110</v>
      </c>
      <c r="O1296" s="30">
        <v>5.0440458996654898E-2</v>
      </c>
      <c r="Q1296" s="22">
        <v>1.5</v>
      </c>
      <c r="R1296" s="30">
        <v>2.490954551175385E-5</v>
      </c>
      <c r="S1296" s="23">
        <v>40145.252731654167</v>
      </c>
      <c r="T1296" s="30">
        <v>2.4407052392358105E-3</v>
      </c>
      <c r="U1296" s="23">
        <v>409.71764386964725</v>
      </c>
      <c r="V1296" s="27">
        <v>1.0205880296939533</v>
      </c>
    </row>
    <row r="1297" spans="1:22" x14ac:dyDescent="0.25">
      <c r="A1297" s="19" t="s">
        <v>94</v>
      </c>
      <c r="B1297" s="19" t="s">
        <v>95</v>
      </c>
      <c r="C1297" s="19" t="s">
        <v>88</v>
      </c>
      <c r="D1297" s="22">
        <v>60309441</v>
      </c>
      <c r="E1297" s="22">
        <v>2</v>
      </c>
      <c r="F1297" s="27">
        <v>70</v>
      </c>
      <c r="G1297" s="19" t="s">
        <v>135</v>
      </c>
      <c r="H1297" s="19" t="s">
        <v>136</v>
      </c>
      <c r="I1297" s="23">
        <v>715</v>
      </c>
      <c r="J1297" s="19" t="s">
        <v>219</v>
      </c>
      <c r="K1297" s="19" t="s">
        <v>220</v>
      </c>
      <c r="L1297" s="23">
        <v>500</v>
      </c>
      <c r="M1297" s="19" t="s">
        <v>109</v>
      </c>
      <c r="N1297" s="19" t="s">
        <v>110</v>
      </c>
      <c r="O1297" s="30">
        <v>0.13503018571428571</v>
      </c>
      <c r="Q1297" s="22">
        <v>1.5</v>
      </c>
      <c r="R1297" s="30">
        <v>9.1949126462585024E-4</v>
      </c>
      <c r="S1297" s="23">
        <v>1087.5579121536402</v>
      </c>
      <c r="T1297" s="30">
        <v>2.5850559415651038E-3</v>
      </c>
      <c r="U1297" s="23">
        <v>386.83882384168334</v>
      </c>
      <c r="V1297" s="27">
        <v>35.569491934056593</v>
      </c>
    </row>
    <row r="1298" spans="1:22" x14ac:dyDescent="0.25">
      <c r="A1298" s="19" t="s">
        <v>94</v>
      </c>
      <c r="B1298" s="19" t="s">
        <v>95</v>
      </c>
      <c r="C1298" s="19" t="s">
        <v>88</v>
      </c>
      <c r="D1298" s="22">
        <v>60309441</v>
      </c>
      <c r="E1298" s="22">
        <v>2</v>
      </c>
      <c r="F1298" s="27">
        <v>70</v>
      </c>
      <c r="G1298" s="19" t="s">
        <v>127</v>
      </c>
      <c r="H1298" s="19" t="s">
        <v>128</v>
      </c>
      <c r="I1298" s="23">
        <v>569.79999999999995</v>
      </c>
      <c r="J1298" s="19" t="s">
        <v>201</v>
      </c>
      <c r="K1298" s="19" t="s">
        <v>202</v>
      </c>
      <c r="L1298" s="23">
        <v>370</v>
      </c>
      <c r="M1298" s="19" t="s">
        <v>109</v>
      </c>
      <c r="N1298" s="19" t="s">
        <v>110</v>
      </c>
      <c r="O1298" s="30">
        <v>9.32009514627124E-2</v>
      </c>
      <c r="Q1298" s="22">
        <v>1.5</v>
      </c>
      <c r="R1298" s="30">
        <v>5.057704966043193E-4</v>
      </c>
      <c r="S1298" s="23">
        <v>1977.1813633137492</v>
      </c>
      <c r="T1298" s="30">
        <v>2.5850559415651038E-3</v>
      </c>
      <c r="U1298" s="23">
        <v>386.83882384168334</v>
      </c>
      <c r="V1298" s="27">
        <v>19.565166404023895</v>
      </c>
    </row>
    <row r="1299" spans="1:22" x14ac:dyDescent="0.25">
      <c r="A1299" s="19" t="s">
        <v>94</v>
      </c>
      <c r="B1299" s="19" t="s">
        <v>95</v>
      </c>
      <c r="C1299" s="19" t="s">
        <v>88</v>
      </c>
      <c r="D1299" s="22">
        <v>60309441</v>
      </c>
      <c r="E1299" s="22">
        <v>2</v>
      </c>
      <c r="F1299" s="27">
        <v>70</v>
      </c>
      <c r="G1299" s="19" t="s">
        <v>135</v>
      </c>
      <c r="H1299" s="19" t="s">
        <v>136</v>
      </c>
      <c r="I1299" s="23">
        <v>178.75</v>
      </c>
      <c r="J1299" s="19" t="s">
        <v>225</v>
      </c>
      <c r="K1299" s="19" t="s">
        <v>226</v>
      </c>
      <c r="L1299" s="23">
        <v>125</v>
      </c>
      <c r="M1299" s="19" t="s">
        <v>109</v>
      </c>
      <c r="N1299" s="19" t="s">
        <v>110</v>
      </c>
      <c r="O1299" s="30">
        <v>0.13503018571428571</v>
      </c>
      <c r="Q1299" s="22">
        <v>1.5</v>
      </c>
      <c r="R1299" s="30">
        <v>2.2987281615646256E-4</v>
      </c>
      <c r="S1299" s="23">
        <v>4350.231648614561</v>
      </c>
      <c r="T1299" s="30">
        <v>2.5850559415651038E-3</v>
      </c>
      <c r="U1299" s="23">
        <v>386.83882384168334</v>
      </c>
      <c r="V1299" s="27">
        <v>8.8923729835141483</v>
      </c>
    </row>
    <row r="1300" spans="1:22" x14ac:dyDescent="0.25">
      <c r="A1300" s="19" t="s">
        <v>94</v>
      </c>
      <c r="B1300" s="19" t="s">
        <v>95</v>
      </c>
      <c r="C1300" s="19" t="s">
        <v>88</v>
      </c>
      <c r="D1300" s="22">
        <v>60309441</v>
      </c>
      <c r="E1300" s="22">
        <v>2</v>
      </c>
      <c r="F1300" s="27">
        <v>70</v>
      </c>
      <c r="G1300" s="19" t="s">
        <v>127</v>
      </c>
      <c r="H1300" s="19" t="s">
        <v>128</v>
      </c>
      <c r="I1300" s="23">
        <v>255</v>
      </c>
      <c r="J1300" s="19" t="s">
        <v>203</v>
      </c>
      <c r="K1300" s="19" t="s">
        <v>204</v>
      </c>
      <c r="L1300" s="23">
        <v>255</v>
      </c>
      <c r="M1300" s="19" t="s">
        <v>109</v>
      </c>
      <c r="N1300" s="19" t="s">
        <v>110</v>
      </c>
      <c r="O1300" s="30">
        <v>9.32009514627124E-2</v>
      </c>
      <c r="Q1300" s="22">
        <v>1.5</v>
      </c>
      <c r="R1300" s="30">
        <v>2.2634516783801584E-4</v>
      </c>
      <c r="S1300" s="23">
        <v>4418.031140455585</v>
      </c>
      <c r="T1300" s="30">
        <v>2.5850559415651038E-3</v>
      </c>
      <c r="U1300" s="23">
        <v>386.83882384168334</v>
      </c>
      <c r="V1300" s="27">
        <v>8.7559098508706459</v>
      </c>
    </row>
    <row r="1301" spans="1:22" x14ac:dyDescent="0.25">
      <c r="A1301" s="19" t="s">
        <v>94</v>
      </c>
      <c r="B1301" s="19" t="s">
        <v>95</v>
      </c>
      <c r="C1301" s="19" t="s">
        <v>88</v>
      </c>
      <c r="D1301" s="22">
        <v>60309441</v>
      </c>
      <c r="E1301" s="22">
        <v>2</v>
      </c>
      <c r="F1301" s="27">
        <v>70</v>
      </c>
      <c r="G1301" s="19" t="s">
        <v>163</v>
      </c>
      <c r="H1301" s="19" t="s">
        <v>164</v>
      </c>
      <c r="I1301" s="23">
        <v>83</v>
      </c>
      <c r="J1301" s="19" t="s">
        <v>203</v>
      </c>
      <c r="K1301" s="19" t="s">
        <v>204</v>
      </c>
      <c r="L1301" s="23">
        <v>83</v>
      </c>
      <c r="M1301" s="19" t="s">
        <v>109</v>
      </c>
      <c r="N1301" s="19" t="s">
        <v>110</v>
      </c>
      <c r="O1301" s="30">
        <v>0.2109105576516597</v>
      </c>
      <c r="Q1301" s="22">
        <v>1.5</v>
      </c>
      <c r="R1301" s="30">
        <v>1.667197741436929E-4</v>
      </c>
      <c r="S1301" s="23">
        <v>5998.0887398402856</v>
      </c>
      <c r="T1301" s="30">
        <v>2.5850559415651038E-3</v>
      </c>
      <c r="U1301" s="23">
        <v>386.83882384168334</v>
      </c>
      <c r="V1301" s="27">
        <v>6.4493681340897249</v>
      </c>
    </row>
    <row r="1302" spans="1:22" x14ac:dyDescent="0.25">
      <c r="A1302" s="19" t="s">
        <v>94</v>
      </c>
      <c r="B1302" s="19" t="s">
        <v>95</v>
      </c>
      <c r="C1302" s="19" t="s">
        <v>88</v>
      </c>
      <c r="D1302" s="22">
        <v>60309441</v>
      </c>
      <c r="E1302" s="22">
        <v>2</v>
      </c>
      <c r="F1302" s="27">
        <v>70</v>
      </c>
      <c r="G1302" s="19" t="s">
        <v>183</v>
      </c>
      <c r="H1302" s="19" t="s">
        <v>184</v>
      </c>
      <c r="I1302" s="23">
        <v>142.22591954999999</v>
      </c>
      <c r="J1302" s="19" t="s">
        <v>221</v>
      </c>
      <c r="K1302" s="19" t="s">
        <v>222</v>
      </c>
      <c r="L1302" s="23">
        <v>99.458685000000003</v>
      </c>
      <c r="M1302" s="19" t="s">
        <v>109</v>
      </c>
      <c r="N1302" s="19" t="s">
        <v>110</v>
      </c>
      <c r="O1302" s="30">
        <v>7.9215175097275228E-2</v>
      </c>
      <c r="Q1302" s="22">
        <v>1.5</v>
      </c>
      <c r="R1302" s="30">
        <v>1.0729953448118313E-4</v>
      </c>
      <c r="S1302" s="23">
        <v>9319.7049254241429</v>
      </c>
      <c r="T1302" s="30">
        <v>2.5850559415651038E-3</v>
      </c>
      <c r="U1302" s="23">
        <v>386.83882384168334</v>
      </c>
      <c r="V1302" s="27">
        <v>4.1507625717461023</v>
      </c>
    </row>
    <row r="1303" spans="1:22" x14ac:dyDescent="0.25">
      <c r="A1303" s="19" t="s">
        <v>94</v>
      </c>
      <c r="B1303" s="19" t="s">
        <v>95</v>
      </c>
      <c r="C1303" s="19" t="s">
        <v>88</v>
      </c>
      <c r="D1303" s="22">
        <v>60309441</v>
      </c>
      <c r="E1303" s="22">
        <v>2</v>
      </c>
      <c r="F1303" s="27">
        <v>70</v>
      </c>
      <c r="G1303" s="19" t="s">
        <v>139</v>
      </c>
      <c r="H1303" s="19" t="s">
        <v>140</v>
      </c>
      <c r="I1303" s="23">
        <v>141.75</v>
      </c>
      <c r="J1303" s="19" t="s">
        <v>203</v>
      </c>
      <c r="K1303" s="19" t="s">
        <v>204</v>
      </c>
      <c r="L1303" s="23">
        <v>141.75</v>
      </c>
      <c r="M1303" s="19" t="s">
        <v>109</v>
      </c>
      <c r="N1303" s="19" t="s">
        <v>110</v>
      </c>
      <c r="O1303" s="30">
        <v>7.2550891428570755E-2</v>
      </c>
      <c r="Q1303" s="22">
        <v>1.5</v>
      </c>
      <c r="R1303" s="30">
        <v>9.7943703428570526E-5</v>
      </c>
      <c r="S1303" s="23">
        <v>10209.946785699105</v>
      </c>
      <c r="T1303" s="30">
        <v>2.5850559415651038E-3</v>
      </c>
      <c r="U1303" s="23">
        <v>386.83882384168334</v>
      </c>
      <c r="V1303" s="27">
        <v>3.7888427037006864</v>
      </c>
    </row>
    <row r="1304" spans="1:22" x14ac:dyDescent="0.25">
      <c r="A1304" s="19" t="s">
        <v>94</v>
      </c>
      <c r="B1304" s="19" t="s">
        <v>95</v>
      </c>
      <c r="C1304" s="19" t="s">
        <v>88</v>
      </c>
      <c r="D1304" s="22">
        <v>60309441</v>
      </c>
      <c r="E1304" s="22">
        <v>2</v>
      </c>
      <c r="F1304" s="27">
        <v>70</v>
      </c>
      <c r="G1304" s="19" t="s">
        <v>107</v>
      </c>
      <c r="H1304" s="19" t="s">
        <v>108</v>
      </c>
      <c r="I1304" s="23">
        <v>100.10000000000001</v>
      </c>
      <c r="J1304" s="19" t="s">
        <v>201</v>
      </c>
      <c r="K1304" s="19" t="s">
        <v>202</v>
      </c>
      <c r="L1304" s="23">
        <v>55</v>
      </c>
      <c r="M1304" s="19" t="s">
        <v>109</v>
      </c>
      <c r="N1304" s="19" t="s">
        <v>110</v>
      </c>
      <c r="O1304" s="30">
        <v>9.4083549688667278E-2</v>
      </c>
      <c r="Q1304" s="22">
        <v>1.5</v>
      </c>
      <c r="R1304" s="30">
        <v>8.9692984036529488E-5</v>
      </c>
      <c r="S1304" s="23">
        <v>11149.144057830961</v>
      </c>
      <c r="T1304" s="30">
        <v>2.5850559415651038E-3</v>
      </c>
      <c r="U1304" s="23">
        <v>386.83882384168334</v>
      </c>
      <c r="V1304" s="27">
        <v>3.4696728451541947</v>
      </c>
    </row>
    <row r="1305" spans="1:22" x14ac:dyDescent="0.25">
      <c r="A1305" s="19" t="s">
        <v>94</v>
      </c>
      <c r="B1305" s="19" t="s">
        <v>95</v>
      </c>
      <c r="C1305" s="19" t="s">
        <v>88</v>
      </c>
      <c r="D1305" s="22">
        <v>60309441</v>
      </c>
      <c r="E1305" s="22">
        <v>2</v>
      </c>
      <c r="F1305" s="27">
        <v>70</v>
      </c>
      <c r="G1305" s="19" t="s">
        <v>141</v>
      </c>
      <c r="H1305" s="19" t="s">
        <v>142</v>
      </c>
      <c r="I1305" s="23">
        <v>114</v>
      </c>
      <c r="J1305" s="19" t="s">
        <v>209</v>
      </c>
      <c r="K1305" s="19" t="s">
        <v>210</v>
      </c>
      <c r="L1305" s="23">
        <v>114</v>
      </c>
      <c r="M1305" s="19" t="s">
        <v>109</v>
      </c>
      <c r="N1305" s="19" t="s">
        <v>110</v>
      </c>
      <c r="O1305" s="30">
        <v>4.6996148956660502E-2</v>
      </c>
      <c r="Q1305" s="22">
        <v>1.5</v>
      </c>
      <c r="R1305" s="30">
        <v>5.1024390295802829E-5</v>
      </c>
      <c r="S1305" s="23">
        <v>19598.470343353776</v>
      </c>
      <c r="T1305" s="30">
        <v>2.5850559415651038E-3</v>
      </c>
      <c r="U1305" s="23">
        <v>386.83882384168334</v>
      </c>
      <c r="V1305" s="27">
        <v>1.9738215129267367</v>
      </c>
    </row>
    <row r="1306" spans="1:22" x14ac:dyDescent="0.25">
      <c r="A1306" s="19" t="s">
        <v>94</v>
      </c>
      <c r="B1306" s="19" t="s">
        <v>95</v>
      </c>
      <c r="C1306" s="19" t="s">
        <v>88</v>
      </c>
      <c r="D1306" s="22">
        <v>60309441</v>
      </c>
      <c r="E1306" s="22">
        <v>2</v>
      </c>
      <c r="F1306" s="27">
        <v>70</v>
      </c>
      <c r="G1306" s="19" t="s">
        <v>135</v>
      </c>
      <c r="H1306" s="19" t="s">
        <v>136</v>
      </c>
      <c r="I1306" s="23">
        <v>715</v>
      </c>
      <c r="J1306" s="19" t="s">
        <v>219</v>
      </c>
      <c r="K1306" s="19" t="s">
        <v>220</v>
      </c>
      <c r="L1306" s="23">
        <v>500</v>
      </c>
      <c r="M1306" s="19" t="s">
        <v>115</v>
      </c>
      <c r="N1306" s="19" t="s">
        <v>116</v>
      </c>
      <c r="O1306" s="30">
        <v>8.1948356807510694E-3</v>
      </c>
      <c r="Q1306" s="22">
        <v>3</v>
      </c>
      <c r="R1306" s="30">
        <v>2.7901464341604832E-5</v>
      </c>
      <c r="S1306" s="23">
        <v>35840.412809763024</v>
      </c>
      <c r="T1306" s="30">
        <v>2.5850559415651038E-3</v>
      </c>
      <c r="U1306" s="23">
        <v>386.83882384168334</v>
      </c>
      <c r="V1306" s="27">
        <v>1.0793369649367079</v>
      </c>
    </row>
    <row r="1307" spans="1:22" x14ac:dyDescent="0.25">
      <c r="A1307" s="19" t="s">
        <v>94</v>
      </c>
      <c r="B1307" s="19" t="s">
        <v>95</v>
      </c>
      <c r="C1307" s="19" t="s">
        <v>88</v>
      </c>
      <c r="D1307" s="22">
        <v>60309733</v>
      </c>
      <c r="E1307" s="22">
        <v>2</v>
      </c>
      <c r="F1307" s="27">
        <v>84</v>
      </c>
      <c r="G1307" s="19" t="s">
        <v>135</v>
      </c>
      <c r="H1307" s="19" t="s">
        <v>136</v>
      </c>
      <c r="I1307" s="23">
        <v>1430</v>
      </c>
      <c r="J1307" s="19" t="s">
        <v>219</v>
      </c>
      <c r="K1307" s="19" t="s">
        <v>220</v>
      </c>
      <c r="L1307" s="23">
        <v>1000</v>
      </c>
      <c r="M1307" s="19" t="s">
        <v>109</v>
      </c>
      <c r="N1307" s="19" t="s">
        <v>110</v>
      </c>
      <c r="O1307" s="30">
        <v>0.13503018571428571</v>
      </c>
      <c r="Q1307" s="22">
        <v>1.5</v>
      </c>
      <c r="R1307" s="30">
        <v>1.5324854410430839E-3</v>
      </c>
      <c r="S1307" s="23">
        <v>652.53474729218408</v>
      </c>
      <c r="T1307" s="30">
        <v>2.7012934323649438E-3</v>
      </c>
      <c r="U1307" s="23">
        <v>370.19302976075215</v>
      </c>
      <c r="V1307" s="27">
        <v>56.731542848398178</v>
      </c>
    </row>
    <row r="1308" spans="1:22" x14ac:dyDescent="0.25">
      <c r="A1308" s="19" t="s">
        <v>94</v>
      </c>
      <c r="B1308" s="19" t="s">
        <v>95</v>
      </c>
      <c r="C1308" s="19" t="s">
        <v>88</v>
      </c>
      <c r="D1308" s="22">
        <v>60309733</v>
      </c>
      <c r="E1308" s="22">
        <v>2</v>
      </c>
      <c r="F1308" s="27">
        <v>84</v>
      </c>
      <c r="G1308" s="19" t="s">
        <v>107</v>
      </c>
      <c r="H1308" s="19" t="s">
        <v>108</v>
      </c>
      <c r="I1308" s="23">
        <v>364</v>
      </c>
      <c r="J1308" s="19" t="s">
        <v>201</v>
      </c>
      <c r="K1308" s="19" t="s">
        <v>202</v>
      </c>
      <c r="L1308" s="23">
        <v>200</v>
      </c>
      <c r="M1308" s="19" t="s">
        <v>109</v>
      </c>
      <c r="N1308" s="19" t="s">
        <v>110</v>
      </c>
      <c r="O1308" s="30">
        <v>9.4083549688667278E-2</v>
      </c>
      <c r="Q1308" s="22">
        <v>1.5</v>
      </c>
      <c r="R1308" s="30">
        <v>2.7179692132281658E-4</v>
      </c>
      <c r="S1308" s="23">
        <v>3679.2175390842181</v>
      </c>
      <c r="T1308" s="30">
        <v>2.7012934323649438E-3</v>
      </c>
      <c r="U1308" s="23">
        <v>370.19302976075215</v>
      </c>
      <c r="V1308" s="27">
        <v>10.061732578413825</v>
      </c>
    </row>
    <row r="1309" spans="1:22" x14ac:dyDescent="0.25">
      <c r="A1309" s="19" t="s">
        <v>94</v>
      </c>
      <c r="B1309" s="19" t="s">
        <v>95</v>
      </c>
      <c r="C1309" s="19" t="s">
        <v>88</v>
      </c>
      <c r="D1309" s="22">
        <v>60309733</v>
      </c>
      <c r="E1309" s="22">
        <v>2</v>
      </c>
      <c r="F1309" s="27">
        <v>84</v>
      </c>
      <c r="G1309" s="19" t="s">
        <v>135</v>
      </c>
      <c r="H1309" s="19" t="s">
        <v>136</v>
      </c>
      <c r="I1309" s="23">
        <v>143</v>
      </c>
      <c r="J1309" s="19" t="s">
        <v>225</v>
      </c>
      <c r="K1309" s="19" t="s">
        <v>226</v>
      </c>
      <c r="L1309" s="23">
        <v>100</v>
      </c>
      <c r="M1309" s="19" t="s">
        <v>109</v>
      </c>
      <c r="N1309" s="19" t="s">
        <v>110</v>
      </c>
      <c r="O1309" s="30">
        <v>0.13503018571428571</v>
      </c>
      <c r="Q1309" s="22">
        <v>1.5</v>
      </c>
      <c r="R1309" s="30">
        <v>1.5324854410430838E-4</v>
      </c>
      <c r="S1309" s="23">
        <v>6525.3474729218406</v>
      </c>
      <c r="T1309" s="30">
        <v>2.7012934323649438E-3</v>
      </c>
      <c r="U1309" s="23">
        <v>370.19302976075215</v>
      </c>
      <c r="V1309" s="27">
        <v>5.6731542848398178</v>
      </c>
    </row>
    <row r="1310" spans="1:22" x14ac:dyDescent="0.25">
      <c r="A1310" s="19" t="s">
        <v>94</v>
      </c>
      <c r="B1310" s="19" t="s">
        <v>95</v>
      </c>
      <c r="C1310" s="19" t="s">
        <v>88</v>
      </c>
      <c r="D1310" s="22">
        <v>60309733</v>
      </c>
      <c r="E1310" s="22">
        <v>2</v>
      </c>
      <c r="F1310" s="27">
        <v>84</v>
      </c>
      <c r="G1310" s="19" t="s">
        <v>145</v>
      </c>
      <c r="H1310" s="19" t="s">
        <v>146</v>
      </c>
      <c r="I1310" s="23">
        <v>236.84286006000005</v>
      </c>
      <c r="J1310" s="19" t="s">
        <v>243</v>
      </c>
      <c r="K1310" s="19" t="s">
        <v>244</v>
      </c>
      <c r="L1310" s="23">
        <v>71.123982000000012</v>
      </c>
      <c r="M1310" s="19" t="s">
        <v>109</v>
      </c>
      <c r="N1310" s="19" t="s">
        <v>110</v>
      </c>
      <c r="O1310" s="30">
        <v>6.9640764267676847E-2</v>
      </c>
      <c r="Q1310" s="22">
        <v>1.5</v>
      </c>
      <c r="R1310" s="30">
        <v>1.3090410941207014E-4</v>
      </c>
      <c r="S1310" s="23">
        <v>7639.1795833706201</v>
      </c>
      <c r="T1310" s="30">
        <v>2.7012934323649438E-3</v>
      </c>
      <c r="U1310" s="23">
        <v>370.19302976075215</v>
      </c>
      <c r="V1310" s="27">
        <v>4.8459788871387239</v>
      </c>
    </row>
    <row r="1311" spans="1:22" x14ac:dyDescent="0.25">
      <c r="A1311" s="19" t="s">
        <v>94</v>
      </c>
      <c r="B1311" s="19" t="s">
        <v>95</v>
      </c>
      <c r="C1311" s="19" t="s">
        <v>88</v>
      </c>
      <c r="D1311" s="22">
        <v>60309733</v>
      </c>
      <c r="E1311" s="22">
        <v>2</v>
      </c>
      <c r="F1311" s="27">
        <v>84</v>
      </c>
      <c r="G1311" s="19" t="s">
        <v>159</v>
      </c>
      <c r="H1311" s="19" t="s">
        <v>160</v>
      </c>
      <c r="I1311" s="23">
        <v>39</v>
      </c>
      <c r="J1311" s="19" t="s">
        <v>203</v>
      </c>
      <c r="K1311" s="19" t="s">
        <v>204</v>
      </c>
      <c r="L1311" s="23">
        <v>39</v>
      </c>
      <c r="M1311" s="19" t="s">
        <v>109</v>
      </c>
      <c r="N1311" s="19" t="s">
        <v>110</v>
      </c>
      <c r="O1311" s="30">
        <v>0.41567634814814874</v>
      </c>
      <c r="Q1311" s="22">
        <v>1.5</v>
      </c>
      <c r="R1311" s="30">
        <v>1.2866172680776032E-4</v>
      </c>
      <c r="S1311" s="23">
        <v>7772.3191255947322</v>
      </c>
      <c r="T1311" s="30">
        <v>2.7012934323649438E-3</v>
      </c>
      <c r="U1311" s="23">
        <v>370.19302976075215</v>
      </c>
      <c r="V1311" s="27">
        <v>4.7629674461214977</v>
      </c>
    </row>
    <row r="1312" spans="1:22" x14ac:dyDescent="0.25">
      <c r="A1312" s="19" t="s">
        <v>94</v>
      </c>
      <c r="B1312" s="19" t="s">
        <v>95</v>
      </c>
      <c r="C1312" s="19" t="s">
        <v>88</v>
      </c>
      <c r="D1312" s="22">
        <v>60309733</v>
      </c>
      <c r="E1312" s="22">
        <v>2</v>
      </c>
      <c r="F1312" s="27">
        <v>84</v>
      </c>
      <c r="G1312" s="19" t="s">
        <v>127</v>
      </c>
      <c r="H1312" s="19" t="s">
        <v>128</v>
      </c>
      <c r="I1312" s="23">
        <v>95.65</v>
      </c>
      <c r="J1312" s="19" t="s">
        <v>203</v>
      </c>
      <c r="K1312" s="19" t="s">
        <v>204</v>
      </c>
      <c r="L1312" s="23">
        <v>95.65</v>
      </c>
      <c r="M1312" s="19" t="s">
        <v>109</v>
      </c>
      <c r="N1312" s="19" t="s">
        <v>110</v>
      </c>
      <c r="O1312" s="30">
        <v>9.32009514627124E-2</v>
      </c>
      <c r="Q1312" s="22">
        <v>1.5</v>
      </c>
      <c r="R1312" s="30">
        <v>7.0751357201654297E-5</v>
      </c>
      <c r="S1312" s="23">
        <v>14134.004484886662</v>
      </c>
      <c r="T1312" s="30">
        <v>2.7012934323649438E-3</v>
      </c>
      <c r="U1312" s="23">
        <v>370.19302976075215</v>
      </c>
      <c r="V1312" s="27">
        <v>2.6191659282165616</v>
      </c>
    </row>
    <row r="1313" spans="1:22" x14ac:dyDescent="0.25">
      <c r="A1313" s="19" t="s">
        <v>94</v>
      </c>
      <c r="B1313" s="19" t="s">
        <v>95</v>
      </c>
      <c r="C1313" s="19" t="s">
        <v>88</v>
      </c>
      <c r="D1313" s="22">
        <v>60309733</v>
      </c>
      <c r="E1313" s="22">
        <v>2</v>
      </c>
      <c r="F1313" s="27">
        <v>84</v>
      </c>
      <c r="G1313" s="19" t="s">
        <v>179</v>
      </c>
      <c r="H1313" s="19" t="s">
        <v>180</v>
      </c>
      <c r="I1313" s="23">
        <v>127.48164000000001</v>
      </c>
      <c r="J1313" s="19" t="s">
        <v>221</v>
      </c>
      <c r="K1313" s="19" t="s">
        <v>222</v>
      </c>
      <c r="L1313" s="23">
        <v>89.14800000000001</v>
      </c>
      <c r="M1313" s="19" t="s">
        <v>109</v>
      </c>
      <c r="N1313" s="19" t="s">
        <v>110</v>
      </c>
      <c r="O1313" s="30">
        <v>6.9654574132492195E-2</v>
      </c>
      <c r="Q1313" s="22">
        <v>1.5</v>
      </c>
      <c r="R1313" s="30">
        <v>7.0473645586600659E-5</v>
      </c>
      <c r="S1313" s="23">
        <v>14189.701578175951</v>
      </c>
      <c r="T1313" s="30">
        <v>2.7012934323649438E-3</v>
      </c>
      <c r="U1313" s="23">
        <v>370.19302976075215</v>
      </c>
      <c r="V1313" s="27">
        <v>2.608885237798916</v>
      </c>
    </row>
    <row r="1314" spans="1:22" x14ac:dyDescent="0.25">
      <c r="A1314" s="19" t="s">
        <v>94</v>
      </c>
      <c r="B1314" s="19" t="s">
        <v>95</v>
      </c>
      <c r="C1314" s="19" t="s">
        <v>88</v>
      </c>
      <c r="D1314" s="22">
        <v>60309733</v>
      </c>
      <c r="E1314" s="22">
        <v>2</v>
      </c>
      <c r="F1314" s="27">
        <v>84</v>
      </c>
      <c r="G1314" s="19" t="s">
        <v>135</v>
      </c>
      <c r="H1314" s="19" t="s">
        <v>136</v>
      </c>
      <c r="I1314" s="23">
        <v>1430</v>
      </c>
      <c r="J1314" s="19" t="s">
        <v>219</v>
      </c>
      <c r="K1314" s="19" t="s">
        <v>220</v>
      </c>
      <c r="L1314" s="23">
        <v>1000</v>
      </c>
      <c r="M1314" s="19" t="s">
        <v>115</v>
      </c>
      <c r="N1314" s="19" t="s">
        <v>116</v>
      </c>
      <c r="O1314" s="30">
        <v>8.1948356807510694E-3</v>
      </c>
      <c r="Q1314" s="22">
        <v>3</v>
      </c>
      <c r="R1314" s="30">
        <v>4.6502440569341388E-5</v>
      </c>
      <c r="S1314" s="23">
        <v>21504.247685857812</v>
      </c>
      <c r="T1314" s="30">
        <v>2.7012934323649438E-3</v>
      </c>
      <c r="U1314" s="23">
        <v>370.19302976075215</v>
      </c>
      <c r="V1314" s="27">
        <v>1.7214879365633806</v>
      </c>
    </row>
    <row r="1315" spans="1:22" x14ac:dyDescent="0.25">
      <c r="A1315" s="19" t="s">
        <v>94</v>
      </c>
      <c r="B1315" s="19" t="s">
        <v>95</v>
      </c>
      <c r="C1315" s="19" t="s">
        <v>88</v>
      </c>
      <c r="D1315" s="22">
        <v>60309733</v>
      </c>
      <c r="E1315" s="22">
        <v>2</v>
      </c>
      <c r="F1315" s="27">
        <v>84</v>
      </c>
      <c r="G1315" s="19" t="s">
        <v>183</v>
      </c>
      <c r="H1315" s="19" t="s">
        <v>184</v>
      </c>
      <c r="I1315" s="23">
        <v>71.610122012000005</v>
      </c>
      <c r="J1315" s="19" t="s">
        <v>221</v>
      </c>
      <c r="K1315" s="19" t="s">
        <v>222</v>
      </c>
      <c r="L1315" s="23">
        <v>50.077008400000011</v>
      </c>
      <c r="M1315" s="19" t="s">
        <v>109</v>
      </c>
      <c r="N1315" s="19" t="s">
        <v>110</v>
      </c>
      <c r="O1315" s="30">
        <v>7.9215175097275228E-2</v>
      </c>
      <c r="Q1315" s="22">
        <v>1.5</v>
      </c>
      <c r="R1315" s="30">
        <v>4.5020701221570026E-5</v>
      </c>
      <c r="S1315" s="23">
        <v>22212.004097370354</v>
      </c>
      <c r="T1315" s="30">
        <v>2.7012934323649438E-3</v>
      </c>
      <c r="U1315" s="23">
        <v>370.19302976075215</v>
      </c>
      <c r="V1315" s="27">
        <v>1.6666349787166603</v>
      </c>
    </row>
    <row r="1316" spans="1:22" x14ac:dyDescent="0.25">
      <c r="A1316" s="19" t="s">
        <v>94</v>
      </c>
      <c r="B1316" s="19" t="s">
        <v>95</v>
      </c>
      <c r="C1316" s="19" t="s">
        <v>88</v>
      </c>
      <c r="D1316" s="22">
        <v>60309733</v>
      </c>
      <c r="E1316" s="22">
        <v>2</v>
      </c>
      <c r="F1316" s="27">
        <v>84</v>
      </c>
      <c r="G1316" s="19" t="s">
        <v>179</v>
      </c>
      <c r="H1316" s="19" t="s">
        <v>180</v>
      </c>
      <c r="I1316" s="23">
        <v>67.499893999999998</v>
      </c>
      <c r="J1316" s="19" t="s">
        <v>211</v>
      </c>
      <c r="K1316" s="19" t="s">
        <v>212</v>
      </c>
      <c r="L1316" s="23">
        <v>57.203300000000006</v>
      </c>
      <c r="M1316" s="19" t="s">
        <v>109</v>
      </c>
      <c r="N1316" s="19" t="s">
        <v>110</v>
      </c>
      <c r="O1316" s="30">
        <v>6.9654574132492195E-2</v>
      </c>
      <c r="Q1316" s="22">
        <v>1.5</v>
      </c>
      <c r="R1316" s="30">
        <v>3.7314891829828298E-5</v>
      </c>
      <c r="S1316" s="23">
        <v>26798.952133116807</v>
      </c>
      <c r="T1316" s="30">
        <v>2.7012934323649438E-3</v>
      </c>
      <c r="U1316" s="23">
        <v>370.19302976075215</v>
      </c>
      <c r="V1316" s="27">
        <v>1.3813712861678875</v>
      </c>
    </row>
    <row r="1317" spans="1:22" x14ac:dyDescent="0.25">
      <c r="A1317" s="19" t="s">
        <v>94</v>
      </c>
      <c r="B1317" s="19" t="s">
        <v>95</v>
      </c>
      <c r="C1317" s="19" t="s">
        <v>88</v>
      </c>
      <c r="D1317" s="22">
        <v>60309733</v>
      </c>
      <c r="E1317" s="22">
        <v>2</v>
      </c>
      <c r="F1317" s="27">
        <v>84</v>
      </c>
      <c r="G1317" s="19" t="s">
        <v>145</v>
      </c>
      <c r="H1317" s="19" t="s">
        <v>146</v>
      </c>
      <c r="I1317" s="23">
        <v>63.5</v>
      </c>
      <c r="J1317" s="19" t="s">
        <v>229</v>
      </c>
      <c r="K1317" s="19" t="s">
        <v>230</v>
      </c>
      <c r="L1317" s="23">
        <v>50.8</v>
      </c>
      <c r="M1317" s="19" t="s">
        <v>109</v>
      </c>
      <c r="N1317" s="19" t="s">
        <v>110</v>
      </c>
      <c r="O1317" s="30">
        <v>6.9640764267676847E-2</v>
      </c>
      <c r="Q1317" s="22">
        <v>1.5</v>
      </c>
      <c r="R1317" s="30">
        <v>3.509673437299587E-5</v>
      </c>
      <c r="S1317" s="23">
        <v>28492.679386416647</v>
      </c>
      <c r="T1317" s="30">
        <v>2.7012934323649438E-3</v>
      </c>
      <c r="U1317" s="23">
        <v>370.19302976075215</v>
      </c>
      <c r="V1317" s="27">
        <v>1.2992566432247674</v>
      </c>
    </row>
    <row r="1318" spans="1:22" x14ac:dyDescent="0.25">
      <c r="A1318" s="19" t="s">
        <v>94</v>
      </c>
      <c r="B1318" s="19" t="s">
        <v>95</v>
      </c>
      <c r="C1318" s="19" t="s">
        <v>88</v>
      </c>
      <c r="D1318" s="22">
        <v>60309733</v>
      </c>
      <c r="E1318" s="22">
        <v>2</v>
      </c>
      <c r="F1318" s="27">
        <v>84</v>
      </c>
      <c r="G1318" s="19" t="s">
        <v>135</v>
      </c>
      <c r="H1318" s="19" t="s">
        <v>136</v>
      </c>
      <c r="I1318" s="23">
        <v>1430</v>
      </c>
      <c r="J1318" s="19" t="s">
        <v>219</v>
      </c>
      <c r="K1318" s="19" t="s">
        <v>220</v>
      </c>
      <c r="L1318" s="23">
        <v>1000</v>
      </c>
      <c r="M1318" s="19" t="s">
        <v>113</v>
      </c>
      <c r="N1318" s="19" t="s">
        <v>114</v>
      </c>
      <c r="O1318" s="30">
        <v>5.3108527131782357E-3</v>
      </c>
      <c r="Q1318" s="22">
        <v>2.8</v>
      </c>
      <c r="R1318" s="30">
        <v>3.2289623213626181E-5</v>
      </c>
      <c r="S1318" s="23">
        <v>30969.70173309428</v>
      </c>
      <c r="T1318" s="30">
        <v>2.7012934323649438E-3</v>
      </c>
      <c r="U1318" s="23">
        <v>370.19302976075215</v>
      </c>
      <c r="V1318" s="27">
        <v>1.195339344728539</v>
      </c>
    </row>
    <row r="1319" spans="1:22" x14ac:dyDescent="0.25">
      <c r="A1319" s="19" t="s">
        <v>94</v>
      </c>
      <c r="B1319" s="19" t="s">
        <v>95</v>
      </c>
      <c r="C1319" s="19" t="s">
        <v>88</v>
      </c>
      <c r="D1319" s="22">
        <v>60309733</v>
      </c>
      <c r="E1319" s="22">
        <v>2</v>
      </c>
      <c r="F1319" s="27">
        <v>84</v>
      </c>
      <c r="G1319" s="19" t="s">
        <v>169</v>
      </c>
      <c r="H1319" s="19" t="s">
        <v>170</v>
      </c>
      <c r="I1319" s="23">
        <v>32.200000000000003</v>
      </c>
      <c r="J1319" s="19" t="s">
        <v>203</v>
      </c>
      <c r="K1319" s="19" t="s">
        <v>204</v>
      </c>
      <c r="L1319" s="23">
        <v>32.200000000000003</v>
      </c>
      <c r="M1319" s="19" t="s">
        <v>109</v>
      </c>
      <c r="N1319" s="19" t="s">
        <v>110</v>
      </c>
      <c r="O1319" s="30">
        <v>0.11923444635865434</v>
      </c>
      <c r="Q1319" s="22">
        <v>1.5</v>
      </c>
      <c r="R1319" s="30">
        <v>3.0471025180545E-5</v>
      </c>
      <c r="S1319" s="23">
        <v>32818.06221073505</v>
      </c>
      <c r="T1319" s="30">
        <v>2.7012934323649438E-3</v>
      </c>
      <c r="U1319" s="23">
        <v>370.19302976075215</v>
      </c>
      <c r="V1319" s="27">
        <v>1.1280161131502124</v>
      </c>
    </row>
    <row r="1320" spans="1:22" x14ac:dyDescent="0.25">
      <c r="A1320" s="19" t="s">
        <v>94</v>
      </c>
      <c r="B1320" s="19" t="s">
        <v>95</v>
      </c>
      <c r="C1320" s="19" t="s">
        <v>88</v>
      </c>
      <c r="D1320" s="22">
        <v>60309908</v>
      </c>
      <c r="E1320" s="22">
        <v>2</v>
      </c>
      <c r="F1320" s="27">
        <v>56</v>
      </c>
      <c r="G1320" s="19" t="s">
        <v>107</v>
      </c>
      <c r="H1320" s="19" t="s">
        <v>108</v>
      </c>
      <c r="I1320" s="23">
        <v>1081.08</v>
      </c>
      <c r="J1320" s="19" t="s">
        <v>201</v>
      </c>
      <c r="K1320" s="19" t="s">
        <v>202</v>
      </c>
      <c r="L1320" s="23">
        <v>594</v>
      </c>
      <c r="M1320" s="19" t="s">
        <v>109</v>
      </c>
      <c r="N1320" s="19" t="s">
        <v>110</v>
      </c>
      <c r="O1320" s="30">
        <v>9.4083549688667278E-2</v>
      </c>
      <c r="Q1320" s="22">
        <v>1.5</v>
      </c>
      <c r="R1320" s="30">
        <v>1.2108552844931478E-3</v>
      </c>
      <c r="S1320" s="23">
        <v>825.8625228022936</v>
      </c>
      <c r="T1320" s="30">
        <v>2.4334653877972892E-3</v>
      </c>
      <c r="U1320" s="23">
        <v>410.936603008426</v>
      </c>
      <c r="V1320" s="27">
        <v>49.758475734441539</v>
      </c>
    </row>
    <row r="1321" spans="1:22" x14ac:dyDescent="0.25">
      <c r="A1321" s="19" t="s">
        <v>94</v>
      </c>
      <c r="B1321" s="19" t="s">
        <v>95</v>
      </c>
      <c r="C1321" s="19" t="s">
        <v>88</v>
      </c>
      <c r="D1321" s="22">
        <v>60309908</v>
      </c>
      <c r="E1321" s="22">
        <v>2</v>
      </c>
      <c r="F1321" s="27">
        <v>56</v>
      </c>
      <c r="G1321" s="19" t="s">
        <v>135</v>
      </c>
      <c r="H1321" s="19" t="s">
        <v>136</v>
      </c>
      <c r="I1321" s="23">
        <v>268.125</v>
      </c>
      <c r="J1321" s="19" t="s">
        <v>225</v>
      </c>
      <c r="K1321" s="19" t="s">
        <v>226</v>
      </c>
      <c r="L1321" s="23">
        <v>187.5</v>
      </c>
      <c r="M1321" s="19" t="s">
        <v>109</v>
      </c>
      <c r="N1321" s="19" t="s">
        <v>110</v>
      </c>
      <c r="O1321" s="30">
        <v>0.13503018571428571</v>
      </c>
      <c r="Q1321" s="22">
        <v>1.5</v>
      </c>
      <c r="R1321" s="30">
        <v>4.3101153029336729E-4</v>
      </c>
      <c r="S1321" s="23">
        <v>2320.1235459277659</v>
      </c>
      <c r="T1321" s="30">
        <v>2.4334653877972892E-3</v>
      </c>
      <c r="U1321" s="23">
        <v>410.936603008426</v>
      </c>
      <c r="V1321" s="27">
        <v>17.711841411621965</v>
      </c>
    </row>
    <row r="1322" spans="1:22" x14ac:dyDescent="0.25">
      <c r="A1322" s="19" t="s">
        <v>94</v>
      </c>
      <c r="B1322" s="19" t="s">
        <v>95</v>
      </c>
      <c r="C1322" s="19" t="s">
        <v>88</v>
      </c>
      <c r="D1322" s="22">
        <v>60309908</v>
      </c>
      <c r="E1322" s="22">
        <v>2</v>
      </c>
      <c r="F1322" s="27">
        <v>56</v>
      </c>
      <c r="G1322" s="19" t="s">
        <v>127</v>
      </c>
      <c r="H1322" s="19" t="s">
        <v>128</v>
      </c>
      <c r="I1322" s="23">
        <v>138.6</v>
      </c>
      <c r="J1322" s="19" t="s">
        <v>201</v>
      </c>
      <c r="K1322" s="19" t="s">
        <v>202</v>
      </c>
      <c r="L1322" s="23">
        <v>90</v>
      </c>
      <c r="M1322" s="19" t="s">
        <v>109</v>
      </c>
      <c r="N1322" s="19" t="s">
        <v>110</v>
      </c>
      <c r="O1322" s="30">
        <v>9.32009514627124E-2</v>
      </c>
      <c r="Q1322" s="22">
        <v>1.5</v>
      </c>
      <c r="R1322" s="30">
        <v>1.5378156991347546E-4</v>
      </c>
      <c r="S1322" s="23">
        <v>6502.7298171207758</v>
      </c>
      <c r="T1322" s="30">
        <v>2.4334653877972892E-3</v>
      </c>
      <c r="U1322" s="23">
        <v>410.936603008426</v>
      </c>
      <c r="V1322" s="27">
        <v>6.319447594554636</v>
      </c>
    </row>
    <row r="1323" spans="1:22" x14ac:dyDescent="0.25">
      <c r="A1323" s="19" t="s">
        <v>94</v>
      </c>
      <c r="B1323" s="19" t="s">
        <v>95</v>
      </c>
      <c r="C1323" s="19" t="s">
        <v>88</v>
      </c>
      <c r="D1323" s="22">
        <v>60309908</v>
      </c>
      <c r="E1323" s="22">
        <v>2</v>
      </c>
      <c r="F1323" s="27">
        <v>56</v>
      </c>
      <c r="G1323" s="19" t="s">
        <v>107</v>
      </c>
      <c r="H1323" s="19" t="s">
        <v>108</v>
      </c>
      <c r="I1323" s="23">
        <v>1081.08</v>
      </c>
      <c r="J1323" s="19" t="s">
        <v>201</v>
      </c>
      <c r="K1323" s="19" t="s">
        <v>202</v>
      </c>
      <c r="L1323" s="23">
        <v>594</v>
      </c>
      <c r="M1323" s="19" t="s">
        <v>121</v>
      </c>
      <c r="N1323" s="19" t="s">
        <v>122</v>
      </c>
      <c r="O1323" s="30">
        <v>8.0808489135929321E-3</v>
      </c>
      <c r="Q1323" s="22">
        <v>1.94</v>
      </c>
      <c r="R1323" s="30">
        <v>8.0412777462325532E-5</v>
      </c>
      <c r="S1323" s="23">
        <v>12435.834596914818</v>
      </c>
      <c r="T1323" s="30">
        <v>2.4334653877972892E-3</v>
      </c>
      <c r="U1323" s="23">
        <v>410.936603008426</v>
      </c>
      <c r="V1323" s="27">
        <v>3.3044553608840572</v>
      </c>
    </row>
    <row r="1324" spans="1:22" x14ac:dyDescent="0.25">
      <c r="A1324" s="19" t="s">
        <v>94</v>
      </c>
      <c r="B1324" s="19" t="s">
        <v>95</v>
      </c>
      <c r="C1324" s="19" t="s">
        <v>88</v>
      </c>
      <c r="D1324" s="22">
        <v>60309908</v>
      </c>
      <c r="E1324" s="22">
        <v>2</v>
      </c>
      <c r="F1324" s="27">
        <v>56</v>
      </c>
      <c r="G1324" s="19" t="s">
        <v>159</v>
      </c>
      <c r="H1324" s="19" t="s">
        <v>160</v>
      </c>
      <c r="I1324" s="23">
        <v>14.625</v>
      </c>
      <c r="J1324" s="19" t="s">
        <v>205</v>
      </c>
      <c r="K1324" s="19" t="s">
        <v>206</v>
      </c>
      <c r="L1324" s="23">
        <v>14.625</v>
      </c>
      <c r="M1324" s="19" t="s">
        <v>109</v>
      </c>
      <c r="N1324" s="19" t="s">
        <v>110</v>
      </c>
      <c r="O1324" s="30">
        <v>0.41567634814814874</v>
      </c>
      <c r="Q1324" s="22">
        <v>1.5</v>
      </c>
      <c r="R1324" s="30">
        <v>7.2372221329365186E-5</v>
      </c>
      <c r="S1324" s="23">
        <v>13817.456223279523</v>
      </c>
      <c r="T1324" s="30">
        <v>2.4334653877972892E-3</v>
      </c>
      <c r="U1324" s="23">
        <v>410.936603008426</v>
      </c>
      <c r="V1324" s="27">
        <v>2.9740394785263282</v>
      </c>
    </row>
    <row r="1325" spans="1:22" x14ac:dyDescent="0.25">
      <c r="A1325" s="19" t="s">
        <v>94</v>
      </c>
      <c r="B1325" s="19" t="s">
        <v>95</v>
      </c>
      <c r="C1325" s="19" t="s">
        <v>88</v>
      </c>
      <c r="D1325" s="22">
        <v>60309908</v>
      </c>
      <c r="E1325" s="22">
        <v>2</v>
      </c>
      <c r="F1325" s="27">
        <v>56</v>
      </c>
      <c r="G1325" s="19" t="s">
        <v>183</v>
      </c>
      <c r="H1325" s="19" t="s">
        <v>184</v>
      </c>
      <c r="I1325" s="23">
        <v>76.328681000000003</v>
      </c>
      <c r="J1325" s="19" t="s">
        <v>221</v>
      </c>
      <c r="K1325" s="19" t="s">
        <v>222</v>
      </c>
      <c r="L1325" s="23">
        <v>53.3767</v>
      </c>
      <c r="M1325" s="19" t="s">
        <v>109</v>
      </c>
      <c r="N1325" s="19" t="s">
        <v>110</v>
      </c>
      <c r="O1325" s="30">
        <v>7.9215175097275228E-2</v>
      </c>
      <c r="Q1325" s="22">
        <v>1.5</v>
      </c>
      <c r="R1325" s="30">
        <v>7.1980831313798397E-5</v>
      </c>
      <c r="S1325" s="23">
        <v>13892.587536819745</v>
      </c>
      <c r="T1325" s="30">
        <v>2.4334653877972892E-3</v>
      </c>
      <c r="U1325" s="23">
        <v>410.936603008426</v>
      </c>
      <c r="V1325" s="27">
        <v>2.957955830181485</v>
      </c>
    </row>
    <row r="1326" spans="1:22" x14ac:dyDescent="0.25">
      <c r="A1326" s="19" t="s">
        <v>94</v>
      </c>
      <c r="B1326" s="19" t="s">
        <v>95</v>
      </c>
      <c r="C1326" s="19" t="s">
        <v>88</v>
      </c>
      <c r="D1326" s="22">
        <v>60309908</v>
      </c>
      <c r="E1326" s="22">
        <v>2</v>
      </c>
      <c r="F1326" s="27">
        <v>56</v>
      </c>
      <c r="G1326" s="19" t="s">
        <v>183</v>
      </c>
      <c r="H1326" s="19" t="s">
        <v>184</v>
      </c>
      <c r="I1326" s="23">
        <v>56.60898000000001</v>
      </c>
      <c r="J1326" s="19" t="s">
        <v>207</v>
      </c>
      <c r="K1326" s="19" t="s">
        <v>208</v>
      </c>
      <c r="L1326" s="23">
        <v>44.574000000000005</v>
      </c>
      <c r="M1326" s="19" t="s">
        <v>109</v>
      </c>
      <c r="N1326" s="19" t="s">
        <v>110</v>
      </c>
      <c r="O1326" s="30">
        <v>7.9215175097275228E-2</v>
      </c>
      <c r="Q1326" s="22">
        <v>1.5</v>
      </c>
      <c r="R1326" s="30">
        <v>5.3384407890216092E-5</v>
      </c>
      <c r="S1326" s="23">
        <v>18732.061280074115</v>
      </c>
      <c r="T1326" s="30">
        <v>2.4334653877972892E-3</v>
      </c>
      <c r="U1326" s="23">
        <v>410.936603008426</v>
      </c>
      <c r="V1326" s="27">
        <v>2.1937607232021614</v>
      </c>
    </row>
    <row r="1327" spans="1:22" x14ac:dyDescent="0.25">
      <c r="A1327" s="19" t="s">
        <v>94</v>
      </c>
      <c r="B1327" s="19" t="s">
        <v>95</v>
      </c>
      <c r="C1327" s="19" t="s">
        <v>88</v>
      </c>
      <c r="D1327" s="22">
        <v>60309908</v>
      </c>
      <c r="E1327" s="22">
        <v>2</v>
      </c>
      <c r="F1327" s="27">
        <v>56</v>
      </c>
      <c r="G1327" s="19" t="s">
        <v>163</v>
      </c>
      <c r="H1327" s="19" t="s">
        <v>164</v>
      </c>
      <c r="I1327" s="23">
        <v>17.2</v>
      </c>
      <c r="J1327" s="19" t="s">
        <v>203</v>
      </c>
      <c r="K1327" s="19" t="s">
        <v>204</v>
      </c>
      <c r="L1327" s="23">
        <v>17.2</v>
      </c>
      <c r="M1327" s="19" t="s">
        <v>109</v>
      </c>
      <c r="N1327" s="19" t="s">
        <v>110</v>
      </c>
      <c r="O1327" s="30">
        <v>0.2109105576516597</v>
      </c>
      <c r="Q1327" s="22">
        <v>1.5</v>
      </c>
      <c r="R1327" s="30">
        <v>4.3186447519149365E-5</v>
      </c>
      <c r="S1327" s="23">
        <v>23155.412344499709</v>
      </c>
      <c r="T1327" s="30">
        <v>2.4334653877972892E-3</v>
      </c>
      <c r="U1327" s="23">
        <v>410.936603008426</v>
      </c>
      <c r="V1327" s="27">
        <v>1.7746892039520905</v>
      </c>
    </row>
    <row r="1328" spans="1:22" x14ac:dyDescent="0.25">
      <c r="A1328" s="19" t="s">
        <v>94</v>
      </c>
      <c r="B1328" s="19" t="s">
        <v>95</v>
      </c>
      <c r="C1328" s="19" t="s">
        <v>88</v>
      </c>
      <c r="D1328" s="22">
        <v>60309908</v>
      </c>
      <c r="E1328" s="22">
        <v>2</v>
      </c>
      <c r="F1328" s="27">
        <v>56</v>
      </c>
      <c r="G1328" s="19" t="s">
        <v>107</v>
      </c>
      <c r="H1328" s="19" t="s">
        <v>108</v>
      </c>
      <c r="I1328" s="23">
        <v>1081.08</v>
      </c>
      <c r="J1328" s="19" t="s">
        <v>201</v>
      </c>
      <c r="K1328" s="19" t="s">
        <v>202</v>
      </c>
      <c r="L1328" s="23">
        <v>594</v>
      </c>
      <c r="M1328" s="19" t="s">
        <v>113</v>
      </c>
      <c r="N1328" s="19" t="s">
        <v>114</v>
      </c>
      <c r="O1328" s="30">
        <v>5.131111111111167E-3</v>
      </c>
      <c r="Q1328" s="22">
        <v>2.8</v>
      </c>
      <c r="R1328" s="30">
        <v>3.5377178571428962E-5</v>
      </c>
      <c r="S1328" s="23">
        <v>28266.810423587936</v>
      </c>
      <c r="T1328" s="30">
        <v>2.4334653877972892E-3</v>
      </c>
      <c r="U1328" s="23">
        <v>410.936603008426</v>
      </c>
      <c r="V1328" s="27">
        <v>1.4537777586165499</v>
      </c>
    </row>
    <row r="1329" spans="1:22" x14ac:dyDescent="0.25">
      <c r="A1329" s="19" t="s">
        <v>94</v>
      </c>
      <c r="B1329" s="19" t="s">
        <v>95</v>
      </c>
      <c r="C1329" s="19" t="s">
        <v>88</v>
      </c>
      <c r="D1329" s="22">
        <v>60309908</v>
      </c>
      <c r="E1329" s="22">
        <v>2</v>
      </c>
      <c r="F1329" s="27">
        <v>56</v>
      </c>
      <c r="G1329" s="19" t="s">
        <v>107</v>
      </c>
      <c r="H1329" s="19" t="s">
        <v>108</v>
      </c>
      <c r="I1329" s="23">
        <v>1081.08</v>
      </c>
      <c r="J1329" s="19" t="s">
        <v>201</v>
      </c>
      <c r="K1329" s="19" t="s">
        <v>202</v>
      </c>
      <c r="L1329" s="23">
        <v>594</v>
      </c>
      <c r="M1329" s="19" t="s">
        <v>115</v>
      </c>
      <c r="N1329" s="19" t="s">
        <v>116</v>
      </c>
      <c r="O1329" s="30">
        <v>5.4953034682081285E-3</v>
      </c>
      <c r="Q1329" s="22">
        <v>3</v>
      </c>
      <c r="R1329" s="30">
        <v>3.5362277817919309E-5</v>
      </c>
      <c r="S1329" s="23">
        <v>28278.721329802596</v>
      </c>
      <c r="T1329" s="30">
        <v>2.4334653877972892E-3</v>
      </c>
      <c r="U1329" s="23">
        <v>410.936603008426</v>
      </c>
      <c r="V1329" s="27">
        <v>1.4531654321135976</v>
      </c>
    </row>
    <row r="1330" spans="1:22" x14ac:dyDescent="0.25">
      <c r="A1330" s="19" t="s">
        <v>94</v>
      </c>
      <c r="B1330" s="19" t="s">
        <v>95</v>
      </c>
      <c r="C1330" s="19" t="s">
        <v>88</v>
      </c>
      <c r="D1330" s="22">
        <v>60309908</v>
      </c>
      <c r="E1330" s="22">
        <v>2</v>
      </c>
      <c r="F1330" s="27">
        <v>56</v>
      </c>
      <c r="G1330" s="19" t="s">
        <v>145</v>
      </c>
      <c r="H1330" s="19" t="s">
        <v>146</v>
      </c>
      <c r="I1330" s="23">
        <v>40.549999999999997</v>
      </c>
      <c r="J1330" s="19" t="s">
        <v>203</v>
      </c>
      <c r="K1330" s="19" t="s">
        <v>204</v>
      </c>
      <c r="L1330" s="23">
        <v>40.549999999999997</v>
      </c>
      <c r="M1330" s="19" t="s">
        <v>109</v>
      </c>
      <c r="N1330" s="19" t="s">
        <v>110</v>
      </c>
      <c r="O1330" s="30">
        <v>6.9640764267676847E-2</v>
      </c>
      <c r="Q1330" s="22">
        <v>1.5</v>
      </c>
      <c r="R1330" s="30">
        <v>3.361824989350353E-5</v>
      </c>
      <c r="S1330" s="23">
        <v>29745.748311343308</v>
      </c>
      <c r="T1330" s="30">
        <v>2.4334653877972892E-3</v>
      </c>
      <c r="U1330" s="23">
        <v>410.936603008426</v>
      </c>
      <c r="V1330" s="27">
        <v>1.3814969410324718</v>
      </c>
    </row>
    <row r="1331" spans="1:22" x14ac:dyDescent="0.25">
      <c r="A1331" s="19" t="s">
        <v>94</v>
      </c>
      <c r="B1331" s="19" t="s">
        <v>95</v>
      </c>
      <c r="C1331" s="19" t="s">
        <v>88</v>
      </c>
      <c r="D1331" s="22">
        <v>60309908</v>
      </c>
      <c r="E1331" s="22">
        <v>2</v>
      </c>
      <c r="F1331" s="27">
        <v>56</v>
      </c>
      <c r="G1331" s="19" t="s">
        <v>169</v>
      </c>
      <c r="H1331" s="19" t="s">
        <v>170</v>
      </c>
      <c r="I1331" s="23">
        <v>21.262500000000003</v>
      </c>
      <c r="J1331" s="19" t="s">
        <v>205</v>
      </c>
      <c r="K1331" s="19" t="s">
        <v>206</v>
      </c>
      <c r="L1331" s="23">
        <v>19.6875</v>
      </c>
      <c r="M1331" s="19" t="s">
        <v>109</v>
      </c>
      <c r="N1331" s="19" t="s">
        <v>110</v>
      </c>
      <c r="O1331" s="30">
        <v>0.11923444635865434</v>
      </c>
      <c r="Q1331" s="22">
        <v>1.5</v>
      </c>
      <c r="R1331" s="30">
        <v>3.0181219234534384E-5</v>
      </c>
      <c r="S1331" s="23">
        <v>33133.187636626877</v>
      </c>
      <c r="T1331" s="30">
        <v>2.4334653877972892E-3</v>
      </c>
      <c r="U1331" s="23">
        <v>410.936603008426</v>
      </c>
      <c r="V1331" s="27">
        <v>1.2402567706892127</v>
      </c>
    </row>
    <row r="1332" spans="1:22" x14ac:dyDescent="0.25">
      <c r="A1332" s="19" t="s">
        <v>94</v>
      </c>
      <c r="B1332" s="19" t="s">
        <v>95</v>
      </c>
      <c r="C1332" s="19" t="s">
        <v>88</v>
      </c>
      <c r="D1332" s="22">
        <v>60309908</v>
      </c>
      <c r="E1332" s="22">
        <v>2</v>
      </c>
      <c r="F1332" s="27">
        <v>56</v>
      </c>
      <c r="G1332" s="19" t="s">
        <v>183</v>
      </c>
      <c r="H1332" s="19" t="s">
        <v>184</v>
      </c>
      <c r="I1332" s="23">
        <v>28.108079999999998</v>
      </c>
      <c r="J1332" s="19" t="s">
        <v>217</v>
      </c>
      <c r="K1332" s="19" t="s">
        <v>218</v>
      </c>
      <c r="L1332" s="23">
        <v>19.655999999999999</v>
      </c>
      <c r="M1332" s="19" t="s">
        <v>109</v>
      </c>
      <c r="N1332" s="19" t="s">
        <v>110</v>
      </c>
      <c r="O1332" s="30">
        <v>7.9215175097275228E-2</v>
      </c>
      <c r="Q1332" s="22">
        <v>1.5</v>
      </c>
      <c r="R1332" s="30">
        <v>2.6506981891050238E-5</v>
      </c>
      <c r="S1332" s="23">
        <v>37725.909502267321</v>
      </c>
      <c r="T1332" s="30">
        <v>2.4334653877972892E-3</v>
      </c>
      <c r="U1332" s="23">
        <v>410.936603008426</v>
      </c>
      <c r="V1332" s="27">
        <v>1.0892689094314048</v>
      </c>
    </row>
    <row r="1333" spans="1:22" x14ac:dyDescent="0.25">
      <c r="A1333" s="19" t="s">
        <v>94</v>
      </c>
      <c r="B1333" s="19" t="s">
        <v>95</v>
      </c>
      <c r="C1333" s="19" t="s">
        <v>88</v>
      </c>
      <c r="D1333" s="22">
        <v>60309940</v>
      </c>
      <c r="E1333" s="22">
        <v>2</v>
      </c>
      <c r="F1333" s="27">
        <v>75</v>
      </c>
      <c r="G1333" s="19" t="s">
        <v>127</v>
      </c>
      <c r="H1333" s="19" t="s">
        <v>128</v>
      </c>
      <c r="I1333" s="23">
        <v>1430</v>
      </c>
      <c r="J1333" s="19" t="s">
        <v>259</v>
      </c>
      <c r="K1333" s="19" t="s">
        <v>260</v>
      </c>
      <c r="L1333" s="23">
        <v>1000</v>
      </c>
      <c r="M1333" s="19" t="s">
        <v>109</v>
      </c>
      <c r="N1333" s="19" t="s">
        <v>110</v>
      </c>
      <c r="O1333" s="30">
        <v>9.32009514627124E-2</v>
      </c>
      <c r="Q1333" s="22">
        <v>1.5</v>
      </c>
      <c r="R1333" s="30">
        <v>1.184687649703811E-3</v>
      </c>
      <c r="S1333" s="23">
        <v>844.10435126086986</v>
      </c>
      <c r="T1333" s="30">
        <v>2.4014388002363322E-3</v>
      </c>
      <c r="U1333" s="23">
        <v>416.41702461940201</v>
      </c>
      <c r="V1333" s="27">
        <v>49.332410619301335</v>
      </c>
    </row>
    <row r="1334" spans="1:22" x14ac:dyDescent="0.25">
      <c r="A1334" s="19" t="s">
        <v>94</v>
      </c>
      <c r="B1334" s="19" t="s">
        <v>95</v>
      </c>
      <c r="C1334" s="19" t="s">
        <v>88</v>
      </c>
      <c r="D1334" s="22">
        <v>60309940</v>
      </c>
      <c r="E1334" s="22">
        <v>2</v>
      </c>
      <c r="F1334" s="27">
        <v>75</v>
      </c>
      <c r="G1334" s="19" t="s">
        <v>135</v>
      </c>
      <c r="H1334" s="19" t="s">
        <v>136</v>
      </c>
      <c r="I1334" s="23">
        <v>357.5</v>
      </c>
      <c r="J1334" s="19" t="s">
        <v>219</v>
      </c>
      <c r="K1334" s="19" t="s">
        <v>220</v>
      </c>
      <c r="L1334" s="23">
        <v>250</v>
      </c>
      <c r="M1334" s="19" t="s">
        <v>109</v>
      </c>
      <c r="N1334" s="19" t="s">
        <v>110</v>
      </c>
      <c r="O1334" s="30">
        <v>0.13503018571428571</v>
      </c>
      <c r="Q1334" s="22">
        <v>1.5</v>
      </c>
      <c r="R1334" s="30">
        <v>4.2909592349206347E-4</v>
      </c>
      <c r="S1334" s="23">
        <v>2330.481240329229</v>
      </c>
      <c r="T1334" s="30">
        <v>2.4014388002363322E-3</v>
      </c>
      <c r="U1334" s="23">
        <v>416.41702461940201</v>
      </c>
      <c r="V1334" s="27">
        <v>17.868284773687964</v>
      </c>
    </row>
    <row r="1335" spans="1:22" x14ac:dyDescent="0.25">
      <c r="A1335" s="19" t="s">
        <v>94</v>
      </c>
      <c r="B1335" s="19" t="s">
        <v>95</v>
      </c>
      <c r="C1335" s="19" t="s">
        <v>88</v>
      </c>
      <c r="D1335" s="22">
        <v>60309940</v>
      </c>
      <c r="E1335" s="22">
        <v>2</v>
      </c>
      <c r="F1335" s="27">
        <v>75</v>
      </c>
      <c r="G1335" s="19" t="s">
        <v>135</v>
      </c>
      <c r="H1335" s="19" t="s">
        <v>136</v>
      </c>
      <c r="I1335" s="23">
        <v>178.75</v>
      </c>
      <c r="J1335" s="19" t="s">
        <v>225</v>
      </c>
      <c r="K1335" s="19" t="s">
        <v>226</v>
      </c>
      <c r="L1335" s="23">
        <v>125</v>
      </c>
      <c r="M1335" s="19" t="s">
        <v>109</v>
      </c>
      <c r="N1335" s="19" t="s">
        <v>110</v>
      </c>
      <c r="O1335" s="30">
        <v>0.13503018571428571</v>
      </c>
      <c r="Q1335" s="22">
        <v>1.5</v>
      </c>
      <c r="R1335" s="30">
        <v>2.1454796174603174E-4</v>
      </c>
      <c r="S1335" s="23">
        <v>4660.9624806584579</v>
      </c>
      <c r="T1335" s="30">
        <v>2.4014388002363322E-3</v>
      </c>
      <c r="U1335" s="23">
        <v>416.41702461940201</v>
      </c>
      <c r="V1335" s="27">
        <v>8.9341423868439822</v>
      </c>
    </row>
    <row r="1336" spans="1:22" x14ac:dyDescent="0.25">
      <c r="A1336" s="19" t="s">
        <v>94</v>
      </c>
      <c r="B1336" s="19" t="s">
        <v>95</v>
      </c>
      <c r="C1336" s="19" t="s">
        <v>88</v>
      </c>
      <c r="D1336" s="22">
        <v>60309940</v>
      </c>
      <c r="E1336" s="22">
        <v>2</v>
      </c>
      <c r="F1336" s="27">
        <v>75</v>
      </c>
      <c r="G1336" s="19" t="s">
        <v>127</v>
      </c>
      <c r="H1336" s="19" t="s">
        <v>128</v>
      </c>
      <c r="I1336" s="23">
        <v>192.5</v>
      </c>
      <c r="J1336" s="19" t="s">
        <v>201</v>
      </c>
      <c r="K1336" s="19" t="s">
        <v>202</v>
      </c>
      <c r="L1336" s="23">
        <v>125</v>
      </c>
      <c r="M1336" s="19" t="s">
        <v>109</v>
      </c>
      <c r="N1336" s="19" t="s">
        <v>110</v>
      </c>
      <c r="O1336" s="30">
        <v>9.32009514627124E-2</v>
      </c>
      <c r="Q1336" s="22">
        <v>1.5</v>
      </c>
      <c r="R1336" s="30">
        <v>1.5947718361397455E-4</v>
      </c>
      <c r="S1336" s="23">
        <v>6270.4894665093188</v>
      </c>
      <c r="T1336" s="30">
        <v>2.4014388002363322E-3</v>
      </c>
      <c r="U1336" s="23">
        <v>416.41702461940201</v>
      </c>
      <c r="V1336" s="27">
        <v>6.6409014295213344</v>
      </c>
    </row>
    <row r="1337" spans="1:22" x14ac:dyDescent="0.25">
      <c r="A1337" s="19" t="s">
        <v>94</v>
      </c>
      <c r="B1337" s="19" t="s">
        <v>95</v>
      </c>
      <c r="C1337" s="19" t="s">
        <v>88</v>
      </c>
      <c r="D1337" s="22">
        <v>60309940</v>
      </c>
      <c r="E1337" s="22">
        <v>2</v>
      </c>
      <c r="F1337" s="27">
        <v>75</v>
      </c>
      <c r="G1337" s="19" t="s">
        <v>183</v>
      </c>
      <c r="H1337" s="19" t="s">
        <v>184</v>
      </c>
      <c r="I1337" s="23">
        <v>200.38725850000003</v>
      </c>
      <c r="J1337" s="19" t="s">
        <v>221</v>
      </c>
      <c r="K1337" s="19" t="s">
        <v>222</v>
      </c>
      <c r="L1337" s="23">
        <v>140.13095000000001</v>
      </c>
      <c r="M1337" s="19" t="s">
        <v>109</v>
      </c>
      <c r="N1337" s="19" t="s">
        <v>110</v>
      </c>
      <c r="O1337" s="30">
        <v>7.9215175097275228E-2</v>
      </c>
      <c r="Q1337" s="22">
        <v>1.5</v>
      </c>
      <c r="R1337" s="30">
        <v>1.4109966017191518E-4</v>
      </c>
      <c r="S1337" s="23">
        <v>7087.1892872144736</v>
      </c>
      <c r="T1337" s="30">
        <v>2.4014388002363322E-3</v>
      </c>
      <c r="U1337" s="23">
        <v>416.41702461940201</v>
      </c>
      <c r="V1337" s="27">
        <v>5.8756300663597658</v>
      </c>
    </row>
    <row r="1338" spans="1:22" x14ac:dyDescent="0.25">
      <c r="A1338" s="19" t="s">
        <v>94</v>
      </c>
      <c r="B1338" s="19" t="s">
        <v>95</v>
      </c>
      <c r="C1338" s="19" t="s">
        <v>88</v>
      </c>
      <c r="D1338" s="22">
        <v>60309940</v>
      </c>
      <c r="E1338" s="22">
        <v>2</v>
      </c>
      <c r="F1338" s="27">
        <v>75</v>
      </c>
      <c r="G1338" s="19" t="s">
        <v>163</v>
      </c>
      <c r="H1338" s="19" t="s">
        <v>164</v>
      </c>
      <c r="I1338" s="23">
        <v>40</v>
      </c>
      <c r="J1338" s="19" t="s">
        <v>203</v>
      </c>
      <c r="K1338" s="19" t="s">
        <v>204</v>
      </c>
      <c r="L1338" s="23">
        <v>40</v>
      </c>
      <c r="M1338" s="19" t="s">
        <v>109</v>
      </c>
      <c r="N1338" s="19" t="s">
        <v>110</v>
      </c>
      <c r="O1338" s="30">
        <v>0.2109105576516597</v>
      </c>
      <c r="Q1338" s="22">
        <v>1.5</v>
      </c>
      <c r="R1338" s="30">
        <v>7.4990420498367895E-5</v>
      </c>
      <c r="S1338" s="23">
        <v>13335.03657339492</v>
      </c>
      <c r="T1338" s="30">
        <v>2.4014388002363322E-3</v>
      </c>
      <c r="U1338" s="23">
        <v>416.41702461940201</v>
      </c>
      <c r="V1338" s="27">
        <v>3.1227287778888178</v>
      </c>
    </row>
    <row r="1339" spans="1:22" x14ac:dyDescent="0.25">
      <c r="A1339" s="19" t="s">
        <v>94</v>
      </c>
      <c r="B1339" s="19" t="s">
        <v>95</v>
      </c>
      <c r="C1339" s="19" t="s">
        <v>88</v>
      </c>
      <c r="D1339" s="22">
        <v>60309940</v>
      </c>
      <c r="E1339" s="22">
        <v>2</v>
      </c>
      <c r="F1339" s="27">
        <v>75</v>
      </c>
      <c r="G1339" s="19" t="s">
        <v>183</v>
      </c>
      <c r="H1339" s="19" t="s">
        <v>184</v>
      </c>
      <c r="I1339" s="23">
        <v>93.404816999999994</v>
      </c>
      <c r="J1339" s="19" t="s">
        <v>207</v>
      </c>
      <c r="K1339" s="19" t="s">
        <v>208</v>
      </c>
      <c r="L1339" s="23">
        <v>73.5471</v>
      </c>
      <c r="M1339" s="19" t="s">
        <v>109</v>
      </c>
      <c r="N1339" s="19" t="s">
        <v>110</v>
      </c>
      <c r="O1339" s="30">
        <v>7.9215175097275228E-2</v>
      </c>
      <c r="Q1339" s="22">
        <v>1.5</v>
      </c>
      <c r="R1339" s="30">
        <v>6.5769590520746221E-5</v>
      </c>
      <c r="S1339" s="23">
        <v>15204.595194865355</v>
      </c>
      <c r="T1339" s="30">
        <v>2.4014388002363322E-3</v>
      </c>
      <c r="U1339" s="23">
        <v>416.41702461940201</v>
      </c>
      <c r="V1339" s="27">
        <v>2.7387577195085568</v>
      </c>
    </row>
    <row r="1340" spans="1:22" x14ac:dyDescent="0.25">
      <c r="A1340" s="19" t="s">
        <v>94</v>
      </c>
      <c r="B1340" s="19" t="s">
        <v>95</v>
      </c>
      <c r="C1340" s="19" t="s">
        <v>88</v>
      </c>
      <c r="D1340" s="22">
        <v>60309940</v>
      </c>
      <c r="E1340" s="22">
        <v>2</v>
      </c>
      <c r="F1340" s="27">
        <v>75</v>
      </c>
      <c r="G1340" s="19" t="s">
        <v>127</v>
      </c>
      <c r="H1340" s="19" t="s">
        <v>128</v>
      </c>
      <c r="I1340" s="23">
        <v>1430</v>
      </c>
      <c r="J1340" s="19" t="s">
        <v>259</v>
      </c>
      <c r="K1340" s="19" t="s">
        <v>260</v>
      </c>
      <c r="L1340" s="23">
        <v>1000</v>
      </c>
      <c r="M1340" s="19" t="s">
        <v>115</v>
      </c>
      <c r="N1340" s="19" t="s">
        <v>116</v>
      </c>
      <c r="O1340" s="30">
        <v>5.247630177899182E-3</v>
      </c>
      <c r="Q1340" s="22">
        <v>3</v>
      </c>
      <c r="R1340" s="30">
        <v>3.3351605130648132E-5</v>
      </c>
      <c r="S1340" s="23">
        <v>29983.564391659813</v>
      </c>
      <c r="T1340" s="30">
        <v>2.4014388002363322E-3</v>
      </c>
      <c r="U1340" s="23">
        <v>416.41702461940201</v>
      </c>
      <c r="V1340" s="27">
        <v>1.3888176174785678</v>
      </c>
    </row>
    <row r="1341" spans="1:22" x14ac:dyDescent="0.25">
      <c r="A1341" s="19" t="s">
        <v>96</v>
      </c>
      <c r="B1341" s="19" t="s">
        <v>97</v>
      </c>
      <c r="C1341" s="19" t="s">
        <v>98</v>
      </c>
      <c r="D1341" s="22">
        <v>20439</v>
      </c>
      <c r="E1341" s="22">
        <v>7</v>
      </c>
      <c r="F1341" s="27">
        <v>12.84</v>
      </c>
      <c r="G1341" s="19" t="s">
        <v>107</v>
      </c>
      <c r="H1341" s="19" t="s">
        <v>108</v>
      </c>
      <c r="I1341" s="23">
        <v>262.04048</v>
      </c>
      <c r="J1341" s="19" t="s">
        <v>201</v>
      </c>
      <c r="K1341" s="19" t="s">
        <v>202</v>
      </c>
      <c r="L1341" s="23">
        <v>143.9782857142857</v>
      </c>
      <c r="M1341" s="19" t="s">
        <v>109</v>
      </c>
      <c r="N1341" s="19" t="s">
        <v>110</v>
      </c>
      <c r="O1341" s="30">
        <v>9.4083549688667278E-2</v>
      </c>
      <c r="Q1341" s="22">
        <v>1.5</v>
      </c>
      <c r="R1341" s="30">
        <v>1.2800466521558787E-3</v>
      </c>
      <c r="S1341" s="23">
        <v>781.22152682152728</v>
      </c>
      <c r="T1341" s="30">
        <v>4.7795687289666306E-3</v>
      </c>
      <c r="U1341" s="23">
        <v>209.22389795118724</v>
      </c>
      <c r="V1341" s="27">
        <v>26.781635012342043</v>
      </c>
    </row>
    <row r="1342" spans="1:22" x14ac:dyDescent="0.25">
      <c r="A1342" s="19" t="s">
        <v>96</v>
      </c>
      <c r="B1342" s="19" t="s">
        <v>97</v>
      </c>
      <c r="C1342" s="19" t="s">
        <v>98</v>
      </c>
      <c r="D1342" s="22">
        <v>20439</v>
      </c>
      <c r="E1342" s="22">
        <v>7</v>
      </c>
      <c r="F1342" s="27">
        <v>12.84</v>
      </c>
      <c r="G1342" s="19" t="s">
        <v>127</v>
      </c>
      <c r="H1342" s="19" t="s">
        <v>128</v>
      </c>
      <c r="I1342" s="23">
        <v>247.81592000000001</v>
      </c>
      <c r="J1342" s="19" t="s">
        <v>201</v>
      </c>
      <c r="K1342" s="19" t="s">
        <v>202</v>
      </c>
      <c r="L1342" s="23">
        <v>160.91942857142857</v>
      </c>
      <c r="M1342" s="19" t="s">
        <v>109</v>
      </c>
      <c r="N1342" s="19" t="s">
        <v>110</v>
      </c>
      <c r="O1342" s="30">
        <v>9.32009514627124E-2</v>
      </c>
      <c r="Q1342" s="22">
        <v>1.5</v>
      </c>
      <c r="R1342" s="30">
        <v>1.1992045447355877E-3</v>
      </c>
      <c r="S1342" s="23">
        <v>833.88609923963361</v>
      </c>
      <c r="T1342" s="30">
        <v>4.7795687289666306E-3</v>
      </c>
      <c r="U1342" s="23">
        <v>209.22389795118724</v>
      </c>
      <c r="V1342" s="27">
        <v>25.090224929035855</v>
      </c>
    </row>
    <row r="1343" spans="1:22" x14ac:dyDescent="0.25">
      <c r="A1343" s="19" t="s">
        <v>96</v>
      </c>
      <c r="B1343" s="19" t="s">
        <v>97</v>
      </c>
      <c r="C1343" s="19" t="s">
        <v>98</v>
      </c>
      <c r="D1343" s="22">
        <v>20439</v>
      </c>
      <c r="E1343" s="22">
        <v>7</v>
      </c>
      <c r="F1343" s="27">
        <v>12.84</v>
      </c>
      <c r="G1343" s="19" t="s">
        <v>127</v>
      </c>
      <c r="H1343" s="19" t="s">
        <v>128</v>
      </c>
      <c r="I1343" s="23">
        <v>48.383458714285716</v>
      </c>
      <c r="J1343" s="19" t="s">
        <v>203</v>
      </c>
      <c r="K1343" s="19" t="s">
        <v>204</v>
      </c>
      <c r="L1343" s="23">
        <v>48.383458714285716</v>
      </c>
      <c r="M1343" s="19" t="s">
        <v>109</v>
      </c>
      <c r="N1343" s="19" t="s">
        <v>110</v>
      </c>
      <c r="O1343" s="30">
        <v>9.32009514627124E-2</v>
      </c>
      <c r="Q1343" s="22">
        <v>1.5</v>
      </c>
      <c r="R1343" s="30">
        <v>2.3413210733272546E-4</v>
      </c>
      <c r="S1343" s="23">
        <v>4271.0929799085552</v>
      </c>
      <c r="T1343" s="30">
        <v>4.7795687289666306E-3</v>
      </c>
      <c r="U1343" s="23">
        <v>209.22389795118724</v>
      </c>
      <c r="V1343" s="27">
        <v>4.8986032131678572</v>
      </c>
    </row>
    <row r="1344" spans="1:22" x14ac:dyDescent="0.25">
      <c r="A1344" s="19" t="s">
        <v>96</v>
      </c>
      <c r="B1344" s="19" t="s">
        <v>97</v>
      </c>
      <c r="C1344" s="19" t="s">
        <v>98</v>
      </c>
      <c r="D1344" s="22">
        <v>20439</v>
      </c>
      <c r="E1344" s="22">
        <v>7</v>
      </c>
      <c r="F1344" s="27">
        <v>12.84</v>
      </c>
      <c r="G1344" s="19" t="s">
        <v>183</v>
      </c>
      <c r="H1344" s="19" t="s">
        <v>184</v>
      </c>
      <c r="I1344" s="23">
        <v>56.461177025314285</v>
      </c>
      <c r="J1344" s="19" t="s">
        <v>221</v>
      </c>
      <c r="K1344" s="19" t="s">
        <v>222</v>
      </c>
      <c r="L1344" s="23">
        <v>39.483340577142862</v>
      </c>
      <c r="M1344" s="19" t="s">
        <v>109</v>
      </c>
      <c r="N1344" s="19" t="s">
        <v>110</v>
      </c>
      <c r="O1344" s="30">
        <v>7.9215175097275228E-2</v>
      </c>
      <c r="Q1344" s="22">
        <v>1.5</v>
      </c>
      <c r="R1344" s="30">
        <v>2.3222128890231175E-4</v>
      </c>
      <c r="S1344" s="23">
        <v>4306.2374028105096</v>
      </c>
      <c r="T1344" s="30">
        <v>4.7795687289666306E-3</v>
      </c>
      <c r="U1344" s="23">
        <v>209.22389795118724</v>
      </c>
      <c r="V1344" s="27">
        <v>4.8586243251390444</v>
      </c>
    </row>
    <row r="1345" spans="1:22" x14ac:dyDescent="0.25">
      <c r="A1345" s="19" t="s">
        <v>96</v>
      </c>
      <c r="B1345" s="19" t="s">
        <v>97</v>
      </c>
      <c r="C1345" s="19" t="s">
        <v>98</v>
      </c>
      <c r="D1345" s="22">
        <v>20439</v>
      </c>
      <c r="E1345" s="22">
        <v>7</v>
      </c>
      <c r="F1345" s="27">
        <v>12.84</v>
      </c>
      <c r="G1345" s="19" t="s">
        <v>151</v>
      </c>
      <c r="H1345" s="19" t="s">
        <v>152</v>
      </c>
      <c r="I1345" s="23">
        <v>44.860285714285716</v>
      </c>
      <c r="J1345" s="19" t="s">
        <v>203</v>
      </c>
      <c r="K1345" s="19" t="s">
        <v>204</v>
      </c>
      <c r="L1345" s="23">
        <v>44.860285714285716</v>
      </c>
      <c r="M1345" s="19" t="s">
        <v>109</v>
      </c>
      <c r="N1345" s="19" t="s">
        <v>110</v>
      </c>
      <c r="O1345" s="30">
        <v>7.7843967065053241E-2</v>
      </c>
      <c r="Q1345" s="22">
        <v>1.5</v>
      </c>
      <c r="R1345" s="30">
        <v>1.8131373850839748E-4</v>
      </c>
      <c r="S1345" s="23">
        <v>5515.3018641975959</v>
      </c>
      <c r="T1345" s="30">
        <v>4.7795687289666306E-3</v>
      </c>
      <c r="U1345" s="23">
        <v>209.22389795118724</v>
      </c>
      <c r="V1345" s="27">
        <v>3.7935167122829205</v>
      </c>
    </row>
    <row r="1346" spans="1:22" x14ac:dyDescent="0.25">
      <c r="A1346" s="19" t="s">
        <v>96</v>
      </c>
      <c r="B1346" s="19" t="s">
        <v>97</v>
      </c>
      <c r="C1346" s="19" t="s">
        <v>98</v>
      </c>
      <c r="D1346" s="22">
        <v>20439</v>
      </c>
      <c r="E1346" s="22">
        <v>7</v>
      </c>
      <c r="F1346" s="27">
        <v>12.84</v>
      </c>
      <c r="G1346" s="19" t="s">
        <v>139</v>
      </c>
      <c r="H1346" s="19" t="s">
        <v>140</v>
      </c>
      <c r="I1346" s="23">
        <v>41.785714285714285</v>
      </c>
      <c r="J1346" s="19" t="s">
        <v>203</v>
      </c>
      <c r="K1346" s="19" t="s">
        <v>204</v>
      </c>
      <c r="L1346" s="23">
        <v>41.785714285714285</v>
      </c>
      <c r="M1346" s="19" t="s">
        <v>109</v>
      </c>
      <c r="N1346" s="19" t="s">
        <v>110</v>
      </c>
      <c r="O1346" s="30">
        <v>7.2550891428570755E-2</v>
      </c>
      <c r="Q1346" s="22">
        <v>1.5</v>
      </c>
      <c r="R1346" s="30">
        <v>1.5740346938775365E-4</v>
      </c>
      <c r="S1346" s="23">
        <v>6353.1001183751687</v>
      </c>
      <c r="T1346" s="30">
        <v>4.7795687289666306E-3</v>
      </c>
      <c r="U1346" s="23">
        <v>209.22389795118724</v>
      </c>
      <c r="V1346" s="27">
        <v>3.2932567416346195</v>
      </c>
    </row>
    <row r="1347" spans="1:22" x14ac:dyDescent="0.25">
      <c r="A1347" s="19" t="s">
        <v>96</v>
      </c>
      <c r="B1347" s="19" t="s">
        <v>97</v>
      </c>
      <c r="C1347" s="19" t="s">
        <v>98</v>
      </c>
      <c r="D1347" s="22">
        <v>20439</v>
      </c>
      <c r="E1347" s="22">
        <v>7</v>
      </c>
      <c r="F1347" s="27">
        <v>12.84</v>
      </c>
      <c r="G1347" s="19" t="s">
        <v>145</v>
      </c>
      <c r="H1347" s="19" t="s">
        <v>146</v>
      </c>
      <c r="I1347" s="23">
        <v>35.714285714285715</v>
      </c>
      <c r="J1347" s="19" t="s">
        <v>201</v>
      </c>
      <c r="K1347" s="19" t="s">
        <v>202</v>
      </c>
      <c r="L1347" s="23">
        <v>28.571428571428573</v>
      </c>
      <c r="M1347" s="19" t="s">
        <v>109</v>
      </c>
      <c r="N1347" s="19" t="s">
        <v>110</v>
      </c>
      <c r="O1347" s="30">
        <v>6.9640764267676847E-2</v>
      </c>
      <c r="Q1347" s="22">
        <v>1.5</v>
      </c>
      <c r="R1347" s="30">
        <v>1.2913656035394756E-4</v>
      </c>
      <c r="S1347" s="23">
        <v>7743.7404036403168</v>
      </c>
      <c r="T1347" s="30">
        <v>4.7795687289666306E-3</v>
      </c>
      <c r="U1347" s="23">
        <v>209.22389795118724</v>
      </c>
      <c r="V1347" s="27">
        <v>2.7018454525261655</v>
      </c>
    </row>
    <row r="1348" spans="1:22" x14ac:dyDescent="0.25">
      <c r="A1348" s="19" t="s">
        <v>96</v>
      </c>
      <c r="B1348" s="19" t="s">
        <v>97</v>
      </c>
      <c r="C1348" s="19" t="s">
        <v>98</v>
      </c>
      <c r="D1348" s="22">
        <v>20439</v>
      </c>
      <c r="E1348" s="22">
        <v>7</v>
      </c>
      <c r="F1348" s="27">
        <v>12.84</v>
      </c>
      <c r="G1348" s="19" t="s">
        <v>107</v>
      </c>
      <c r="H1348" s="19" t="s">
        <v>108</v>
      </c>
      <c r="I1348" s="23">
        <v>21.857142857142858</v>
      </c>
      <c r="J1348" s="19" t="s">
        <v>203</v>
      </c>
      <c r="K1348" s="19" t="s">
        <v>204</v>
      </c>
      <c r="L1348" s="23">
        <v>21.857142857142858</v>
      </c>
      <c r="M1348" s="19" t="s">
        <v>109</v>
      </c>
      <c r="N1348" s="19" t="s">
        <v>110</v>
      </c>
      <c r="O1348" s="30">
        <v>9.4083549688667278E-2</v>
      </c>
      <c r="Q1348" s="22">
        <v>1.5</v>
      </c>
      <c r="R1348" s="30">
        <v>1.0677038349181201E-4</v>
      </c>
      <c r="S1348" s="23">
        <v>9365.8931184478497</v>
      </c>
      <c r="T1348" s="30">
        <v>4.7795687289666306E-3</v>
      </c>
      <c r="U1348" s="23">
        <v>209.22389795118724</v>
      </c>
      <c r="V1348" s="27">
        <v>2.23389158199</v>
      </c>
    </row>
    <row r="1349" spans="1:22" x14ac:dyDescent="0.25">
      <c r="A1349" s="19" t="s">
        <v>96</v>
      </c>
      <c r="B1349" s="19" t="s">
        <v>97</v>
      </c>
      <c r="C1349" s="19" t="s">
        <v>98</v>
      </c>
      <c r="D1349" s="22">
        <v>20439</v>
      </c>
      <c r="E1349" s="22">
        <v>7</v>
      </c>
      <c r="F1349" s="27">
        <v>12.84</v>
      </c>
      <c r="G1349" s="19" t="s">
        <v>107</v>
      </c>
      <c r="H1349" s="19" t="s">
        <v>108</v>
      </c>
      <c r="I1349" s="23">
        <v>21.34</v>
      </c>
      <c r="J1349" s="19" t="s">
        <v>255</v>
      </c>
      <c r="K1349" s="19" t="s">
        <v>256</v>
      </c>
      <c r="L1349" s="23">
        <v>2.1339999999999999</v>
      </c>
      <c r="M1349" s="19" t="s">
        <v>109</v>
      </c>
      <c r="N1349" s="19" t="s">
        <v>110</v>
      </c>
      <c r="O1349" s="30">
        <v>9.4083549688667278E-2</v>
      </c>
      <c r="Q1349" s="22">
        <v>1.5</v>
      </c>
      <c r="R1349" s="30">
        <v>1.0424418226148286E-4</v>
      </c>
      <c r="S1349" s="23">
        <v>9592.8614749131157</v>
      </c>
      <c r="T1349" s="30">
        <v>4.7795687289666306E-3</v>
      </c>
      <c r="U1349" s="23">
        <v>209.22389795118724</v>
      </c>
      <c r="V1349" s="27">
        <v>2.1810374151481451</v>
      </c>
    </row>
    <row r="1350" spans="1:22" x14ac:dyDescent="0.25">
      <c r="A1350" s="19" t="s">
        <v>96</v>
      </c>
      <c r="B1350" s="19" t="s">
        <v>97</v>
      </c>
      <c r="C1350" s="19" t="s">
        <v>98</v>
      </c>
      <c r="D1350" s="22">
        <v>20439</v>
      </c>
      <c r="E1350" s="22">
        <v>7</v>
      </c>
      <c r="F1350" s="27">
        <v>12.84</v>
      </c>
      <c r="G1350" s="19" t="s">
        <v>107</v>
      </c>
      <c r="H1350" s="19" t="s">
        <v>108</v>
      </c>
      <c r="I1350" s="23">
        <v>262.04048</v>
      </c>
      <c r="J1350" s="19" t="s">
        <v>201</v>
      </c>
      <c r="K1350" s="19" t="s">
        <v>202</v>
      </c>
      <c r="L1350" s="23">
        <v>143.9782857142857</v>
      </c>
      <c r="M1350" s="19" t="s">
        <v>121</v>
      </c>
      <c r="N1350" s="19" t="s">
        <v>122</v>
      </c>
      <c r="O1350" s="30">
        <v>8.0808489135929321E-3</v>
      </c>
      <c r="Q1350" s="22">
        <v>1.94</v>
      </c>
      <c r="R1350" s="30">
        <v>8.5007769218508952E-5</v>
      </c>
      <c r="S1350" s="23">
        <v>11763.630656270268</v>
      </c>
      <c r="T1350" s="30">
        <v>4.7795687289666306E-3</v>
      </c>
      <c r="U1350" s="23">
        <v>209.22389795118724</v>
      </c>
      <c r="V1350" s="27">
        <v>1.7785656832031391</v>
      </c>
    </row>
    <row r="1351" spans="1:22" x14ac:dyDescent="0.25">
      <c r="A1351" s="19" t="s">
        <v>96</v>
      </c>
      <c r="B1351" s="19" t="s">
        <v>97</v>
      </c>
      <c r="C1351" s="19" t="s">
        <v>98</v>
      </c>
      <c r="D1351" s="22">
        <v>20439</v>
      </c>
      <c r="E1351" s="22">
        <v>7</v>
      </c>
      <c r="F1351" s="27">
        <v>12.84</v>
      </c>
      <c r="G1351" s="19" t="s">
        <v>131</v>
      </c>
      <c r="H1351" s="19" t="s">
        <v>132</v>
      </c>
      <c r="I1351" s="23">
        <v>8.0752499999999987</v>
      </c>
      <c r="J1351" s="19" t="s">
        <v>255</v>
      </c>
      <c r="K1351" s="19" t="s">
        <v>256</v>
      </c>
      <c r="L1351" s="23">
        <v>1.4550000000000001</v>
      </c>
      <c r="M1351" s="19" t="s">
        <v>109</v>
      </c>
      <c r="N1351" s="19" t="s">
        <v>110</v>
      </c>
      <c r="O1351" s="30">
        <v>0.18361026609657971</v>
      </c>
      <c r="Q1351" s="22">
        <v>1.5</v>
      </c>
      <c r="R1351" s="30">
        <v>7.698332301642809E-5</v>
      </c>
      <c r="S1351" s="23">
        <v>12989.826378196249</v>
      </c>
      <c r="T1351" s="30">
        <v>4.7795687289666306E-3</v>
      </c>
      <c r="U1351" s="23">
        <v>209.22389795118724</v>
      </c>
      <c r="V1351" s="27">
        <v>1.6106750918732433</v>
      </c>
    </row>
    <row r="1352" spans="1:22" x14ac:dyDescent="0.25">
      <c r="A1352" s="19" t="s">
        <v>96</v>
      </c>
      <c r="B1352" s="19" t="s">
        <v>97</v>
      </c>
      <c r="C1352" s="19" t="s">
        <v>98</v>
      </c>
      <c r="D1352" s="22">
        <v>20439</v>
      </c>
      <c r="E1352" s="22">
        <v>7</v>
      </c>
      <c r="F1352" s="27">
        <v>12.84</v>
      </c>
      <c r="G1352" s="19" t="s">
        <v>141</v>
      </c>
      <c r="H1352" s="19" t="s">
        <v>142</v>
      </c>
      <c r="I1352" s="23">
        <v>29.147744857142861</v>
      </c>
      <c r="J1352" s="19" t="s">
        <v>203</v>
      </c>
      <c r="K1352" s="19" t="s">
        <v>204</v>
      </c>
      <c r="L1352" s="23">
        <v>29.147744857142861</v>
      </c>
      <c r="M1352" s="19" t="s">
        <v>109</v>
      </c>
      <c r="N1352" s="19" t="s">
        <v>110</v>
      </c>
      <c r="O1352" s="30">
        <v>4.6996148956660502E-2</v>
      </c>
      <c r="Q1352" s="22">
        <v>1.5</v>
      </c>
      <c r="R1352" s="30">
        <v>7.1123144291641789E-5</v>
      </c>
      <c r="S1352" s="23">
        <v>14060.120794146575</v>
      </c>
      <c r="T1352" s="30">
        <v>4.7795687289666306E-3</v>
      </c>
      <c r="U1352" s="23">
        <v>209.22389795118724</v>
      </c>
      <c r="V1352" s="27">
        <v>1.4880661483242026</v>
      </c>
    </row>
    <row r="1353" spans="1:22" x14ac:dyDescent="0.25">
      <c r="A1353" s="19" t="s">
        <v>96</v>
      </c>
      <c r="B1353" s="19" t="s">
        <v>97</v>
      </c>
      <c r="C1353" s="19" t="s">
        <v>98</v>
      </c>
      <c r="D1353" s="22">
        <v>20439</v>
      </c>
      <c r="E1353" s="22">
        <v>7</v>
      </c>
      <c r="F1353" s="27">
        <v>12.84</v>
      </c>
      <c r="G1353" s="19" t="s">
        <v>179</v>
      </c>
      <c r="H1353" s="19" t="s">
        <v>180</v>
      </c>
      <c r="I1353" s="23">
        <v>19.182507008285715</v>
      </c>
      <c r="J1353" s="19" t="s">
        <v>211</v>
      </c>
      <c r="K1353" s="19" t="s">
        <v>212</v>
      </c>
      <c r="L1353" s="23">
        <v>16.256361871428574</v>
      </c>
      <c r="M1353" s="19" t="s">
        <v>109</v>
      </c>
      <c r="N1353" s="19" t="s">
        <v>110</v>
      </c>
      <c r="O1353" s="30">
        <v>6.9654574132492195E-2</v>
      </c>
      <c r="Q1353" s="22">
        <v>1.5</v>
      </c>
      <c r="R1353" s="30">
        <v>6.9374317572984867E-5</v>
      </c>
      <c r="S1353" s="23">
        <v>14414.556207316282</v>
      </c>
      <c r="T1353" s="30">
        <v>4.7795687289666306E-3</v>
      </c>
      <c r="U1353" s="23">
        <v>209.22389795118724</v>
      </c>
      <c r="V1353" s="27">
        <v>1.451476514032344</v>
      </c>
    </row>
    <row r="1354" spans="1:22" x14ac:dyDescent="0.25">
      <c r="A1354" s="19" t="s">
        <v>96</v>
      </c>
      <c r="B1354" s="19" t="s">
        <v>97</v>
      </c>
      <c r="C1354" s="19" t="s">
        <v>98</v>
      </c>
      <c r="D1354" s="22">
        <v>20439</v>
      </c>
      <c r="E1354" s="22">
        <v>7</v>
      </c>
      <c r="F1354" s="27">
        <v>12.84</v>
      </c>
      <c r="G1354" s="19" t="s">
        <v>179</v>
      </c>
      <c r="H1354" s="19" t="s">
        <v>180</v>
      </c>
      <c r="I1354" s="23">
        <v>17.011210747142858</v>
      </c>
      <c r="J1354" s="19" t="s">
        <v>221</v>
      </c>
      <c r="K1354" s="19" t="s">
        <v>222</v>
      </c>
      <c r="L1354" s="23">
        <v>11.895951571428572</v>
      </c>
      <c r="M1354" s="19" t="s">
        <v>109</v>
      </c>
      <c r="N1354" s="19" t="s">
        <v>110</v>
      </c>
      <c r="O1354" s="30">
        <v>6.9654574132492195E-2</v>
      </c>
      <c r="Q1354" s="22">
        <v>1.5</v>
      </c>
      <c r="R1354" s="30">
        <v>6.1521736244564388E-5</v>
      </c>
      <c r="S1354" s="23">
        <v>16254.417723595256</v>
      </c>
      <c r="T1354" s="30">
        <v>4.7795687289666306E-3</v>
      </c>
      <c r="U1354" s="23">
        <v>209.22389795118724</v>
      </c>
      <c r="V1354" s="27">
        <v>1.2871817465812596</v>
      </c>
    </row>
    <row r="1355" spans="1:22" x14ac:dyDescent="0.25">
      <c r="A1355" s="19" t="s">
        <v>96</v>
      </c>
      <c r="B1355" s="19" t="s">
        <v>97</v>
      </c>
      <c r="C1355" s="19" t="s">
        <v>98</v>
      </c>
      <c r="D1355" s="22">
        <v>20439</v>
      </c>
      <c r="E1355" s="22">
        <v>7</v>
      </c>
      <c r="F1355" s="27">
        <v>12.84</v>
      </c>
      <c r="G1355" s="19" t="s">
        <v>137</v>
      </c>
      <c r="H1355" s="19" t="s">
        <v>138</v>
      </c>
      <c r="I1355" s="23">
        <v>15.514315857142858</v>
      </c>
      <c r="J1355" s="19" t="s">
        <v>203</v>
      </c>
      <c r="K1355" s="19" t="s">
        <v>204</v>
      </c>
      <c r="L1355" s="23">
        <v>15.514315857142858</v>
      </c>
      <c r="M1355" s="19" t="s">
        <v>109</v>
      </c>
      <c r="N1355" s="19" t="s">
        <v>110</v>
      </c>
      <c r="O1355" s="30">
        <v>7.5327641677419913E-2</v>
      </c>
      <c r="Q1355" s="22">
        <v>1.5</v>
      </c>
      <c r="R1355" s="30">
        <v>6.0677924494141792E-5</v>
      </c>
      <c r="S1355" s="23">
        <v>16480.458228206964</v>
      </c>
      <c r="T1355" s="30">
        <v>4.7795687289666306E-3</v>
      </c>
      <c r="U1355" s="23">
        <v>209.22389795118724</v>
      </c>
      <c r="V1355" s="27">
        <v>1.2695271882252166</v>
      </c>
    </row>
    <row r="1356" spans="1:22" x14ac:dyDescent="0.25">
      <c r="A1356" s="19" t="s">
        <v>96</v>
      </c>
      <c r="B1356" s="19" t="s">
        <v>97</v>
      </c>
      <c r="C1356" s="19" t="s">
        <v>98</v>
      </c>
      <c r="D1356" s="22">
        <v>20439</v>
      </c>
      <c r="E1356" s="22">
        <v>7</v>
      </c>
      <c r="F1356" s="27">
        <v>12.84</v>
      </c>
      <c r="G1356" s="19" t="s">
        <v>127</v>
      </c>
      <c r="H1356" s="19" t="s">
        <v>128</v>
      </c>
      <c r="I1356" s="23">
        <v>11.03375</v>
      </c>
      <c r="J1356" s="19" t="s">
        <v>255</v>
      </c>
      <c r="K1356" s="19" t="s">
        <v>256</v>
      </c>
      <c r="L1356" s="23">
        <v>2.4250000000000003</v>
      </c>
      <c r="M1356" s="19" t="s">
        <v>109</v>
      </c>
      <c r="N1356" s="19" t="s">
        <v>110</v>
      </c>
      <c r="O1356" s="30">
        <v>9.32009514627124E-2</v>
      </c>
      <c r="Q1356" s="22">
        <v>1.5</v>
      </c>
      <c r="R1356" s="30">
        <v>5.3393354008395794E-5</v>
      </c>
      <c r="S1356" s="23">
        <v>18728.922701554875</v>
      </c>
      <c r="T1356" s="30">
        <v>4.7795687289666306E-3</v>
      </c>
      <c r="U1356" s="23">
        <v>209.22389795118724</v>
      </c>
      <c r="V1356" s="27">
        <v>1.1171165650324215</v>
      </c>
    </row>
    <row r="1357" spans="1:22" x14ac:dyDescent="0.25">
      <c r="A1357" s="19" t="s">
        <v>96</v>
      </c>
      <c r="B1357" s="19" t="s">
        <v>97</v>
      </c>
      <c r="C1357" s="19" t="s">
        <v>98</v>
      </c>
      <c r="D1357" s="22">
        <v>20441</v>
      </c>
      <c r="E1357" s="22">
        <v>7</v>
      </c>
      <c r="F1357" s="27">
        <v>13.98</v>
      </c>
      <c r="G1357" s="19" t="s">
        <v>107</v>
      </c>
      <c r="H1357" s="19" t="s">
        <v>108</v>
      </c>
      <c r="I1357" s="23">
        <v>351.28391999999997</v>
      </c>
      <c r="J1357" s="19" t="s">
        <v>201</v>
      </c>
      <c r="K1357" s="19" t="s">
        <v>202</v>
      </c>
      <c r="L1357" s="23">
        <v>193.01314285714287</v>
      </c>
      <c r="M1357" s="19" t="s">
        <v>109</v>
      </c>
      <c r="N1357" s="19" t="s">
        <v>110</v>
      </c>
      <c r="O1357" s="30">
        <v>9.4083549688667278E-2</v>
      </c>
      <c r="Q1357" s="22">
        <v>1.5</v>
      </c>
      <c r="R1357" s="30">
        <v>1.5760628584716176E-3</v>
      </c>
      <c r="S1357" s="23">
        <v>634.49245988180132</v>
      </c>
      <c r="T1357" s="30">
        <v>4.6450225953943861E-3</v>
      </c>
      <c r="U1357" s="23">
        <v>215.28420571979908</v>
      </c>
      <c r="V1357" s="27">
        <v>33.930144065053831</v>
      </c>
    </row>
    <row r="1358" spans="1:22" x14ac:dyDescent="0.25">
      <c r="A1358" s="19" t="s">
        <v>96</v>
      </c>
      <c r="B1358" s="19" t="s">
        <v>97</v>
      </c>
      <c r="C1358" s="19" t="s">
        <v>98</v>
      </c>
      <c r="D1358" s="22">
        <v>20441</v>
      </c>
      <c r="E1358" s="22">
        <v>7</v>
      </c>
      <c r="F1358" s="27">
        <v>13.98</v>
      </c>
      <c r="G1358" s="19" t="s">
        <v>127</v>
      </c>
      <c r="H1358" s="19" t="s">
        <v>128</v>
      </c>
      <c r="I1358" s="23">
        <v>313.75432000000001</v>
      </c>
      <c r="J1358" s="19" t="s">
        <v>201</v>
      </c>
      <c r="K1358" s="19" t="s">
        <v>202</v>
      </c>
      <c r="L1358" s="23">
        <v>203.73657142857141</v>
      </c>
      <c r="M1358" s="19" t="s">
        <v>109</v>
      </c>
      <c r="N1358" s="19" t="s">
        <v>110</v>
      </c>
      <c r="O1358" s="30">
        <v>9.32009514627124E-2</v>
      </c>
      <c r="Q1358" s="22">
        <v>1.5</v>
      </c>
      <c r="R1358" s="30">
        <v>1.394477880283087E-3</v>
      </c>
      <c r="S1358" s="23">
        <v>717.11427921466509</v>
      </c>
      <c r="T1358" s="30">
        <v>4.6450225953943861E-3</v>
      </c>
      <c r="U1358" s="23">
        <v>215.28420571979908</v>
      </c>
      <c r="V1358" s="27">
        <v>30.020906285057343</v>
      </c>
    </row>
    <row r="1359" spans="1:22" x14ac:dyDescent="0.25">
      <c r="A1359" s="19" t="s">
        <v>96</v>
      </c>
      <c r="B1359" s="19" t="s">
        <v>97</v>
      </c>
      <c r="C1359" s="19" t="s">
        <v>98</v>
      </c>
      <c r="D1359" s="22">
        <v>20441</v>
      </c>
      <c r="E1359" s="22">
        <v>7</v>
      </c>
      <c r="F1359" s="27">
        <v>13.98</v>
      </c>
      <c r="G1359" s="19" t="s">
        <v>133</v>
      </c>
      <c r="H1359" s="19" t="s">
        <v>134</v>
      </c>
      <c r="I1359" s="23">
        <v>88.517714285714291</v>
      </c>
      <c r="J1359" s="19" t="s">
        <v>249</v>
      </c>
      <c r="K1359" s="19" t="s">
        <v>250</v>
      </c>
      <c r="L1359" s="23">
        <v>22.129428571428573</v>
      </c>
      <c r="M1359" s="19" t="s">
        <v>109</v>
      </c>
      <c r="N1359" s="19" t="s">
        <v>110</v>
      </c>
      <c r="O1359" s="30">
        <v>0.10511461227876238</v>
      </c>
      <c r="Q1359" s="22">
        <v>1.5</v>
      </c>
      <c r="R1359" s="30">
        <v>4.4370554205746892E-4</v>
      </c>
      <c r="S1359" s="23">
        <v>2253.7469227068605</v>
      </c>
      <c r="T1359" s="30">
        <v>4.6450225953943861E-3</v>
      </c>
      <c r="U1359" s="23">
        <v>215.28420571979908</v>
      </c>
      <c r="V1359" s="27">
        <v>9.5522795195315098</v>
      </c>
    </row>
    <row r="1360" spans="1:22" x14ac:dyDescent="0.25">
      <c r="A1360" s="19" t="s">
        <v>96</v>
      </c>
      <c r="B1360" s="19" t="s">
        <v>97</v>
      </c>
      <c r="C1360" s="19" t="s">
        <v>98</v>
      </c>
      <c r="D1360" s="22">
        <v>20441</v>
      </c>
      <c r="E1360" s="22">
        <v>7</v>
      </c>
      <c r="F1360" s="27">
        <v>13.98</v>
      </c>
      <c r="G1360" s="19" t="s">
        <v>183</v>
      </c>
      <c r="H1360" s="19" t="s">
        <v>184</v>
      </c>
      <c r="I1360" s="23">
        <v>48.358481420908838</v>
      </c>
      <c r="J1360" s="19" t="s">
        <v>221</v>
      </c>
      <c r="K1360" s="19" t="s">
        <v>222</v>
      </c>
      <c r="L1360" s="23">
        <v>33.817119874761424</v>
      </c>
      <c r="M1360" s="19" t="s">
        <v>109</v>
      </c>
      <c r="N1360" s="19" t="s">
        <v>110</v>
      </c>
      <c r="O1360" s="30">
        <v>7.9215175097275228E-2</v>
      </c>
      <c r="Q1360" s="22">
        <v>1.5</v>
      </c>
      <c r="R1360" s="30">
        <v>1.8267646987103598E-4</v>
      </c>
      <c r="S1360" s="23">
        <v>5474.1587720956586</v>
      </c>
      <c r="T1360" s="30">
        <v>4.6450225953943861E-3</v>
      </c>
      <c r="U1360" s="23">
        <v>215.28420571979908</v>
      </c>
      <c r="V1360" s="27">
        <v>3.9327358719882786</v>
      </c>
    </row>
    <row r="1361" spans="1:22" x14ac:dyDescent="0.25">
      <c r="A1361" s="19" t="s">
        <v>96</v>
      </c>
      <c r="B1361" s="19" t="s">
        <v>97</v>
      </c>
      <c r="C1361" s="19" t="s">
        <v>98</v>
      </c>
      <c r="D1361" s="22">
        <v>20441</v>
      </c>
      <c r="E1361" s="22">
        <v>7</v>
      </c>
      <c r="F1361" s="27">
        <v>13.98</v>
      </c>
      <c r="G1361" s="19" t="s">
        <v>127</v>
      </c>
      <c r="H1361" s="19" t="s">
        <v>128</v>
      </c>
      <c r="I1361" s="23">
        <v>27.240601571428574</v>
      </c>
      <c r="J1361" s="19" t="s">
        <v>203</v>
      </c>
      <c r="K1361" s="19" t="s">
        <v>204</v>
      </c>
      <c r="L1361" s="23">
        <v>27.240601571428574</v>
      </c>
      <c r="M1361" s="19" t="s">
        <v>109</v>
      </c>
      <c r="N1361" s="19" t="s">
        <v>110</v>
      </c>
      <c r="O1361" s="30">
        <v>9.32009514627124E-2</v>
      </c>
      <c r="Q1361" s="22">
        <v>1.5</v>
      </c>
      <c r="R1361" s="30">
        <v>1.2107057629345738E-4</v>
      </c>
      <c r="S1361" s="23">
        <v>8259.645164124322</v>
      </c>
      <c r="T1361" s="30">
        <v>4.6450225953943861E-3</v>
      </c>
      <c r="U1361" s="23">
        <v>215.28420571979908</v>
      </c>
      <c r="V1361" s="27">
        <v>2.6064582853375309</v>
      </c>
    </row>
    <row r="1362" spans="1:22" x14ac:dyDescent="0.25">
      <c r="A1362" s="19" t="s">
        <v>96</v>
      </c>
      <c r="B1362" s="19" t="s">
        <v>97</v>
      </c>
      <c r="C1362" s="19" t="s">
        <v>98</v>
      </c>
      <c r="D1362" s="22">
        <v>20441</v>
      </c>
      <c r="E1362" s="22">
        <v>7</v>
      </c>
      <c r="F1362" s="27">
        <v>13.98</v>
      </c>
      <c r="G1362" s="19" t="s">
        <v>145</v>
      </c>
      <c r="H1362" s="19" t="s">
        <v>146</v>
      </c>
      <c r="I1362" s="23">
        <v>32.424603142857144</v>
      </c>
      <c r="J1362" s="19" t="s">
        <v>203</v>
      </c>
      <c r="K1362" s="19" t="s">
        <v>204</v>
      </c>
      <c r="L1362" s="23">
        <v>32.424603142857144</v>
      </c>
      <c r="M1362" s="19" t="s">
        <v>109</v>
      </c>
      <c r="N1362" s="19" t="s">
        <v>110</v>
      </c>
      <c r="O1362" s="30">
        <v>6.9640764267676847E-2</v>
      </c>
      <c r="Q1362" s="22">
        <v>1.5</v>
      </c>
      <c r="R1362" s="30">
        <v>1.0768117043131559E-4</v>
      </c>
      <c r="S1362" s="23">
        <v>9286.6746896835575</v>
      </c>
      <c r="T1362" s="30">
        <v>4.6450225953943861E-3</v>
      </c>
      <c r="U1362" s="23">
        <v>215.28420571979908</v>
      </c>
      <c r="V1362" s="27">
        <v>2.318205524728409</v>
      </c>
    </row>
    <row r="1363" spans="1:22" x14ac:dyDescent="0.25">
      <c r="A1363" s="19" t="s">
        <v>96</v>
      </c>
      <c r="B1363" s="19" t="s">
        <v>97</v>
      </c>
      <c r="C1363" s="19" t="s">
        <v>98</v>
      </c>
      <c r="D1363" s="22">
        <v>20441</v>
      </c>
      <c r="E1363" s="22">
        <v>7</v>
      </c>
      <c r="F1363" s="27">
        <v>13.98</v>
      </c>
      <c r="G1363" s="19" t="s">
        <v>107</v>
      </c>
      <c r="H1363" s="19" t="s">
        <v>108</v>
      </c>
      <c r="I1363" s="23">
        <v>351.28391999999997</v>
      </c>
      <c r="J1363" s="19" t="s">
        <v>201</v>
      </c>
      <c r="K1363" s="19" t="s">
        <v>202</v>
      </c>
      <c r="L1363" s="23">
        <v>193.01314285714287</v>
      </c>
      <c r="M1363" s="19" t="s">
        <v>121</v>
      </c>
      <c r="N1363" s="19" t="s">
        <v>122</v>
      </c>
      <c r="O1363" s="30">
        <v>8.0808489135929321E-3</v>
      </c>
      <c r="Q1363" s="22">
        <v>1.94</v>
      </c>
      <c r="R1363" s="30">
        <v>1.0466617565943492E-4</v>
      </c>
      <c r="S1363" s="23">
        <v>9554.1849475213639</v>
      </c>
      <c r="T1363" s="30">
        <v>4.6450225953943861E-3</v>
      </c>
      <c r="U1363" s="23">
        <v>215.28420571979908</v>
      </c>
      <c r="V1363" s="27">
        <v>2.2532974492570412</v>
      </c>
    </row>
    <row r="1364" spans="1:22" x14ac:dyDescent="0.25">
      <c r="A1364" s="19" t="s">
        <v>96</v>
      </c>
      <c r="B1364" s="19" t="s">
        <v>97</v>
      </c>
      <c r="C1364" s="19" t="s">
        <v>98</v>
      </c>
      <c r="D1364" s="22">
        <v>20441</v>
      </c>
      <c r="E1364" s="22">
        <v>7</v>
      </c>
      <c r="F1364" s="27">
        <v>13.98</v>
      </c>
      <c r="G1364" s="19" t="s">
        <v>139</v>
      </c>
      <c r="H1364" s="19" t="s">
        <v>140</v>
      </c>
      <c r="I1364" s="23">
        <v>27.849999999999998</v>
      </c>
      <c r="J1364" s="19" t="s">
        <v>203</v>
      </c>
      <c r="K1364" s="19" t="s">
        <v>204</v>
      </c>
      <c r="L1364" s="23">
        <v>27.849999999999998</v>
      </c>
      <c r="M1364" s="19" t="s">
        <v>109</v>
      </c>
      <c r="N1364" s="19" t="s">
        <v>110</v>
      </c>
      <c r="O1364" s="30">
        <v>7.2550891428570755E-2</v>
      </c>
      <c r="Q1364" s="22">
        <v>1.5</v>
      </c>
      <c r="R1364" s="30">
        <v>9.6353949751344563E-5</v>
      </c>
      <c r="S1364" s="23">
        <v>10378.401742540353</v>
      </c>
      <c r="T1364" s="30">
        <v>4.6450225953943861E-3</v>
      </c>
      <c r="U1364" s="23">
        <v>215.28420571979908</v>
      </c>
      <c r="V1364" s="27">
        <v>2.0743483540183645</v>
      </c>
    </row>
    <row r="1365" spans="1:22" x14ac:dyDescent="0.25">
      <c r="A1365" s="19" t="s">
        <v>96</v>
      </c>
      <c r="B1365" s="19" t="s">
        <v>97</v>
      </c>
      <c r="C1365" s="19" t="s">
        <v>98</v>
      </c>
      <c r="D1365" s="22">
        <v>20441</v>
      </c>
      <c r="E1365" s="22">
        <v>7</v>
      </c>
      <c r="F1365" s="27">
        <v>13.98</v>
      </c>
      <c r="G1365" s="19" t="s">
        <v>137</v>
      </c>
      <c r="H1365" s="19" t="s">
        <v>138</v>
      </c>
      <c r="I1365" s="23">
        <v>25.413173</v>
      </c>
      <c r="J1365" s="19" t="s">
        <v>203</v>
      </c>
      <c r="K1365" s="19" t="s">
        <v>204</v>
      </c>
      <c r="L1365" s="23">
        <v>25.413173</v>
      </c>
      <c r="M1365" s="19" t="s">
        <v>109</v>
      </c>
      <c r="N1365" s="19" t="s">
        <v>110</v>
      </c>
      <c r="O1365" s="30">
        <v>7.5327641677419913E-2</v>
      </c>
      <c r="Q1365" s="22">
        <v>1.5</v>
      </c>
      <c r="R1365" s="30">
        <v>9.1288239848845128E-5</v>
      </c>
      <c r="S1365" s="23">
        <v>10954.313520074413</v>
      </c>
      <c r="T1365" s="30">
        <v>4.6450225953943861E-3</v>
      </c>
      <c r="U1365" s="23">
        <v>215.28420571979908</v>
      </c>
      <c r="V1365" s="27">
        <v>1.9652916207417135</v>
      </c>
    </row>
    <row r="1366" spans="1:22" x14ac:dyDescent="0.25">
      <c r="A1366" s="19" t="s">
        <v>96</v>
      </c>
      <c r="B1366" s="19" t="s">
        <v>97</v>
      </c>
      <c r="C1366" s="19" t="s">
        <v>98</v>
      </c>
      <c r="D1366" s="22">
        <v>20465</v>
      </c>
      <c r="E1366" s="22">
        <v>7</v>
      </c>
      <c r="F1366" s="27">
        <v>12</v>
      </c>
      <c r="G1366" s="19" t="s">
        <v>127</v>
      </c>
      <c r="H1366" s="19" t="s">
        <v>128</v>
      </c>
      <c r="I1366" s="23">
        <v>113.36335999999999</v>
      </c>
      <c r="J1366" s="19" t="s">
        <v>201</v>
      </c>
      <c r="K1366" s="19" t="s">
        <v>202</v>
      </c>
      <c r="L1366" s="23">
        <v>73.612571428571428</v>
      </c>
      <c r="M1366" s="19" t="s">
        <v>109</v>
      </c>
      <c r="N1366" s="19" t="s">
        <v>110</v>
      </c>
      <c r="O1366" s="30">
        <v>9.32009514627124E-2</v>
      </c>
      <c r="Q1366" s="22">
        <v>1.5</v>
      </c>
      <c r="R1366" s="30">
        <v>5.869762785005551E-4</v>
      </c>
      <c r="S1366" s="23">
        <v>1703.6463595335129</v>
      </c>
      <c r="T1366" s="30">
        <v>5.7223397052430505E-3</v>
      </c>
      <c r="U1366" s="23">
        <v>174.75369368298033</v>
      </c>
      <c r="V1366" s="27">
        <v>10.257627277226176</v>
      </c>
    </row>
    <row r="1367" spans="1:22" x14ac:dyDescent="0.25">
      <c r="A1367" s="19" t="s">
        <v>96</v>
      </c>
      <c r="B1367" s="19" t="s">
        <v>97</v>
      </c>
      <c r="C1367" s="19" t="s">
        <v>98</v>
      </c>
      <c r="D1367" s="22">
        <v>20465</v>
      </c>
      <c r="E1367" s="22">
        <v>7</v>
      </c>
      <c r="F1367" s="27">
        <v>12</v>
      </c>
      <c r="G1367" s="19" t="s">
        <v>107</v>
      </c>
      <c r="H1367" s="19" t="s">
        <v>108</v>
      </c>
      <c r="I1367" s="23">
        <v>111.1032</v>
      </c>
      <c r="J1367" s="19" t="s">
        <v>201</v>
      </c>
      <c r="K1367" s="19" t="s">
        <v>202</v>
      </c>
      <c r="L1367" s="23">
        <v>61.045714285714283</v>
      </c>
      <c r="M1367" s="19" t="s">
        <v>109</v>
      </c>
      <c r="N1367" s="19" t="s">
        <v>110</v>
      </c>
      <c r="O1367" s="30">
        <v>9.4083549688667278E-2</v>
      </c>
      <c r="Q1367" s="22">
        <v>1.5</v>
      </c>
      <c r="R1367" s="30">
        <v>5.8072130209832983E-4</v>
      </c>
      <c r="S1367" s="23">
        <v>1721.996414436122</v>
      </c>
      <c r="T1367" s="30">
        <v>5.7223397052430505E-3</v>
      </c>
      <c r="U1367" s="23">
        <v>174.75369368298033</v>
      </c>
      <c r="V1367" s="27">
        <v>10.148319254207301</v>
      </c>
    </row>
    <row r="1368" spans="1:22" x14ac:dyDescent="0.25">
      <c r="A1368" s="19" t="s">
        <v>96</v>
      </c>
      <c r="B1368" s="19" t="s">
        <v>97</v>
      </c>
      <c r="C1368" s="19" t="s">
        <v>98</v>
      </c>
      <c r="D1368" s="22">
        <v>20465</v>
      </c>
      <c r="E1368" s="22">
        <v>7</v>
      </c>
      <c r="F1368" s="27">
        <v>12</v>
      </c>
      <c r="G1368" s="19" t="s">
        <v>131</v>
      </c>
      <c r="H1368" s="19" t="s">
        <v>132</v>
      </c>
      <c r="I1368" s="23">
        <v>38.857142857142854</v>
      </c>
      <c r="J1368" s="19" t="s">
        <v>203</v>
      </c>
      <c r="K1368" s="19" t="s">
        <v>204</v>
      </c>
      <c r="L1368" s="23">
        <v>38.857142857142854</v>
      </c>
      <c r="M1368" s="19" t="s">
        <v>109</v>
      </c>
      <c r="N1368" s="19" t="s">
        <v>110</v>
      </c>
      <c r="O1368" s="30">
        <v>0.18361026609657971</v>
      </c>
      <c r="Q1368" s="22">
        <v>1.5</v>
      </c>
      <c r="R1368" s="30">
        <v>3.9636501887515619E-4</v>
      </c>
      <c r="S1368" s="23">
        <v>2522.9269798780397</v>
      </c>
      <c r="T1368" s="30">
        <v>5.7223397052430505E-3</v>
      </c>
      <c r="U1368" s="23">
        <v>174.75369368298033</v>
      </c>
      <c r="V1368" s="27">
        <v>6.9266251095157756</v>
      </c>
    </row>
    <row r="1369" spans="1:22" x14ac:dyDescent="0.25">
      <c r="A1369" s="19" t="s">
        <v>96</v>
      </c>
      <c r="B1369" s="19" t="s">
        <v>97</v>
      </c>
      <c r="C1369" s="19" t="s">
        <v>98</v>
      </c>
      <c r="D1369" s="22">
        <v>20465</v>
      </c>
      <c r="E1369" s="22">
        <v>7</v>
      </c>
      <c r="F1369" s="27">
        <v>12</v>
      </c>
      <c r="G1369" s="19" t="s">
        <v>107</v>
      </c>
      <c r="H1369" s="19" t="s">
        <v>108</v>
      </c>
      <c r="I1369" s="23">
        <v>72.78857142857143</v>
      </c>
      <c r="J1369" s="19" t="s">
        <v>255</v>
      </c>
      <c r="K1369" s="19" t="s">
        <v>256</v>
      </c>
      <c r="L1369" s="23">
        <v>7.2788571428571425</v>
      </c>
      <c r="M1369" s="19" t="s">
        <v>109</v>
      </c>
      <c r="N1369" s="19" t="s">
        <v>110</v>
      </c>
      <c r="O1369" s="30">
        <v>9.4083549688667278E-2</v>
      </c>
      <c r="Q1369" s="22">
        <v>1.5</v>
      </c>
      <c r="R1369" s="30">
        <v>3.8045595426483927E-4</v>
      </c>
      <c r="S1369" s="23">
        <v>2628.4251535300978</v>
      </c>
      <c r="T1369" s="30">
        <v>5.7223397052430505E-3</v>
      </c>
      <c r="U1369" s="23">
        <v>174.75369368298033</v>
      </c>
      <c r="V1369" s="27">
        <v>6.64860832914637</v>
      </c>
    </row>
    <row r="1370" spans="1:22" x14ac:dyDescent="0.25">
      <c r="A1370" s="19" t="s">
        <v>96</v>
      </c>
      <c r="B1370" s="19" t="s">
        <v>97</v>
      </c>
      <c r="C1370" s="19" t="s">
        <v>98</v>
      </c>
      <c r="D1370" s="22">
        <v>20465</v>
      </c>
      <c r="E1370" s="22">
        <v>7</v>
      </c>
      <c r="F1370" s="27">
        <v>12</v>
      </c>
      <c r="G1370" s="19" t="s">
        <v>139</v>
      </c>
      <c r="H1370" s="19" t="s">
        <v>140</v>
      </c>
      <c r="I1370" s="23">
        <v>86.971428571428561</v>
      </c>
      <c r="J1370" s="19" t="s">
        <v>203</v>
      </c>
      <c r="K1370" s="19" t="s">
        <v>204</v>
      </c>
      <c r="L1370" s="23">
        <v>86.971428571428561</v>
      </c>
      <c r="M1370" s="19" t="s">
        <v>109</v>
      </c>
      <c r="N1370" s="19" t="s">
        <v>110</v>
      </c>
      <c r="O1370" s="30">
        <v>7.2550891428570755E-2</v>
      </c>
      <c r="Q1370" s="22">
        <v>1.5</v>
      </c>
      <c r="R1370" s="30">
        <v>3.5054748175963397E-4</v>
      </c>
      <c r="S1370" s="23">
        <v>2852.6805983039053</v>
      </c>
      <c r="T1370" s="30">
        <v>5.7223397052430505E-3</v>
      </c>
      <c r="U1370" s="23">
        <v>174.75369368298033</v>
      </c>
      <c r="V1370" s="27">
        <v>6.1259467248763206</v>
      </c>
    </row>
    <row r="1371" spans="1:22" x14ac:dyDescent="0.25">
      <c r="A1371" s="19" t="s">
        <v>96</v>
      </c>
      <c r="B1371" s="19" t="s">
        <v>97</v>
      </c>
      <c r="C1371" s="19" t="s">
        <v>98</v>
      </c>
      <c r="D1371" s="22">
        <v>20465</v>
      </c>
      <c r="E1371" s="22">
        <v>7</v>
      </c>
      <c r="F1371" s="27">
        <v>12</v>
      </c>
      <c r="G1371" s="19" t="s">
        <v>145</v>
      </c>
      <c r="H1371" s="19" t="s">
        <v>146</v>
      </c>
      <c r="I1371" s="23">
        <v>89.431522857142866</v>
      </c>
      <c r="J1371" s="19" t="s">
        <v>203</v>
      </c>
      <c r="K1371" s="19" t="s">
        <v>204</v>
      </c>
      <c r="L1371" s="23">
        <v>89.431522857142866</v>
      </c>
      <c r="M1371" s="19" t="s">
        <v>109</v>
      </c>
      <c r="N1371" s="19" t="s">
        <v>110</v>
      </c>
      <c r="O1371" s="30">
        <v>6.9640764267676847E-2</v>
      </c>
      <c r="Q1371" s="22">
        <v>1.5</v>
      </c>
      <c r="R1371" s="30">
        <v>3.460044222996466E-4</v>
      </c>
      <c r="S1371" s="23">
        <v>2890.1364709552195</v>
      </c>
      <c r="T1371" s="30">
        <v>5.7223397052430505E-3</v>
      </c>
      <c r="U1371" s="23">
        <v>174.75369368298033</v>
      </c>
      <c r="V1371" s="27">
        <v>6.0465550827509009</v>
      </c>
    </row>
    <row r="1372" spans="1:22" x14ac:dyDescent="0.25">
      <c r="A1372" s="19" t="s">
        <v>96</v>
      </c>
      <c r="B1372" s="19" t="s">
        <v>97</v>
      </c>
      <c r="C1372" s="19" t="s">
        <v>98</v>
      </c>
      <c r="D1372" s="22">
        <v>20465</v>
      </c>
      <c r="E1372" s="22">
        <v>7</v>
      </c>
      <c r="F1372" s="27">
        <v>12</v>
      </c>
      <c r="G1372" s="19" t="s">
        <v>127</v>
      </c>
      <c r="H1372" s="19" t="s">
        <v>128</v>
      </c>
      <c r="I1372" s="23">
        <v>66.674285714285716</v>
      </c>
      <c r="J1372" s="19" t="s">
        <v>203</v>
      </c>
      <c r="K1372" s="19" t="s">
        <v>204</v>
      </c>
      <c r="L1372" s="23">
        <v>66.674285714285716</v>
      </c>
      <c r="M1372" s="19" t="s">
        <v>109</v>
      </c>
      <c r="N1372" s="19" t="s">
        <v>110</v>
      </c>
      <c r="O1372" s="30">
        <v>9.32009514627124E-2</v>
      </c>
      <c r="Q1372" s="22">
        <v>1.5</v>
      </c>
      <c r="R1372" s="30">
        <v>3.4522815925934225E-4</v>
      </c>
      <c r="S1372" s="23">
        <v>2896.6350895170754</v>
      </c>
      <c r="T1372" s="30">
        <v>5.7223397052430505E-3</v>
      </c>
      <c r="U1372" s="23">
        <v>174.75369368298033</v>
      </c>
      <c r="V1372" s="27">
        <v>6.0329895993946243</v>
      </c>
    </row>
    <row r="1373" spans="1:22" x14ac:dyDescent="0.25">
      <c r="A1373" s="19" t="s">
        <v>96</v>
      </c>
      <c r="B1373" s="19" t="s">
        <v>97</v>
      </c>
      <c r="C1373" s="19" t="s">
        <v>98</v>
      </c>
      <c r="D1373" s="22">
        <v>20465</v>
      </c>
      <c r="E1373" s="22">
        <v>7</v>
      </c>
      <c r="F1373" s="27">
        <v>12</v>
      </c>
      <c r="G1373" s="19" t="s">
        <v>133</v>
      </c>
      <c r="H1373" s="19" t="s">
        <v>134</v>
      </c>
      <c r="I1373" s="23">
        <v>55.542857142857144</v>
      </c>
      <c r="J1373" s="19" t="s">
        <v>249</v>
      </c>
      <c r="K1373" s="19" t="s">
        <v>250</v>
      </c>
      <c r="L1373" s="23">
        <v>13.885714285714286</v>
      </c>
      <c r="M1373" s="19" t="s">
        <v>109</v>
      </c>
      <c r="N1373" s="19" t="s">
        <v>110</v>
      </c>
      <c r="O1373" s="30">
        <v>0.10511461227876238</v>
      </c>
      <c r="Q1373" s="22">
        <v>1.5</v>
      </c>
      <c r="R1373" s="30">
        <v>3.2435366074589538E-4</v>
      </c>
      <c r="S1373" s="23">
        <v>3083.0544588285638</v>
      </c>
      <c r="T1373" s="30">
        <v>5.7223397052430505E-3</v>
      </c>
      <c r="U1373" s="23">
        <v>174.75369368298033</v>
      </c>
      <c r="V1373" s="27">
        <v>5.6682000274941524</v>
      </c>
    </row>
    <row r="1374" spans="1:22" x14ac:dyDescent="0.25">
      <c r="A1374" s="19" t="s">
        <v>96</v>
      </c>
      <c r="B1374" s="19" t="s">
        <v>97</v>
      </c>
      <c r="C1374" s="19" t="s">
        <v>98</v>
      </c>
      <c r="D1374" s="22">
        <v>20465</v>
      </c>
      <c r="E1374" s="22">
        <v>7</v>
      </c>
      <c r="F1374" s="27">
        <v>12</v>
      </c>
      <c r="G1374" s="19" t="s">
        <v>151</v>
      </c>
      <c r="H1374" s="19" t="s">
        <v>152</v>
      </c>
      <c r="I1374" s="23">
        <v>74.593428571428575</v>
      </c>
      <c r="J1374" s="19" t="s">
        <v>203</v>
      </c>
      <c r="K1374" s="19" t="s">
        <v>204</v>
      </c>
      <c r="L1374" s="23">
        <v>74.593428571428575</v>
      </c>
      <c r="M1374" s="19" t="s">
        <v>109</v>
      </c>
      <c r="N1374" s="19" t="s">
        <v>110</v>
      </c>
      <c r="O1374" s="30">
        <v>7.7843967065053241E-2</v>
      </c>
      <c r="Q1374" s="22">
        <v>1.5</v>
      </c>
      <c r="R1374" s="30">
        <v>3.2259157761020484E-4</v>
      </c>
      <c r="S1374" s="23">
        <v>3099.8949427263847</v>
      </c>
      <c r="T1374" s="30">
        <v>5.7223397052430505E-3</v>
      </c>
      <c r="U1374" s="23">
        <v>174.75369368298033</v>
      </c>
      <c r="V1374" s="27">
        <v>5.6374069738403119</v>
      </c>
    </row>
    <row r="1375" spans="1:22" x14ac:dyDescent="0.25">
      <c r="A1375" s="19" t="s">
        <v>96</v>
      </c>
      <c r="B1375" s="19" t="s">
        <v>97</v>
      </c>
      <c r="C1375" s="19" t="s">
        <v>98</v>
      </c>
      <c r="D1375" s="22">
        <v>20465</v>
      </c>
      <c r="E1375" s="22">
        <v>7</v>
      </c>
      <c r="F1375" s="27">
        <v>12</v>
      </c>
      <c r="G1375" s="19" t="s">
        <v>183</v>
      </c>
      <c r="H1375" s="19" t="s">
        <v>184</v>
      </c>
      <c r="I1375" s="23">
        <v>68.038975896448704</v>
      </c>
      <c r="J1375" s="19" t="s">
        <v>221</v>
      </c>
      <c r="K1375" s="19" t="s">
        <v>222</v>
      </c>
      <c r="L1375" s="23">
        <v>47.579703424089999</v>
      </c>
      <c r="M1375" s="19" t="s">
        <v>109</v>
      </c>
      <c r="N1375" s="19" t="s">
        <v>110</v>
      </c>
      <c r="O1375" s="30">
        <v>7.9215175097275228E-2</v>
      </c>
      <c r="Q1375" s="22">
        <v>1.5</v>
      </c>
      <c r="R1375" s="30">
        <v>2.9942885494869292E-4</v>
      </c>
      <c r="S1375" s="23">
        <v>3339.6914942327448</v>
      </c>
      <c r="T1375" s="30">
        <v>5.7223397052430505E-3</v>
      </c>
      <c r="U1375" s="23">
        <v>174.75369368298033</v>
      </c>
      <c r="V1375" s="27">
        <v>5.2326298397549431</v>
      </c>
    </row>
    <row r="1376" spans="1:22" x14ac:dyDescent="0.25">
      <c r="A1376" s="19" t="s">
        <v>96</v>
      </c>
      <c r="B1376" s="19" t="s">
        <v>97</v>
      </c>
      <c r="C1376" s="19" t="s">
        <v>98</v>
      </c>
      <c r="D1376" s="22">
        <v>20465</v>
      </c>
      <c r="E1376" s="22">
        <v>7</v>
      </c>
      <c r="F1376" s="27">
        <v>12</v>
      </c>
      <c r="G1376" s="19" t="s">
        <v>131</v>
      </c>
      <c r="H1376" s="19" t="s">
        <v>132</v>
      </c>
      <c r="I1376" s="23">
        <v>27.543857142857139</v>
      </c>
      <c r="J1376" s="19" t="s">
        <v>255</v>
      </c>
      <c r="K1376" s="19" t="s">
        <v>256</v>
      </c>
      <c r="L1376" s="23">
        <v>4.9628571428571435</v>
      </c>
      <c r="M1376" s="19" t="s">
        <v>109</v>
      </c>
      <c r="N1376" s="19" t="s">
        <v>110</v>
      </c>
      <c r="O1376" s="30">
        <v>0.18361026609657971</v>
      </c>
      <c r="Q1376" s="22">
        <v>1.5</v>
      </c>
      <c r="R1376" s="30">
        <v>2.8096305218478765E-4</v>
      </c>
      <c r="S1376" s="23">
        <v>3559.1868476083691</v>
      </c>
      <c r="T1376" s="30">
        <v>5.7223397052430505E-3</v>
      </c>
      <c r="U1376" s="23">
        <v>174.75369368298033</v>
      </c>
      <c r="V1376" s="27">
        <v>4.9099331157735602</v>
      </c>
    </row>
    <row r="1377" spans="1:22" x14ac:dyDescent="0.25">
      <c r="A1377" s="19" t="s">
        <v>96</v>
      </c>
      <c r="B1377" s="19" t="s">
        <v>97</v>
      </c>
      <c r="C1377" s="19" t="s">
        <v>98</v>
      </c>
      <c r="D1377" s="22">
        <v>20465</v>
      </c>
      <c r="E1377" s="22">
        <v>7</v>
      </c>
      <c r="F1377" s="27">
        <v>12</v>
      </c>
      <c r="G1377" s="19" t="s">
        <v>127</v>
      </c>
      <c r="H1377" s="19" t="s">
        <v>128</v>
      </c>
      <c r="I1377" s="23">
        <v>37.634999999999998</v>
      </c>
      <c r="J1377" s="19" t="s">
        <v>255</v>
      </c>
      <c r="K1377" s="19" t="s">
        <v>256</v>
      </c>
      <c r="L1377" s="23">
        <v>8.2714285714285705</v>
      </c>
      <c r="M1377" s="19" t="s">
        <v>109</v>
      </c>
      <c r="N1377" s="19" t="s">
        <v>110</v>
      </c>
      <c r="O1377" s="30">
        <v>9.32009514627124E-2</v>
      </c>
      <c r="Q1377" s="22">
        <v>1.5</v>
      </c>
      <c r="R1377" s="30">
        <v>1.9486765601662117E-4</v>
      </c>
      <c r="S1377" s="23">
        <v>5131.6879385807633</v>
      </c>
      <c r="T1377" s="30">
        <v>5.7223397052430505E-3</v>
      </c>
      <c r="U1377" s="23">
        <v>174.75369368298033</v>
      </c>
      <c r="V1377" s="27">
        <v>3.4053842668248993</v>
      </c>
    </row>
    <row r="1378" spans="1:22" x14ac:dyDescent="0.25">
      <c r="A1378" s="19" t="s">
        <v>96</v>
      </c>
      <c r="B1378" s="19" t="s">
        <v>97</v>
      </c>
      <c r="C1378" s="19" t="s">
        <v>98</v>
      </c>
      <c r="D1378" s="22">
        <v>20465</v>
      </c>
      <c r="E1378" s="22">
        <v>7</v>
      </c>
      <c r="F1378" s="27">
        <v>12</v>
      </c>
      <c r="G1378" s="19" t="s">
        <v>133</v>
      </c>
      <c r="H1378" s="19" t="s">
        <v>134</v>
      </c>
      <c r="I1378" s="23">
        <v>20</v>
      </c>
      <c r="J1378" s="19" t="s">
        <v>203</v>
      </c>
      <c r="K1378" s="19" t="s">
        <v>204</v>
      </c>
      <c r="L1378" s="23">
        <v>20</v>
      </c>
      <c r="M1378" s="19" t="s">
        <v>109</v>
      </c>
      <c r="N1378" s="19" t="s">
        <v>110</v>
      </c>
      <c r="O1378" s="30">
        <v>0.10511461227876238</v>
      </c>
      <c r="Q1378" s="22">
        <v>1.5</v>
      </c>
      <c r="R1378" s="30">
        <v>1.1679401364306931E-4</v>
      </c>
      <c r="S1378" s="23">
        <v>8562.0826685181837</v>
      </c>
      <c r="T1378" s="30">
        <v>5.7223397052430505E-3</v>
      </c>
      <c r="U1378" s="23">
        <v>174.75369368298033</v>
      </c>
      <c r="V1378" s="27">
        <v>2.0410185284186757</v>
      </c>
    </row>
    <row r="1379" spans="1:22" x14ac:dyDescent="0.25">
      <c r="A1379" s="19" t="s">
        <v>96</v>
      </c>
      <c r="B1379" s="19" t="s">
        <v>97</v>
      </c>
      <c r="C1379" s="19" t="s">
        <v>98</v>
      </c>
      <c r="D1379" s="22">
        <v>20465</v>
      </c>
      <c r="E1379" s="22">
        <v>7</v>
      </c>
      <c r="F1379" s="27">
        <v>12</v>
      </c>
      <c r="G1379" s="19" t="s">
        <v>193</v>
      </c>
      <c r="H1379" s="19" t="s">
        <v>194</v>
      </c>
      <c r="I1379" s="23">
        <v>25.714285714285715</v>
      </c>
      <c r="J1379" s="19" t="s">
        <v>203</v>
      </c>
      <c r="K1379" s="19" t="s">
        <v>204</v>
      </c>
      <c r="L1379" s="23">
        <v>25.714285714285715</v>
      </c>
      <c r="M1379" s="19" t="s">
        <v>109</v>
      </c>
      <c r="N1379" s="19" t="s">
        <v>110</v>
      </c>
      <c r="O1379" s="30">
        <v>7.5592406269113135E-2</v>
      </c>
      <c r="Q1379" s="22">
        <v>1.5</v>
      </c>
      <c r="R1379" s="30">
        <v>1.0798915181301877E-4</v>
      </c>
      <c r="S1379" s="23">
        <v>9260.1894098722223</v>
      </c>
      <c r="T1379" s="30">
        <v>5.7223397052430505E-3</v>
      </c>
      <c r="U1379" s="23">
        <v>174.75369368298033</v>
      </c>
      <c r="V1379" s="27">
        <v>1.887150315701714</v>
      </c>
    </row>
    <row r="1380" spans="1:22" x14ac:dyDescent="0.25">
      <c r="A1380" s="19" t="s">
        <v>96</v>
      </c>
      <c r="B1380" s="19" t="s">
        <v>97</v>
      </c>
      <c r="C1380" s="19" t="s">
        <v>98</v>
      </c>
      <c r="D1380" s="22">
        <v>20465</v>
      </c>
      <c r="E1380" s="22">
        <v>7</v>
      </c>
      <c r="F1380" s="27">
        <v>12</v>
      </c>
      <c r="G1380" s="19" t="s">
        <v>145</v>
      </c>
      <c r="H1380" s="19" t="s">
        <v>146</v>
      </c>
      <c r="I1380" s="23">
        <v>27.829285714285714</v>
      </c>
      <c r="J1380" s="19" t="s">
        <v>243</v>
      </c>
      <c r="K1380" s="19" t="s">
        <v>244</v>
      </c>
      <c r="L1380" s="23">
        <v>8.3571428571428577</v>
      </c>
      <c r="M1380" s="19" t="s">
        <v>109</v>
      </c>
      <c r="N1380" s="19" t="s">
        <v>110</v>
      </c>
      <c r="O1380" s="30">
        <v>6.9640764267676847E-2</v>
      </c>
      <c r="Q1380" s="22">
        <v>1.5</v>
      </c>
      <c r="R1380" s="30">
        <v>1.0766959589813323E-4</v>
      </c>
      <c r="S1380" s="23">
        <v>9287.6730116652907</v>
      </c>
      <c r="T1380" s="30">
        <v>5.7223397052430505E-3</v>
      </c>
      <c r="U1380" s="23">
        <v>174.75369368298033</v>
      </c>
      <c r="V1380" s="27">
        <v>1.8815659580552651</v>
      </c>
    </row>
    <row r="1381" spans="1:22" x14ac:dyDescent="0.25">
      <c r="A1381" s="19" t="s">
        <v>96</v>
      </c>
      <c r="B1381" s="19" t="s">
        <v>97</v>
      </c>
      <c r="C1381" s="19" t="s">
        <v>98</v>
      </c>
      <c r="D1381" s="22">
        <v>20465</v>
      </c>
      <c r="E1381" s="22">
        <v>7</v>
      </c>
      <c r="F1381" s="27">
        <v>12</v>
      </c>
      <c r="G1381" s="19" t="s">
        <v>179</v>
      </c>
      <c r="H1381" s="19" t="s">
        <v>180</v>
      </c>
      <c r="I1381" s="23">
        <v>21.572415102857146</v>
      </c>
      <c r="J1381" s="19" t="s">
        <v>211</v>
      </c>
      <c r="K1381" s="19" t="s">
        <v>212</v>
      </c>
      <c r="L1381" s="23">
        <v>18.281707714285712</v>
      </c>
      <c r="M1381" s="19" t="s">
        <v>109</v>
      </c>
      <c r="N1381" s="19" t="s">
        <v>110</v>
      </c>
      <c r="O1381" s="30">
        <v>6.9654574132492195E-2</v>
      </c>
      <c r="Q1381" s="22">
        <v>1.5</v>
      </c>
      <c r="R1381" s="30">
        <v>8.3478743722158731E-5</v>
      </c>
      <c r="S1381" s="23">
        <v>11979.097377510707</v>
      </c>
      <c r="T1381" s="30">
        <v>5.7223397052430505E-3</v>
      </c>
      <c r="U1381" s="23">
        <v>174.75369368298033</v>
      </c>
      <c r="V1381" s="27">
        <v>1.4588218809462146</v>
      </c>
    </row>
    <row r="1382" spans="1:22" x14ac:dyDescent="0.25">
      <c r="A1382" s="19" t="s">
        <v>96</v>
      </c>
      <c r="B1382" s="19" t="s">
        <v>97</v>
      </c>
      <c r="C1382" s="19" t="s">
        <v>98</v>
      </c>
      <c r="D1382" s="22">
        <v>20465</v>
      </c>
      <c r="E1382" s="22">
        <v>7</v>
      </c>
      <c r="F1382" s="27">
        <v>12</v>
      </c>
      <c r="G1382" s="19" t="s">
        <v>107</v>
      </c>
      <c r="H1382" s="19" t="s">
        <v>108</v>
      </c>
      <c r="I1382" s="23">
        <v>14.571428571428571</v>
      </c>
      <c r="J1382" s="19" t="s">
        <v>203</v>
      </c>
      <c r="K1382" s="19" t="s">
        <v>204</v>
      </c>
      <c r="L1382" s="23">
        <v>14.571428571428571</v>
      </c>
      <c r="M1382" s="19" t="s">
        <v>109</v>
      </c>
      <c r="N1382" s="19" t="s">
        <v>110</v>
      </c>
      <c r="O1382" s="30">
        <v>9.4083549688667278E-2</v>
      </c>
      <c r="Q1382" s="22">
        <v>1.5</v>
      </c>
      <c r="R1382" s="30">
        <v>7.6162873557492558E-5</v>
      </c>
      <c r="S1382" s="23">
        <v>13129.756708104464</v>
      </c>
      <c r="T1382" s="30">
        <v>5.7223397052430505E-3</v>
      </c>
      <c r="U1382" s="23">
        <v>174.75369368298033</v>
      </c>
      <c r="V1382" s="27">
        <v>1.3309743475681617</v>
      </c>
    </row>
    <row r="1383" spans="1:22" x14ac:dyDescent="0.25">
      <c r="A1383" s="19" t="s">
        <v>96</v>
      </c>
      <c r="B1383" s="19" t="s">
        <v>97</v>
      </c>
      <c r="C1383" s="19" t="s">
        <v>98</v>
      </c>
      <c r="D1383" s="22">
        <v>20465</v>
      </c>
      <c r="E1383" s="22">
        <v>7</v>
      </c>
      <c r="F1383" s="27">
        <v>12</v>
      </c>
      <c r="G1383" s="19" t="s">
        <v>179</v>
      </c>
      <c r="H1383" s="19" t="s">
        <v>180</v>
      </c>
      <c r="I1383" s="23">
        <v>18.931023540000002</v>
      </c>
      <c r="J1383" s="19" t="s">
        <v>221</v>
      </c>
      <c r="K1383" s="19" t="s">
        <v>222</v>
      </c>
      <c r="L1383" s="23">
        <v>13.238478000000001</v>
      </c>
      <c r="M1383" s="19" t="s">
        <v>109</v>
      </c>
      <c r="N1383" s="19" t="s">
        <v>110</v>
      </c>
      <c r="O1383" s="30">
        <v>6.9654574132492195E-2</v>
      </c>
      <c r="Q1383" s="22">
        <v>1.5</v>
      </c>
      <c r="R1383" s="30">
        <v>7.325735458727139E-5</v>
      </c>
      <c r="S1383" s="23">
        <v>13650.506568711833</v>
      </c>
      <c r="T1383" s="30">
        <v>5.7223397052430505E-3</v>
      </c>
      <c r="U1383" s="23">
        <v>174.75369368298033</v>
      </c>
      <c r="V1383" s="27">
        <v>1.2801993303569499</v>
      </c>
    </row>
    <row r="1384" spans="1:22" x14ac:dyDescent="0.25">
      <c r="A1384" s="19" t="s">
        <v>96</v>
      </c>
      <c r="B1384" s="19" t="s">
        <v>97</v>
      </c>
      <c r="C1384" s="19" t="s">
        <v>98</v>
      </c>
      <c r="D1384" s="22">
        <v>20465</v>
      </c>
      <c r="E1384" s="22">
        <v>7</v>
      </c>
      <c r="F1384" s="27">
        <v>12</v>
      </c>
      <c r="G1384" s="19" t="s">
        <v>141</v>
      </c>
      <c r="H1384" s="19" t="s">
        <v>142</v>
      </c>
      <c r="I1384" s="23">
        <v>23.382205571428567</v>
      </c>
      <c r="J1384" s="19" t="s">
        <v>203</v>
      </c>
      <c r="K1384" s="19" t="s">
        <v>204</v>
      </c>
      <c r="L1384" s="23">
        <v>23.382205571428567</v>
      </c>
      <c r="M1384" s="19" t="s">
        <v>109</v>
      </c>
      <c r="N1384" s="19" t="s">
        <v>110</v>
      </c>
      <c r="O1384" s="30">
        <v>4.6996148956660502E-2</v>
      </c>
      <c r="Q1384" s="22">
        <v>1.5</v>
      </c>
      <c r="R1384" s="30">
        <v>6.1048534220561901E-5</v>
      </c>
      <c r="S1384" s="23">
        <v>16380.409665318182</v>
      </c>
      <c r="T1384" s="30">
        <v>5.7223397052430505E-3</v>
      </c>
      <c r="U1384" s="23">
        <v>174.75369368298033</v>
      </c>
      <c r="V1384" s="27">
        <v>1.0668456848975016</v>
      </c>
    </row>
    <row r="1385" spans="1:22" x14ac:dyDescent="0.25">
      <c r="A1385" s="19" t="s">
        <v>96</v>
      </c>
      <c r="B1385" s="19" t="s">
        <v>97</v>
      </c>
      <c r="C1385" s="19" t="s">
        <v>98</v>
      </c>
      <c r="D1385" s="22">
        <v>20511</v>
      </c>
      <c r="E1385" s="22">
        <v>7</v>
      </c>
      <c r="F1385" s="27">
        <v>13.01</v>
      </c>
      <c r="G1385" s="19" t="s">
        <v>107</v>
      </c>
      <c r="H1385" s="19" t="s">
        <v>108</v>
      </c>
      <c r="I1385" s="23">
        <v>222.93335999999999</v>
      </c>
      <c r="J1385" s="19" t="s">
        <v>201</v>
      </c>
      <c r="K1385" s="19" t="s">
        <v>202</v>
      </c>
      <c r="L1385" s="23">
        <v>122.49085714285714</v>
      </c>
      <c r="M1385" s="19" t="s">
        <v>109</v>
      </c>
      <c r="N1385" s="19" t="s">
        <v>110</v>
      </c>
      <c r="O1385" s="30">
        <v>9.4083549688667278E-2</v>
      </c>
      <c r="Q1385" s="22">
        <v>1.5</v>
      </c>
      <c r="R1385" s="30">
        <v>1.0747815451099948E-3</v>
      </c>
      <c r="S1385" s="23">
        <v>930.42163270272601</v>
      </c>
      <c r="T1385" s="30">
        <v>5.2279246624053434E-3</v>
      </c>
      <c r="U1385" s="23">
        <v>191.28049170087021</v>
      </c>
      <c r="V1385" s="27">
        <v>20.558474241966081</v>
      </c>
    </row>
    <row r="1386" spans="1:22" x14ac:dyDescent="0.25">
      <c r="A1386" s="19" t="s">
        <v>96</v>
      </c>
      <c r="B1386" s="19" t="s">
        <v>97</v>
      </c>
      <c r="C1386" s="19" t="s">
        <v>98</v>
      </c>
      <c r="D1386" s="22">
        <v>20511</v>
      </c>
      <c r="E1386" s="22">
        <v>7</v>
      </c>
      <c r="F1386" s="27">
        <v>13.01</v>
      </c>
      <c r="G1386" s="19" t="s">
        <v>127</v>
      </c>
      <c r="H1386" s="19" t="s">
        <v>128</v>
      </c>
      <c r="I1386" s="23">
        <v>189.05655999999999</v>
      </c>
      <c r="J1386" s="19" t="s">
        <v>201</v>
      </c>
      <c r="K1386" s="19" t="s">
        <v>202</v>
      </c>
      <c r="L1386" s="23">
        <v>122.764</v>
      </c>
      <c r="M1386" s="19" t="s">
        <v>109</v>
      </c>
      <c r="N1386" s="19" t="s">
        <v>110</v>
      </c>
      <c r="O1386" s="30">
        <v>9.32009514627124E-2</v>
      </c>
      <c r="Q1386" s="22">
        <v>1.5</v>
      </c>
      <c r="R1386" s="30">
        <v>9.0290808466653204E-4</v>
      </c>
      <c r="S1386" s="23">
        <v>1107.532446527297</v>
      </c>
      <c r="T1386" s="30">
        <v>5.2279246624053434E-3</v>
      </c>
      <c r="U1386" s="23">
        <v>191.28049170087021</v>
      </c>
      <c r="V1386" s="27">
        <v>17.27087023957052</v>
      </c>
    </row>
    <row r="1387" spans="1:22" x14ac:dyDescent="0.25">
      <c r="A1387" s="19" t="s">
        <v>96</v>
      </c>
      <c r="B1387" s="19" t="s">
        <v>97</v>
      </c>
      <c r="C1387" s="19" t="s">
        <v>98</v>
      </c>
      <c r="D1387" s="22">
        <v>20511</v>
      </c>
      <c r="E1387" s="22">
        <v>7</v>
      </c>
      <c r="F1387" s="27">
        <v>13.01</v>
      </c>
      <c r="G1387" s="19" t="s">
        <v>107</v>
      </c>
      <c r="H1387" s="19" t="s">
        <v>108</v>
      </c>
      <c r="I1387" s="23">
        <v>147.71428571428572</v>
      </c>
      <c r="J1387" s="19" t="s">
        <v>255</v>
      </c>
      <c r="K1387" s="19" t="s">
        <v>256</v>
      </c>
      <c r="L1387" s="23">
        <v>14.771428571428574</v>
      </c>
      <c r="M1387" s="19" t="s">
        <v>109</v>
      </c>
      <c r="N1387" s="19" t="s">
        <v>110</v>
      </c>
      <c r="O1387" s="30">
        <v>9.4083549688667278E-2</v>
      </c>
      <c r="Q1387" s="22">
        <v>1.5</v>
      </c>
      <c r="R1387" s="30">
        <v>7.1214370175383011E-4</v>
      </c>
      <c r="S1387" s="23">
        <v>1404.2109725007081</v>
      </c>
      <c r="T1387" s="30">
        <v>5.2279246624053434E-3</v>
      </c>
      <c r="U1387" s="23">
        <v>191.28049170087021</v>
      </c>
      <c r="V1387" s="27">
        <v>13.621919743315051</v>
      </c>
    </row>
    <row r="1388" spans="1:22" x14ac:dyDescent="0.25">
      <c r="A1388" s="19" t="s">
        <v>96</v>
      </c>
      <c r="B1388" s="19" t="s">
        <v>97</v>
      </c>
      <c r="C1388" s="19" t="s">
        <v>98</v>
      </c>
      <c r="D1388" s="22">
        <v>20511</v>
      </c>
      <c r="E1388" s="22">
        <v>7</v>
      </c>
      <c r="F1388" s="27">
        <v>13.01</v>
      </c>
      <c r="G1388" s="19" t="s">
        <v>131</v>
      </c>
      <c r="H1388" s="19" t="s">
        <v>132</v>
      </c>
      <c r="I1388" s="23">
        <v>55.896428571428579</v>
      </c>
      <c r="J1388" s="19" t="s">
        <v>255</v>
      </c>
      <c r="K1388" s="19" t="s">
        <v>256</v>
      </c>
      <c r="L1388" s="23">
        <v>10.071428571428571</v>
      </c>
      <c r="M1388" s="19" t="s">
        <v>109</v>
      </c>
      <c r="N1388" s="19" t="s">
        <v>110</v>
      </c>
      <c r="O1388" s="30">
        <v>0.18361026609657971</v>
      </c>
      <c r="Q1388" s="22">
        <v>1.5</v>
      </c>
      <c r="R1388" s="30">
        <v>5.2591125410445612E-4</v>
      </c>
      <c r="S1388" s="23">
        <v>1901.4614960138897</v>
      </c>
      <c r="T1388" s="30">
        <v>5.2279246624053434E-3</v>
      </c>
      <c r="U1388" s="23">
        <v>191.28049170087021</v>
      </c>
      <c r="V1388" s="27">
        <v>10.059656327612167</v>
      </c>
    </row>
    <row r="1389" spans="1:22" x14ac:dyDescent="0.25">
      <c r="A1389" s="19" t="s">
        <v>96</v>
      </c>
      <c r="B1389" s="19" t="s">
        <v>97</v>
      </c>
      <c r="C1389" s="19" t="s">
        <v>98</v>
      </c>
      <c r="D1389" s="22">
        <v>20511</v>
      </c>
      <c r="E1389" s="22">
        <v>7</v>
      </c>
      <c r="F1389" s="27">
        <v>13.01</v>
      </c>
      <c r="G1389" s="19" t="s">
        <v>127</v>
      </c>
      <c r="H1389" s="19" t="s">
        <v>128</v>
      </c>
      <c r="I1389" s="23">
        <v>76.375</v>
      </c>
      <c r="J1389" s="19" t="s">
        <v>255</v>
      </c>
      <c r="K1389" s="19" t="s">
        <v>256</v>
      </c>
      <c r="L1389" s="23">
        <v>16.785714285714285</v>
      </c>
      <c r="M1389" s="19" t="s">
        <v>109</v>
      </c>
      <c r="N1389" s="19" t="s">
        <v>110</v>
      </c>
      <c r="O1389" s="30">
        <v>9.32009514627124E-2</v>
      </c>
      <c r="Q1389" s="22">
        <v>1.5</v>
      </c>
      <c r="R1389" s="30">
        <v>3.6475647798947779E-4</v>
      </c>
      <c r="S1389" s="23">
        <v>2741.5551480043823</v>
      </c>
      <c r="T1389" s="30">
        <v>5.2279246624053434E-3</v>
      </c>
      <c r="U1389" s="23">
        <v>191.28049170087021</v>
      </c>
      <c r="V1389" s="27">
        <v>6.9770798460904961</v>
      </c>
    </row>
    <row r="1390" spans="1:22" x14ac:dyDescent="0.25">
      <c r="A1390" s="19" t="s">
        <v>96</v>
      </c>
      <c r="B1390" s="19" t="s">
        <v>97</v>
      </c>
      <c r="C1390" s="19" t="s">
        <v>98</v>
      </c>
      <c r="D1390" s="22">
        <v>20511</v>
      </c>
      <c r="E1390" s="22">
        <v>7</v>
      </c>
      <c r="F1390" s="27">
        <v>13.01</v>
      </c>
      <c r="G1390" s="19" t="s">
        <v>183</v>
      </c>
      <c r="H1390" s="19" t="s">
        <v>184</v>
      </c>
      <c r="I1390" s="23">
        <v>66.058328606453856</v>
      </c>
      <c r="J1390" s="19" t="s">
        <v>221</v>
      </c>
      <c r="K1390" s="19" t="s">
        <v>222</v>
      </c>
      <c r="L1390" s="23">
        <v>46.194635389128578</v>
      </c>
      <c r="M1390" s="19" t="s">
        <v>109</v>
      </c>
      <c r="N1390" s="19" t="s">
        <v>110</v>
      </c>
      <c r="O1390" s="30">
        <v>7.9215175097275228E-2</v>
      </c>
      <c r="Q1390" s="22">
        <v>1.5</v>
      </c>
      <c r="R1390" s="30">
        <v>2.6814358530328401E-4</v>
      </c>
      <c r="S1390" s="23">
        <v>3729.3452269945196</v>
      </c>
      <c r="T1390" s="30">
        <v>5.2279246624053434E-3</v>
      </c>
      <c r="U1390" s="23">
        <v>191.28049170087021</v>
      </c>
      <c r="V1390" s="27">
        <v>5.12906368432464</v>
      </c>
    </row>
    <row r="1391" spans="1:22" x14ac:dyDescent="0.25">
      <c r="A1391" s="19" t="s">
        <v>96</v>
      </c>
      <c r="B1391" s="19" t="s">
        <v>97</v>
      </c>
      <c r="C1391" s="19" t="s">
        <v>98</v>
      </c>
      <c r="D1391" s="22">
        <v>20511</v>
      </c>
      <c r="E1391" s="22">
        <v>7</v>
      </c>
      <c r="F1391" s="27">
        <v>13.01</v>
      </c>
      <c r="G1391" s="19" t="s">
        <v>131</v>
      </c>
      <c r="H1391" s="19" t="s">
        <v>132</v>
      </c>
      <c r="I1391" s="23">
        <v>20.571428571428573</v>
      </c>
      <c r="J1391" s="19" t="s">
        <v>203</v>
      </c>
      <c r="K1391" s="19" t="s">
        <v>204</v>
      </c>
      <c r="L1391" s="23">
        <v>20.571428571428573</v>
      </c>
      <c r="M1391" s="19" t="s">
        <v>109</v>
      </c>
      <c r="N1391" s="19" t="s">
        <v>110</v>
      </c>
      <c r="O1391" s="30">
        <v>0.18361026609657971</v>
      </c>
      <c r="Q1391" s="22">
        <v>1.5</v>
      </c>
      <c r="R1391" s="30">
        <v>1.9354985774977109E-4</v>
      </c>
      <c r="S1391" s="23">
        <v>5166.6274087002412</v>
      </c>
      <c r="T1391" s="30">
        <v>5.2279246624053434E-3</v>
      </c>
      <c r="U1391" s="23">
        <v>191.28049170087021</v>
      </c>
      <c r="V1391" s="27">
        <v>3.7022311959009699</v>
      </c>
    </row>
    <row r="1392" spans="1:22" x14ac:dyDescent="0.25">
      <c r="A1392" s="19" t="s">
        <v>96</v>
      </c>
      <c r="B1392" s="19" t="s">
        <v>97</v>
      </c>
      <c r="C1392" s="19" t="s">
        <v>98</v>
      </c>
      <c r="D1392" s="22">
        <v>20511</v>
      </c>
      <c r="E1392" s="22">
        <v>7</v>
      </c>
      <c r="F1392" s="27">
        <v>13.01</v>
      </c>
      <c r="G1392" s="19" t="s">
        <v>127</v>
      </c>
      <c r="H1392" s="19" t="s">
        <v>128</v>
      </c>
      <c r="I1392" s="23">
        <v>36.714285714285715</v>
      </c>
      <c r="J1392" s="19" t="s">
        <v>203</v>
      </c>
      <c r="K1392" s="19" t="s">
        <v>204</v>
      </c>
      <c r="L1392" s="23">
        <v>36.714285714285715</v>
      </c>
      <c r="M1392" s="19" t="s">
        <v>109</v>
      </c>
      <c r="N1392" s="19" t="s">
        <v>110</v>
      </c>
      <c r="O1392" s="30">
        <v>9.32009514627124E-2</v>
      </c>
      <c r="Q1392" s="22">
        <v>1.5</v>
      </c>
      <c r="R1392" s="30">
        <v>1.753423705275582E-4</v>
      </c>
      <c r="S1392" s="23">
        <v>5703.1280972834347</v>
      </c>
      <c r="T1392" s="30">
        <v>5.2279246624053434E-3</v>
      </c>
      <c r="U1392" s="23">
        <v>191.28049170087021</v>
      </c>
      <c r="V1392" s="27">
        <v>3.3539574850507505</v>
      </c>
    </row>
    <row r="1393" spans="1:22" x14ac:dyDescent="0.25">
      <c r="A1393" s="19" t="s">
        <v>96</v>
      </c>
      <c r="B1393" s="19" t="s">
        <v>97</v>
      </c>
      <c r="C1393" s="19" t="s">
        <v>98</v>
      </c>
      <c r="D1393" s="22">
        <v>20511</v>
      </c>
      <c r="E1393" s="22">
        <v>7</v>
      </c>
      <c r="F1393" s="27">
        <v>13.01</v>
      </c>
      <c r="G1393" s="19" t="s">
        <v>125</v>
      </c>
      <c r="H1393" s="19" t="s">
        <v>126</v>
      </c>
      <c r="I1393" s="23">
        <v>22.35857142857143</v>
      </c>
      <c r="J1393" s="19" t="s">
        <v>255</v>
      </c>
      <c r="K1393" s="19" t="s">
        <v>256</v>
      </c>
      <c r="L1393" s="23">
        <v>3.3571428571428572</v>
      </c>
      <c r="M1393" s="19" t="s">
        <v>109</v>
      </c>
      <c r="N1393" s="19" t="s">
        <v>110</v>
      </c>
      <c r="O1393" s="30">
        <v>7.5354415695067276E-2</v>
      </c>
      <c r="Q1393" s="22">
        <v>1.5</v>
      </c>
      <c r="R1393" s="30">
        <v>8.6334465066688479E-5</v>
      </c>
      <c r="S1393" s="23">
        <v>11582.85974468663</v>
      </c>
      <c r="T1393" s="30">
        <v>5.2279246624053434E-3</v>
      </c>
      <c r="U1393" s="23">
        <v>191.28049170087021</v>
      </c>
      <c r="V1393" s="27">
        <v>1.6514098928687775</v>
      </c>
    </row>
    <row r="1394" spans="1:22" x14ac:dyDescent="0.25">
      <c r="A1394" s="19" t="s">
        <v>96</v>
      </c>
      <c r="B1394" s="19" t="s">
        <v>97</v>
      </c>
      <c r="C1394" s="19" t="s">
        <v>98</v>
      </c>
      <c r="D1394" s="22">
        <v>20511</v>
      </c>
      <c r="E1394" s="22">
        <v>7</v>
      </c>
      <c r="F1394" s="27">
        <v>13.01</v>
      </c>
      <c r="G1394" s="19" t="s">
        <v>133</v>
      </c>
      <c r="H1394" s="19" t="s">
        <v>134</v>
      </c>
      <c r="I1394" s="23">
        <v>16</v>
      </c>
      <c r="J1394" s="19" t="s">
        <v>249</v>
      </c>
      <c r="K1394" s="19" t="s">
        <v>250</v>
      </c>
      <c r="L1394" s="23">
        <v>4</v>
      </c>
      <c r="M1394" s="19" t="s">
        <v>109</v>
      </c>
      <c r="N1394" s="19" t="s">
        <v>110</v>
      </c>
      <c r="O1394" s="30">
        <v>0.10511461227876238</v>
      </c>
      <c r="Q1394" s="22">
        <v>1.5</v>
      </c>
      <c r="R1394" s="30">
        <v>8.6181593464524628E-5</v>
      </c>
      <c r="S1394" s="23">
        <v>11603.405783064747</v>
      </c>
      <c r="T1394" s="30">
        <v>5.2279246624053434E-3</v>
      </c>
      <c r="U1394" s="23">
        <v>191.28049170087021</v>
      </c>
      <c r="V1394" s="27">
        <v>1.6484857573458771</v>
      </c>
    </row>
    <row r="1395" spans="1:22" x14ac:dyDescent="0.25">
      <c r="A1395" s="19" t="s">
        <v>96</v>
      </c>
      <c r="B1395" s="19" t="s">
        <v>97</v>
      </c>
      <c r="C1395" s="19" t="s">
        <v>98</v>
      </c>
      <c r="D1395" s="22">
        <v>20511</v>
      </c>
      <c r="E1395" s="22">
        <v>7</v>
      </c>
      <c r="F1395" s="27">
        <v>13.01</v>
      </c>
      <c r="G1395" s="19" t="s">
        <v>183</v>
      </c>
      <c r="H1395" s="19" t="s">
        <v>184</v>
      </c>
      <c r="I1395" s="23">
        <v>17.78693128457143</v>
      </c>
      <c r="J1395" s="19" t="s">
        <v>217</v>
      </c>
      <c r="K1395" s="19" t="s">
        <v>218</v>
      </c>
      <c r="L1395" s="23">
        <v>12.438413485714287</v>
      </c>
      <c r="M1395" s="19" t="s">
        <v>109</v>
      </c>
      <c r="N1395" s="19" t="s">
        <v>110</v>
      </c>
      <c r="O1395" s="30">
        <v>7.9215175097275228E-2</v>
      </c>
      <c r="Q1395" s="22">
        <v>1.5</v>
      </c>
      <c r="R1395" s="30">
        <v>7.2200608565233329E-5</v>
      </c>
      <c r="S1395" s="23">
        <v>13850.298769940408</v>
      </c>
      <c r="T1395" s="30">
        <v>5.2279246624053434E-3</v>
      </c>
      <c r="U1395" s="23">
        <v>191.28049170087021</v>
      </c>
      <c r="V1395" s="27">
        <v>1.3810567907459892</v>
      </c>
    </row>
    <row r="1396" spans="1:22" x14ac:dyDescent="0.25">
      <c r="A1396" s="19" t="s">
        <v>96</v>
      </c>
      <c r="B1396" s="19" t="s">
        <v>97</v>
      </c>
      <c r="C1396" s="19" t="s">
        <v>98</v>
      </c>
      <c r="D1396" s="22">
        <v>20511</v>
      </c>
      <c r="E1396" s="22">
        <v>7</v>
      </c>
      <c r="F1396" s="27">
        <v>13.01</v>
      </c>
      <c r="G1396" s="19" t="s">
        <v>107</v>
      </c>
      <c r="H1396" s="19" t="s">
        <v>108</v>
      </c>
      <c r="I1396" s="23">
        <v>222.93335999999999</v>
      </c>
      <c r="J1396" s="19" t="s">
        <v>201</v>
      </c>
      <c r="K1396" s="19" t="s">
        <v>202</v>
      </c>
      <c r="L1396" s="23">
        <v>122.49085714285714</v>
      </c>
      <c r="M1396" s="19" t="s">
        <v>121</v>
      </c>
      <c r="N1396" s="19" t="s">
        <v>122</v>
      </c>
      <c r="O1396" s="30">
        <v>8.0808489135929321E-3</v>
      </c>
      <c r="Q1396" s="22">
        <v>1.94</v>
      </c>
      <c r="R1396" s="30">
        <v>7.1376134137880547E-5</v>
      </c>
      <c r="S1396" s="23">
        <v>14010.285259611486</v>
      </c>
      <c r="T1396" s="30">
        <v>5.2279246624053434E-3</v>
      </c>
      <c r="U1396" s="23">
        <v>191.28049170087021</v>
      </c>
      <c r="V1396" s="27">
        <v>1.3652862033601059</v>
      </c>
    </row>
    <row r="1397" spans="1:22" x14ac:dyDescent="0.25">
      <c r="A1397" s="19" t="s">
        <v>96</v>
      </c>
      <c r="B1397" s="19" t="s">
        <v>97</v>
      </c>
      <c r="C1397" s="19" t="s">
        <v>98</v>
      </c>
      <c r="D1397" s="22">
        <v>21018</v>
      </c>
      <c r="E1397" s="22">
        <v>6</v>
      </c>
      <c r="F1397" s="27">
        <v>9.6</v>
      </c>
      <c r="G1397" s="19" t="s">
        <v>107</v>
      </c>
      <c r="H1397" s="19" t="s">
        <v>108</v>
      </c>
      <c r="I1397" s="23">
        <v>329.875</v>
      </c>
      <c r="J1397" s="19" t="s">
        <v>201</v>
      </c>
      <c r="K1397" s="19" t="s">
        <v>202</v>
      </c>
      <c r="L1397" s="23">
        <v>181.25</v>
      </c>
      <c r="M1397" s="19" t="s">
        <v>109</v>
      </c>
      <c r="N1397" s="19" t="s">
        <v>110</v>
      </c>
      <c r="O1397" s="30">
        <v>9.4083549688667278E-2</v>
      </c>
      <c r="Q1397" s="22">
        <v>1.5</v>
      </c>
      <c r="R1397" s="30">
        <v>2.1552646495520225E-3</v>
      </c>
      <c r="S1397" s="23">
        <v>463.9801428598816</v>
      </c>
      <c r="T1397" s="30">
        <v>6.4947000623858187E-3</v>
      </c>
      <c r="U1397" s="23">
        <v>153.97169852254137</v>
      </c>
      <c r="V1397" s="27">
        <v>33.184975885711481</v>
      </c>
    </row>
    <row r="1398" spans="1:22" x14ac:dyDescent="0.25">
      <c r="A1398" s="19" t="s">
        <v>96</v>
      </c>
      <c r="B1398" s="19" t="s">
        <v>97</v>
      </c>
      <c r="C1398" s="19" t="s">
        <v>98</v>
      </c>
      <c r="D1398" s="22">
        <v>21018</v>
      </c>
      <c r="E1398" s="22">
        <v>6</v>
      </c>
      <c r="F1398" s="27">
        <v>9.6</v>
      </c>
      <c r="G1398" s="19" t="s">
        <v>127</v>
      </c>
      <c r="H1398" s="19" t="s">
        <v>128</v>
      </c>
      <c r="I1398" s="23">
        <v>279.125</v>
      </c>
      <c r="J1398" s="19" t="s">
        <v>201</v>
      </c>
      <c r="K1398" s="19" t="s">
        <v>202</v>
      </c>
      <c r="L1398" s="23">
        <v>181.25</v>
      </c>
      <c r="M1398" s="19" t="s">
        <v>109</v>
      </c>
      <c r="N1398" s="19" t="s">
        <v>110</v>
      </c>
      <c r="O1398" s="30">
        <v>9.32009514627124E-2</v>
      </c>
      <c r="Q1398" s="22">
        <v>1.5</v>
      </c>
      <c r="R1398" s="30">
        <v>1.8065774706270553E-3</v>
      </c>
      <c r="S1398" s="23">
        <v>553.53286325047782</v>
      </c>
      <c r="T1398" s="30">
        <v>6.4947000623858187E-3</v>
      </c>
      <c r="U1398" s="23">
        <v>153.97169852254137</v>
      </c>
      <c r="V1398" s="27">
        <v>27.81618016650043</v>
      </c>
    </row>
    <row r="1399" spans="1:22" x14ac:dyDescent="0.25">
      <c r="A1399" s="19" t="s">
        <v>96</v>
      </c>
      <c r="B1399" s="19" t="s">
        <v>97</v>
      </c>
      <c r="C1399" s="19" t="s">
        <v>98</v>
      </c>
      <c r="D1399" s="22">
        <v>21018</v>
      </c>
      <c r="E1399" s="22">
        <v>6</v>
      </c>
      <c r="F1399" s="27">
        <v>9.6</v>
      </c>
      <c r="G1399" s="19" t="s">
        <v>183</v>
      </c>
      <c r="H1399" s="19" t="s">
        <v>184</v>
      </c>
      <c r="I1399" s="23">
        <v>64.830561613079155</v>
      </c>
      <c r="J1399" s="19" t="s">
        <v>221</v>
      </c>
      <c r="K1399" s="19" t="s">
        <v>222</v>
      </c>
      <c r="L1399" s="23">
        <v>45.336057072083342</v>
      </c>
      <c r="M1399" s="19" t="s">
        <v>109</v>
      </c>
      <c r="N1399" s="19" t="s">
        <v>110</v>
      </c>
      <c r="O1399" s="30">
        <v>7.9215175097275228E-2</v>
      </c>
      <c r="Q1399" s="22">
        <v>1.5</v>
      </c>
      <c r="R1399" s="30">
        <v>3.5663640901630251E-4</v>
      </c>
      <c r="S1399" s="23">
        <v>2803.976191769832</v>
      </c>
      <c r="T1399" s="30">
        <v>6.4947000623858187E-3</v>
      </c>
      <c r="U1399" s="23">
        <v>153.97169852254137</v>
      </c>
      <c r="V1399" s="27">
        <v>5.4911913651219892</v>
      </c>
    </row>
    <row r="1400" spans="1:22" x14ac:dyDescent="0.25">
      <c r="A1400" s="19" t="s">
        <v>96</v>
      </c>
      <c r="B1400" s="19" t="s">
        <v>97</v>
      </c>
      <c r="C1400" s="19" t="s">
        <v>98</v>
      </c>
      <c r="D1400" s="22">
        <v>21018</v>
      </c>
      <c r="E1400" s="22">
        <v>6</v>
      </c>
      <c r="F1400" s="27">
        <v>9.6</v>
      </c>
      <c r="G1400" s="19" t="s">
        <v>131</v>
      </c>
      <c r="H1400" s="19" t="s">
        <v>132</v>
      </c>
      <c r="I1400" s="23">
        <v>26.833333333333332</v>
      </c>
      <c r="J1400" s="19" t="s">
        <v>203</v>
      </c>
      <c r="K1400" s="19" t="s">
        <v>204</v>
      </c>
      <c r="L1400" s="23">
        <v>26.833333333333332</v>
      </c>
      <c r="M1400" s="19" t="s">
        <v>109</v>
      </c>
      <c r="N1400" s="19" t="s">
        <v>110</v>
      </c>
      <c r="O1400" s="30">
        <v>0.18361026609657971</v>
      </c>
      <c r="Q1400" s="22">
        <v>1.5</v>
      </c>
      <c r="R1400" s="30">
        <v>3.4214413011052469E-4</v>
      </c>
      <c r="S1400" s="23">
        <v>2922.7448668400784</v>
      </c>
      <c r="T1400" s="30">
        <v>6.4947000623858187E-3</v>
      </c>
      <c r="U1400" s="23">
        <v>153.97169852254137</v>
      </c>
      <c r="V1400" s="27">
        <v>5.2680512852634882</v>
      </c>
    </row>
    <row r="1401" spans="1:22" x14ac:dyDescent="0.25">
      <c r="A1401" s="19" t="s">
        <v>96</v>
      </c>
      <c r="B1401" s="19" t="s">
        <v>97</v>
      </c>
      <c r="C1401" s="19" t="s">
        <v>98</v>
      </c>
      <c r="D1401" s="22">
        <v>21018</v>
      </c>
      <c r="E1401" s="22">
        <v>6</v>
      </c>
      <c r="F1401" s="27">
        <v>9.6</v>
      </c>
      <c r="G1401" s="19" t="s">
        <v>127</v>
      </c>
      <c r="H1401" s="19" t="s">
        <v>128</v>
      </c>
      <c r="I1401" s="23">
        <v>40</v>
      </c>
      <c r="J1401" s="19" t="s">
        <v>203</v>
      </c>
      <c r="K1401" s="19" t="s">
        <v>204</v>
      </c>
      <c r="L1401" s="23">
        <v>40</v>
      </c>
      <c r="M1401" s="19" t="s">
        <v>109</v>
      </c>
      <c r="N1401" s="19" t="s">
        <v>110</v>
      </c>
      <c r="O1401" s="30">
        <v>9.32009514627124E-2</v>
      </c>
      <c r="Q1401" s="22">
        <v>1.5</v>
      </c>
      <c r="R1401" s="30">
        <v>2.5889153184086776E-4</v>
      </c>
      <c r="S1401" s="23">
        <v>3862.6215113697408</v>
      </c>
      <c r="T1401" s="30">
        <v>6.4947000623858187E-3</v>
      </c>
      <c r="U1401" s="23">
        <v>153.97169852254137</v>
      </c>
      <c r="V1401" s="27">
        <v>3.9861968890641015</v>
      </c>
    </row>
    <row r="1402" spans="1:22" x14ac:dyDescent="0.25">
      <c r="A1402" s="19" t="s">
        <v>96</v>
      </c>
      <c r="B1402" s="19" t="s">
        <v>97</v>
      </c>
      <c r="C1402" s="19" t="s">
        <v>98</v>
      </c>
      <c r="D1402" s="22">
        <v>21018</v>
      </c>
      <c r="E1402" s="22">
        <v>6</v>
      </c>
      <c r="F1402" s="27">
        <v>9.6</v>
      </c>
      <c r="G1402" s="19" t="s">
        <v>133</v>
      </c>
      <c r="H1402" s="19" t="s">
        <v>134</v>
      </c>
      <c r="I1402" s="23">
        <v>21.333333333333332</v>
      </c>
      <c r="J1402" s="19" t="s">
        <v>203</v>
      </c>
      <c r="K1402" s="19" t="s">
        <v>204</v>
      </c>
      <c r="L1402" s="23">
        <v>21.333333333333332</v>
      </c>
      <c r="M1402" s="19" t="s">
        <v>109</v>
      </c>
      <c r="N1402" s="19" t="s">
        <v>110</v>
      </c>
      <c r="O1402" s="30">
        <v>0.10511461227876238</v>
      </c>
      <c r="Q1402" s="22">
        <v>1.5</v>
      </c>
      <c r="R1402" s="30">
        <v>1.5572535152409242E-4</v>
      </c>
      <c r="S1402" s="23">
        <v>6421.5620013886373</v>
      </c>
      <c r="T1402" s="30">
        <v>6.4947000623858187E-3</v>
      </c>
      <c r="U1402" s="23">
        <v>153.97169852254137</v>
      </c>
      <c r="V1402" s="27">
        <v>2.3977296877184338</v>
      </c>
    </row>
    <row r="1403" spans="1:22" x14ac:dyDescent="0.25">
      <c r="A1403" s="19" t="s">
        <v>96</v>
      </c>
      <c r="B1403" s="19" t="s">
        <v>97</v>
      </c>
      <c r="C1403" s="19" t="s">
        <v>98</v>
      </c>
      <c r="D1403" s="22">
        <v>21018</v>
      </c>
      <c r="E1403" s="22">
        <v>6</v>
      </c>
      <c r="F1403" s="27">
        <v>9.6</v>
      </c>
      <c r="G1403" s="19" t="s">
        <v>107</v>
      </c>
      <c r="H1403" s="19" t="s">
        <v>108</v>
      </c>
      <c r="I1403" s="23">
        <v>329.875</v>
      </c>
      <c r="J1403" s="19" t="s">
        <v>201</v>
      </c>
      <c r="K1403" s="19" t="s">
        <v>202</v>
      </c>
      <c r="L1403" s="23">
        <v>181.25</v>
      </c>
      <c r="M1403" s="19" t="s">
        <v>121</v>
      </c>
      <c r="N1403" s="19" t="s">
        <v>122</v>
      </c>
      <c r="O1403" s="30">
        <v>8.0808489135929321E-3</v>
      </c>
      <c r="Q1403" s="22">
        <v>1.94</v>
      </c>
      <c r="R1403" s="30">
        <v>1.4313090825662954E-4</v>
      </c>
      <c r="S1403" s="23">
        <v>6986.6111532460145</v>
      </c>
      <c r="T1403" s="30">
        <v>6.4947000623858187E-3</v>
      </c>
      <c r="U1403" s="23">
        <v>153.97169852254137</v>
      </c>
      <c r="V1403" s="27">
        <v>2.2038109055347292</v>
      </c>
    </row>
    <row r="1404" spans="1:22" x14ac:dyDescent="0.25">
      <c r="A1404" s="19" t="s">
        <v>96</v>
      </c>
      <c r="B1404" s="19" t="s">
        <v>97</v>
      </c>
      <c r="C1404" s="19" t="s">
        <v>98</v>
      </c>
      <c r="D1404" s="22">
        <v>21018</v>
      </c>
      <c r="E1404" s="22">
        <v>6</v>
      </c>
      <c r="F1404" s="27">
        <v>9.6</v>
      </c>
      <c r="G1404" s="19" t="s">
        <v>133</v>
      </c>
      <c r="H1404" s="19" t="s">
        <v>134</v>
      </c>
      <c r="I1404" s="23">
        <v>18.666666666666668</v>
      </c>
      <c r="J1404" s="19" t="s">
        <v>249</v>
      </c>
      <c r="K1404" s="19" t="s">
        <v>250</v>
      </c>
      <c r="L1404" s="23">
        <v>4.666666666666667</v>
      </c>
      <c r="M1404" s="19" t="s">
        <v>109</v>
      </c>
      <c r="N1404" s="19" t="s">
        <v>110</v>
      </c>
      <c r="O1404" s="30">
        <v>0.10511461227876238</v>
      </c>
      <c r="Q1404" s="22">
        <v>1.5</v>
      </c>
      <c r="R1404" s="30">
        <v>1.3625968258358087E-4</v>
      </c>
      <c r="S1404" s="23">
        <v>7338.9280015870136</v>
      </c>
      <c r="T1404" s="30">
        <v>6.4947000623858187E-3</v>
      </c>
      <c r="U1404" s="23">
        <v>153.97169852254137</v>
      </c>
      <c r="V1404" s="27">
        <v>2.0980134767536294</v>
      </c>
    </row>
    <row r="1405" spans="1:22" x14ac:dyDescent="0.25">
      <c r="A1405" s="19" t="s">
        <v>96</v>
      </c>
      <c r="B1405" s="19" t="s">
        <v>97</v>
      </c>
      <c r="C1405" s="19" t="s">
        <v>98</v>
      </c>
      <c r="D1405" s="22">
        <v>21018</v>
      </c>
      <c r="E1405" s="22">
        <v>6</v>
      </c>
      <c r="F1405" s="27">
        <v>9.6</v>
      </c>
      <c r="G1405" s="19" t="s">
        <v>145</v>
      </c>
      <c r="H1405" s="19" t="s">
        <v>146</v>
      </c>
      <c r="I1405" s="23">
        <v>23.833333333333332</v>
      </c>
      <c r="J1405" s="19" t="s">
        <v>203</v>
      </c>
      <c r="K1405" s="19" t="s">
        <v>204</v>
      </c>
      <c r="L1405" s="23">
        <v>23.833333333333332</v>
      </c>
      <c r="M1405" s="19" t="s">
        <v>109</v>
      </c>
      <c r="N1405" s="19" t="s">
        <v>110</v>
      </c>
      <c r="O1405" s="30">
        <v>6.9640764267676847E-2</v>
      </c>
      <c r="Q1405" s="22">
        <v>1.5</v>
      </c>
      <c r="R1405" s="30">
        <v>1.1526191308191886E-4</v>
      </c>
      <c r="S1405" s="23">
        <v>8675.8927841955974</v>
      </c>
      <c r="T1405" s="30">
        <v>6.4947000623858187E-3</v>
      </c>
      <c r="U1405" s="23">
        <v>153.97169852254137</v>
      </c>
      <c r="V1405" s="27">
        <v>1.7747072532180579</v>
      </c>
    </row>
    <row r="1406" spans="1:22" x14ac:dyDescent="0.25">
      <c r="A1406" s="19" t="s">
        <v>96</v>
      </c>
      <c r="B1406" s="19" t="s">
        <v>97</v>
      </c>
      <c r="C1406" s="19" t="s">
        <v>98</v>
      </c>
      <c r="D1406" s="22">
        <v>21018</v>
      </c>
      <c r="E1406" s="22">
        <v>6</v>
      </c>
      <c r="F1406" s="27">
        <v>9.6</v>
      </c>
      <c r="G1406" s="19" t="s">
        <v>107</v>
      </c>
      <c r="H1406" s="19" t="s">
        <v>108</v>
      </c>
      <c r="I1406" s="23">
        <v>14.875</v>
      </c>
      <c r="J1406" s="19" t="s">
        <v>203</v>
      </c>
      <c r="K1406" s="19" t="s">
        <v>204</v>
      </c>
      <c r="L1406" s="23">
        <v>14.875</v>
      </c>
      <c r="M1406" s="19" t="s">
        <v>109</v>
      </c>
      <c r="N1406" s="19" t="s">
        <v>110</v>
      </c>
      <c r="O1406" s="30">
        <v>9.4083549688667278E-2</v>
      </c>
      <c r="Q1406" s="22">
        <v>1.5</v>
      </c>
      <c r="R1406" s="30">
        <v>9.7187000112425399E-5</v>
      </c>
      <c r="S1406" s="23">
        <v>10289.441991657375</v>
      </c>
      <c r="T1406" s="30">
        <v>6.4947000623858187E-3</v>
      </c>
      <c r="U1406" s="23">
        <v>153.97169852254137</v>
      </c>
      <c r="V1406" s="27">
        <v>1.4964047481620559</v>
      </c>
    </row>
    <row r="1407" spans="1:22" x14ac:dyDescent="0.25">
      <c r="A1407" s="19" t="s">
        <v>96</v>
      </c>
      <c r="B1407" s="19" t="s">
        <v>97</v>
      </c>
      <c r="C1407" s="19" t="s">
        <v>98</v>
      </c>
      <c r="D1407" s="22">
        <v>21018</v>
      </c>
      <c r="E1407" s="22">
        <v>6</v>
      </c>
      <c r="F1407" s="27">
        <v>9.6</v>
      </c>
      <c r="G1407" s="19" t="s">
        <v>141</v>
      </c>
      <c r="H1407" s="19" t="s">
        <v>142</v>
      </c>
      <c r="I1407" s="23">
        <v>26.289473833333332</v>
      </c>
      <c r="J1407" s="19" t="s">
        <v>203</v>
      </c>
      <c r="K1407" s="19" t="s">
        <v>204</v>
      </c>
      <c r="L1407" s="23">
        <v>26.289473833333332</v>
      </c>
      <c r="M1407" s="19" t="s">
        <v>109</v>
      </c>
      <c r="N1407" s="19" t="s">
        <v>110</v>
      </c>
      <c r="O1407" s="30">
        <v>4.6996148956660502E-2</v>
      </c>
      <c r="Q1407" s="22">
        <v>1.5</v>
      </c>
      <c r="R1407" s="30">
        <v>8.5798890851636241E-5</v>
      </c>
      <c r="S1407" s="23">
        <v>11655.162322893004</v>
      </c>
      <c r="T1407" s="30">
        <v>6.4947000623858187E-3</v>
      </c>
      <c r="U1407" s="23">
        <v>153.97169852254137</v>
      </c>
      <c r="V1407" s="27">
        <v>1.321060095577657</v>
      </c>
    </row>
    <row r="1408" spans="1:22" x14ac:dyDescent="0.25">
      <c r="A1408" s="19" t="s">
        <v>96</v>
      </c>
      <c r="B1408" s="19" t="s">
        <v>97</v>
      </c>
      <c r="C1408" s="19" t="s">
        <v>98</v>
      </c>
      <c r="D1408" s="22">
        <v>21018</v>
      </c>
      <c r="E1408" s="22">
        <v>6</v>
      </c>
      <c r="F1408" s="27">
        <v>9.6</v>
      </c>
      <c r="G1408" s="19" t="s">
        <v>151</v>
      </c>
      <c r="H1408" s="19" t="s">
        <v>152</v>
      </c>
      <c r="I1408" s="23">
        <v>14.250916666666669</v>
      </c>
      <c r="J1408" s="19" t="s">
        <v>203</v>
      </c>
      <c r="K1408" s="19" t="s">
        <v>204</v>
      </c>
      <c r="L1408" s="23">
        <v>14.250916666666669</v>
      </c>
      <c r="M1408" s="19" t="s">
        <v>109</v>
      </c>
      <c r="N1408" s="19" t="s">
        <v>110</v>
      </c>
      <c r="O1408" s="30">
        <v>7.7843967065053241E-2</v>
      </c>
      <c r="Q1408" s="22">
        <v>1.5</v>
      </c>
      <c r="R1408" s="30">
        <v>7.7038047753251281E-5</v>
      </c>
      <c r="S1408" s="23">
        <v>12980.59892694771</v>
      </c>
      <c r="T1408" s="30">
        <v>6.4947000623858187E-3</v>
      </c>
      <c r="U1408" s="23">
        <v>153.97169852254137</v>
      </c>
      <c r="V1408" s="27">
        <v>1.1861679063428754</v>
      </c>
    </row>
    <row r="1409" spans="1:22" x14ac:dyDescent="0.25">
      <c r="A1409" s="19" t="s">
        <v>96</v>
      </c>
      <c r="B1409" s="19" t="s">
        <v>97</v>
      </c>
      <c r="C1409" s="19" t="s">
        <v>98</v>
      </c>
      <c r="D1409" s="22">
        <v>21572</v>
      </c>
      <c r="E1409" s="22">
        <v>7</v>
      </c>
      <c r="F1409" s="27">
        <v>12.64</v>
      </c>
      <c r="G1409" s="19" t="s">
        <v>107</v>
      </c>
      <c r="H1409" s="19" t="s">
        <v>108</v>
      </c>
      <c r="I1409" s="23">
        <v>676</v>
      </c>
      <c r="J1409" s="19" t="s">
        <v>201</v>
      </c>
      <c r="K1409" s="19" t="s">
        <v>202</v>
      </c>
      <c r="L1409" s="23">
        <v>371.42857142857144</v>
      </c>
      <c r="M1409" s="19" t="s">
        <v>109</v>
      </c>
      <c r="N1409" s="19" t="s">
        <v>110</v>
      </c>
      <c r="O1409" s="30">
        <v>9.4083549688667278E-2</v>
      </c>
      <c r="Q1409" s="22">
        <v>1.5</v>
      </c>
      <c r="R1409" s="30">
        <v>3.3544556745537489E-3</v>
      </c>
      <c r="S1409" s="23">
        <v>298.11095957708022</v>
      </c>
      <c r="T1409" s="30">
        <v>8.2401457152494247E-3</v>
      </c>
      <c r="U1409" s="23">
        <v>121.3570772358278</v>
      </c>
      <c r="V1409" s="27">
        <v>40.708693638098012</v>
      </c>
    </row>
    <row r="1410" spans="1:22" x14ac:dyDescent="0.25">
      <c r="A1410" s="19" t="s">
        <v>96</v>
      </c>
      <c r="B1410" s="19" t="s">
        <v>97</v>
      </c>
      <c r="C1410" s="19" t="s">
        <v>98</v>
      </c>
      <c r="D1410" s="22">
        <v>21572</v>
      </c>
      <c r="E1410" s="22">
        <v>7</v>
      </c>
      <c r="F1410" s="27">
        <v>12.64</v>
      </c>
      <c r="G1410" s="19" t="s">
        <v>127</v>
      </c>
      <c r="H1410" s="19" t="s">
        <v>128</v>
      </c>
      <c r="I1410" s="23">
        <v>572</v>
      </c>
      <c r="J1410" s="19" t="s">
        <v>201</v>
      </c>
      <c r="K1410" s="19" t="s">
        <v>202</v>
      </c>
      <c r="L1410" s="23">
        <v>371.42857142857144</v>
      </c>
      <c r="M1410" s="19" t="s">
        <v>109</v>
      </c>
      <c r="N1410" s="19" t="s">
        <v>110</v>
      </c>
      <c r="O1410" s="30">
        <v>9.32009514627124E-2</v>
      </c>
      <c r="Q1410" s="22">
        <v>1.5</v>
      </c>
      <c r="R1410" s="30">
        <v>2.8117586622717029E-3</v>
      </c>
      <c r="S1410" s="23">
        <v>355.6492999979132</v>
      </c>
      <c r="T1410" s="30">
        <v>8.2401457152494247E-3</v>
      </c>
      <c r="U1410" s="23">
        <v>121.3570772358278</v>
      </c>
      <c r="V1410" s="27">
        <v>34.122681314581492</v>
      </c>
    </row>
    <row r="1411" spans="1:22" x14ac:dyDescent="0.25">
      <c r="A1411" s="19" t="s">
        <v>96</v>
      </c>
      <c r="B1411" s="19" t="s">
        <v>97</v>
      </c>
      <c r="C1411" s="19" t="s">
        <v>98</v>
      </c>
      <c r="D1411" s="22">
        <v>21572</v>
      </c>
      <c r="E1411" s="22">
        <v>7</v>
      </c>
      <c r="F1411" s="27">
        <v>12.64</v>
      </c>
      <c r="G1411" s="19" t="s">
        <v>183</v>
      </c>
      <c r="H1411" s="19" t="s">
        <v>184</v>
      </c>
      <c r="I1411" s="23">
        <v>95.019031781142857</v>
      </c>
      <c r="J1411" s="19" t="s">
        <v>221</v>
      </c>
      <c r="K1411" s="19" t="s">
        <v>222</v>
      </c>
      <c r="L1411" s="23">
        <v>66.446875371428561</v>
      </c>
      <c r="M1411" s="19" t="s">
        <v>109</v>
      </c>
      <c r="N1411" s="19" t="s">
        <v>110</v>
      </c>
      <c r="O1411" s="30">
        <v>7.9215175097275228E-2</v>
      </c>
      <c r="Q1411" s="22">
        <v>1.5</v>
      </c>
      <c r="R1411" s="30">
        <v>3.9699099367704593E-4</v>
      </c>
      <c r="S1411" s="23">
        <v>2518.948832409797</v>
      </c>
      <c r="T1411" s="30">
        <v>8.2401457152494247E-3</v>
      </c>
      <c r="U1411" s="23">
        <v>121.3570772358278</v>
      </c>
      <c r="V1411" s="27">
        <v>4.8177666681593294</v>
      </c>
    </row>
    <row r="1412" spans="1:22" x14ac:dyDescent="0.25">
      <c r="A1412" s="19" t="s">
        <v>96</v>
      </c>
      <c r="B1412" s="19" t="s">
        <v>97</v>
      </c>
      <c r="C1412" s="19" t="s">
        <v>98</v>
      </c>
      <c r="D1412" s="22">
        <v>21572</v>
      </c>
      <c r="E1412" s="22">
        <v>7</v>
      </c>
      <c r="F1412" s="27">
        <v>12.64</v>
      </c>
      <c r="G1412" s="19" t="s">
        <v>155</v>
      </c>
      <c r="H1412" s="19" t="s">
        <v>156</v>
      </c>
      <c r="I1412" s="23">
        <v>86.691428571428574</v>
      </c>
      <c r="J1412" s="19" t="s">
        <v>203</v>
      </c>
      <c r="K1412" s="19" t="s">
        <v>204</v>
      </c>
      <c r="L1412" s="23">
        <v>86.691428571428574</v>
      </c>
      <c r="M1412" s="19" t="s">
        <v>109</v>
      </c>
      <c r="N1412" s="19" t="s">
        <v>110</v>
      </c>
      <c r="O1412" s="30">
        <v>7.0723362162162268E-2</v>
      </c>
      <c r="Q1412" s="22">
        <v>1.5</v>
      </c>
      <c r="R1412" s="30">
        <v>3.233707436293441E-4</v>
      </c>
      <c r="S1412" s="23">
        <v>3092.4257054813402</v>
      </c>
      <c r="T1412" s="30">
        <v>8.2401457152494247E-3</v>
      </c>
      <c r="U1412" s="23">
        <v>121.3570772358278</v>
      </c>
      <c r="V1412" s="27">
        <v>3.9243328310433383</v>
      </c>
    </row>
    <row r="1413" spans="1:22" x14ac:dyDescent="0.25">
      <c r="A1413" s="19" t="s">
        <v>96</v>
      </c>
      <c r="B1413" s="19" t="s">
        <v>97</v>
      </c>
      <c r="C1413" s="19" t="s">
        <v>98</v>
      </c>
      <c r="D1413" s="22">
        <v>21572</v>
      </c>
      <c r="E1413" s="22">
        <v>7</v>
      </c>
      <c r="F1413" s="27">
        <v>12.64</v>
      </c>
      <c r="G1413" s="19" t="s">
        <v>107</v>
      </c>
      <c r="H1413" s="19" t="s">
        <v>108</v>
      </c>
      <c r="I1413" s="23">
        <v>676</v>
      </c>
      <c r="J1413" s="19" t="s">
        <v>201</v>
      </c>
      <c r="K1413" s="19" t="s">
        <v>202</v>
      </c>
      <c r="L1413" s="23">
        <v>371.42857142857144</v>
      </c>
      <c r="M1413" s="19" t="s">
        <v>121</v>
      </c>
      <c r="N1413" s="19" t="s">
        <v>122</v>
      </c>
      <c r="O1413" s="30">
        <v>8.0808489135929321E-3</v>
      </c>
      <c r="Q1413" s="22">
        <v>1.94</v>
      </c>
      <c r="R1413" s="30">
        <v>2.227690634211806E-4</v>
      </c>
      <c r="S1413" s="23">
        <v>4488.9536484217278</v>
      </c>
      <c r="T1413" s="30">
        <v>8.2401457152494247E-3</v>
      </c>
      <c r="U1413" s="23">
        <v>121.3570772358278</v>
      </c>
      <c r="V1413" s="27">
        <v>2.7034602435357238</v>
      </c>
    </row>
    <row r="1414" spans="1:22" x14ac:dyDescent="0.25">
      <c r="A1414" s="19" t="s">
        <v>96</v>
      </c>
      <c r="B1414" s="19" t="s">
        <v>97</v>
      </c>
      <c r="C1414" s="19" t="s">
        <v>98</v>
      </c>
      <c r="D1414" s="22">
        <v>21572</v>
      </c>
      <c r="E1414" s="22">
        <v>7</v>
      </c>
      <c r="F1414" s="27">
        <v>12.64</v>
      </c>
      <c r="G1414" s="19" t="s">
        <v>139</v>
      </c>
      <c r="H1414" s="19" t="s">
        <v>140</v>
      </c>
      <c r="I1414" s="23">
        <v>41.785714285714285</v>
      </c>
      <c r="J1414" s="19" t="s">
        <v>203</v>
      </c>
      <c r="K1414" s="19" t="s">
        <v>204</v>
      </c>
      <c r="L1414" s="23">
        <v>41.785714285714285</v>
      </c>
      <c r="M1414" s="19" t="s">
        <v>109</v>
      </c>
      <c r="N1414" s="19" t="s">
        <v>110</v>
      </c>
      <c r="O1414" s="30">
        <v>7.2550891428570755E-2</v>
      </c>
      <c r="Q1414" s="22">
        <v>1.5</v>
      </c>
      <c r="R1414" s="30">
        <v>1.5989403061224342E-4</v>
      </c>
      <c r="S1414" s="23">
        <v>6254.1421726060853</v>
      </c>
      <c r="T1414" s="30">
        <v>8.2401457152494247E-3</v>
      </c>
      <c r="U1414" s="23">
        <v>121.3570772358278</v>
      </c>
      <c r="V1414" s="27">
        <v>1.9404272222557841</v>
      </c>
    </row>
    <row r="1415" spans="1:22" x14ac:dyDescent="0.25">
      <c r="A1415" s="19" t="s">
        <v>96</v>
      </c>
      <c r="B1415" s="19" t="s">
        <v>97</v>
      </c>
      <c r="C1415" s="19" t="s">
        <v>98</v>
      </c>
      <c r="D1415" s="22">
        <v>21572</v>
      </c>
      <c r="E1415" s="22">
        <v>7</v>
      </c>
      <c r="F1415" s="27">
        <v>12.64</v>
      </c>
      <c r="G1415" s="19" t="s">
        <v>127</v>
      </c>
      <c r="H1415" s="19" t="s">
        <v>128</v>
      </c>
      <c r="I1415" s="23">
        <v>29.714285714285715</v>
      </c>
      <c r="J1415" s="19" t="s">
        <v>203</v>
      </c>
      <c r="K1415" s="19" t="s">
        <v>204</v>
      </c>
      <c r="L1415" s="23">
        <v>29.714285714285715</v>
      </c>
      <c r="M1415" s="19" t="s">
        <v>109</v>
      </c>
      <c r="N1415" s="19" t="s">
        <v>110</v>
      </c>
      <c r="O1415" s="30">
        <v>9.32009514627124E-2</v>
      </c>
      <c r="Q1415" s="22">
        <v>1.5</v>
      </c>
      <c r="R1415" s="30">
        <v>1.4606538505307549E-4</v>
      </c>
      <c r="S1415" s="23">
        <v>6846.2490249598286</v>
      </c>
      <c r="T1415" s="30">
        <v>8.2401457152494247E-3</v>
      </c>
      <c r="U1415" s="23">
        <v>121.3570772358278</v>
      </c>
      <c r="V1415" s="27">
        <v>1.772606821536701</v>
      </c>
    </row>
    <row r="1416" spans="1:22" x14ac:dyDescent="0.25">
      <c r="A1416" s="19" t="s">
        <v>96</v>
      </c>
      <c r="B1416" s="19" t="s">
        <v>97</v>
      </c>
      <c r="C1416" s="19" t="s">
        <v>98</v>
      </c>
      <c r="D1416" s="22">
        <v>21572</v>
      </c>
      <c r="E1416" s="22">
        <v>7</v>
      </c>
      <c r="F1416" s="27">
        <v>12.64</v>
      </c>
      <c r="G1416" s="19" t="s">
        <v>107</v>
      </c>
      <c r="H1416" s="19" t="s">
        <v>108</v>
      </c>
      <c r="I1416" s="23">
        <v>676</v>
      </c>
      <c r="J1416" s="19" t="s">
        <v>201</v>
      </c>
      <c r="K1416" s="19" t="s">
        <v>202</v>
      </c>
      <c r="L1416" s="23">
        <v>371.42857142857144</v>
      </c>
      <c r="M1416" s="19" t="s">
        <v>113</v>
      </c>
      <c r="N1416" s="19" t="s">
        <v>114</v>
      </c>
      <c r="O1416" s="30">
        <v>5.131111111111167E-3</v>
      </c>
      <c r="Q1416" s="22">
        <v>2.8</v>
      </c>
      <c r="R1416" s="30">
        <v>9.8006077958610701E-5</v>
      </c>
      <c r="S1416" s="23">
        <v>10203.448814902211</v>
      </c>
      <c r="T1416" s="30">
        <v>8.2401457152494247E-3</v>
      </c>
      <c r="U1416" s="23">
        <v>121.3570772358278</v>
      </c>
      <c r="V1416" s="27">
        <v>1.1893731172403679</v>
      </c>
    </row>
    <row r="1417" spans="1:22" x14ac:dyDescent="0.25">
      <c r="A1417" s="19" t="s">
        <v>96</v>
      </c>
      <c r="B1417" s="19" t="s">
        <v>97</v>
      </c>
      <c r="C1417" s="19" t="s">
        <v>98</v>
      </c>
      <c r="D1417" s="22">
        <v>21572</v>
      </c>
      <c r="E1417" s="22">
        <v>7</v>
      </c>
      <c r="F1417" s="27">
        <v>12.64</v>
      </c>
      <c r="G1417" s="19" t="s">
        <v>107</v>
      </c>
      <c r="H1417" s="19" t="s">
        <v>108</v>
      </c>
      <c r="I1417" s="23">
        <v>676</v>
      </c>
      <c r="J1417" s="19" t="s">
        <v>201</v>
      </c>
      <c r="K1417" s="19" t="s">
        <v>202</v>
      </c>
      <c r="L1417" s="23">
        <v>371.42857142857144</v>
      </c>
      <c r="M1417" s="19" t="s">
        <v>115</v>
      </c>
      <c r="N1417" s="19" t="s">
        <v>116</v>
      </c>
      <c r="O1417" s="30">
        <v>5.4953034682081285E-3</v>
      </c>
      <c r="Q1417" s="22">
        <v>3</v>
      </c>
      <c r="R1417" s="30">
        <v>9.7964798114680775E-5</v>
      </c>
      <c r="S1417" s="23">
        <v>10207.748285556283</v>
      </c>
      <c r="T1417" s="30">
        <v>8.2401457152494247E-3</v>
      </c>
      <c r="U1417" s="23">
        <v>121.3570772358278</v>
      </c>
      <c r="V1417" s="27">
        <v>1.1888721571195593</v>
      </c>
    </row>
    <row r="1418" spans="1:22" x14ac:dyDescent="0.25">
      <c r="A1418" s="19" t="s">
        <v>96</v>
      </c>
      <c r="B1418" s="19" t="s">
        <v>97</v>
      </c>
      <c r="C1418" s="19" t="s">
        <v>98</v>
      </c>
      <c r="D1418" s="22">
        <v>21572</v>
      </c>
      <c r="E1418" s="22">
        <v>7</v>
      </c>
      <c r="F1418" s="27">
        <v>12.64</v>
      </c>
      <c r="G1418" s="19" t="s">
        <v>179</v>
      </c>
      <c r="H1418" s="19" t="s">
        <v>180</v>
      </c>
      <c r="I1418" s="23">
        <v>23.370654660571429</v>
      </c>
      <c r="J1418" s="19" t="s">
        <v>211</v>
      </c>
      <c r="K1418" s="19" t="s">
        <v>212</v>
      </c>
      <c r="L1418" s="23">
        <v>19.805639542857143</v>
      </c>
      <c r="M1418" s="19" t="s">
        <v>109</v>
      </c>
      <c r="N1418" s="19" t="s">
        <v>110</v>
      </c>
      <c r="O1418" s="30">
        <v>6.9654574132492195E-2</v>
      </c>
      <c r="Q1418" s="22">
        <v>1.5</v>
      </c>
      <c r="R1418" s="30">
        <v>8.5858280463061538E-5</v>
      </c>
      <c r="S1418" s="23">
        <v>11647.100251794885</v>
      </c>
      <c r="T1418" s="30">
        <v>8.2401457152494247E-3</v>
      </c>
      <c r="U1418" s="23">
        <v>121.3570772358278</v>
      </c>
      <c r="V1418" s="27">
        <v>1.0419509973491126</v>
      </c>
    </row>
    <row r="1419" spans="1:22" x14ac:dyDescent="0.25">
      <c r="A1419" s="19" t="s">
        <v>96</v>
      </c>
      <c r="B1419" s="19" t="s">
        <v>97</v>
      </c>
      <c r="C1419" s="19" t="s">
        <v>98</v>
      </c>
      <c r="D1419" s="22">
        <v>23394</v>
      </c>
      <c r="E1419" s="22">
        <v>7</v>
      </c>
      <c r="F1419" s="27">
        <v>8.620000000000001</v>
      </c>
      <c r="G1419" s="19" t="s">
        <v>107</v>
      </c>
      <c r="H1419" s="19" t="s">
        <v>108</v>
      </c>
      <c r="I1419" s="23">
        <v>78.571428571428569</v>
      </c>
      <c r="J1419" s="19" t="s">
        <v>255</v>
      </c>
      <c r="K1419" s="19" t="s">
        <v>256</v>
      </c>
      <c r="L1419" s="23">
        <v>7.8571428571428585</v>
      </c>
      <c r="M1419" s="19" t="s">
        <v>109</v>
      </c>
      <c r="N1419" s="19" t="s">
        <v>110</v>
      </c>
      <c r="O1419" s="30">
        <v>9.4083549688667278E-2</v>
      </c>
      <c r="Q1419" s="22">
        <v>1.5</v>
      </c>
      <c r="R1419" s="30">
        <v>5.7171530580893805E-4</v>
      </c>
      <c r="S1419" s="23">
        <v>1749.1223163687534</v>
      </c>
      <c r="T1419" s="30">
        <v>4.4610314659050748E-3</v>
      </c>
      <c r="U1419" s="23">
        <v>224.16340428056483</v>
      </c>
      <c r="V1419" s="27">
        <v>12.815764922943574</v>
      </c>
    </row>
    <row r="1420" spans="1:22" x14ac:dyDescent="0.25">
      <c r="A1420" s="19" t="s">
        <v>96</v>
      </c>
      <c r="B1420" s="19" t="s">
        <v>97</v>
      </c>
      <c r="C1420" s="19" t="s">
        <v>98</v>
      </c>
      <c r="D1420" s="22">
        <v>23394</v>
      </c>
      <c r="E1420" s="22">
        <v>7</v>
      </c>
      <c r="F1420" s="27">
        <v>8.620000000000001</v>
      </c>
      <c r="G1420" s="19" t="s">
        <v>131</v>
      </c>
      <c r="H1420" s="19" t="s">
        <v>132</v>
      </c>
      <c r="I1420" s="23">
        <v>29.732142857142854</v>
      </c>
      <c r="J1420" s="19" t="s">
        <v>255</v>
      </c>
      <c r="K1420" s="19" t="s">
        <v>256</v>
      </c>
      <c r="L1420" s="23">
        <v>5.3571428571428568</v>
      </c>
      <c r="M1420" s="19" t="s">
        <v>109</v>
      </c>
      <c r="N1420" s="19" t="s">
        <v>110</v>
      </c>
      <c r="O1420" s="30">
        <v>0.18361026609657971</v>
      </c>
      <c r="Q1420" s="22">
        <v>1.5</v>
      </c>
      <c r="R1420" s="30">
        <v>4.2220623833113077E-4</v>
      </c>
      <c r="S1420" s="23">
        <v>2368.5107163568559</v>
      </c>
      <c r="T1420" s="30">
        <v>4.4610314659050748E-3</v>
      </c>
      <c r="U1420" s="23">
        <v>224.16340428056483</v>
      </c>
      <c r="V1420" s="27">
        <v>9.4643187692797763</v>
      </c>
    </row>
    <row r="1421" spans="1:22" x14ac:dyDescent="0.25">
      <c r="A1421" s="19" t="s">
        <v>96</v>
      </c>
      <c r="B1421" s="19" t="s">
        <v>97</v>
      </c>
      <c r="C1421" s="19" t="s">
        <v>98</v>
      </c>
      <c r="D1421" s="22">
        <v>23394</v>
      </c>
      <c r="E1421" s="22">
        <v>7</v>
      </c>
      <c r="F1421" s="27">
        <v>8.620000000000001</v>
      </c>
      <c r="G1421" s="19" t="s">
        <v>131</v>
      </c>
      <c r="H1421" s="19" t="s">
        <v>132</v>
      </c>
      <c r="I1421" s="23">
        <v>25.142857142857142</v>
      </c>
      <c r="J1421" s="19" t="s">
        <v>203</v>
      </c>
      <c r="K1421" s="19" t="s">
        <v>204</v>
      </c>
      <c r="L1421" s="23">
        <v>25.142857142857142</v>
      </c>
      <c r="M1421" s="19" t="s">
        <v>109</v>
      </c>
      <c r="N1421" s="19" t="s">
        <v>110</v>
      </c>
      <c r="O1421" s="30">
        <v>0.18361026609657971</v>
      </c>
      <c r="Q1421" s="22">
        <v>1.5</v>
      </c>
      <c r="R1421" s="30">
        <v>3.5703686700914842E-4</v>
      </c>
      <c r="S1421" s="23">
        <v>2800.8312093282425</v>
      </c>
      <c r="T1421" s="30">
        <v>4.4610314659050748E-3</v>
      </c>
      <c r="U1421" s="23">
        <v>224.16340428056483</v>
      </c>
      <c r="V1421" s="27">
        <v>8.0034599562438</v>
      </c>
    </row>
    <row r="1422" spans="1:22" x14ac:dyDescent="0.25">
      <c r="A1422" s="19" t="s">
        <v>96</v>
      </c>
      <c r="B1422" s="19" t="s">
        <v>97</v>
      </c>
      <c r="C1422" s="19" t="s">
        <v>98</v>
      </c>
      <c r="D1422" s="22">
        <v>23394</v>
      </c>
      <c r="E1422" s="22">
        <v>7</v>
      </c>
      <c r="F1422" s="27">
        <v>8.620000000000001</v>
      </c>
      <c r="G1422" s="19" t="s">
        <v>183</v>
      </c>
      <c r="H1422" s="19" t="s">
        <v>184</v>
      </c>
      <c r="I1422" s="23">
        <v>57.770244190953171</v>
      </c>
      <c r="J1422" s="19" t="s">
        <v>221</v>
      </c>
      <c r="K1422" s="19" t="s">
        <v>222</v>
      </c>
      <c r="L1422" s="23">
        <v>40.398772161505711</v>
      </c>
      <c r="M1422" s="19" t="s">
        <v>109</v>
      </c>
      <c r="N1422" s="19" t="s">
        <v>110</v>
      </c>
      <c r="O1422" s="30">
        <v>7.9215175097275228E-2</v>
      </c>
      <c r="Q1422" s="22">
        <v>1.5</v>
      </c>
      <c r="R1422" s="30">
        <v>3.5392730154669004E-4</v>
      </c>
      <c r="S1422" s="23">
        <v>2825.4389973023322</v>
      </c>
      <c r="T1422" s="30">
        <v>4.4610314659050748E-3</v>
      </c>
      <c r="U1422" s="23">
        <v>224.16340428056483</v>
      </c>
      <c r="V1422" s="27">
        <v>7.933754878254005</v>
      </c>
    </row>
    <row r="1423" spans="1:22" x14ac:dyDescent="0.25">
      <c r="A1423" s="19" t="s">
        <v>96</v>
      </c>
      <c r="B1423" s="19" t="s">
        <v>97</v>
      </c>
      <c r="C1423" s="19" t="s">
        <v>98</v>
      </c>
      <c r="D1423" s="22">
        <v>23394</v>
      </c>
      <c r="E1423" s="22">
        <v>7</v>
      </c>
      <c r="F1423" s="27">
        <v>8.620000000000001</v>
      </c>
      <c r="G1423" s="19" t="s">
        <v>141</v>
      </c>
      <c r="H1423" s="19" t="s">
        <v>142</v>
      </c>
      <c r="I1423" s="23">
        <v>86.286090142857134</v>
      </c>
      <c r="J1423" s="19" t="s">
        <v>203</v>
      </c>
      <c r="K1423" s="19" t="s">
        <v>204</v>
      </c>
      <c r="L1423" s="23">
        <v>86.286090142857134</v>
      </c>
      <c r="M1423" s="19" t="s">
        <v>109</v>
      </c>
      <c r="N1423" s="19" t="s">
        <v>110</v>
      </c>
      <c r="O1423" s="30">
        <v>4.6996148956660502E-2</v>
      </c>
      <c r="Q1423" s="22">
        <v>1.5</v>
      </c>
      <c r="R1423" s="30">
        <v>3.1362056807745934E-4</v>
      </c>
      <c r="S1423" s="23">
        <v>3188.5663817591699</v>
      </c>
      <c r="T1423" s="30">
        <v>4.4610314659050748E-3</v>
      </c>
      <c r="U1423" s="23">
        <v>224.16340428056483</v>
      </c>
      <c r="V1423" s="27">
        <v>7.0302254192647924</v>
      </c>
    </row>
    <row r="1424" spans="1:22" x14ac:dyDescent="0.25">
      <c r="A1424" s="19" t="s">
        <v>96</v>
      </c>
      <c r="B1424" s="19" t="s">
        <v>97</v>
      </c>
      <c r="C1424" s="19" t="s">
        <v>98</v>
      </c>
      <c r="D1424" s="22">
        <v>23394</v>
      </c>
      <c r="E1424" s="22">
        <v>7</v>
      </c>
      <c r="F1424" s="27">
        <v>8.620000000000001</v>
      </c>
      <c r="G1424" s="19" t="s">
        <v>127</v>
      </c>
      <c r="H1424" s="19" t="s">
        <v>128</v>
      </c>
      <c r="I1424" s="23">
        <v>40.625</v>
      </c>
      <c r="J1424" s="19" t="s">
        <v>255</v>
      </c>
      <c r="K1424" s="19" t="s">
        <v>256</v>
      </c>
      <c r="L1424" s="23">
        <v>8.9285714285714288</v>
      </c>
      <c r="M1424" s="19" t="s">
        <v>109</v>
      </c>
      <c r="N1424" s="19" t="s">
        <v>110</v>
      </c>
      <c r="O1424" s="30">
        <v>9.32009514627124E-2</v>
      </c>
      <c r="Q1424" s="22">
        <v>1.5</v>
      </c>
      <c r="R1424" s="30">
        <v>2.9282974889193272E-4</v>
      </c>
      <c r="S1424" s="23">
        <v>3414.9535823597103</v>
      </c>
      <c r="T1424" s="30">
        <v>4.4610314659050748E-3</v>
      </c>
      <c r="U1424" s="23">
        <v>224.16340428056483</v>
      </c>
      <c r="V1424" s="27">
        <v>6.5641713386238587</v>
      </c>
    </row>
    <row r="1425" spans="1:22" x14ac:dyDescent="0.25">
      <c r="A1425" s="19" t="s">
        <v>96</v>
      </c>
      <c r="B1425" s="19" t="s">
        <v>97</v>
      </c>
      <c r="C1425" s="19" t="s">
        <v>98</v>
      </c>
      <c r="D1425" s="22">
        <v>23394</v>
      </c>
      <c r="E1425" s="22">
        <v>7</v>
      </c>
      <c r="F1425" s="27">
        <v>8.620000000000001</v>
      </c>
      <c r="G1425" s="19" t="s">
        <v>151</v>
      </c>
      <c r="H1425" s="19" t="s">
        <v>152</v>
      </c>
      <c r="I1425" s="23">
        <v>39.785714285714285</v>
      </c>
      <c r="J1425" s="19" t="s">
        <v>203</v>
      </c>
      <c r="K1425" s="19" t="s">
        <v>204</v>
      </c>
      <c r="L1425" s="23">
        <v>39.785714285714285</v>
      </c>
      <c r="M1425" s="19" t="s">
        <v>109</v>
      </c>
      <c r="N1425" s="19" t="s">
        <v>110</v>
      </c>
      <c r="O1425" s="30">
        <v>7.7843967065053241E-2</v>
      </c>
      <c r="Q1425" s="22">
        <v>1.5</v>
      </c>
      <c r="R1425" s="30">
        <v>2.3952651450245634E-4</v>
      </c>
      <c r="S1425" s="23">
        <v>4174.9031503973438</v>
      </c>
      <c r="T1425" s="30">
        <v>4.4610314659050748E-3</v>
      </c>
      <c r="U1425" s="23">
        <v>224.16340428056483</v>
      </c>
      <c r="V1425" s="27">
        <v>5.3693078906328688</v>
      </c>
    </row>
    <row r="1426" spans="1:22" x14ac:dyDescent="0.25">
      <c r="A1426" s="19" t="s">
        <v>96</v>
      </c>
      <c r="B1426" s="19" t="s">
        <v>97</v>
      </c>
      <c r="C1426" s="19" t="s">
        <v>98</v>
      </c>
      <c r="D1426" s="22">
        <v>23394</v>
      </c>
      <c r="E1426" s="22">
        <v>7</v>
      </c>
      <c r="F1426" s="27">
        <v>8.620000000000001</v>
      </c>
      <c r="G1426" s="19" t="s">
        <v>107</v>
      </c>
      <c r="H1426" s="19" t="s">
        <v>108</v>
      </c>
      <c r="I1426" s="23">
        <v>26.714285714285715</v>
      </c>
      <c r="J1426" s="19" t="s">
        <v>203</v>
      </c>
      <c r="K1426" s="19" t="s">
        <v>204</v>
      </c>
      <c r="L1426" s="23">
        <v>26.714285714285715</v>
      </c>
      <c r="M1426" s="19" t="s">
        <v>109</v>
      </c>
      <c r="N1426" s="19" t="s">
        <v>110</v>
      </c>
      <c r="O1426" s="30">
        <v>9.4083549688667278E-2</v>
      </c>
      <c r="Q1426" s="22">
        <v>1.5</v>
      </c>
      <c r="R1426" s="30">
        <v>1.9438320397503897E-4</v>
      </c>
      <c r="S1426" s="23">
        <v>5144.4774010845686</v>
      </c>
      <c r="T1426" s="30">
        <v>4.4610314659050748E-3</v>
      </c>
      <c r="U1426" s="23">
        <v>224.16340428056483</v>
      </c>
      <c r="V1426" s="27">
        <v>4.3573600738008151</v>
      </c>
    </row>
    <row r="1427" spans="1:22" x14ac:dyDescent="0.25">
      <c r="A1427" s="19" t="s">
        <v>96</v>
      </c>
      <c r="B1427" s="19" t="s">
        <v>97</v>
      </c>
      <c r="C1427" s="19" t="s">
        <v>98</v>
      </c>
      <c r="D1427" s="22">
        <v>23394</v>
      </c>
      <c r="E1427" s="22">
        <v>7</v>
      </c>
      <c r="F1427" s="27">
        <v>8.620000000000001</v>
      </c>
      <c r="G1427" s="19" t="s">
        <v>145</v>
      </c>
      <c r="H1427" s="19" t="s">
        <v>146</v>
      </c>
      <c r="I1427" s="23">
        <v>33.088235178571423</v>
      </c>
      <c r="J1427" s="19" t="s">
        <v>229</v>
      </c>
      <c r="K1427" s="19" t="s">
        <v>230</v>
      </c>
      <c r="L1427" s="23">
        <v>26.470588142857139</v>
      </c>
      <c r="M1427" s="19" t="s">
        <v>109</v>
      </c>
      <c r="N1427" s="19" t="s">
        <v>110</v>
      </c>
      <c r="O1427" s="30">
        <v>6.9640764267676847E-2</v>
      </c>
      <c r="Q1427" s="22">
        <v>1.5</v>
      </c>
      <c r="R1427" s="30">
        <v>1.7821268260667785E-4</v>
      </c>
      <c r="S1427" s="23">
        <v>5611.2729204971229</v>
      </c>
      <c r="T1427" s="30">
        <v>4.4610314659050748E-3</v>
      </c>
      <c r="U1427" s="23">
        <v>224.16340428056483</v>
      </c>
      <c r="V1427" s="27">
        <v>3.9948761619084712</v>
      </c>
    </row>
    <row r="1428" spans="1:22" x14ac:dyDescent="0.25">
      <c r="A1428" s="19" t="s">
        <v>96</v>
      </c>
      <c r="B1428" s="19" t="s">
        <v>97</v>
      </c>
      <c r="C1428" s="19" t="s">
        <v>98</v>
      </c>
      <c r="D1428" s="22">
        <v>23394</v>
      </c>
      <c r="E1428" s="22">
        <v>7</v>
      </c>
      <c r="F1428" s="27">
        <v>8.620000000000001</v>
      </c>
      <c r="G1428" s="19" t="s">
        <v>133</v>
      </c>
      <c r="H1428" s="19" t="s">
        <v>134</v>
      </c>
      <c r="I1428" s="23">
        <v>17.714285714285715</v>
      </c>
      <c r="J1428" s="19" t="s">
        <v>203</v>
      </c>
      <c r="K1428" s="19" t="s">
        <v>204</v>
      </c>
      <c r="L1428" s="23">
        <v>17.714285714285715</v>
      </c>
      <c r="M1428" s="19" t="s">
        <v>109</v>
      </c>
      <c r="N1428" s="19" t="s">
        <v>110</v>
      </c>
      <c r="O1428" s="30">
        <v>0.10511461227876238</v>
      </c>
      <c r="Q1428" s="22">
        <v>1.5</v>
      </c>
      <c r="R1428" s="30">
        <v>1.4400852858873641E-4</v>
      </c>
      <c r="S1428" s="23">
        <v>6944.0331749783236</v>
      </c>
      <c r="T1428" s="30">
        <v>4.4610314659050748E-3</v>
      </c>
      <c r="U1428" s="23">
        <v>224.16340428056483</v>
      </c>
      <c r="V1428" s="27">
        <v>3.2281442013886199</v>
      </c>
    </row>
    <row r="1429" spans="1:22" x14ac:dyDescent="0.25">
      <c r="A1429" s="19" t="s">
        <v>96</v>
      </c>
      <c r="B1429" s="19" t="s">
        <v>97</v>
      </c>
      <c r="C1429" s="19" t="s">
        <v>98</v>
      </c>
      <c r="D1429" s="22">
        <v>23394</v>
      </c>
      <c r="E1429" s="22">
        <v>7</v>
      </c>
      <c r="F1429" s="27">
        <v>8.620000000000001</v>
      </c>
      <c r="G1429" s="19" t="s">
        <v>139</v>
      </c>
      <c r="H1429" s="19" t="s">
        <v>140</v>
      </c>
      <c r="I1429" s="23">
        <v>22.650000000000002</v>
      </c>
      <c r="J1429" s="19" t="s">
        <v>203</v>
      </c>
      <c r="K1429" s="19" t="s">
        <v>204</v>
      </c>
      <c r="L1429" s="23">
        <v>22.650000000000002</v>
      </c>
      <c r="M1429" s="19" t="s">
        <v>109</v>
      </c>
      <c r="N1429" s="19" t="s">
        <v>110</v>
      </c>
      <c r="O1429" s="30">
        <v>7.2550891428570755E-2</v>
      </c>
      <c r="Q1429" s="22">
        <v>1.5</v>
      </c>
      <c r="R1429" s="30">
        <v>1.2709030865097661E-4</v>
      </c>
      <c r="S1429" s="23">
        <v>7868.4205791510258</v>
      </c>
      <c r="T1429" s="30">
        <v>4.4610314659050748E-3</v>
      </c>
      <c r="U1429" s="23">
        <v>224.16340428056483</v>
      </c>
      <c r="V1429" s="27">
        <v>2.8488996238270636</v>
      </c>
    </row>
    <row r="1430" spans="1:22" x14ac:dyDescent="0.25">
      <c r="A1430" s="19" t="s">
        <v>96</v>
      </c>
      <c r="B1430" s="19" t="s">
        <v>97</v>
      </c>
      <c r="C1430" s="19" t="s">
        <v>98</v>
      </c>
      <c r="D1430" s="22">
        <v>23394</v>
      </c>
      <c r="E1430" s="22">
        <v>7</v>
      </c>
      <c r="F1430" s="27">
        <v>8.620000000000001</v>
      </c>
      <c r="G1430" s="19" t="s">
        <v>133</v>
      </c>
      <c r="H1430" s="19" t="s">
        <v>134</v>
      </c>
      <c r="I1430" s="23">
        <v>12.685714285714285</v>
      </c>
      <c r="J1430" s="19" t="s">
        <v>249</v>
      </c>
      <c r="K1430" s="19" t="s">
        <v>250</v>
      </c>
      <c r="L1430" s="23">
        <v>3.1714285714285713</v>
      </c>
      <c r="M1430" s="19" t="s">
        <v>109</v>
      </c>
      <c r="N1430" s="19" t="s">
        <v>110</v>
      </c>
      <c r="O1430" s="30">
        <v>0.10511461227876238</v>
      </c>
      <c r="Q1430" s="22">
        <v>1.5</v>
      </c>
      <c r="R1430" s="30">
        <v>1.0312868821515963E-4</v>
      </c>
      <c r="S1430" s="23">
        <v>9696.6229019967577</v>
      </c>
      <c r="T1430" s="30">
        <v>4.4610314659050748E-3</v>
      </c>
      <c r="U1430" s="23">
        <v>224.16340428056483</v>
      </c>
      <c r="V1430" s="27">
        <v>2.3117677829299148</v>
      </c>
    </row>
    <row r="1431" spans="1:22" x14ac:dyDescent="0.25">
      <c r="A1431" s="19" t="s">
        <v>96</v>
      </c>
      <c r="B1431" s="19" t="s">
        <v>97</v>
      </c>
      <c r="C1431" s="19" t="s">
        <v>98</v>
      </c>
      <c r="D1431" s="22">
        <v>23394</v>
      </c>
      <c r="E1431" s="22">
        <v>7</v>
      </c>
      <c r="F1431" s="27">
        <v>8.620000000000001</v>
      </c>
      <c r="G1431" s="19" t="s">
        <v>161</v>
      </c>
      <c r="H1431" s="19" t="s">
        <v>162</v>
      </c>
      <c r="I1431" s="23">
        <v>4.2578797142857141</v>
      </c>
      <c r="J1431" s="19" t="s">
        <v>203</v>
      </c>
      <c r="K1431" s="19" t="s">
        <v>204</v>
      </c>
      <c r="L1431" s="23">
        <v>4.2578797142857141</v>
      </c>
      <c r="M1431" s="19" t="s">
        <v>109</v>
      </c>
      <c r="N1431" s="19" t="s">
        <v>110</v>
      </c>
      <c r="O1431" s="30">
        <v>0.29969450048245622</v>
      </c>
      <c r="Q1431" s="22">
        <v>1.5</v>
      </c>
      <c r="R1431" s="30">
        <v>9.8690110911619507E-5</v>
      </c>
      <c r="S1431" s="23">
        <v>10132.727491770025</v>
      </c>
      <c r="T1431" s="30">
        <v>4.4610314659050748E-3</v>
      </c>
      <c r="U1431" s="23">
        <v>224.16340428056483</v>
      </c>
      <c r="V1431" s="27">
        <v>2.2122711230775147</v>
      </c>
    </row>
    <row r="1432" spans="1:22" x14ac:dyDescent="0.25">
      <c r="A1432" s="19" t="s">
        <v>96</v>
      </c>
      <c r="B1432" s="19" t="s">
        <v>97</v>
      </c>
      <c r="C1432" s="19" t="s">
        <v>98</v>
      </c>
      <c r="D1432" s="22">
        <v>23394</v>
      </c>
      <c r="E1432" s="22">
        <v>7</v>
      </c>
      <c r="F1432" s="27">
        <v>8.620000000000001</v>
      </c>
      <c r="G1432" s="19" t="s">
        <v>107</v>
      </c>
      <c r="H1432" s="19" t="s">
        <v>108</v>
      </c>
      <c r="I1432" s="23">
        <v>13.52</v>
      </c>
      <c r="J1432" s="19" t="s">
        <v>201</v>
      </c>
      <c r="K1432" s="19" t="s">
        <v>202</v>
      </c>
      <c r="L1432" s="23">
        <v>7.4285714285714288</v>
      </c>
      <c r="M1432" s="19" t="s">
        <v>109</v>
      </c>
      <c r="N1432" s="19" t="s">
        <v>110</v>
      </c>
      <c r="O1432" s="30">
        <v>9.4083549688667278E-2</v>
      </c>
      <c r="Q1432" s="22">
        <v>1.5</v>
      </c>
      <c r="R1432" s="30">
        <v>9.8376611894105271E-5</v>
      </c>
      <c r="S1432" s="23">
        <v>10165.017688110887</v>
      </c>
      <c r="T1432" s="30">
        <v>4.4610314659050748E-3</v>
      </c>
      <c r="U1432" s="23">
        <v>224.16340428056483</v>
      </c>
      <c r="V1432" s="27">
        <v>2.2052436223770542</v>
      </c>
    </row>
    <row r="1433" spans="1:22" x14ac:dyDescent="0.25">
      <c r="A1433" s="19" t="s">
        <v>96</v>
      </c>
      <c r="B1433" s="19" t="s">
        <v>97</v>
      </c>
      <c r="C1433" s="19" t="s">
        <v>98</v>
      </c>
      <c r="D1433" s="22">
        <v>23394</v>
      </c>
      <c r="E1433" s="22">
        <v>7</v>
      </c>
      <c r="F1433" s="27">
        <v>8.620000000000001</v>
      </c>
      <c r="G1433" s="19" t="s">
        <v>127</v>
      </c>
      <c r="H1433" s="19" t="s">
        <v>128</v>
      </c>
      <c r="I1433" s="23">
        <v>11.44</v>
      </c>
      <c r="J1433" s="19" t="s">
        <v>201</v>
      </c>
      <c r="K1433" s="19" t="s">
        <v>202</v>
      </c>
      <c r="L1433" s="23">
        <v>7.4285714285714288</v>
      </c>
      <c r="M1433" s="19" t="s">
        <v>109</v>
      </c>
      <c r="N1433" s="19" t="s">
        <v>110</v>
      </c>
      <c r="O1433" s="30">
        <v>9.32009514627124E-2</v>
      </c>
      <c r="Q1433" s="22">
        <v>1.5</v>
      </c>
      <c r="R1433" s="30">
        <v>8.2460857287968269E-5</v>
      </c>
      <c r="S1433" s="23">
        <v>12126.965846447833</v>
      </c>
      <c r="T1433" s="30">
        <v>4.4610314659050748E-3</v>
      </c>
      <c r="U1433" s="23">
        <v>224.16340428056483</v>
      </c>
      <c r="V1433" s="27">
        <v>1.8484706489564791</v>
      </c>
    </row>
    <row r="1434" spans="1:22" x14ac:dyDescent="0.25">
      <c r="A1434" s="19" t="s">
        <v>96</v>
      </c>
      <c r="B1434" s="19" t="s">
        <v>97</v>
      </c>
      <c r="C1434" s="19" t="s">
        <v>98</v>
      </c>
      <c r="D1434" s="22">
        <v>23394</v>
      </c>
      <c r="E1434" s="22">
        <v>7</v>
      </c>
      <c r="F1434" s="27">
        <v>8.620000000000001</v>
      </c>
      <c r="G1434" s="19" t="s">
        <v>125</v>
      </c>
      <c r="H1434" s="19" t="s">
        <v>126</v>
      </c>
      <c r="I1434" s="23">
        <v>11.892857142857141</v>
      </c>
      <c r="J1434" s="19" t="s">
        <v>255</v>
      </c>
      <c r="K1434" s="19" t="s">
        <v>256</v>
      </c>
      <c r="L1434" s="23">
        <v>1.7857142857142858</v>
      </c>
      <c r="M1434" s="19" t="s">
        <v>109</v>
      </c>
      <c r="N1434" s="19" t="s">
        <v>110</v>
      </c>
      <c r="O1434" s="30">
        <v>7.5354415695067276E-2</v>
      </c>
      <c r="Q1434" s="22">
        <v>1.5</v>
      </c>
      <c r="R1434" s="30">
        <v>6.9310077412599157E-5</v>
      </c>
      <c r="S1434" s="23">
        <v>14427.916362682065</v>
      </c>
      <c r="T1434" s="30">
        <v>4.4610314659050748E-3</v>
      </c>
      <c r="U1434" s="23">
        <v>224.16340428056483</v>
      </c>
      <c r="V1434" s="27">
        <v>1.5536782903757709</v>
      </c>
    </row>
    <row r="1435" spans="1:22" x14ac:dyDescent="0.25">
      <c r="A1435" s="19" t="s">
        <v>96</v>
      </c>
      <c r="B1435" s="19" t="s">
        <v>97</v>
      </c>
      <c r="C1435" s="19" t="s">
        <v>98</v>
      </c>
      <c r="D1435" s="22">
        <v>23394</v>
      </c>
      <c r="E1435" s="22">
        <v>7</v>
      </c>
      <c r="F1435" s="27">
        <v>8.620000000000001</v>
      </c>
      <c r="G1435" s="19" t="s">
        <v>143</v>
      </c>
      <c r="H1435" s="19" t="s">
        <v>144</v>
      </c>
      <c r="I1435" s="23">
        <v>17.177451285714287</v>
      </c>
      <c r="J1435" s="19" t="s">
        <v>203</v>
      </c>
      <c r="K1435" s="19" t="s">
        <v>204</v>
      </c>
      <c r="L1435" s="23">
        <v>17.177451285714287</v>
      </c>
      <c r="M1435" s="19" t="s">
        <v>109</v>
      </c>
      <c r="N1435" s="19" t="s">
        <v>110</v>
      </c>
      <c r="O1435" s="30">
        <v>4.8103640684409948E-2</v>
      </c>
      <c r="Q1435" s="22">
        <v>1.5</v>
      </c>
      <c r="R1435" s="30">
        <v>6.390548681530979E-5</v>
      </c>
      <c r="S1435" s="23">
        <v>15648.10863408415</v>
      </c>
      <c r="T1435" s="30">
        <v>4.4610314659050748E-3</v>
      </c>
      <c r="U1435" s="23">
        <v>224.16340428056483</v>
      </c>
      <c r="V1435" s="27">
        <v>1.4325271476726593</v>
      </c>
    </row>
    <row r="1436" spans="1:22" x14ac:dyDescent="0.25">
      <c r="A1436" s="19" t="s">
        <v>96</v>
      </c>
      <c r="B1436" s="19" t="s">
        <v>97</v>
      </c>
      <c r="C1436" s="19" t="s">
        <v>98</v>
      </c>
      <c r="D1436" s="22">
        <v>23394</v>
      </c>
      <c r="E1436" s="22">
        <v>7</v>
      </c>
      <c r="F1436" s="27">
        <v>8.620000000000001</v>
      </c>
      <c r="G1436" s="19" t="s">
        <v>127</v>
      </c>
      <c r="H1436" s="19" t="s">
        <v>128</v>
      </c>
      <c r="I1436" s="23">
        <v>7.5200000000000005</v>
      </c>
      <c r="J1436" s="19" t="s">
        <v>203</v>
      </c>
      <c r="K1436" s="19" t="s">
        <v>204</v>
      </c>
      <c r="L1436" s="23">
        <v>7.5200000000000005</v>
      </c>
      <c r="M1436" s="19" t="s">
        <v>109</v>
      </c>
      <c r="N1436" s="19" t="s">
        <v>110</v>
      </c>
      <c r="O1436" s="30">
        <v>9.32009514627124E-2</v>
      </c>
      <c r="Q1436" s="22">
        <v>1.5</v>
      </c>
      <c r="R1436" s="30">
        <v>5.4205039056426692E-5</v>
      </c>
      <c r="S1436" s="23">
        <v>18448.46931959617</v>
      </c>
      <c r="T1436" s="30">
        <v>4.4610314659050748E-3</v>
      </c>
      <c r="U1436" s="23">
        <v>224.16340428056483</v>
      </c>
      <c r="V1436" s="27">
        <v>1.2150786084049581</v>
      </c>
    </row>
    <row r="1437" spans="1:22" x14ac:dyDescent="0.25">
      <c r="A1437" s="19" t="s">
        <v>96</v>
      </c>
      <c r="B1437" s="19" t="s">
        <v>97</v>
      </c>
      <c r="C1437" s="19" t="s">
        <v>98</v>
      </c>
      <c r="D1437" s="22">
        <v>23394</v>
      </c>
      <c r="E1437" s="22">
        <v>7</v>
      </c>
      <c r="F1437" s="27">
        <v>8.620000000000001</v>
      </c>
      <c r="G1437" s="19" t="s">
        <v>157</v>
      </c>
      <c r="H1437" s="19" t="s">
        <v>158</v>
      </c>
      <c r="I1437" s="23">
        <v>1.8208994285714284</v>
      </c>
      <c r="J1437" s="19" t="s">
        <v>203</v>
      </c>
      <c r="K1437" s="19" t="s">
        <v>204</v>
      </c>
      <c r="L1437" s="23">
        <v>1.8208994285714284</v>
      </c>
      <c r="M1437" s="19" t="s">
        <v>109</v>
      </c>
      <c r="N1437" s="19" t="s">
        <v>110</v>
      </c>
      <c r="O1437" s="30">
        <v>0.36548045168539406</v>
      </c>
      <c r="Q1437" s="22">
        <v>1.5</v>
      </c>
      <c r="R1437" s="30">
        <v>5.1469694170762679E-5</v>
      </c>
      <c r="S1437" s="23">
        <v>19428.908916425022</v>
      </c>
      <c r="T1437" s="30">
        <v>4.4610314659050748E-3</v>
      </c>
      <c r="U1437" s="23">
        <v>224.16340428056483</v>
      </c>
      <c r="V1437" s="27">
        <v>1.1537621862597705</v>
      </c>
    </row>
    <row r="1438" spans="1:22" x14ac:dyDescent="0.25">
      <c r="A1438" s="19" t="s">
        <v>96</v>
      </c>
      <c r="B1438" s="19" t="s">
        <v>97</v>
      </c>
      <c r="C1438" s="19" t="s">
        <v>98</v>
      </c>
      <c r="D1438" s="22">
        <v>23394</v>
      </c>
      <c r="E1438" s="22">
        <v>7</v>
      </c>
      <c r="F1438" s="27">
        <v>8.620000000000001</v>
      </c>
      <c r="G1438" s="19" t="s">
        <v>179</v>
      </c>
      <c r="H1438" s="19" t="s">
        <v>180</v>
      </c>
      <c r="I1438" s="23">
        <v>8.3637061671428565</v>
      </c>
      <c r="J1438" s="19" t="s">
        <v>221</v>
      </c>
      <c r="K1438" s="19" t="s">
        <v>222</v>
      </c>
      <c r="L1438" s="23">
        <v>5.8487455714285721</v>
      </c>
      <c r="M1438" s="19" t="s">
        <v>109</v>
      </c>
      <c r="N1438" s="19" t="s">
        <v>110</v>
      </c>
      <c r="O1438" s="30">
        <v>6.9654574132492195E-2</v>
      </c>
      <c r="Q1438" s="22">
        <v>1.5</v>
      </c>
      <c r="R1438" s="30">
        <v>4.5055714713196776E-5</v>
      </c>
      <c r="S1438" s="23">
        <v>22194.742806001941</v>
      </c>
      <c r="T1438" s="30">
        <v>4.4610314659050748E-3</v>
      </c>
      <c r="U1438" s="23">
        <v>224.16340428056483</v>
      </c>
      <c r="V1438" s="27">
        <v>1.0099842392404121</v>
      </c>
    </row>
    <row r="1439" spans="1:22" x14ac:dyDescent="0.25">
      <c r="A1439" s="19" t="s">
        <v>96</v>
      </c>
      <c r="B1439" s="19" t="s">
        <v>97</v>
      </c>
      <c r="C1439" s="19" t="s">
        <v>98</v>
      </c>
      <c r="D1439" s="22">
        <v>24216</v>
      </c>
      <c r="E1439" s="22">
        <v>7</v>
      </c>
      <c r="F1439" s="27">
        <v>10.48</v>
      </c>
      <c r="G1439" s="19" t="s">
        <v>127</v>
      </c>
      <c r="H1439" s="19" t="s">
        <v>128</v>
      </c>
      <c r="I1439" s="23">
        <v>187.09063999999998</v>
      </c>
      <c r="J1439" s="19" t="s">
        <v>201</v>
      </c>
      <c r="K1439" s="19" t="s">
        <v>202</v>
      </c>
      <c r="L1439" s="23">
        <v>121.48742857142857</v>
      </c>
      <c r="M1439" s="19" t="s">
        <v>109</v>
      </c>
      <c r="N1439" s="19" t="s">
        <v>110</v>
      </c>
      <c r="O1439" s="30">
        <v>9.32009514627124E-2</v>
      </c>
      <c r="Q1439" s="22">
        <v>1.5</v>
      </c>
      <c r="R1439" s="30">
        <v>1.1092255507485879E-3</v>
      </c>
      <c r="S1439" s="23">
        <v>901.52990014080149</v>
      </c>
      <c r="T1439" s="30">
        <v>4.8412003572719502E-3</v>
      </c>
      <c r="U1439" s="23">
        <v>206.56034169251092</v>
      </c>
      <c r="V1439" s="27">
        <v>22.912200877669196</v>
      </c>
    </row>
    <row r="1440" spans="1:22" x14ac:dyDescent="0.25">
      <c r="A1440" s="19" t="s">
        <v>96</v>
      </c>
      <c r="B1440" s="19" t="s">
        <v>97</v>
      </c>
      <c r="C1440" s="19" t="s">
        <v>98</v>
      </c>
      <c r="D1440" s="22">
        <v>24216</v>
      </c>
      <c r="E1440" s="22">
        <v>7</v>
      </c>
      <c r="F1440" s="27">
        <v>10.48</v>
      </c>
      <c r="G1440" s="19" t="s">
        <v>107</v>
      </c>
      <c r="H1440" s="19" t="s">
        <v>108</v>
      </c>
      <c r="I1440" s="23">
        <v>161.16152000000002</v>
      </c>
      <c r="J1440" s="19" t="s">
        <v>201</v>
      </c>
      <c r="K1440" s="19" t="s">
        <v>202</v>
      </c>
      <c r="L1440" s="23">
        <v>88.550285714285707</v>
      </c>
      <c r="M1440" s="19" t="s">
        <v>109</v>
      </c>
      <c r="N1440" s="19" t="s">
        <v>110</v>
      </c>
      <c r="O1440" s="30">
        <v>9.4083549688667278E-2</v>
      </c>
      <c r="Q1440" s="22">
        <v>1.5</v>
      </c>
      <c r="R1440" s="30">
        <v>9.6454503020490751E-4</v>
      </c>
      <c r="S1440" s="23">
        <v>1036.7582317930355</v>
      </c>
      <c r="T1440" s="30">
        <v>4.8412003572719502E-3</v>
      </c>
      <c r="U1440" s="23">
        <v>206.56034169251092</v>
      </c>
      <c r="V1440" s="27">
        <v>19.923675101693895</v>
      </c>
    </row>
    <row r="1441" spans="1:22" x14ac:dyDescent="0.25">
      <c r="A1441" s="19" t="s">
        <v>96</v>
      </c>
      <c r="B1441" s="19" t="s">
        <v>97</v>
      </c>
      <c r="C1441" s="19" t="s">
        <v>98</v>
      </c>
      <c r="D1441" s="22">
        <v>24216</v>
      </c>
      <c r="E1441" s="22">
        <v>7</v>
      </c>
      <c r="F1441" s="27">
        <v>10.48</v>
      </c>
      <c r="G1441" s="19" t="s">
        <v>139</v>
      </c>
      <c r="H1441" s="19" t="s">
        <v>140</v>
      </c>
      <c r="I1441" s="23">
        <v>99.642857142857139</v>
      </c>
      <c r="J1441" s="19" t="s">
        <v>203</v>
      </c>
      <c r="K1441" s="19" t="s">
        <v>204</v>
      </c>
      <c r="L1441" s="23">
        <v>99.642857142857139</v>
      </c>
      <c r="M1441" s="19" t="s">
        <v>109</v>
      </c>
      <c r="N1441" s="19" t="s">
        <v>110</v>
      </c>
      <c r="O1441" s="30">
        <v>7.2550891428570755E-2</v>
      </c>
      <c r="Q1441" s="22">
        <v>1.5</v>
      </c>
      <c r="R1441" s="30">
        <v>4.5987138105623511E-4</v>
      </c>
      <c r="S1441" s="23">
        <v>2174.5210534806374</v>
      </c>
      <c r="T1441" s="30">
        <v>4.8412003572719502E-3</v>
      </c>
      <c r="U1441" s="23">
        <v>206.56034169251092</v>
      </c>
      <c r="V1441" s="27">
        <v>9.4991189605582829</v>
      </c>
    </row>
    <row r="1442" spans="1:22" x14ac:dyDescent="0.25">
      <c r="A1442" s="19" t="s">
        <v>96</v>
      </c>
      <c r="B1442" s="19" t="s">
        <v>97</v>
      </c>
      <c r="C1442" s="19" t="s">
        <v>98</v>
      </c>
      <c r="D1442" s="22">
        <v>24216</v>
      </c>
      <c r="E1442" s="22">
        <v>7</v>
      </c>
      <c r="F1442" s="27">
        <v>10.48</v>
      </c>
      <c r="G1442" s="19" t="s">
        <v>183</v>
      </c>
      <c r="H1442" s="19" t="s">
        <v>184</v>
      </c>
      <c r="I1442" s="23">
        <v>66.059010499941635</v>
      </c>
      <c r="J1442" s="19" t="s">
        <v>221</v>
      </c>
      <c r="K1442" s="19" t="s">
        <v>222</v>
      </c>
      <c r="L1442" s="23">
        <v>46.195112237721432</v>
      </c>
      <c r="M1442" s="19" t="s">
        <v>109</v>
      </c>
      <c r="N1442" s="19" t="s">
        <v>110</v>
      </c>
      <c r="O1442" s="30">
        <v>7.9215175097275228E-2</v>
      </c>
      <c r="Q1442" s="22">
        <v>1.5</v>
      </c>
      <c r="R1442" s="30">
        <v>3.3288015798381806E-4</v>
      </c>
      <c r="S1442" s="23">
        <v>3004.0841306276116</v>
      </c>
      <c r="T1442" s="30">
        <v>4.8412003572719502E-3</v>
      </c>
      <c r="U1442" s="23">
        <v>206.56034169251092</v>
      </c>
      <c r="V1442" s="27">
        <v>6.8759839175794477</v>
      </c>
    </row>
    <row r="1443" spans="1:22" x14ac:dyDescent="0.25">
      <c r="A1443" s="19" t="s">
        <v>96</v>
      </c>
      <c r="B1443" s="19" t="s">
        <v>97</v>
      </c>
      <c r="C1443" s="19" t="s">
        <v>98</v>
      </c>
      <c r="D1443" s="22">
        <v>24216</v>
      </c>
      <c r="E1443" s="22">
        <v>7</v>
      </c>
      <c r="F1443" s="27">
        <v>10.48</v>
      </c>
      <c r="G1443" s="19" t="s">
        <v>133</v>
      </c>
      <c r="H1443" s="19" t="s">
        <v>134</v>
      </c>
      <c r="I1443" s="23">
        <v>37.6</v>
      </c>
      <c r="J1443" s="19" t="s">
        <v>249</v>
      </c>
      <c r="K1443" s="19" t="s">
        <v>250</v>
      </c>
      <c r="L1443" s="23">
        <v>9.4</v>
      </c>
      <c r="M1443" s="19" t="s">
        <v>109</v>
      </c>
      <c r="N1443" s="19" t="s">
        <v>110</v>
      </c>
      <c r="O1443" s="30">
        <v>0.10511461227876238</v>
      </c>
      <c r="Q1443" s="22">
        <v>1.5</v>
      </c>
      <c r="R1443" s="30">
        <v>2.514191744072179E-4</v>
      </c>
      <c r="S1443" s="23">
        <v>3977.4213814747591</v>
      </c>
      <c r="T1443" s="30">
        <v>4.8412003572719502E-3</v>
      </c>
      <c r="U1443" s="23">
        <v>206.56034169251092</v>
      </c>
      <c r="V1443" s="27">
        <v>5.1933230573603923</v>
      </c>
    </row>
    <row r="1444" spans="1:22" x14ac:dyDescent="0.25">
      <c r="A1444" s="19" t="s">
        <v>96</v>
      </c>
      <c r="B1444" s="19" t="s">
        <v>97</v>
      </c>
      <c r="C1444" s="19" t="s">
        <v>98</v>
      </c>
      <c r="D1444" s="22">
        <v>24216</v>
      </c>
      <c r="E1444" s="22">
        <v>7</v>
      </c>
      <c r="F1444" s="27">
        <v>10.48</v>
      </c>
      <c r="G1444" s="19" t="s">
        <v>107</v>
      </c>
      <c r="H1444" s="19" t="s">
        <v>108</v>
      </c>
      <c r="I1444" s="23">
        <v>33.251428571428569</v>
      </c>
      <c r="J1444" s="19" t="s">
        <v>255</v>
      </c>
      <c r="K1444" s="19" t="s">
        <v>256</v>
      </c>
      <c r="L1444" s="23">
        <v>3.3251428571428576</v>
      </c>
      <c r="M1444" s="19" t="s">
        <v>109</v>
      </c>
      <c r="N1444" s="19" t="s">
        <v>110</v>
      </c>
      <c r="O1444" s="30">
        <v>9.4083549688667278E-2</v>
      </c>
      <c r="Q1444" s="22">
        <v>1.5</v>
      </c>
      <c r="R1444" s="30">
        <v>1.9900842444142309E-4</v>
      </c>
      <c r="S1444" s="23">
        <v>5024.912904098408</v>
      </c>
      <c r="T1444" s="30">
        <v>4.8412003572719502E-3</v>
      </c>
      <c r="U1444" s="23">
        <v>206.56034169251092</v>
      </c>
      <c r="V1444" s="27">
        <v>4.11072481523086</v>
      </c>
    </row>
    <row r="1445" spans="1:22" x14ac:dyDescent="0.25">
      <c r="A1445" s="19" t="s">
        <v>96</v>
      </c>
      <c r="B1445" s="19" t="s">
        <v>97</v>
      </c>
      <c r="C1445" s="19" t="s">
        <v>98</v>
      </c>
      <c r="D1445" s="22">
        <v>24216</v>
      </c>
      <c r="E1445" s="22">
        <v>7</v>
      </c>
      <c r="F1445" s="27">
        <v>10.48</v>
      </c>
      <c r="G1445" s="19" t="s">
        <v>131</v>
      </c>
      <c r="H1445" s="19" t="s">
        <v>132</v>
      </c>
      <c r="I1445" s="23">
        <v>12.582642857142856</v>
      </c>
      <c r="J1445" s="19" t="s">
        <v>255</v>
      </c>
      <c r="K1445" s="19" t="s">
        <v>256</v>
      </c>
      <c r="L1445" s="23">
        <v>2.2671428571428573</v>
      </c>
      <c r="M1445" s="19" t="s">
        <v>109</v>
      </c>
      <c r="N1445" s="19" t="s">
        <v>110</v>
      </c>
      <c r="O1445" s="30">
        <v>0.18361026609657971</v>
      </c>
      <c r="Q1445" s="22">
        <v>1.5</v>
      </c>
      <c r="R1445" s="30">
        <v>1.4696580173016716E-4</v>
      </c>
      <c r="S1445" s="23">
        <v>6804.3040505166273</v>
      </c>
      <c r="T1445" s="30">
        <v>4.8412003572719502E-3</v>
      </c>
      <c r="U1445" s="23">
        <v>206.56034169251092</v>
      </c>
      <c r="V1445" s="27">
        <v>3.0357306222497145</v>
      </c>
    </row>
    <row r="1446" spans="1:22" x14ac:dyDescent="0.25">
      <c r="A1446" s="19" t="s">
        <v>96</v>
      </c>
      <c r="B1446" s="19" t="s">
        <v>97</v>
      </c>
      <c r="C1446" s="19" t="s">
        <v>98</v>
      </c>
      <c r="D1446" s="22">
        <v>24216</v>
      </c>
      <c r="E1446" s="22">
        <v>7</v>
      </c>
      <c r="F1446" s="27">
        <v>10.48</v>
      </c>
      <c r="G1446" s="19" t="s">
        <v>151</v>
      </c>
      <c r="H1446" s="19" t="s">
        <v>152</v>
      </c>
      <c r="I1446" s="23">
        <v>23.504714285714289</v>
      </c>
      <c r="J1446" s="19" t="s">
        <v>203</v>
      </c>
      <c r="K1446" s="19" t="s">
        <v>204</v>
      </c>
      <c r="L1446" s="23">
        <v>23.504714285714289</v>
      </c>
      <c r="M1446" s="19" t="s">
        <v>109</v>
      </c>
      <c r="N1446" s="19" t="s">
        <v>110</v>
      </c>
      <c r="O1446" s="30">
        <v>7.7843967065053241E-2</v>
      </c>
      <c r="Q1446" s="22">
        <v>1.5</v>
      </c>
      <c r="R1446" s="30">
        <v>1.163931427945693E-4</v>
      </c>
      <c r="S1446" s="23">
        <v>8591.5714275794799</v>
      </c>
      <c r="T1446" s="30">
        <v>4.8412003572719502E-3</v>
      </c>
      <c r="U1446" s="23">
        <v>206.56034169251092</v>
      </c>
      <c r="V1446" s="27">
        <v>2.4042207346311448</v>
      </c>
    </row>
    <row r="1447" spans="1:22" x14ac:dyDescent="0.25">
      <c r="A1447" s="19" t="s">
        <v>96</v>
      </c>
      <c r="B1447" s="19" t="s">
        <v>97</v>
      </c>
      <c r="C1447" s="19" t="s">
        <v>98</v>
      </c>
      <c r="D1447" s="22">
        <v>24216</v>
      </c>
      <c r="E1447" s="22">
        <v>7</v>
      </c>
      <c r="F1447" s="27">
        <v>10.48</v>
      </c>
      <c r="G1447" s="19" t="s">
        <v>161</v>
      </c>
      <c r="H1447" s="19" t="s">
        <v>162</v>
      </c>
      <c r="I1447" s="23">
        <v>5.4015302857142853</v>
      </c>
      <c r="J1447" s="19" t="s">
        <v>203</v>
      </c>
      <c r="K1447" s="19" t="s">
        <v>204</v>
      </c>
      <c r="L1447" s="23">
        <v>5.4015302857142853</v>
      </c>
      <c r="M1447" s="19" t="s">
        <v>109</v>
      </c>
      <c r="N1447" s="19" t="s">
        <v>110</v>
      </c>
      <c r="O1447" s="30">
        <v>0.29969450048245622</v>
      </c>
      <c r="Q1447" s="22">
        <v>1.5</v>
      </c>
      <c r="R1447" s="30">
        <v>1.0297766671870241E-4</v>
      </c>
      <c r="S1447" s="23">
        <v>9710.8434465857226</v>
      </c>
      <c r="T1447" s="30">
        <v>4.8412003572719502E-3</v>
      </c>
      <c r="U1447" s="23">
        <v>206.56034169251092</v>
      </c>
      <c r="V1447" s="27">
        <v>2.1271102024112682</v>
      </c>
    </row>
    <row r="1448" spans="1:22" x14ac:dyDescent="0.25">
      <c r="A1448" s="19" t="s">
        <v>96</v>
      </c>
      <c r="B1448" s="19" t="s">
        <v>97</v>
      </c>
      <c r="C1448" s="19" t="s">
        <v>98</v>
      </c>
      <c r="D1448" s="22">
        <v>24216</v>
      </c>
      <c r="E1448" s="22">
        <v>7</v>
      </c>
      <c r="F1448" s="27">
        <v>10.48</v>
      </c>
      <c r="G1448" s="19" t="s">
        <v>127</v>
      </c>
      <c r="H1448" s="19" t="s">
        <v>128</v>
      </c>
      <c r="I1448" s="23">
        <v>17.192499999999999</v>
      </c>
      <c r="J1448" s="19" t="s">
        <v>255</v>
      </c>
      <c r="K1448" s="19" t="s">
        <v>256</v>
      </c>
      <c r="L1448" s="23">
        <v>3.7785714285714285</v>
      </c>
      <c r="M1448" s="19" t="s">
        <v>109</v>
      </c>
      <c r="N1448" s="19" t="s">
        <v>110</v>
      </c>
      <c r="O1448" s="30">
        <v>9.32009514627124E-2</v>
      </c>
      <c r="Q1448" s="22">
        <v>1.5</v>
      </c>
      <c r="R1448" s="30">
        <v>1.0193112964520883E-4</v>
      </c>
      <c r="S1448" s="23">
        <v>9810.5456446984845</v>
      </c>
      <c r="T1448" s="30">
        <v>4.8412003572719502E-3</v>
      </c>
      <c r="U1448" s="23">
        <v>206.56034169251092</v>
      </c>
      <c r="V1448" s="27">
        <v>2.1054928968617967</v>
      </c>
    </row>
    <row r="1449" spans="1:22" x14ac:dyDescent="0.25">
      <c r="A1449" s="19" t="s">
        <v>96</v>
      </c>
      <c r="B1449" s="19" t="s">
        <v>97</v>
      </c>
      <c r="C1449" s="19" t="s">
        <v>98</v>
      </c>
      <c r="D1449" s="22">
        <v>24216</v>
      </c>
      <c r="E1449" s="22">
        <v>7</v>
      </c>
      <c r="F1449" s="27">
        <v>10.48</v>
      </c>
      <c r="G1449" s="19" t="s">
        <v>127</v>
      </c>
      <c r="H1449" s="19" t="s">
        <v>128</v>
      </c>
      <c r="I1449" s="23">
        <v>16.127819571428571</v>
      </c>
      <c r="J1449" s="19" t="s">
        <v>203</v>
      </c>
      <c r="K1449" s="19" t="s">
        <v>204</v>
      </c>
      <c r="L1449" s="23">
        <v>16.127819571428571</v>
      </c>
      <c r="M1449" s="19" t="s">
        <v>109</v>
      </c>
      <c r="N1449" s="19" t="s">
        <v>110</v>
      </c>
      <c r="O1449" s="30">
        <v>9.32009514627124E-2</v>
      </c>
      <c r="Q1449" s="22">
        <v>1.5</v>
      </c>
      <c r="R1449" s="30">
        <v>9.5618837727487103E-5</v>
      </c>
      <c r="S1449" s="23">
        <v>10458.190287252724</v>
      </c>
      <c r="T1449" s="30">
        <v>4.8412003572719502E-3</v>
      </c>
      <c r="U1449" s="23">
        <v>206.56034169251092</v>
      </c>
      <c r="V1449" s="27">
        <v>1.975105979323049</v>
      </c>
    </row>
    <row r="1450" spans="1:22" x14ac:dyDescent="0.25">
      <c r="A1450" s="19" t="s">
        <v>96</v>
      </c>
      <c r="B1450" s="19" t="s">
        <v>97</v>
      </c>
      <c r="C1450" s="19" t="s">
        <v>98</v>
      </c>
      <c r="D1450" s="22">
        <v>24216</v>
      </c>
      <c r="E1450" s="22">
        <v>7</v>
      </c>
      <c r="F1450" s="27">
        <v>10.48</v>
      </c>
      <c r="G1450" s="19" t="s">
        <v>179</v>
      </c>
      <c r="H1450" s="19" t="s">
        <v>180</v>
      </c>
      <c r="I1450" s="23">
        <v>17.607136383571433</v>
      </c>
      <c r="J1450" s="19" t="s">
        <v>221</v>
      </c>
      <c r="K1450" s="19" t="s">
        <v>222</v>
      </c>
      <c r="L1450" s="23">
        <v>12.312682785714287</v>
      </c>
      <c r="M1450" s="19" t="s">
        <v>109</v>
      </c>
      <c r="N1450" s="19" t="s">
        <v>110</v>
      </c>
      <c r="O1450" s="30">
        <v>6.9654574132492195E-2</v>
      </c>
      <c r="Q1450" s="22">
        <v>1.5</v>
      </c>
      <c r="R1450" s="30">
        <v>7.8016385909057036E-5</v>
      </c>
      <c r="S1450" s="23">
        <v>12817.820107248886</v>
      </c>
      <c r="T1450" s="30">
        <v>4.8412003572719502E-3</v>
      </c>
      <c r="U1450" s="23">
        <v>206.56034169251092</v>
      </c>
      <c r="V1450" s="27">
        <v>1.6115091330989615</v>
      </c>
    </row>
    <row r="1451" spans="1:22" x14ac:dyDescent="0.25">
      <c r="A1451" s="19" t="s">
        <v>96</v>
      </c>
      <c r="B1451" s="19" t="s">
        <v>97</v>
      </c>
      <c r="C1451" s="19" t="s">
        <v>98</v>
      </c>
      <c r="D1451" s="22">
        <v>24216</v>
      </c>
      <c r="E1451" s="22">
        <v>7</v>
      </c>
      <c r="F1451" s="27">
        <v>10.48</v>
      </c>
      <c r="G1451" s="19" t="s">
        <v>141</v>
      </c>
      <c r="H1451" s="19" t="s">
        <v>142</v>
      </c>
      <c r="I1451" s="23">
        <v>25.881075071428572</v>
      </c>
      <c r="J1451" s="19" t="s">
        <v>203</v>
      </c>
      <c r="K1451" s="19" t="s">
        <v>204</v>
      </c>
      <c r="L1451" s="23">
        <v>25.881075071428572</v>
      </c>
      <c r="M1451" s="19" t="s">
        <v>109</v>
      </c>
      <c r="N1451" s="19" t="s">
        <v>110</v>
      </c>
      <c r="O1451" s="30">
        <v>4.6996148956660502E-2</v>
      </c>
      <c r="Q1451" s="22">
        <v>1.5</v>
      </c>
      <c r="R1451" s="30">
        <v>7.7373464326677496E-5</v>
      </c>
      <c r="S1451" s="23">
        <v>12924.327593474593</v>
      </c>
      <c r="T1451" s="30">
        <v>4.8412003572719502E-3</v>
      </c>
      <c r="U1451" s="23">
        <v>206.56034169251092</v>
      </c>
      <c r="V1451" s="27">
        <v>1.5982289229251809</v>
      </c>
    </row>
    <row r="1452" spans="1:22" x14ac:dyDescent="0.25">
      <c r="A1452" s="19" t="s">
        <v>96</v>
      </c>
      <c r="B1452" s="19" t="s">
        <v>97</v>
      </c>
      <c r="C1452" s="19" t="s">
        <v>98</v>
      </c>
      <c r="D1452" s="22">
        <v>24216</v>
      </c>
      <c r="E1452" s="22">
        <v>7</v>
      </c>
      <c r="F1452" s="27">
        <v>10.48</v>
      </c>
      <c r="G1452" s="19" t="s">
        <v>107</v>
      </c>
      <c r="H1452" s="19" t="s">
        <v>108</v>
      </c>
      <c r="I1452" s="23">
        <v>161.16152000000002</v>
      </c>
      <c r="J1452" s="19" t="s">
        <v>201</v>
      </c>
      <c r="K1452" s="19" t="s">
        <v>202</v>
      </c>
      <c r="L1452" s="23">
        <v>88.550285714285707</v>
      </c>
      <c r="M1452" s="19" t="s">
        <v>121</v>
      </c>
      <c r="N1452" s="19" t="s">
        <v>122</v>
      </c>
      <c r="O1452" s="30">
        <v>8.0808489135929321E-3</v>
      </c>
      <c r="Q1452" s="22">
        <v>1.94</v>
      </c>
      <c r="R1452" s="30">
        <v>6.405533828819674E-5</v>
      </c>
      <c r="S1452" s="23">
        <v>15611.501347488263</v>
      </c>
      <c r="T1452" s="30">
        <v>4.8412003572719502E-3</v>
      </c>
      <c r="U1452" s="23">
        <v>206.56034169251092</v>
      </c>
      <c r="V1452" s="27">
        <v>1.3231292564039296</v>
      </c>
    </row>
    <row r="1453" spans="1:22" x14ac:dyDescent="0.25">
      <c r="A1453" s="19" t="s">
        <v>96</v>
      </c>
      <c r="B1453" s="19" t="s">
        <v>97</v>
      </c>
      <c r="C1453" s="19" t="s">
        <v>98</v>
      </c>
      <c r="D1453" s="22">
        <v>24263</v>
      </c>
      <c r="E1453" s="22">
        <v>7</v>
      </c>
      <c r="F1453" s="27">
        <v>10.72</v>
      </c>
      <c r="G1453" s="19" t="s">
        <v>107</v>
      </c>
      <c r="H1453" s="19" t="s">
        <v>108</v>
      </c>
      <c r="I1453" s="23">
        <v>951.02800000000002</v>
      </c>
      <c r="J1453" s="19" t="s">
        <v>201</v>
      </c>
      <c r="K1453" s="19" t="s">
        <v>202</v>
      </c>
      <c r="L1453" s="23">
        <v>522.5428571428572</v>
      </c>
      <c r="M1453" s="19" t="s">
        <v>109</v>
      </c>
      <c r="N1453" s="19" t="s">
        <v>110</v>
      </c>
      <c r="O1453" s="30">
        <v>9.4083549688667278E-2</v>
      </c>
      <c r="Q1453" s="22">
        <v>1.5</v>
      </c>
      <c r="R1453" s="30">
        <v>5.5644334635145433E-3</v>
      </c>
      <c r="S1453" s="23">
        <v>179.7128147109502</v>
      </c>
      <c r="T1453" s="30">
        <v>1.1759812290793117E-2</v>
      </c>
      <c r="U1453" s="23">
        <v>85.035370911737317</v>
      </c>
      <c r="V1453" s="27">
        <v>47.317366348364231</v>
      </c>
    </row>
    <row r="1454" spans="1:22" x14ac:dyDescent="0.25">
      <c r="A1454" s="19" t="s">
        <v>96</v>
      </c>
      <c r="B1454" s="19" t="s">
        <v>97</v>
      </c>
      <c r="C1454" s="19" t="s">
        <v>98</v>
      </c>
      <c r="D1454" s="22">
        <v>24263</v>
      </c>
      <c r="E1454" s="22">
        <v>7</v>
      </c>
      <c r="F1454" s="27">
        <v>10.72</v>
      </c>
      <c r="G1454" s="19" t="s">
        <v>127</v>
      </c>
      <c r="H1454" s="19" t="s">
        <v>128</v>
      </c>
      <c r="I1454" s="23">
        <v>805.255</v>
      </c>
      <c r="J1454" s="19" t="s">
        <v>201</v>
      </c>
      <c r="K1454" s="19" t="s">
        <v>202</v>
      </c>
      <c r="L1454" s="23">
        <v>522.89285714285711</v>
      </c>
      <c r="M1454" s="19" t="s">
        <v>109</v>
      </c>
      <c r="N1454" s="19" t="s">
        <v>110</v>
      </c>
      <c r="O1454" s="30">
        <v>9.32009514627124E-2</v>
      </c>
      <c r="Q1454" s="22">
        <v>1.5</v>
      </c>
      <c r="R1454" s="30">
        <v>4.6673216523698061E-3</v>
      </c>
      <c r="S1454" s="23">
        <v>214.25564263226977</v>
      </c>
      <c r="T1454" s="30">
        <v>1.1759812290793117E-2</v>
      </c>
      <c r="U1454" s="23">
        <v>85.035370911737317</v>
      </c>
      <c r="V1454" s="27">
        <v>39.688742787364916</v>
      </c>
    </row>
    <row r="1455" spans="1:22" x14ac:dyDescent="0.25">
      <c r="A1455" s="19" t="s">
        <v>96</v>
      </c>
      <c r="B1455" s="19" t="s">
        <v>97</v>
      </c>
      <c r="C1455" s="19" t="s">
        <v>98</v>
      </c>
      <c r="D1455" s="22">
        <v>24263</v>
      </c>
      <c r="E1455" s="22">
        <v>7</v>
      </c>
      <c r="F1455" s="27">
        <v>10.72</v>
      </c>
      <c r="G1455" s="19" t="s">
        <v>107</v>
      </c>
      <c r="H1455" s="19" t="s">
        <v>108</v>
      </c>
      <c r="I1455" s="23">
        <v>951.02800000000002</v>
      </c>
      <c r="J1455" s="19" t="s">
        <v>201</v>
      </c>
      <c r="K1455" s="19" t="s">
        <v>202</v>
      </c>
      <c r="L1455" s="23">
        <v>522.5428571428572</v>
      </c>
      <c r="M1455" s="19" t="s">
        <v>121</v>
      </c>
      <c r="N1455" s="19" t="s">
        <v>122</v>
      </c>
      <c r="O1455" s="30">
        <v>8.0808489135929321E-3</v>
      </c>
      <c r="Q1455" s="22">
        <v>1.94</v>
      </c>
      <c r="R1455" s="30">
        <v>3.6953346575417656E-4</v>
      </c>
      <c r="S1455" s="23">
        <v>2706.1148520313623</v>
      </c>
      <c r="T1455" s="30">
        <v>1.1759812290793117E-2</v>
      </c>
      <c r="U1455" s="23">
        <v>85.035370911737317</v>
      </c>
      <c r="V1455" s="27">
        <v>3.1423415324706183</v>
      </c>
    </row>
    <row r="1456" spans="1:22" x14ac:dyDescent="0.25">
      <c r="A1456" s="19" t="s">
        <v>96</v>
      </c>
      <c r="B1456" s="19" t="s">
        <v>97</v>
      </c>
      <c r="C1456" s="19" t="s">
        <v>98</v>
      </c>
      <c r="D1456" s="22">
        <v>24263</v>
      </c>
      <c r="E1456" s="22">
        <v>7</v>
      </c>
      <c r="F1456" s="27">
        <v>10.72</v>
      </c>
      <c r="G1456" s="19" t="s">
        <v>183</v>
      </c>
      <c r="H1456" s="19" t="s">
        <v>184</v>
      </c>
      <c r="I1456" s="23">
        <v>48.450099534571429</v>
      </c>
      <c r="J1456" s="19" t="s">
        <v>221</v>
      </c>
      <c r="K1456" s="19" t="s">
        <v>222</v>
      </c>
      <c r="L1456" s="23">
        <v>33.881188485714283</v>
      </c>
      <c r="M1456" s="19" t="s">
        <v>109</v>
      </c>
      <c r="N1456" s="19" t="s">
        <v>110</v>
      </c>
      <c r="O1456" s="30">
        <v>7.9215175097275228E-2</v>
      </c>
      <c r="Q1456" s="22">
        <v>1.5</v>
      </c>
      <c r="R1456" s="30">
        <v>2.3868054217111246E-4</v>
      </c>
      <c r="S1456" s="23">
        <v>4189.7005549915757</v>
      </c>
      <c r="T1456" s="30">
        <v>1.1759812290793117E-2</v>
      </c>
      <c r="U1456" s="23">
        <v>85.035370911737317</v>
      </c>
      <c r="V1456" s="27">
        <v>2.0296288432935112</v>
      </c>
    </row>
    <row r="1457" spans="1:22" x14ac:dyDescent="0.25">
      <c r="A1457" s="19" t="s">
        <v>96</v>
      </c>
      <c r="B1457" s="19" t="s">
        <v>97</v>
      </c>
      <c r="C1457" s="19" t="s">
        <v>98</v>
      </c>
      <c r="D1457" s="22">
        <v>24263</v>
      </c>
      <c r="E1457" s="22">
        <v>7</v>
      </c>
      <c r="F1457" s="27">
        <v>10.72</v>
      </c>
      <c r="G1457" s="19" t="s">
        <v>107</v>
      </c>
      <c r="H1457" s="19" t="s">
        <v>108</v>
      </c>
      <c r="I1457" s="23">
        <v>951.02800000000002</v>
      </c>
      <c r="J1457" s="19" t="s">
        <v>201</v>
      </c>
      <c r="K1457" s="19" t="s">
        <v>202</v>
      </c>
      <c r="L1457" s="23">
        <v>522.5428571428572</v>
      </c>
      <c r="M1457" s="19" t="s">
        <v>113</v>
      </c>
      <c r="N1457" s="19" t="s">
        <v>114</v>
      </c>
      <c r="O1457" s="30">
        <v>5.131111111111167E-3</v>
      </c>
      <c r="Q1457" s="22">
        <v>2.8</v>
      </c>
      <c r="R1457" s="30">
        <v>1.6257430496328061E-4</v>
      </c>
      <c r="S1457" s="23">
        <v>6151.0335241836783</v>
      </c>
      <c r="T1457" s="30">
        <v>1.1759812290793117E-2</v>
      </c>
      <c r="U1457" s="23">
        <v>85.035370911737317</v>
      </c>
      <c r="V1457" s="27">
        <v>1.3824566323270464</v>
      </c>
    </row>
    <row r="1458" spans="1:22" x14ac:dyDescent="0.25">
      <c r="A1458" s="19" t="s">
        <v>96</v>
      </c>
      <c r="B1458" s="19" t="s">
        <v>97</v>
      </c>
      <c r="C1458" s="19" t="s">
        <v>98</v>
      </c>
      <c r="D1458" s="22">
        <v>24263</v>
      </c>
      <c r="E1458" s="22">
        <v>7</v>
      </c>
      <c r="F1458" s="27">
        <v>10.72</v>
      </c>
      <c r="G1458" s="19" t="s">
        <v>107</v>
      </c>
      <c r="H1458" s="19" t="s">
        <v>108</v>
      </c>
      <c r="I1458" s="23">
        <v>951.02800000000002</v>
      </c>
      <c r="J1458" s="19" t="s">
        <v>201</v>
      </c>
      <c r="K1458" s="19" t="s">
        <v>202</v>
      </c>
      <c r="L1458" s="23">
        <v>522.5428571428572</v>
      </c>
      <c r="M1458" s="19" t="s">
        <v>115</v>
      </c>
      <c r="N1458" s="19" t="s">
        <v>116</v>
      </c>
      <c r="O1458" s="30">
        <v>5.4953034682081285E-3</v>
      </c>
      <c r="Q1458" s="22">
        <v>3</v>
      </c>
      <c r="R1458" s="30">
        <v>1.6250582919039304E-4</v>
      </c>
      <c r="S1458" s="23">
        <v>6153.6254113591986</v>
      </c>
      <c r="T1458" s="30">
        <v>1.1759812290793117E-2</v>
      </c>
      <c r="U1458" s="23">
        <v>85.035370911737317</v>
      </c>
      <c r="V1458" s="27">
        <v>1.3818743460524501</v>
      </c>
    </row>
    <row r="1459" spans="1:22" x14ac:dyDescent="0.25">
      <c r="A1459" s="19" t="s">
        <v>96</v>
      </c>
      <c r="B1459" s="19" t="s">
        <v>97</v>
      </c>
      <c r="C1459" s="19" t="s">
        <v>98</v>
      </c>
      <c r="D1459" s="22">
        <v>24263</v>
      </c>
      <c r="E1459" s="22">
        <v>7</v>
      </c>
      <c r="F1459" s="27">
        <v>10.72</v>
      </c>
      <c r="G1459" s="19" t="s">
        <v>127</v>
      </c>
      <c r="H1459" s="19" t="s">
        <v>128</v>
      </c>
      <c r="I1459" s="23">
        <v>805.255</v>
      </c>
      <c r="J1459" s="19" t="s">
        <v>201</v>
      </c>
      <c r="K1459" s="19" t="s">
        <v>202</v>
      </c>
      <c r="L1459" s="23">
        <v>522.89285714285711</v>
      </c>
      <c r="M1459" s="19" t="s">
        <v>115</v>
      </c>
      <c r="N1459" s="19" t="s">
        <v>116</v>
      </c>
      <c r="O1459" s="30">
        <v>5.247630177899182E-3</v>
      </c>
      <c r="Q1459" s="22">
        <v>3</v>
      </c>
      <c r="R1459" s="30">
        <v>1.3139553603557853E-4</v>
      </c>
      <c r="S1459" s="23">
        <v>7610.6086262262806</v>
      </c>
      <c r="T1459" s="30">
        <v>1.1759812290793117E-2</v>
      </c>
      <c r="U1459" s="23">
        <v>85.035370911737317</v>
      </c>
      <c r="V1459" s="27">
        <v>1.1173268142931967</v>
      </c>
    </row>
    <row r="1460" spans="1:22" x14ac:dyDescent="0.25">
      <c r="A1460" s="19" t="s">
        <v>96</v>
      </c>
      <c r="B1460" s="19" t="s">
        <v>97</v>
      </c>
      <c r="C1460" s="19" t="s">
        <v>98</v>
      </c>
      <c r="D1460" s="22">
        <v>24705</v>
      </c>
      <c r="E1460" s="22">
        <v>7</v>
      </c>
      <c r="F1460" s="27">
        <v>12.189047619047599</v>
      </c>
      <c r="G1460" s="19" t="s">
        <v>107</v>
      </c>
      <c r="H1460" s="19" t="s">
        <v>108</v>
      </c>
      <c r="I1460" s="23">
        <v>393.25156000000004</v>
      </c>
      <c r="J1460" s="19" t="s">
        <v>201</v>
      </c>
      <c r="K1460" s="19" t="s">
        <v>202</v>
      </c>
      <c r="L1460" s="23">
        <v>216.0722857142857</v>
      </c>
      <c r="M1460" s="19" t="s">
        <v>109</v>
      </c>
      <c r="N1460" s="19" t="s">
        <v>110</v>
      </c>
      <c r="O1460" s="30">
        <v>9.4083549688667278E-2</v>
      </c>
      <c r="Q1460" s="22">
        <v>1.5</v>
      </c>
      <c r="R1460" s="30">
        <v>2.0235927553841609E-3</v>
      </c>
      <c r="S1460" s="23">
        <v>494.17057722672018</v>
      </c>
      <c r="T1460" s="30">
        <v>5.6696188724638021E-3</v>
      </c>
      <c r="U1460" s="23">
        <v>176.37869890281317</v>
      </c>
      <c r="V1460" s="27">
        <v>35.691865730381693</v>
      </c>
    </row>
    <row r="1461" spans="1:22" x14ac:dyDescent="0.25">
      <c r="A1461" s="19" t="s">
        <v>96</v>
      </c>
      <c r="B1461" s="19" t="s">
        <v>97</v>
      </c>
      <c r="C1461" s="19" t="s">
        <v>98</v>
      </c>
      <c r="D1461" s="22">
        <v>24705</v>
      </c>
      <c r="E1461" s="22">
        <v>7</v>
      </c>
      <c r="F1461" s="27">
        <v>12.189047619047599</v>
      </c>
      <c r="G1461" s="19" t="s">
        <v>127</v>
      </c>
      <c r="H1461" s="19" t="s">
        <v>128</v>
      </c>
      <c r="I1461" s="23">
        <v>333.11959999999999</v>
      </c>
      <c r="J1461" s="19" t="s">
        <v>201</v>
      </c>
      <c r="K1461" s="19" t="s">
        <v>202</v>
      </c>
      <c r="L1461" s="23">
        <v>216.31142857142854</v>
      </c>
      <c r="M1461" s="19" t="s">
        <v>109</v>
      </c>
      <c r="N1461" s="19" t="s">
        <v>110</v>
      </c>
      <c r="O1461" s="30">
        <v>9.32009514627124E-2</v>
      </c>
      <c r="Q1461" s="22">
        <v>1.5</v>
      </c>
      <c r="R1461" s="30">
        <v>1.6980852888709424E-3</v>
      </c>
      <c r="S1461" s="23">
        <v>588.89857096924766</v>
      </c>
      <c r="T1461" s="30">
        <v>5.6696188724638021E-3</v>
      </c>
      <c r="U1461" s="23">
        <v>176.37869890281317</v>
      </c>
      <c r="V1461" s="27">
        <v>29.950607387706444</v>
      </c>
    </row>
    <row r="1462" spans="1:22" x14ac:dyDescent="0.25">
      <c r="A1462" s="19" t="s">
        <v>96</v>
      </c>
      <c r="B1462" s="19" t="s">
        <v>97</v>
      </c>
      <c r="C1462" s="19" t="s">
        <v>98</v>
      </c>
      <c r="D1462" s="22">
        <v>24705</v>
      </c>
      <c r="E1462" s="22">
        <v>7</v>
      </c>
      <c r="F1462" s="27">
        <v>12.189047619047599</v>
      </c>
      <c r="G1462" s="19" t="s">
        <v>183</v>
      </c>
      <c r="H1462" s="19" t="s">
        <v>184</v>
      </c>
      <c r="I1462" s="23">
        <v>55.471588464128573</v>
      </c>
      <c r="J1462" s="19" t="s">
        <v>221</v>
      </c>
      <c r="K1462" s="19" t="s">
        <v>222</v>
      </c>
      <c r="L1462" s="23">
        <v>38.791320604285715</v>
      </c>
      <c r="M1462" s="19" t="s">
        <v>109</v>
      </c>
      <c r="N1462" s="19" t="s">
        <v>110</v>
      </c>
      <c r="O1462" s="30">
        <v>7.9215175097275228E-2</v>
      </c>
      <c r="Q1462" s="22">
        <v>1.5</v>
      </c>
      <c r="R1462" s="30">
        <v>2.4033551706660635E-4</v>
      </c>
      <c r="S1462" s="23">
        <v>4160.8498494330361</v>
      </c>
      <c r="T1462" s="30">
        <v>5.6696188724638021E-3</v>
      </c>
      <c r="U1462" s="23">
        <v>176.37869890281317</v>
      </c>
      <c r="V1462" s="27">
        <v>4.2390065800342871</v>
      </c>
    </row>
    <row r="1463" spans="1:22" x14ac:dyDescent="0.25">
      <c r="A1463" s="19" t="s">
        <v>96</v>
      </c>
      <c r="B1463" s="19" t="s">
        <v>97</v>
      </c>
      <c r="C1463" s="19" t="s">
        <v>98</v>
      </c>
      <c r="D1463" s="22">
        <v>24705</v>
      </c>
      <c r="E1463" s="22">
        <v>7</v>
      </c>
      <c r="F1463" s="27">
        <v>12.189047619047599</v>
      </c>
      <c r="G1463" s="19" t="s">
        <v>133</v>
      </c>
      <c r="H1463" s="19" t="s">
        <v>134</v>
      </c>
      <c r="I1463" s="23">
        <v>39.785142857142851</v>
      </c>
      <c r="J1463" s="19" t="s">
        <v>249</v>
      </c>
      <c r="K1463" s="19" t="s">
        <v>250</v>
      </c>
      <c r="L1463" s="23">
        <v>9.9462857142857128</v>
      </c>
      <c r="M1463" s="19" t="s">
        <v>109</v>
      </c>
      <c r="N1463" s="19" t="s">
        <v>110</v>
      </c>
      <c r="O1463" s="30">
        <v>0.10511461227876238</v>
      </c>
      <c r="Q1463" s="22">
        <v>1.5</v>
      </c>
      <c r="R1463" s="30">
        <v>2.2872992195324655E-4</v>
      </c>
      <c r="S1463" s="23">
        <v>4371.9684397234423</v>
      </c>
      <c r="T1463" s="30">
        <v>5.6696188724638021E-3</v>
      </c>
      <c r="U1463" s="23">
        <v>176.37869890281317</v>
      </c>
      <c r="V1463" s="27">
        <v>4.0343086034255631</v>
      </c>
    </row>
    <row r="1464" spans="1:22" x14ac:dyDescent="0.25">
      <c r="A1464" s="19" t="s">
        <v>96</v>
      </c>
      <c r="B1464" s="19" t="s">
        <v>97</v>
      </c>
      <c r="C1464" s="19" t="s">
        <v>98</v>
      </c>
      <c r="D1464" s="22">
        <v>24705</v>
      </c>
      <c r="E1464" s="22">
        <v>7</v>
      </c>
      <c r="F1464" s="27">
        <v>12.189047619047599</v>
      </c>
      <c r="G1464" s="19" t="s">
        <v>127</v>
      </c>
      <c r="H1464" s="19" t="s">
        <v>128</v>
      </c>
      <c r="I1464" s="23">
        <v>39.017142857142858</v>
      </c>
      <c r="J1464" s="19" t="s">
        <v>203</v>
      </c>
      <c r="K1464" s="19" t="s">
        <v>204</v>
      </c>
      <c r="L1464" s="23">
        <v>39.017142857142858</v>
      </c>
      <c r="M1464" s="19" t="s">
        <v>109</v>
      </c>
      <c r="N1464" s="19" t="s">
        <v>110</v>
      </c>
      <c r="O1464" s="30">
        <v>9.32009514627124E-2</v>
      </c>
      <c r="Q1464" s="22">
        <v>1.5</v>
      </c>
      <c r="R1464" s="30">
        <v>1.9889083770360631E-4</v>
      </c>
      <c r="S1464" s="23">
        <v>5027.8836951264338</v>
      </c>
      <c r="T1464" s="30">
        <v>5.6696188724638021E-3</v>
      </c>
      <c r="U1464" s="23">
        <v>176.37869890281317</v>
      </c>
      <c r="V1464" s="27">
        <v>3.5080107177852655</v>
      </c>
    </row>
    <row r="1465" spans="1:22" x14ac:dyDescent="0.25">
      <c r="A1465" s="19" t="s">
        <v>96</v>
      </c>
      <c r="B1465" s="19" t="s">
        <v>97</v>
      </c>
      <c r="C1465" s="19" t="s">
        <v>98</v>
      </c>
      <c r="D1465" s="22">
        <v>24705</v>
      </c>
      <c r="E1465" s="22">
        <v>7</v>
      </c>
      <c r="F1465" s="27">
        <v>12.189047619047599</v>
      </c>
      <c r="G1465" s="19" t="s">
        <v>151</v>
      </c>
      <c r="H1465" s="19" t="s">
        <v>152</v>
      </c>
      <c r="I1465" s="23">
        <v>42</v>
      </c>
      <c r="J1465" s="19" t="s">
        <v>203</v>
      </c>
      <c r="K1465" s="19" t="s">
        <v>204</v>
      </c>
      <c r="L1465" s="23">
        <v>42</v>
      </c>
      <c r="M1465" s="19" t="s">
        <v>109</v>
      </c>
      <c r="N1465" s="19" t="s">
        <v>110</v>
      </c>
      <c r="O1465" s="30">
        <v>7.7843967065053241E-2</v>
      </c>
      <c r="Q1465" s="22">
        <v>1.5</v>
      </c>
      <c r="R1465" s="30">
        <v>1.7881881718268303E-4</v>
      </c>
      <c r="S1465" s="23">
        <v>5592.2526261785433</v>
      </c>
      <c r="T1465" s="30">
        <v>5.6696188724638021E-3</v>
      </c>
      <c r="U1465" s="23">
        <v>176.37869890281317</v>
      </c>
      <c r="V1465" s="27">
        <v>3.1539830314021642</v>
      </c>
    </row>
    <row r="1466" spans="1:22" x14ac:dyDescent="0.25">
      <c r="A1466" s="19" t="s">
        <v>96</v>
      </c>
      <c r="B1466" s="19" t="s">
        <v>97</v>
      </c>
      <c r="C1466" s="19" t="s">
        <v>98</v>
      </c>
      <c r="D1466" s="22">
        <v>24705</v>
      </c>
      <c r="E1466" s="22">
        <v>7</v>
      </c>
      <c r="F1466" s="27">
        <v>12.189047619047599</v>
      </c>
      <c r="G1466" s="19" t="s">
        <v>107</v>
      </c>
      <c r="H1466" s="19" t="s">
        <v>108</v>
      </c>
      <c r="I1466" s="23">
        <v>393.25156000000004</v>
      </c>
      <c r="J1466" s="19" t="s">
        <v>201</v>
      </c>
      <c r="K1466" s="19" t="s">
        <v>202</v>
      </c>
      <c r="L1466" s="23">
        <v>216.0722857142857</v>
      </c>
      <c r="M1466" s="19" t="s">
        <v>121</v>
      </c>
      <c r="N1466" s="19" t="s">
        <v>122</v>
      </c>
      <c r="O1466" s="30">
        <v>8.0808489135929321E-3</v>
      </c>
      <c r="Q1466" s="22">
        <v>1.94</v>
      </c>
      <c r="R1466" s="30">
        <v>1.3438659102949272E-4</v>
      </c>
      <c r="S1466" s="23">
        <v>7441.2185943502227</v>
      </c>
      <c r="T1466" s="30">
        <v>5.6696188724638021E-3</v>
      </c>
      <c r="U1466" s="23">
        <v>176.37869890281317</v>
      </c>
      <c r="V1466" s="27">
        <v>2.3702932075766387</v>
      </c>
    </row>
    <row r="1467" spans="1:22" x14ac:dyDescent="0.25">
      <c r="A1467" s="19" t="s">
        <v>96</v>
      </c>
      <c r="B1467" s="19" t="s">
        <v>97</v>
      </c>
      <c r="C1467" s="19" t="s">
        <v>98</v>
      </c>
      <c r="D1467" s="22">
        <v>24705</v>
      </c>
      <c r="E1467" s="22">
        <v>7</v>
      </c>
      <c r="F1467" s="27">
        <v>12.189047619047599</v>
      </c>
      <c r="G1467" s="19" t="s">
        <v>131</v>
      </c>
      <c r="H1467" s="19" t="s">
        <v>132</v>
      </c>
      <c r="I1467" s="23">
        <v>9.1428571428571423</v>
      </c>
      <c r="J1467" s="19" t="s">
        <v>203</v>
      </c>
      <c r="K1467" s="19" t="s">
        <v>204</v>
      </c>
      <c r="L1467" s="23">
        <v>9.1428571428571423</v>
      </c>
      <c r="M1467" s="19" t="s">
        <v>109</v>
      </c>
      <c r="N1467" s="19" t="s">
        <v>110</v>
      </c>
      <c r="O1467" s="30">
        <v>0.18361026609657971</v>
      </c>
      <c r="Q1467" s="22">
        <v>1.5</v>
      </c>
      <c r="R1467" s="30">
        <v>9.181589272321851E-5</v>
      </c>
      <c r="S1467" s="23">
        <v>10891.360638560984</v>
      </c>
      <c r="T1467" s="30">
        <v>5.6696188724638021E-3</v>
      </c>
      <c r="U1467" s="23">
        <v>176.37869890281317</v>
      </c>
      <c r="V1467" s="27">
        <v>1.6194367697121552</v>
      </c>
    </row>
    <row r="1468" spans="1:22" x14ac:dyDescent="0.25">
      <c r="A1468" s="19" t="s">
        <v>96</v>
      </c>
      <c r="B1468" s="19" t="s">
        <v>97</v>
      </c>
      <c r="C1468" s="19" t="s">
        <v>98</v>
      </c>
      <c r="D1468" s="22">
        <v>24705</v>
      </c>
      <c r="E1468" s="22">
        <v>7</v>
      </c>
      <c r="F1468" s="27">
        <v>12.189047619047599</v>
      </c>
      <c r="G1468" s="19" t="s">
        <v>141</v>
      </c>
      <c r="H1468" s="19" t="s">
        <v>142</v>
      </c>
      <c r="I1468" s="23">
        <v>31.114411428571426</v>
      </c>
      <c r="J1468" s="19" t="s">
        <v>203</v>
      </c>
      <c r="K1468" s="19" t="s">
        <v>204</v>
      </c>
      <c r="L1468" s="23">
        <v>31.114411428571426</v>
      </c>
      <c r="M1468" s="19" t="s">
        <v>109</v>
      </c>
      <c r="N1468" s="19" t="s">
        <v>110</v>
      </c>
      <c r="O1468" s="30">
        <v>4.6996148956660502E-2</v>
      </c>
      <c r="Q1468" s="22">
        <v>1.5</v>
      </c>
      <c r="R1468" s="30">
        <v>7.9976580063067981E-5</v>
      </c>
      <c r="S1468" s="23">
        <v>12503.660436735596</v>
      </c>
      <c r="T1468" s="30">
        <v>5.6696188724638021E-3</v>
      </c>
      <c r="U1468" s="23">
        <v>176.37869890281317</v>
      </c>
      <c r="V1468" s="27">
        <v>1.4106165134220596</v>
      </c>
    </row>
    <row r="1469" spans="1:22" x14ac:dyDescent="0.25">
      <c r="A1469" s="19" t="s">
        <v>96</v>
      </c>
      <c r="B1469" s="19" t="s">
        <v>97</v>
      </c>
      <c r="C1469" s="19" t="s">
        <v>98</v>
      </c>
      <c r="D1469" s="22">
        <v>24705</v>
      </c>
      <c r="E1469" s="22">
        <v>7</v>
      </c>
      <c r="F1469" s="27">
        <v>12.189047619047599</v>
      </c>
      <c r="G1469" s="19" t="s">
        <v>179</v>
      </c>
      <c r="H1469" s="19" t="s">
        <v>180</v>
      </c>
      <c r="I1469" s="23">
        <v>19.092827160000002</v>
      </c>
      <c r="J1469" s="19" t="s">
        <v>211</v>
      </c>
      <c r="K1469" s="19" t="s">
        <v>212</v>
      </c>
      <c r="L1469" s="23">
        <v>16.180361999999999</v>
      </c>
      <c r="M1469" s="19" t="s">
        <v>109</v>
      </c>
      <c r="N1469" s="19" t="s">
        <v>110</v>
      </c>
      <c r="O1469" s="30">
        <v>6.9654574132492195E-2</v>
      </c>
      <c r="Q1469" s="22">
        <v>1.5</v>
      </c>
      <c r="R1469" s="30">
        <v>7.2737580292265335E-5</v>
      </c>
      <c r="S1469" s="23">
        <v>13748.051502152273</v>
      </c>
      <c r="T1469" s="30">
        <v>5.6696188724638021E-3</v>
      </c>
      <c r="U1469" s="23">
        <v>176.37869890281317</v>
      </c>
      <c r="V1469" s="27">
        <v>1.2829359773288664</v>
      </c>
    </row>
    <row r="1470" spans="1:22" x14ac:dyDescent="0.25">
      <c r="A1470" s="19" t="s">
        <v>96</v>
      </c>
      <c r="B1470" s="19" t="s">
        <v>97</v>
      </c>
      <c r="C1470" s="19" t="s">
        <v>98</v>
      </c>
      <c r="D1470" s="22">
        <v>24705</v>
      </c>
      <c r="E1470" s="22">
        <v>7</v>
      </c>
      <c r="F1470" s="27">
        <v>12.189047619047599</v>
      </c>
      <c r="G1470" s="19" t="s">
        <v>179</v>
      </c>
      <c r="H1470" s="19" t="s">
        <v>180</v>
      </c>
      <c r="I1470" s="23">
        <v>18.597143054285713</v>
      </c>
      <c r="J1470" s="19" t="s">
        <v>221</v>
      </c>
      <c r="K1470" s="19" t="s">
        <v>222</v>
      </c>
      <c r="L1470" s="23">
        <v>13.004995142857142</v>
      </c>
      <c r="M1470" s="19" t="s">
        <v>109</v>
      </c>
      <c r="N1470" s="19" t="s">
        <v>110</v>
      </c>
      <c r="O1470" s="30">
        <v>6.9654574132492195E-2</v>
      </c>
      <c r="Q1470" s="22">
        <v>1.5</v>
      </c>
      <c r="R1470" s="30">
        <v>7.084918198766387E-5</v>
      </c>
      <c r="S1470" s="23">
        <v>14114.489002485847</v>
      </c>
      <c r="T1470" s="30">
        <v>5.6696188724638021E-3</v>
      </c>
      <c r="U1470" s="23">
        <v>176.37869890281317</v>
      </c>
      <c r="V1470" s="27">
        <v>1.249628653731278</v>
      </c>
    </row>
    <row r="1471" spans="1:22" x14ac:dyDescent="0.25">
      <c r="A1471" s="19" t="s">
        <v>96</v>
      </c>
      <c r="B1471" s="19" t="s">
        <v>97</v>
      </c>
      <c r="C1471" s="19" t="s">
        <v>98</v>
      </c>
      <c r="D1471" s="22">
        <v>24705</v>
      </c>
      <c r="E1471" s="22">
        <v>7</v>
      </c>
      <c r="F1471" s="27">
        <v>12.189047619047599</v>
      </c>
      <c r="G1471" s="19" t="s">
        <v>107</v>
      </c>
      <c r="H1471" s="19" t="s">
        <v>108</v>
      </c>
      <c r="I1471" s="23">
        <v>393.25156000000004</v>
      </c>
      <c r="J1471" s="19" t="s">
        <v>201</v>
      </c>
      <c r="K1471" s="19" t="s">
        <v>202</v>
      </c>
      <c r="L1471" s="23">
        <v>216.0722857142857</v>
      </c>
      <c r="M1471" s="19" t="s">
        <v>113</v>
      </c>
      <c r="N1471" s="19" t="s">
        <v>114</v>
      </c>
      <c r="O1471" s="30">
        <v>5.131111111111167E-3</v>
      </c>
      <c r="Q1471" s="22">
        <v>2.8</v>
      </c>
      <c r="R1471" s="30">
        <v>5.9122674013882576E-5</v>
      </c>
      <c r="S1471" s="23">
        <v>16913.984637521473</v>
      </c>
      <c r="T1471" s="30">
        <v>5.6696188724638021E-3</v>
      </c>
      <c r="U1471" s="23">
        <v>176.37869890281317</v>
      </c>
      <c r="V1471" s="27">
        <v>1.0427980318223771</v>
      </c>
    </row>
    <row r="1472" spans="1:22" x14ac:dyDescent="0.25">
      <c r="A1472" s="19" t="s">
        <v>96</v>
      </c>
      <c r="B1472" s="19" t="s">
        <v>97</v>
      </c>
      <c r="C1472" s="19" t="s">
        <v>98</v>
      </c>
      <c r="D1472" s="22">
        <v>24705</v>
      </c>
      <c r="E1472" s="22">
        <v>7</v>
      </c>
      <c r="F1472" s="27">
        <v>12.189047619047599</v>
      </c>
      <c r="G1472" s="19" t="s">
        <v>107</v>
      </c>
      <c r="H1472" s="19" t="s">
        <v>108</v>
      </c>
      <c r="I1472" s="23">
        <v>393.25156000000004</v>
      </c>
      <c r="J1472" s="19" t="s">
        <v>201</v>
      </c>
      <c r="K1472" s="19" t="s">
        <v>202</v>
      </c>
      <c r="L1472" s="23">
        <v>216.0722857142857</v>
      </c>
      <c r="M1472" s="19" t="s">
        <v>115</v>
      </c>
      <c r="N1472" s="19" t="s">
        <v>116</v>
      </c>
      <c r="O1472" s="30">
        <v>5.4953034682081285E-3</v>
      </c>
      <c r="Q1472" s="22">
        <v>3</v>
      </c>
      <c r="R1472" s="30">
        <v>5.9097771734280681E-5</v>
      </c>
      <c r="S1472" s="23">
        <v>16921.111755215854</v>
      </c>
      <c r="T1472" s="30">
        <v>5.6696188724638021E-3</v>
      </c>
      <c r="U1472" s="23">
        <v>176.37869890281317</v>
      </c>
      <c r="V1472" s="27">
        <v>1.0423588086547875</v>
      </c>
    </row>
    <row r="1473" spans="1:22" x14ac:dyDescent="0.25">
      <c r="A1473" s="19" t="s">
        <v>99</v>
      </c>
      <c r="B1473" s="19" t="s">
        <v>100</v>
      </c>
      <c r="C1473" s="19" t="s">
        <v>91</v>
      </c>
      <c r="D1473" s="22">
        <v>120558026</v>
      </c>
      <c r="E1473" s="22">
        <v>7</v>
      </c>
      <c r="F1473" s="27">
        <v>13</v>
      </c>
      <c r="G1473" s="19" t="s">
        <v>107</v>
      </c>
      <c r="H1473" s="19" t="s">
        <v>108</v>
      </c>
      <c r="I1473" s="23">
        <v>302.43199999999996</v>
      </c>
      <c r="J1473" s="19" t="s">
        <v>201</v>
      </c>
      <c r="K1473" s="19" t="s">
        <v>202</v>
      </c>
      <c r="L1473" s="23">
        <v>166.17142857142858</v>
      </c>
      <c r="M1473" s="19" t="s">
        <v>109</v>
      </c>
      <c r="N1473" s="19" t="s">
        <v>110</v>
      </c>
      <c r="O1473" s="30">
        <v>9.4083549688667278E-2</v>
      </c>
      <c r="Q1473" s="22">
        <v>1.5</v>
      </c>
      <c r="R1473" s="30">
        <v>1.4591731333047702E-3</v>
      </c>
      <c r="S1473" s="23">
        <v>685.31963560429324</v>
      </c>
      <c r="T1473" s="30">
        <v>4.5316345824714882E-3</v>
      </c>
      <c r="U1473" s="23">
        <v>220.67092608658979</v>
      </c>
      <c r="V1473" s="27">
        <v>32.199708664703458</v>
      </c>
    </row>
    <row r="1474" spans="1:22" x14ac:dyDescent="0.25">
      <c r="A1474" s="19" t="s">
        <v>99</v>
      </c>
      <c r="B1474" s="19" t="s">
        <v>100</v>
      </c>
      <c r="C1474" s="19" t="s">
        <v>91</v>
      </c>
      <c r="D1474" s="22">
        <v>120558026</v>
      </c>
      <c r="E1474" s="22">
        <v>7</v>
      </c>
      <c r="F1474" s="27">
        <v>13</v>
      </c>
      <c r="G1474" s="19" t="s">
        <v>131</v>
      </c>
      <c r="H1474" s="19" t="s">
        <v>132</v>
      </c>
      <c r="I1474" s="23">
        <v>49.5</v>
      </c>
      <c r="J1474" s="19" t="s">
        <v>203</v>
      </c>
      <c r="K1474" s="19" t="s">
        <v>204</v>
      </c>
      <c r="L1474" s="23">
        <v>49.5</v>
      </c>
      <c r="M1474" s="19" t="s">
        <v>109</v>
      </c>
      <c r="N1474" s="19" t="s">
        <v>110</v>
      </c>
      <c r="O1474" s="30">
        <v>0.18361026609657971</v>
      </c>
      <c r="Q1474" s="22">
        <v>1.5</v>
      </c>
      <c r="R1474" s="30">
        <v>4.6608759855285616E-4</v>
      </c>
      <c r="S1474" s="23">
        <v>2145.5194326235564</v>
      </c>
      <c r="T1474" s="30">
        <v>4.5316345824714882E-3</v>
      </c>
      <c r="U1474" s="23">
        <v>220.67092608658979</v>
      </c>
      <c r="V1474" s="27">
        <v>10.285198201013346</v>
      </c>
    </row>
    <row r="1475" spans="1:22" x14ac:dyDescent="0.25">
      <c r="A1475" s="19" t="s">
        <v>99</v>
      </c>
      <c r="B1475" s="19" t="s">
        <v>100</v>
      </c>
      <c r="C1475" s="19" t="s">
        <v>91</v>
      </c>
      <c r="D1475" s="22">
        <v>120558026</v>
      </c>
      <c r="E1475" s="22">
        <v>7</v>
      </c>
      <c r="F1475" s="27">
        <v>13</v>
      </c>
      <c r="G1475" s="19" t="s">
        <v>183</v>
      </c>
      <c r="H1475" s="19" t="s">
        <v>184</v>
      </c>
      <c r="I1475" s="23">
        <v>82.65396118571428</v>
      </c>
      <c r="J1475" s="19" t="s">
        <v>221</v>
      </c>
      <c r="K1475" s="19" t="s">
        <v>222</v>
      </c>
      <c r="L1475" s="23">
        <v>57.799972857142862</v>
      </c>
      <c r="M1475" s="19" t="s">
        <v>109</v>
      </c>
      <c r="N1475" s="19" t="s">
        <v>110</v>
      </c>
      <c r="O1475" s="30">
        <v>7.9215175097275228E-2</v>
      </c>
      <c r="Q1475" s="22">
        <v>1.5</v>
      </c>
      <c r="R1475" s="30">
        <v>3.3576656450306396E-4</v>
      </c>
      <c r="S1475" s="23">
        <v>2978.2596176007119</v>
      </c>
      <c r="T1475" s="30">
        <v>4.5316345824714882E-3</v>
      </c>
      <c r="U1475" s="23">
        <v>220.67092608658979</v>
      </c>
      <c r="V1475" s="27">
        <v>7.4093918737803817</v>
      </c>
    </row>
    <row r="1476" spans="1:22" x14ac:dyDescent="0.25">
      <c r="A1476" s="19" t="s">
        <v>99</v>
      </c>
      <c r="B1476" s="19" t="s">
        <v>100</v>
      </c>
      <c r="C1476" s="19" t="s">
        <v>91</v>
      </c>
      <c r="D1476" s="22">
        <v>120558026</v>
      </c>
      <c r="E1476" s="22">
        <v>7</v>
      </c>
      <c r="F1476" s="27">
        <v>13</v>
      </c>
      <c r="G1476" s="19" t="s">
        <v>159</v>
      </c>
      <c r="H1476" s="19" t="s">
        <v>160</v>
      </c>
      <c r="I1476" s="23">
        <v>14.285714285714286</v>
      </c>
      <c r="J1476" s="19" t="s">
        <v>203</v>
      </c>
      <c r="K1476" s="19" t="s">
        <v>204</v>
      </c>
      <c r="L1476" s="23">
        <v>14.285714285714286</v>
      </c>
      <c r="M1476" s="19" t="s">
        <v>109</v>
      </c>
      <c r="N1476" s="19" t="s">
        <v>110</v>
      </c>
      <c r="O1476" s="30">
        <v>0.41567634814814874</v>
      </c>
      <c r="Q1476" s="22">
        <v>1.5</v>
      </c>
      <c r="R1476" s="30">
        <v>3.0452479717813093E-4</v>
      </c>
      <c r="S1476" s="23">
        <v>3283.8048305637744</v>
      </c>
      <c r="T1476" s="30">
        <v>4.5316345824714882E-3</v>
      </c>
      <c r="U1476" s="23">
        <v>220.67092608658979</v>
      </c>
      <c r="V1476" s="27">
        <v>6.7199769009629078</v>
      </c>
    </row>
    <row r="1477" spans="1:22" x14ac:dyDescent="0.25">
      <c r="A1477" s="19" t="s">
        <v>99</v>
      </c>
      <c r="B1477" s="19" t="s">
        <v>100</v>
      </c>
      <c r="C1477" s="19" t="s">
        <v>91</v>
      </c>
      <c r="D1477" s="22">
        <v>120558026</v>
      </c>
      <c r="E1477" s="22">
        <v>7</v>
      </c>
      <c r="F1477" s="27">
        <v>13</v>
      </c>
      <c r="G1477" s="19" t="s">
        <v>157</v>
      </c>
      <c r="H1477" s="19" t="s">
        <v>158</v>
      </c>
      <c r="I1477" s="23">
        <v>14.285714285714286</v>
      </c>
      <c r="J1477" s="19" t="s">
        <v>203</v>
      </c>
      <c r="K1477" s="19" t="s">
        <v>204</v>
      </c>
      <c r="L1477" s="23">
        <v>14.285714285714286</v>
      </c>
      <c r="M1477" s="19" t="s">
        <v>109</v>
      </c>
      <c r="N1477" s="19" t="s">
        <v>110</v>
      </c>
      <c r="O1477" s="30">
        <v>0.36548045168539406</v>
      </c>
      <c r="Q1477" s="22">
        <v>1.5</v>
      </c>
      <c r="R1477" s="30">
        <v>2.6775124665596631E-4</v>
      </c>
      <c r="S1477" s="23">
        <v>3734.8098747973354</v>
      </c>
      <c r="T1477" s="30">
        <v>4.5316345824714882E-3</v>
      </c>
      <c r="U1477" s="23">
        <v>220.67092608658979</v>
      </c>
      <c r="V1477" s="27">
        <v>5.9084915560411018</v>
      </c>
    </row>
    <row r="1478" spans="1:22" x14ac:dyDescent="0.25">
      <c r="A1478" s="19" t="s">
        <v>99</v>
      </c>
      <c r="B1478" s="19" t="s">
        <v>100</v>
      </c>
      <c r="C1478" s="19" t="s">
        <v>91</v>
      </c>
      <c r="D1478" s="22">
        <v>120558026</v>
      </c>
      <c r="E1478" s="22">
        <v>7</v>
      </c>
      <c r="F1478" s="27">
        <v>13</v>
      </c>
      <c r="G1478" s="19" t="s">
        <v>127</v>
      </c>
      <c r="H1478" s="19" t="s">
        <v>128</v>
      </c>
      <c r="I1478" s="23">
        <v>44</v>
      </c>
      <c r="J1478" s="19" t="s">
        <v>201</v>
      </c>
      <c r="K1478" s="19" t="s">
        <v>202</v>
      </c>
      <c r="L1478" s="23">
        <v>28.571428571428573</v>
      </c>
      <c r="M1478" s="19" t="s">
        <v>109</v>
      </c>
      <c r="N1478" s="19" t="s">
        <v>110</v>
      </c>
      <c r="O1478" s="30">
        <v>9.32009514627124E-2</v>
      </c>
      <c r="Q1478" s="22">
        <v>1.5</v>
      </c>
      <c r="R1478" s="30">
        <v>2.1029958278765876E-4</v>
      </c>
      <c r="S1478" s="23">
        <v>4755.1211787695665</v>
      </c>
      <c r="T1478" s="30">
        <v>4.5316345824714882E-3</v>
      </c>
      <c r="U1478" s="23">
        <v>220.67092608658979</v>
      </c>
      <c r="V1478" s="27">
        <v>4.6407003689376118</v>
      </c>
    </row>
    <row r="1479" spans="1:22" x14ac:dyDescent="0.25">
      <c r="A1479" s="19" t="s">
        <v>99</v>
      </c>
      <c r="B1479" s="19" t="s">
        <v>100</v>
      </c>
      <c r="C1479" s="19" t="s">
        <v>91</v>
      </c>
      <c r="D1479" s="22">
        <v>120558026</v>
      </c>
      <c r="E1479" s="22">
        <v>7</v>
      </c>
      <c r="F1479" s="27">
        <v>13</v>
      </c>
      <c r="G1479" s="19" t="s">
        <v>169</v>
      </c>
      <c r="H1479" s="19" t="s">
        <v>170</v>
      </c>
      <c r="I1479" s="23">
        <v>29.714285714285715</v>
      </c>
      <c r="J1479" s="19" t="s">
        <v>203</v>
      </c>
      <c r="K1479" s="19" t="s">
        <v>204</v>
      </c>
      <c r="L1479" s="23">
        <v>29.714285714285715</v>
      </c>
      <c r="M1479" s="19" t="s">
        <v>109</v>
      </c>
      <c r="N1479" s="19" t="s">
        <v>110</v>
      </c>
      <c r="O1479" s="30">
        <v>0.11923444635865434</v>
      </c>
      <c r="Q1479" s="22">
        <v>1.5</v>
      </c>
      <c r="R1479" s="30">
        <v>1.8169058492747327E-4</v>
      </c>
      <c r="S1479" s="23">
        <v>5503.8625165920248</v>
      </c>
      <c r="T1479" s="30">
        <v>4.5316345824714882E-3</v>
      </c>
      <c r="U1479" s="23">
        <v>220.67092608658979</v>
      </c>
      <c r="V1479" s="27">
        <v>4.0093829637159715</v>
      </c>
    </row>
    <row r="1480" spans="1:22" x14ac:dyDescent="0.25">
      <c r="A1480" s="19" t="s">
        <v>99</v>
      </c>
      <c r="B1480" s="19" t="s">
        <v>100</v>
      </c>
      <c r="C1480" s="19" t="s">
        <v>91</v>
      </c>
      <c r="D1480" s="22">
        <v>120558026</v>
      </c>
      <c r="E1480" s="22">
        <v>7</v>
      </c>
      <c r="F1480" s="27">
        <v>13</v>
      </c>
      <c r="G1480" s="19" t="s">
        <v>145</v>
      </c>
      <c r="H1480" s="19" t="s">
        <v>146</v>
      </c>
      <c r="I1480" s="23">
        <v>47.571428571428569</v>
      </c>
      <c r="J1480" s="19" t="s">
        <v>243</v>
      </c>
      <c r="K1480" s="19" t="s">
        <v>244</v>
      </c>
      <c r="L1480" s="23">
        <v>14.285714285714286</v>
      </c>
      <c r="M1480" s="19" t="s">
        <v>109</v>
      </c>
      <c r="N1480" s="19" t="s">
        <v>110</v>
      </c>
      <c r="O1480" s="30">
        <v>6.9640764267676847E-2</v>
      </c>
      <c r="Q1480" s="22">
        <v>1.5</v>
      </c>
      <c r="R1480" s="30">
        <v>1.6989285348817867E-4</v>
      </c>
      <c r="S1480" s="23">
        <v>5886.0627711428788</v>
      </c>
      <c r="T1480" s="30">
        <v>4.5316345824714882E-3</v>
      </c>
      <c r="U1480" s="23">
        <v>220.67092608658979</v>
      </c>
      <c r="V1480" s="27">
        <v>3.7490413314729709</v>
      </c>
    </row>
    <row r="1481" spans="1:22" x14ac:dyDescent="0.25">
      <c r="A1481" s="19" t="s">
        <v>99</v>
      </c>
      <c r="B1481" s="19" t="s">
        <v>100</v>
      </c>
      <c r="C1481" s="19" t="s">
        <v>91</v>
      </c>
      <c r="D1481" s="22">
        <v>120558026</v>
      </c>
      <c r="E1481" s="22">
        <v>7</v>
      </c>
      <c r="F1481" s="27">
        <v>13</v>
      </c>
      <c r="G1481" s="19" t="s">
        <v>125</v>
      </c>
      <c r="H1481" s="19" t="s">
        <v>126</v>
      </c>
      <c r="I1481" s="23">
        <v>26.640000000000004</v>
      </c>
      <c r="J1481" s="19" t="s">
        <v>201</v>
      </c>
      <c r="K1481" s="19" t="s">
        <v>202</v>
      </c>
      <c r="L1481" s="23">
        <v>12</v>
      </c>
      <c r="M1481" s="19" t="s">
        <v>109</v>
      </c>
      <c r="N1481" s="19" t="s">
        <v>110</v>
      </c>
      <c r="O1481" s="30">
        <v>7.5354415695067276E-2</v>
      </c>
      <c r="Q1481" s="22">
        <v>1.5</v>
      </c>
      <c r="R1481" s="30">
        <v>1.0294572482649192E-4</v>
      </c>
      <c r="S1481" s="23">
        <v>9713.8565169698177</v>
      </c>
      <c r="T1481" s="30">
        <v>4.5316345824714882E-3</v>
      </c>
      <c r="U1481" s="23">
        <v>220.67092608658979</v>
      </c>
      <c r="V1481" s="27">
        <v>2.2717128434117209</v>
      </c>
    </row>
    <row r="1482" spans="1:22" x14ac:dyDescent="0.25">
      <c r="A1482" s="19" t="s">
        <v>99</v>
      </c>
      <c r="B1482" s="19" t="s">
        <v>100</v>
      </c>
      <c r="C1482" s="19" t="s">
        <v>91</v>
      </c>
      <c r="D1482" s="22">
        <v>120558026</v>
      </c>
      <c r="E1482" s="22">
        <v>7</v>
      </c>
      <c r="F1482" s="27">
        <v>13</v>
      </c>
      <c r="G1482" s="19" t="s">
        <v>107</v>
      </c>
      <c r="H1482" s="19" t="s">
        <v>108</v>
      </c>
      <c r="I1482" s="23">
        <v>302.43199999999996</v>
      </c>
      <c r="J1482" s="19" t="s">
        <v>201</v>
      </c>
      <c r="K1482" s="19" t="s">
        <v>202</v>
      </c>
      <c r="L1482" s="23">
        <v>166.17142857142858</v>
      </c>
      <c r="M1482" s="19" t="s">
        <v>121</v>
      </c>
      <c r="N1482" s="19" t="s">
        <v>122</v>
      </c>
      <c r="O1482" s="30">
        <v>8.0808489135929321E-3</v>
      </c>
      <c r="Q1482" s="22">
        <v>1.94</v>
      </c>
      <c r="R1482" s="30">
        <v>9.6903540786508229E-5</v>
      </c>
      <c r="S1482" s="23">
        <v>10319.540358211852</v>
      </c>
      <c r="T1482" s="30">
        <v>4.5316345824714882E-3</v>
      </c>
      <c r="U1482" s="23">
        <v>220.67092608658979</v>
      </c>
      <c r="V1482" s="27">
        <v>2.1383794086428396</v>
      </c>
    </row>
    <row r="1483" spans="1:22" x14ac:dyDescent="0.25">
      <c r="A1483" s="19" t="s">
        <v>99</v>
      </c>
      <c r="B1483" s="19" t="s">
        <v>100</v>
      </c>
      <c r="C1483" s="19" t="s">
        <v>91</v>
      </c>
      <c r="D1483" s="22">
        <v>120558026</v>
      </c>
      <c r="E1483" s="22">
        <v>7</v>
      </c>
      <c r="F1483" s="27">
        <v>13</v>
      </c>
      <c r="G1483" s="19" t="s">
        <v>127</v>
      </c>
      <c r="H1483" s="19" t="s">
        <v>128</v>
      </c>
      <c r="I1483" s="23">
        <v>18.552857142857142</v>
      </c>
      <c r="J1483" s="19" t="s">
        <v>205</v>
      </c>
      <c r="K1483" s="19" t="s">
        <v>206</v>
      </c>
      <c r="L1483" s="23">
        <v>13.742857142857144</v>
      </c>
      <c r="M1483" s="19" t="s">
        <v>109</v>
      </c>
      <c r="N1483" s="19" t="s">
        <v>110</v>
      </c>
      <c r="O1483" s="30">
        <v>9.32009514627124E-2</v>
      </c>
      <c r="Q1483" s="22">
        <v>1.5</v>
      </c>
      <c r="R1483" s="30">
        <v>8.8674048105952095E-5</v>
      </c>
      <c r="S1483" s="23">
        <v>11277.256664826567</v>
      </c>
      <c r="T1483" s="30">
        <v>4.5316345824714882E-3</v>
      </c>
      <c r="U1483" s="23">
        <v>220.67092608658979</v>
      </c>
      <c r="V1483" s="27">
        <v>1.9567784315387262</v>
      </c>
    </row>
    <row r="1484" spans="1:22" x14ac:dyDescent="0.25">
      <c r="A1484" s="19" t="s">
        <v>99</v>
      </c>
      <c r="B1484" s="19" t="s">
        <v>100</v>
      </c>
      <c r="C1484" s="19" t="s">
        <v>91</v>
      </c>
      <c r="D1484" s="22">
        <v>120558026</v>
      </c>
      <c r="E1484" s="22">
        <v>7</v>
      </c>
      <c r="F1484" s="27">
        <v>13</v>
      </c>
      <c r="G1484" s="19" t="s">
        <v>141</v>
      </c>
      <c r="H1484" s="19" t="s">
        <v>142</v>
      </c>
      <c r="I1484" s="23">
        <v>32.771428571428572</v>
      </c>
      <c r="J1484" s="19" t="s">
        <v>209</v>
      </c>
      <c r="K1484" s="19" t="s">
        <v>210</v>
      </c>
      <c r="L1484" s="23">
        <v>32.771428571428572</v>
      </c>
      <c r="M1484" s="19" t="s">
        <v>109</v>
      </c>
      <c r="N1484" s="19" t="s">
        <v>110</v>
      </c>
      <c r="O1484" s="30">
        <v>4.6996148956660502E-2</v>
      </c>
      <c r="Q1484" s="22">
        <v>1.5</v>
      </c>
      <c r="R1484" s="30">
        <v>7.8981073777713697E-5</v>
      </c>
      <c r="S1484" s="23">
        <v>12661.261137249476</v>
      </c>
      <c r="T1484" s="30">
        <v>4.5316345824714882E-3</v>
      </c>
      <c r="U1484" s="23">
        <v>220.67092608658979</v>
      </c>
      <c r="V1484" s="27">
        <v>1.7428826693841355</v>
      </c>
    </row>
    <row r="1485" spans="1:22" x14ac:dyDescent="0.25">
      <c r="A1485" s="19" t="s">
        <v>99</v>
      </c>
      <c r="B1485" s="19" t="s">
        <v>100</v>
      </c>
      <c r="C1485" s="19" t="s">
        <v>91</v>
      </c>
      <c r="D1485" s="22">
        <v>120558026</v>
      </c>
      <c r="E1485" s="22">
        <v>7</v>
      </c>
      <c r="F1485" s="27">
        <v>13</v>
      </c>
      <c r="G1485" s="19" t="s">
        <v>139</v>
      </c>
      <c r="H1485" s="19" t="s">
        <v>140</v>
      </c>
      <c r="I1485" s="23">
        <v>15</v>
      </c>
      <c r="J1485" s="19" t="s">
        <v>203</v>
      </c>
      <c r="K1485" s="19" t="s">
        <v>204</v>
      </c>
      <c r="L1485" s="23">
        <v>15</v>
      </c>
      <c r="M1485" s="19" t="s">
        <v>109</v>
      </c>
      <c r="N1485" s="19" t="s">
        <v>110</v>
      </c>
      <c r="O1485" s="30">
        <v>7.2550891428570755E-2</v>
      </c>
      <c r="Q1485" s="22">
        <v>1.5</v>
      </c>
      <c r="R1485" s="30">
        <v>5.5808378021977502E-5</v>
      </c>
      <c r="S1485" s="23">
        <v>17918.456608901932</v>
      </c>
      <c r="T1485" s="30">
        <v>4.5316345824714882E-3</v>
      </c>
      <c r="U1485" s="23">
        <v>220.67092608658979</v>
      </c>
      <c r="V1485" s="27">
        <v>1.2315286461500259</v>
      </c>
    </row>
    <row r="1486" spans="1:22" x14ac:dyDescent="0.25">
      <c r="A1486" s="19" t="s">
        <v>99</v>
      </c>
      <c r="B1486" s="19" t="s">
        <v>100</v>
      </c>
      <c r="C1486" s="19" t="s">
        <v>91</v>
      </c>
      <c r="D1486" s="22">
        <v>120558026</v>
      </c>
      <c r="E1486" s="22">
        <v>7</v>
      </c>
      <c r="F1486" s="27">
        <v>13</v>
      </c>
      <c r="G1486" s="19" t="s">
        <v>141</v>
      </c>
      <c r="H1486" s="19" t="s">
        <v>142</v>
      </c>
      <c r="I1486" s="23">
        <v>21.428571428571427</v>
      </c>
      <c r="J1486" s="19" t="s">
        <v>245</v>
      </c>
      <c r="K1486" s="19" t="s">
        <v>246</v>
      </c>
      <c r="L1486" s="23">
        <v>4.2857142857142856</v>
      </c>
      <c r="M1486" s="19" t="s">
        <v>109</v>
      </c>
      <c r="N1486" s="19" t="s">
        <v>110</v>
      </c>
      <c r="O1486" s="30">
        <v>4.6996148956660502E-2</v>
      </c>
      <c r="Q1486" s="22">
        <v>1.5</v>
      </c>
      <c r="R1486" s="30">
        <v>5.1644119732593959E-5</v>
      </c>
      <c r="S1486" s="23">
        <v>19363.28869923353</v>
      </c>
      <c r="T1486" s="30">
        <v>4.5316345824714882E-3</v>
      </c>
      <c r="U1486" s="23">
        <v>220.67092608658979</v>
      </c>
      <c r="V1486" s="27">
        <v>1.1396355728318235</v>
      </c>
    </row>
    <row r="1487" spans="1:22" x14ac:dyDescent="0.25">
      <c r="A1487" s="19" t="s">
        <v>99</v>
      </c>
      <c r="B1487" s="19" t="s">
        <v>100</v>
      </c>
      <c r="C1487" s="19" t="s">
        <v>91</v>
      </c>
      <c r="D1487" s="22">
        <v>120558026</v>
      </c>
      <c r="E1487" s="22">
        <v>7</v>
      </c>
      <c r="F1487" s="27">
        <v>13</v>
      </c>
      <c r="G1487" s="19" t="s">
        <v>143</v>
      </c>
      <c r="H1487" s="19" t="s">
        <v>144</v>
      </c>
      <c r="I1487" s="23">
        <v>19.611428571428572</v>
      </c>
      <c r="J1487" s="19" t="s">
        <v>203</v>
      </c>
      <c r="K1487" s="19" t="s">
        <v>204</v>
      </c>
      <c r="L1487" s="23">
        <v>19.611428571428572</v>
      </c>
      <c r="M1487" s="19" t="s">
        <v>109</v>
      </c>
      <c r="N1487" s="19" t="s">
        <v>110</v>
      </c>
      <c r="O1487" s="30">
        <v>4.8103640684409948E-2</v>
      </c>
      <c r="Q1487" s="22">
        <v>1.5</v>
      </c>
      <c r="R1487" s="30">
        <v>4.8378518631178005E-5</v>
      </c>
      <c r="S1487" s="23">
        <v>20670.331136504465</v>
      </c>
      <c r="T1487" s="30">
        <v>4.5316345824714882E-3</v>
      </c>
      <c r="U1487" s="23">
        <v>220.67092608658979</v>
      </c>
      <c r="V1487" s="27">
        <v>1.0675732509039388</v>
      </c>
    </row>
    <row r="1488" spans="1:22" x14ac:dyDescent="0.25">
      <c r="A1488" s="19" t="s">
        <v>99</v>
      </c>
      <c r="B1488" s="19" t="s">
        <v>100</v>
      </c>
      <c r="C1488" s="19" t="s">
        <v>91</v>
      </c>
      <c r="D1488" s="22">
        <v>120558026</v>
      </c>
      <c r="E1488" s="22">
        <v>7</v>
      </c>
      <c r="F1488" s="27">
        <v>13</v>
      </c>
      <c r="G1488" s="19" t="s">
        <v>145</v>
      </c>
      <c r="H1488" s="19" t="s">
        <v>146</v>
      </c>
      <c r="I1488" s="23">
        <v>13.447142857142856</v>
      </c>
      <c r="J1488" s="19" t="s">
        <v>203</v>
      </c>
      <c r="K1488" s="19" t="s">
        <v>204</v>
      </c>
      <c r="L1488" s="23">
        <v>13.447142857142856</v>
      </c>
      <c r="M1488" s="19" t="s">
        <v>109</v>
      </c>
      <c r="N1488" s="19" t="s">
        <v>110</v>
      </c>
      <c r="O1488" s="30">
        <v>6.9640764267676847E-2</v>
      </c>
      <c r="Q1488" s="22">
        <v>1.5</v>
      </c>
      <c r="R1488" s="30">
        <v>4.8024066963490267E-5</v>
      </c>
      <c r="S1488" s="23">
        <v>20822.89283746498</v>
      </c>
      <c r="T1488" s="30">
        <v>4.5316345824714882E-3</v>
      </c>
      <c r="U1488" s="23">
        <v>220.67092608658979</v>
      </c>
      <c r="V1488" s="27">
        <v>1.05975153312778</v>
      </c>
    </row>
    <row r="1489" spans="1:22" x14ac:dyDescent="0.25">
      <c r="A1489" s="19" t="s">
        <v>99</v>
      </c>
      <c r="B1489" s="19" t="s">
        <v>100</v>
      </c>
      <c r="C1489" s="19" t="s">
        <v>91</v>
      </c>
      <c r="D1489" s="22">
        <v>120558026</v>
      </c>
      <c r="E1489" s="22">
        <v>7</v>
      </c>
      <c r="F1489" s="27">
        <v>13</v>
      </c>
      <c r="G1489" s="19" t="s">
        <v>155</v>
      </c>
      <c r="H1489" s="19" t="s">
        <v>156</v>
      </c>
      <c r="I1489" s="23">
        <v>12.857142857142858</v>
      </c>
      <c r="J1489" s="19" t="s">
        <v>203</v>
      </c>
      <c r="K1489" s="19" t="s">
        <v>204</v>
      </c>
      <c r="L1489" s="23">
        <v>12.857142857142858</v>
      </c>
      <c r="M1489" s="19" t="s">
        <v>109</v>
      </c>
      <c r="N1489" s="19" t="s">
        <v>110</v>
      </c>
      <c r="O1489" s="30">
        <v>7.0723362162162268E-2</v>
      </c>
      <c r="Q1489" s="22">
        <v>1.5</v>
      </c>
      <c r="R1489" s="30">
        <v>4.6630788238788306E-5</v>
      </c>
      <c r="S1489" s="23">
        <v>21445.058892832149</v>
      </c>
      <c r="T1489" s="30">
        <v>4.5316345824714882E-3</v>
      </c>
      <c r="U1489" s="23">
        <v>220.67092608658979</v>
      </c>
      <c r="V1489" s="27">
        <v>1.0290059224801076</v>
      </c>
    </row>
    <row r="1490" spans="1:22" x14ac:dyDescent="0.25">
      <c r="A1490" s="19" t="s">
        <v>99</v>
      </c>
      <c r="B1490" s="19" t="s">
        <v>100</v>
      </c>
      <c r="C1490" s="19" t="s">
        <v>91</v>
      </c>
      <c r="D1490" s="22">
        <v>120558237</v>
      </c>
      <c r="E1490" s="22">
        <v>7</v>
      </c>
      <c r="F1490" s="27">
        <v>16</v>
      </c>
      <c r="G1490" s="19" t="s">
        <v>107</v>
      </c>
      <c r="H1490" s="19" t="s">
        <v>108</v>
      </c>
      <c r="I1490" s="23">
        <v>343.2</v>
      </c>
      <c r="J1490" s="19" t="s">
        <v>201</v>
      </c>
      <c r="K1490" s="19" t="s">
        <v>202</v>
      </c>
      <c r="L1490" s="23">
        <v>188.57142857142858</v>
      </c>
      <c r="M1490" s="19" t="s">
        <v>109</v>
      </c>
      <c r="N1490" s="19" t="s">
        <v>110</v>
      </c>
      <c r="O1490" s="30">
        <v>9.4083549688667278E-2</v>
      </c>
      <c r="Q1490" s="22">
        <v>1.5</v>
      </c>
      <c r="R1490" s="30">
        <v>1.3453947605479423E-3</v>
      </c>
      <c r="S1490" s="23">
        <v>743.27627052206412</v>
      </c>
      <c r="T1490" s="30">
        <v>3.5903801539168478E-3</v>
      </c>
      <c r="U1490" s="23">
        <v>278.52203865071823</v>
      </c>
      <c r="V1490" s="27">
        <v>37.472209149780781</v>
      </c>
    </row>
    <row r="1491" spans="1:22" x14ac:dyDescent="0.25">
      <c r="A1491" s="19" t="s">
        <v>99</v>
      </c>
      <c r="B1491" s="19" t="s">
        <v>100</v>
      </c>
      <c r="C1491" s="19" t="s">
        <v>91</v>
      </c>
      <c r="D1491" s="22">
        <v>120558237</v>
      </c>
      <c r="E1491" s="22">
        <v>7</v>
      </c>
      <c r="F1491" s="27">
        <v>16</v>
      </c>
      <c r="G1491" s="19" t="s">
        <v>145</v>
      </c>
      <c r="H1491" s="19" t="s">
        <v>146</v>
      </c>
      <c r="I1491" s="23">
        <v>114.28571428571429</v>
      </c>
      <c r="J1491" s="19" t="s">
        <v>261</v>
      </c>
      <c r="K1491" s="19" t="s">
        <v>262</v>
      </c>
      <c r="L1491" s="23">
        <v>28.571428571428573</v>
      </c>
      <c r="M1491" s="19" t="s">
        <v>109</v>
      </c>
      <c r="N1491" s="19" t="s">
        <v>110</v>
      </c>
      <c r="O1491" s="30">
        <v>6.9640764267676847E-2</v>
      </c>
      <c r="Q1491" s="22">
        <v>1.5</v>
      </c>
      <c r="R1491" s="30">
        <v>3.3162268698893737E-4</v>
      </c>
      <c r="S1491" s="23">
        <v>3015.4752350624285</v>
      </c>
      <c r="T1491" s="30">
        <v>3.5903801539168478E-3</v>
      </c>
      <c r="U1491" s="23">
        <v>278.52203865071823</v>
      </c>
      <c r="V1491" s="27">
        <v>9.2364226842987858</v>
      </c>
    </row>
    <row r="1492" spans="1:22" x14ac:dyDescent="0.25">
      <c r="A1492" s="19" t="s">
        <v>99</v>
      </c>
      <c r="B1492" s="19" t="s">
        <v>100</v>
      </c>
      <c r="C1492" s="19" t="s">
        <v>91</v>
      </c>
      <c r="D1492" s="22">
        <v>120558237</v>
      </c>
      <c r="E1492" s="22">
        <v>7</v>
      </c>
      <c r="F1492" s="27">
        <v>16</v>
      </c>
      <c r="G1492" s="19" t="s">
        <v>183</v>
      </c>
      <c r="H1492" s="19" t="s">
        <v>184</v>
      </c>
      <c r="I1492" s="23">
        <v>65.916474133714289</v>
      </c>
      <c r="J1492" s="19" t="s">
        <v>221</v>
      </c>
      <c r="K1492" s="19" t="s">
        <v>222</v>
      </c>
      <c r="L1492" s="23">
        <v>46.09543645714286</v>
      </c>
      <c r="M1492" s="19" t="s">
        <v>109</v>
      </c>
      <c r="N1492" s="19" t="s">
        <v>110</v>
      </c>
      <c r="O1492" s="30">
        <v>7.9215175097275228E-2</v>
      </c>
      <c r="Q1492" s="22">
        <v>1.5</v>
      </c>
      <c r="R1492" s="30">
        <v>2.175660433457163E-4</v>
      </c>
      <c r="S1492" s="23">
        <v>4596.3054924475609</v>
      </c>
      <c r="T1492" s="30">
        <v>3.5903801539168478E-3</v>
      </c>
      <c r="U1492" s="23">
        <v>278.52203865071823</v>
      </c>
      <c r="V1492" s="27">
        <v>6.0596937933819435</v>
      </c>
    </row>
    <row r="1493" spans="1:22" x14ac:dyDescent="0.25">
      <c r="A1493" s="19" t="s">
        <v>99</v>
      </c>
      <c r="B1493" s="19" t="s">
        <v>100</v>
      </c>
      <c r="C1493" s="19" t="s">
        <v>91</v>
      </c>
      <c r="D1493" s="22">
        <v>120558237</v>
      </c>
      <c r="E1493" s="22">
        <v>7</v>
      </c>
      <c r="F1493" s="27">
        <v>16</v>
      </c>
      <c r="G1493" s="19" t="s">
        <v>131</v>
      </c>
      <c r="H1493" s="19" t="s">
        <v>132</v>
      </c>
      <c r="I1493" s="23">
        <v>23.785714285714285</v>
      </c>
      <c r="J1493" s="19" t="s">
        <v>203</v>
      </c>
      <c r="K1493" s="19" t="s">
        <v>204</v>
      </c>
      <c r="L1493" s="23">
        <v>23.785714285714285</v>
      </c>
      <c r="M1493" s="19" t="s">
        <v>109</v>
      </c>
      <c r="N1493" s="19" t="s">
        <v>110</v>
      </c>
      <c r="O1493" s="30">
        <v>0.18361026609657971</v>
      </c>
      <c r="Q1493" s="22">
        <v>1.5</v>
      </c>
      <c r="R1493" s="30">
        <v>1.819708887207174E-4</v>
      </c>
      <c r="S1493" s="23">
        <v>5495.3844927073214</v>
      </c>
      <c r="T1493" s="30">
        <v>3.5903801539168478E-3</v>
      </c>
      <c r="U1493" s="23">
        <v>278.52203865071823</v>
      </c>
      <c r="V1493" s="27">
        <v>5.0682902901577203</v>
      </c>
    </row>
    <row r="1494" spans="1:22" x14ac:dyDescent="0.25">
      <c r="A1494" s="19" t="s">
        <v>99</v>
      </c>
      <c r="B1494" s="19" t="s">
        <v>100</v>
      </c>
      <c r="C1494" s="19" t="s">
        <v>91</v>
      </c>
      <c r="D1494" s="22">
        <v>120558237</v>
      </c>
      <c r="E1494" s="22">
        <v>7</v>
      </c>
      <c r="F1494" s="27">
        <v>16</v>
      </c>
      <c r="G1494" s="19" t="s">
        <v>127</v>
      </c>
      <c r="H1494" s="19" t="s">
        <v>128</v>
      </c>
      <c r="I1494" s="23">
        <v>44</v>
      </c>
      <c r="J1494" s="19" t="s">
        <v>201</v>
      </c>
      <c r="K1494" s="19" t="s">
        <v>202</v>
      </c>
      <c r="L1494" s="23">
        <v>28.571428571428573</v>
      </c>
      <c r="M1494" s="19" t="s">
        <v>109</v>
      </c>
      <c r="N1494" s="19" t="s">
        <v>110</v>
      </c>
      <c r="O1494" s="30">
        <v>9.32009514627124E-2</v>
      </c>
      <c r="Q1494" s="22">
        <v>1.5</v>
      </c>
      <c r="R1494" s="30">
        <v>1.7086841101497275E-4</v>
      </c>
      <c r="S1494" s="23">
        <v>5852.4568354086969</v>
      </c>
      <c r="T1494" s="30">
        <v>3.5903801539168478E-3</v>
      </c>
      <c r="U1494" s="23">
        <v>278.52203865071823</v>
      </c>
      <c r="V1494" s="27">
        <v>4.7590618176899051</v>
      </c>
    </row>
    <row r="1495" spans="1:22" x14ac:dyDescent="0.25">
      <c r="A1495" s="19" t="s">
        <v>99</v>
      </c>
      <c r="B1495" s="19" t="s">
        <v>100</v>
      </c>
      <c r="C1495" s="19" t="s">
        <v>91</v>
      </c>
      <c r="D1495" s="22">
        <v>120558237</v>
      </c>
      <c r="E1495" s="22">
        <v>7</v>
      </c>
      <c r="F1495" s="27">
        <v>16</v>
      </c>
      <c r="G1495" s="19" t="s">
        <v>127</v>
      </c>
      <c r="H1495" s="19" t="s">
        <v>128</v>
      </c>
      <c r="I1495" s="23">
        <v>30.702857142857145</v>
      </c>
      <c r="J1495" s="19" t="s">
        <v>205</v>
      </c>
      <c r="K1495" s="19" t="s">
        <v>206</v>
      </c>
      <c r="L1495" s="23">
        <v>22.74285714285714</v>
      </c>
      <c r="M1495" s="19" t="s">
        <v>109</v>
      </c>
      <c r="N1495" s="19" t="s">
        <v>110</v>
      </c>
      <c r="O1495" s="30">
        <v>9.32009514627124E-2</v>
      </c>
      <c r="Q1495" s="22">
        <v>1.5</v>
      </c>
      <c r="R1495" s="30">
        <v>1.1923064576408422E-4</v>
      </c>
      <c r="S1495" s="23">
        <v>8387.1054592680011</v>
      </c>
      <c r="T1495" s="30">
        <v>3.5903801539168478E-3</v>
      </c>
      <c r="U1495" s="23">
        <v>278.52203865071823</v>
      </c>
      <c r="V1495" s="27">
        <v>3.320836252785436</v>
      </c>
    </row>
    <row r="1496" spans="1:22" x14ac:dyDescent="0.25">
      <c r="A1496" s="19" t="s">
        <v>99</v>
      </c>
      <c r="B1496" s="19" t="s">
        <v>100</v>
      </c>
      <c r="C1496" s="19" t="s">
        <v>91</v>
      </c>
      <c r="D1496" s="22">
        <v>120558237</v>
      </c>
      <c r="E1496" s="22">
        <v>7</v>
      </c>
      <c r="F1496" s="27">
        <v>16</v>
      </c>
      <c r="G1496" s="19" t="s">
        <v>127</v>
      </c>
      <c r="H1496" s="19" t="s">
        <v>128</v>
      </c>
      <c r="I1496" s="23">
        <v>29.571428571428573</v>
      </c>
      <c r="J1496" s="19" t="s">
        <v>203</v>
      </c>
      <c r="K1496" s="19" t="s">
        <v>204</v>
      </c>
      <c r="L1496" s="23">
        <v>29.571428571428573</v>
      </c>
      <c r="M1496" s="19" t="s">
        <v>109</v>
      </c>
      <c r="N1496" s="19" t="s">
        <v>110</v>
      </c>
      <c r="O1496" s="30">
        <v>9.32009514627124E-2</v>
      </c>
      <c r="Q1496" s="22">
        <v>1.5</v>
      </c>
      <c r="R1496" s="30">
        <v>1.1483688662369922E-4</v>
      </c>
      <c r="S1496" s="23">
        <v>8708.0034072747767</v>
      </c>
      <c r="T1496" s="30">
        <v>3.5903801539168478E-3</v>
      </c>
      <c r="U1496" s="23">
        <v>278.52203865071823</v>
      </c>
      <c r="V1496" s="27">
        <v>3.1984603774734102</v>
      </c>
    </row>
    <row r="1497" spans="1:22" x14ac:dyDescent="0.25">
      <c r="A1497" s="19" t="s">
        <v>99</v>
      </c>
      <c r="B1497" s="19" t="s">
        <v>100</v>
      </c>
      <c r="C1497" s="19" t="s">
        <v>91</v>
      </c>
      <c r="D1497" s="22">
        <v>120558237</v>
      </c>
      <c r="E1497" s="22">
        <v>7</v>
      </c>
      <c r="F1497" s="27">
        <v>16</v>
      </c>
      <c r="G1497" s="19" t="s">
        <v>141</v>
      </c>
      <c r="H1497" s="19" t="s">
        <v>142</v>
      </c>
      <c r="I1497" s="23">
        <v>51.652571428571427</v>
      </c>
      <c r="J1497" s="19" t="s">
        <v>209</v>
      </c>
      <c r="K1497" s="19" t="s">
        <v>210</v>
      </c>
      <c r="L1497" s="23">
        <v>51.652571428571427</v>
      </c>
      <c r="M1497" s="19" t="s">
        <v>109</v>
      </c>
      <c r="N1497" s="19" t="s">
        <v>110</v>
      </c>
      <c r="O1497" s="30">
        <v>4.6996148956660502E-2</v>
      </c>
      <c r="Q1497" s="22">
        <v>1.5</v>
      </c>
      <c r="R1497" s="30">
        <v>1.0114466420215371E-4</v>
      </c>
      <c r="S1497" s="23">
        <v>9886.8290076216072</v>
      </c>
      <c r="T1497" s="30">
        <v>3.5903801539168478E-3</v>
      </c>
      <c r="U1497" s="23">
        <v>278.52203865071823</v>
      </c>
      <c r="V1497" s="27">
        <v>2.8171018072226173</v>
      </c>
    </row>
    <row r="1498" spans="1:22" x14ac:dyDescent="0.25">
      <c r="A1498" s="19" t="s">
        <v>99</v>
      </c>
      <c r="B1498" s="19" t="s">
        <v>100</v>
      </c>
      <c r="C1498" s="19" t="s">
        <v>91</v>
      </c>
      <c r="D1498" s="22">
        <v>120558237</v>
      </c>
      <c r="E1498" s="22">
        <v>7</v>
      </c>
      <c r="F1498" s="27">
        <v>16</v>
      </c>
      <c r="G1498" s="19" t="s">
        <v>107</v>
      </c>
      <c r="H1498" s="19" t="s">
        <v>108</v>
      </c>
      <c r="I1498" s="23">
        <v>343.2</v>
      </c>
      <c r="J1498" s="19" t="s">
        <v>201</v>
      </c>
      <c r="K1498" s="19" t="s">
        <v>202</v>
      </c>
      <c r="L1498" s="23">
        <v>188.57142857142858</v>
      </c>
      <c r="M1498" s="19" t="s">
        <v>121</v>
      </c>
      <c r="N1498" s="19" t="s">
        <v>122</v>
      </c>
      <c r="O1498" s="30">
        <v>8.0808489135929321E-3</v>
      </c>
      <c r="Q1498" s="22">
        <v>1.94</v>
      </c>
      <c r="R1498" s="30">
        <v>8.934753051369505E-5</v>
      </c>
      <c r="S1498" s="23">
        <v>11192.251137223335</v>
      </c>
      <c r="T1498" s="30">
        <v>3.5903801539168478E-3</v>
      </c>
      <c r="U1498" s="23">
        <v>278.52203865071823</v>
      </c>
      <c r="V1498" s="27">
        <v>2.4885256347081599</v>
      </c>
    </row>
    <row r="1499" spans="1:22" x14ac:dyDescent="0.25">
      <c r="A1499" s="19" t="s">
        <v>99</v>
      </c>
      <c r="B1499" s="19" t="s">
        <v>100</v>
      </c>
      <c r="C1499" s="19" t="s">
        <v>91</v>
      </c>
      <c r="D1499" s="22">
        <v>120558237</v>
      </c>
      <c r="E1499" s="22">
        <v>7</v>
      </c>
      <c r="F1499" s="27">
        <v>16</v>
      </c>
      <c r="G1499" s="19" t="s">
        <v>155</v>
      </c>
      <c r="H1499" s="19" t="s">
        <v>156</v>
      </c>
      <c r="I1499" s="23">
        <v>28.571428571428573</v>
      </c>
      <c r="J1499" s="19" t="s">
        <v>203</v>
      </c>
      <c r="K1499" s="19" t="s">
        <v>204</v>
      </c>
      <c r="L1499" s="23">
        <v>28.571428571428573</v>
      </c>
      <c r="M1499" s="19" t="s">
        <v>109</v>
      </c>
      <c r="N1499" s="19" t="s">
        <v>110</v>
      </c>
      <c r="O1499" s="30">
        <v>7.0723362162162268E-2</v>
      </c>
      <c r="Q1499" s="22">
        <v>1.5</v>
      </c>
      <c r="R1499" s="30">
        <v>8.4194478764478882E-5</v>
      </c>
      <c r="S1499" s="23">
        <v>11877.263386799345</v>
      </c>
      <c r="T1499" s="30">
        <v>3.5903801539168478E-3</v>
      </c>
      <c r="U1499" s="23">
        <v>278.52203865071823</v>
      </c>
      <c r="V1499" s="27">
        <v>2.3450017868617263</v>
      </c>
    </row>
    <row r="1500" spans="1:22" x14ac:dyDescent="0.25">
      <c r="A1500" s="19" t="s">
        <v>99</v>
      </c>
      <c r="B1500" s="19" t="s">
        <v>100</v>
      </c>
      <c r="C1500" s="19" t="s">
        <v>91</v>
      </c>
      <c r="D1500" s="22">
        <v>120558237</v>
      </c>
      <c r="E1500" s="22">
        <v>7</v>
      </c>
      <c r="F1500" s="27">
        <v>16</v>
      </c>
      <c r="G1500" s="19" t="s">
        <v>183</v>
      </c>
      <c r="H1500" s="19" t="s">
        <v>184</v>
      </c>
      <c r="I1500" s="23">
        <v>21.846857142857143</v>
      </c>
      <c r="J1500" s="19" t="s">
        <v>215</v>
      </c>
      <c r="K1500" s="19" t="s">
        <v>216</v>
      </c>
      <c r="L1500" s="23">
        <v>18.514285714285712</v>
      </c>
      <c r="M1500" s="19" t="s">
        <v>109</v>
      </c>
      <c r="N1500" s="19" t="s">
        <v>110</v>
      </c>
      <c r="O1500" s="30">
        <v>7.9215175097275228E-2</v>
      </c>
      <c r="Q1500" s="22">
        <v>1.5</v>
      </c>
      <c r="R1500" s="30">
        <v>7.2108442245691099E-5</v>
      </c>
      <c r="S1500" s="23">
        <v>13868.00170488714</v>
      </c>
      <c r="T1500" s="30">
        <v>3.5903801539168478E-3</v>
      </c>
      <c r="U1500" s="23">
        <v>278.52203865071823</v>
      </c>
      <c r="V1500" s="27">
        <v>2.0083790338197458</v>
      </c>
    </row>
    <row r="1501" spans="1:22" x14ac:dyDescent="0.25">
      <c r="A1501" s="19" t="s">
        <v>99</v>
      </c>
      <c r="B1501" s="19" t="s">
        <v>100</v>
      </c>
      <c r="C1501" s="19" t="s">
        <v>91</v>
      </c>
      <c r="D1501" s="22">
        <v>120558237</v>
      </c>
      <c r="E1501" s="22">
        <v>7</v>
      </c>
      <c r="F1501" s="27">
        <v>16</v>
      </c>
      <c r="G1501" s="19" t="s">
        <v>169</v>
      </c>
      <c r="H1501" s="19" t="s">
        <v>170</v>
      </c>
      <c r="I1501" s="23">
        <v>14.285714285714286</v>
      </c>
      <c r="J1501" s="19" t="s">
        <v>203</v>
      </c>
      <c r="K1501" s="19" t="s">
        <v>204</v>
      </c>
      <c r="L1501" s="23">
        <v>14.285714285714286</v>
      </c>
      <c r="M1501" s="19" t="s">
        <v>109</v>
      </c>
      <c r="N1501" s="19" t="s">
        <v>110</v>
      </c>
      <c r="O1501" s="30">
        <v>0.11923444635865434</v>
      </c>
      <c r="Q1501" s="22">
        <v>1.5</v>
      </c>
      <c r="R1501" s="30">
        <v>7.0972884737294248E-5</v>
      </c>
      <c r="S1501" s="23">
        <v>14089.888042475583</v>
      </c>
      <c r="T1501" s="30">
        <v>3.5903801539168478E-3</v>
      </c>
      <c r="U1501" s="23">
        <v>278.52203865071823</v>
      </c>
      <c r="V1501" s="27">
        <v>1.976751254595364</v>
      </c>
    </row>
    <row r="1502" spans="1:22" x14ac:dyDescent="0.25">
      <c r="A1502" s="19" t="s">
        <v>99</v>
      </c>
      <c r="B1502" s="19" t="s">
        <v>100</v>
      </c>
      <c r="C1502" s="19" t="s">
        <v>91</v>
      </c>
      <c r="D1502" s="22">
        <v>120558237</v>
      </c>
      <c r="E1502" s="22">
        <v>7</v>
      </c>
      <c r="F1502" s="27">
        <v>16</v>
      </c>
      <c r="G1502" s="19" t="s">
        <v>183</v>
      </c>
      <c r="H1502" s="19" t="s">
        <v>184</v>
      </c>
      <c r="I1502" s="23">
        <v>20.969142857142856</v>
      </c>
      <c r="J1502" s="19" t="s">
        <v>263</v>
      </c>
      <c r="K1502" s="19" t="s">
        <v>264</v>
      </c>
      <c r="L1502" s="23">
        <v>3.7714285714285714</v>
      </c>
      <c r="M1502" s="19" t="s">
        <v>109</v>
      </c>
      <c r="N1502" s="19" t="s">
        <v>110</v>
      </c>
      <c r="O1502" s="30">
        <v>7.9215175097275228E-2</v>
      </c>
      <c r="Q1502" s="22">
        <v>1.5</v>
      </c>
      <c r="R1502" s="30">
        <v>6.9211430127847902E-5</v>
      </c>
      <c r="S1502" s="23">
        <v>14448.480520526626</v>
      </c>
      <c r="T1502" s="30">
        <v>3.5903801539168478E-3</v>
      </c>
      <c r="U1502" s="23">
        <v>278.52203865071823</v>
      </c>
      <c r="V1502" s="27">
        <v>1.9276908617139938</v>
      </c>
    </row>
    <row r="1503" spans="1:22" x14ac:dyDescent="0.25">
      <c r="A1503" s="19" t="s">
        <v>99</v>
      </c>
      <c r="B1503" s="19" t="s">
        <v>100</v>
      </c>
      <c r="C1503" s="19" t="s">
        <v>91</v>
      </c>
      <c r="D1503" s="22">
        <v>120558237</v>
      </c>
      <c r="E1503" s="22">
        <v>7</v>
      </c>
      <c r="F1503" s="27">
        <v>16</v>
      </c>
      <c r="G1503" s="19" t="s">
        <v>141</v>
      </c>
      <c r="H1503" s="19" t="s">
        <v>142</v>
      </c>
      <c r="I1503" s="23">
        <v>28.571428571428573</v>
      </c>
      <c r="J1503" s="19" t="s">
        <v>245</v>
      </c>
      <c r="K1503" s="19" t="s">
        <v>246</v>
      </c>
      <c r="L1503" s="23">
        <v>5.7142857142857144</v>
      </c>
      <c r="M1503" s="19" t="s">
        <v>109</v>
      </c>
      <c r="N1503" s="19" t="s">
        <v>110</v>
      </c>
      <c r="O1503" s="30">
        <v>4.6996148956660502E-2</v>
      </c>
      <c r="Q1503" s="22">
        <v>1.5</v>
      </c>
      <c r="R1503" s="30">
        <v>5.5947796376976786E-5</v>
      </c>
      <c r="S1503" s="23">
        <v>17873.804953138646</v>
      </c>
      <c r="T1503" s="30">
        <v>3.5903801539168478E-3</v>
      </c>
      <c r="U1503" s="23">
        <v>278.52203865071823</v>
      </c>
      <c r="V1503" s="27">
        <v>1.5582694304930842</v>
      </c>
    </row>
    <row r="1504" spans="1:22" x14ac:dyDescent="0.25">
      <c r="A1504" s="19" t="s">
        <v>99</v>
      </c>
      <c r="B1504" s="19" t="s">
        <v>100</v>
      </c>
      <c r="C1504" s="19" t="s">
        <v>91</v>
      </c>
      <c r="D1504" s="22">
        <v>120558237</v>
      </c>
      <c r="E1504" s="22">
        <v>7</v>
      </c>
      <c r="F1504" s="27">
        <v>16</v>
      </c>
      <c r="G1504" s="19" t="s">
        <v>133</v>
      </c>
      <c r="H1504" s="19" t="s">
        <v>134</v>
      </c>
      <c r="I1504" s="23">
        <v>12.321428571428571</v>
      </c>
      <c r="J1504" s="19" t="s">
        <v>203</v>
      </c>
      <c r="K1504" s="19" t="s">
        <v>204</v>
      </c>
      <c r="L1504" s="23">
        <v>12.321428571428571</v>
      </c>
      <c r="M1504" s="19" t="s">
        <v>109</v>
      </c>
      <c r="N1504" s="19" t="s">
        <v>110</v>
      </c>
      <c r="O1504" s="30">
        <v>0.10511461227876238</v>
      </c>
      <c r="Q1504" s="22">
        <v>1.5</v>
      </c>
      <c r="R1504" s="30">
        <v>5.3965091125257475E-5</v>
      </c>
      <c r="S1504" s="23">
        <v>18530.497756020028</v>
      </c>
      <c r="T1504" s="30">
        <v>3.5903801539168478E-3</v>
      </c>
      <c r="U1504" s="23">
        <v>278.52203865071823</v>
      </c>
      <c r="V1504" s="27">
        <v>1.5030467196178494</v>
      </c>
    </row>
    <row r="1505" spans="1:22" x14ac:dyDescent="0.25">
      <c r="A1505" s="19" t="s">
        <v>99</v>
      </c>
      <c r="B1505" s="19" t="s">
        <v>100</v>
      </c>
      <c r="C1505" s="19" t="s">
        <v>91</v>
      </c>
      <c r="D1505" s="22">
        <v>120558237</v>
      </c>
      <c r="E1505" s="22">
        <v>7</v>
      </c>
      <c r="F1505" s="27">
        <v>16</v>
      </c>
      <c r="G1505" s="19" t="s">
        <v>107</v>
      </c>
      <c r="H1505" s="19" t="s">
        <v>108</v>
      </c>
      <c r="I1505" s="23">
        <v>11.785714285714286</v>
      </c>
      <c r="J1505" s="19" t="s">
        <v>203</v>
      </c>
      <c r="K1505" s="19" t="s">
        <v>204</v>
      </c>
      <c r="L1505" s="23">
        <v>11.785714285714286</v>
      </c>
      <c r="M1505" s="19" t="s">
        <v>109</v>
      </c>
      <c r="N1505" s="19" t="s">
        <v>110</v>
      </c>
      <c r="O1505" s="30">
        <v>9.4083549688667278E-2</v>
      </c>
      <c r="Q1505" s="22">
        <v>1.5</v>
      </c>
      <c r="R1505" s="30">
        <v>4.6201743150684823E-5</v>
      </c>
      <c r="S1505" s="23">
        <v>21644.204997602512</v>
      </c>
      <c r="T1505" s="30">
        <v>3.5903801539168478E-3</v>
      </c>
      <c r="U1505" s="23">
        <v>278.52203865071823</v>
      </c>
      <c r="V1505" s="27">
        <v>1.2868203691545594</v>
      </c>
    </row>
    <row r="1506" spans="1:22" x14ac:dyDescent="0.25">
      <c r="A1506" s="19" t="s">
        <v>99</v>
      </c>
      <c r="B1506" s="19" t="s">
        <v>100</v>
      </c>
      <c r="C1506" s="19" t="s">
        <v>91</v>
      </c>
      <c r="D1506" s="22">
        <v>120558237</v>
      </c>
      <c r="E1506" s="22">
        <v>7</v>
      </c>
      <c r="F1506" s="27">
        <v>16</v>
      </c>
      <c r="G1506" s="19" t="s">
        <v>141</v>
      </c>
      <c r="H1506" s="19" t="s">
        <v>142</v>
      </c>
      <c r="I1506" s="23">
        <v>22.464285714285715</v>
      </c>
      <c r="J1506" s="19" t="s">
        <v>239</v>
      </c>
      <c r="K1506" s="19" t="s">
        <v>240</v>
      </c>
      <c r="L1506" s="23">
        <v>12.142857142857142</v>
      </c>
      <c r="M1506" s="19" t="s">
        <v>109</v>
      </c>
      <c r="N1506" s="19" t="s">
        <v>110</v>
      </c>
      <c r="O1506" s="30">
        <v>4.6996148956660502E-2</v>
      </c>
      <c r="Q1506" s="22">
        <v>1.5</v>
      </c>
      <c r="R1506" s="30">
        <v>4.3988954901398005E-5</v>
      </c>
      <c r="S1506" s="23">
        <v>22732.979272672357</v>
      </c>
      <c r="T1506" s="30">
        <v>3.5903801539168478E-3</v>
      </c>
      <c r="U1506" s="23">
        <v>278.52203865071823</v>
      </c>
      <c r="V1506" s="27">
        <v>1.2251893397251876</v>
      </c>
    </row>
    <row r="1507" spans="1:22" x14ac:dyDescent="0.25">
      <c r="A1507" s="19" t="s">
        <v>99</v>
      </c>
      <c r="B1507" s="19" t="s">
        <v>100</v>
      </c>
      <c r="C1507" s="19" t="s">
        <v>91</v>
      </c>
      <c r="D1507" s="22">
        <v>120558237</v>
      </c>
      <c r="E1507" s="22">
        <v>7</v>
      </c>
      <c r="F1507" s="27">
        <v>16</v>
      </c>
      <c r="G1507" s="19" t="s">
        <v>141</v>
      </c>
      <c r="H1507" s="19" t="s">
        <v>142</v>
      </c>
      <c r="I1507" s="23">
        <v>21.523199999999999</v>
      </c>
      <c r="J1507" s="19" t="s">
        <v>223</v>
      </c>
      <c r="K1507" s="19" t="s">
        <v>224</v>
      </c>
      <c r="L1507" s="23">
        <v>14.16</v>
      </c>
      <c r="M1507" s="19" t="s">
        <v>109</v>
      </c>
      <c r="N1507" s="19" t="s">
        <v>110</v>
      </c>
      <c r="O1507" s="30">
        <v>4.6996148956660502E-2</v>
      </c>
      <c r="Q1507" s="22">
        <v>1.5</v>
      </c>
      <c r="R1507" s="30">
        <v>4.2146146384333135E-5</v>
      </c>
      <c r="S1507" s="23">
        <v>23726.961674762442</v>
      </c>
      <c r="T1507" s="30">
        <v>3.5903801539168478E-3</v>
      </c>
      <c r="U1507" s="23">
        <v>278.52203865071823</v>
      </c>
      <c r="V1507" s="27">
        <v>1.1738630612236063</v>
      </c>
    </row>
    <row r="1508" spans="1:22" x14ac:dyDescent="0.25">
      <c r="A1508" s="19" t="s">
        <v>99</v>
      </c>
      <c r="B1508" s="19" t="s">
        <v>100</v>
      </c>
      <c r="C1508" s="19" t="s">
        <v>91</v>
      </c>
      <c r="D1508" s="22">
        <v>120558237</v>
      </c>
      <c r="E1508" s="22">
        <v>7</v>
      </c>
      <c r="F1508" s="27">
        <v>16</v>
      </c>
      <c r="G1508" s="19" t="s">
        <v>107</v>
      </c>
      <c r="H1508" s="19" t="s">
        <v>108</v>
      </c>
      <c r="I1508" s="23">
        <v>343.2</v>
      </c>
      <c r="J1508" s="19" t="s">
        <v>201</v>
      </c>
      <c r="K1508" s="19" t="s">
        <v>202</v>
      </c>
      <c r="L1508" s="23">
        <v>188.57142857142858</v>
      </c>
      <c r="M1508" s="19" t="s">
        <v>113</v>
      </c>
      <c r="N1508" s="19" t="s">
        <v>114</v>
      </c>
      <c r="O1508" s="30">
        <v>5.131111111111167E-3</v>
      </c>
      <c r="Q1508" s="22">
        <v>2.8</v>
      </c>
      <c r="R1508" s="30">
        <v>3.930797619047662E-5</v>
      </c>
      <c r="S1508" s="23">
        <v>25440.129381229148</v>
      </c>
      <c r="T1508" s="30">
        <v>3.5903801539168478E-3</v>
      </c>
      <c r="U1508" s="23">
        <v>278.52203865071823</v>
      </c>
      <c r="V1508" s="27">
        <v>1.0948137663805442</v>
      </c>
    </row>
    <row r="1509" spans="1:22" x14ac:dyDescent="0.25">
      <c r="A1509" s="19" t="s">
        <v>99</v>
      </c>
      <c r="B1509" s="19" t="s">
        <v>100</v>
      </c>
      <c r="C1509" s="19" t="s">
        <v>91</v>
      </c>
      <c r="D1509" s="22">
        <v>120558237</v>
      </c>
      <c r="E1509" s="22">
        <v>7</v>
      </c>
      <c r="F1509" s="27">
        <v>16</v>
      </c>
      <c r="G1509" s="19" t="s">
        <v>107</v>
      </c>
      <c r="H1509" s="19" t="s">
        <v>108</v>
      </c>
      <c r="I1509" s="23">
        <v>343.2</v>
      </c>
      <c r="J1509" s="19" t="s">
        <v>201</v>
      </c>
      <c r="K1509" s="19" t="s">
        <v>202</v>
      </c>
      <c r="L1509" s="23">
        <v>188.57142857142858</v>
      </c>
      <c r="M1509" s="19" t="s">
        <v>115</v>
      </c>
      <c r="N1509" s="19" t="s">
        <v>116</v>
      </c>
      <c r="O1509" s="30">
        <v>5.4953034682081285E-3</v>
      </c>
      <c r="Q1509" s="22">
        <v>3</v>
      </c>
      <c r="R1509" s="30">
        <v>3.9291419797688121E-5</v>
      </c>
      <c r="S1509" s="23">
        <v>25450.849196822339</v>
      </c>
      <c r="T1509" s="30">
        <v>3.5903801539168478E-3</v>
      </c>
      <c r="U1509" s="23">
        <v>278.52203865071823</v>
      </c>
      <c r="V1509" s="27">
        <v>1.0943526343533287</v>
      </c>
    </row>
    <row r="1510" spans="1:22" x14ac:dyDescent="0.25">
      <c r="A1510" s="19" t="s">
        <v>99</v>
      </c>
      <c r="B1510" s="19" t="s">
        <v>100</v>
      </c>
      <c r="C1510" s="19" t="s">
        <v>91</v>
      </c>
      <c r="D1510" s="22">
        <v>120558237</v>
      </c>
      <c r="E1510" s="22">
        <v>7</v>
      </c>
      <c r="F1510" s="27">
        <v>16</v>
      </c>
      <c r="G1510" s="19" t="s">
        <v>173</v>
      </c>
      <c r="H1510" s="19" t="s">
        <v>174</v>
      </c>
      <c r="I1510" s="23">
        <v>8.7622857142857153</v>
      </c>
      <c r="J1510" s="19" t="s">
        <v>203</v>
      </c>
      <c r="K1510" s="19" t="s">
        <v>204</v>
      </c>
      <c r="L1510" s="23">
        <v>8.7622857142857153</v>
      </c>
      <c r="M1510" s="19" t="s">
        <v>109</v>
      </c>
      <c r="N1510" s="19" t="s">
        <v>110</v>
      </c>
      <c r="O1510" s="30">
        <v>9.8813412080536386E-2</v>
      </c>
      <c r="Q1510" s="22">
        <v>1.5</v>
      </c>
      <c r="R1510" s="30">
        <v>3.6076306210546311E-5</v>
      </c>
      <c r="S1510" s="23">
        <v>27719.024064267051</v>
      </c>
      <c r="T1510" s="30">
        <v>3.5903801539168478E-3</v>
      </c>
      <c r="U1510" s="23">
        <v>278.52203865071823</v>
      </c>
      <c r="V1510" s="27">
        <v>1.0048046352748927</v>
      </c>
    </row>
    <row r="1511" spans="1:22" x14ac:dyDescent="0.25">
      <c r="A1511" s="19" t="s">
        <v>99</v>
      </c>
      <c r="B1511" s="19" t="s">
        <v>100</v>
      </c>
      <c r="C1511" s="19" t="s">
        <v>91</v>
      </c>
      <c r="D1511" s="22">
        <v>120558411</v>
      </c>
      <c r="E1511" s="22">
        <v>7</v>
      </c>
      <c r="F1511" s="27">
        <v>20</v>
      </c>
      <c r="G1511" s="19" t="s">
        <v>107</v>
      </c>
      <c r="H1511" s="19" t="s">
        <v>108</v>
      </c>
      <c r="I1511" s="23">
        <v>624</v>
      </c>
      <c r="J1511" s="19" t="s">
        <v>201</v>
      </c>
      <c r="K1511" s="19" t="s">
        <v>202</v>
      </c>
      <c r="L1511" s="23">
        <v>342.85714285714283</v>
      </c>
      <c r="M1511" s="19" t="s">
        <v>109</v>
      </c>
      <c r="N1511" s="19" t="s">
        <v>110</v>
      </c>
      <c r="O1511" s="30">
        <v>9.4083549688667278E-2</v>
      </c>
      <c r="Q1511" s="22">
        <v>1.5</v>
      </c>
      <c r="R1511" s="30">
        <v>1.9569378335242793E-3</v>
      </c>
      <c r="S1511" s="23">
        <v>511.00243598391916</v>
      </c>
      <c r="T1511" s="30">
        <v>3.3477854020996659E-3</v>
      </c>
      <c r="U1511" s="23">
        <v>298.70492874866454</v>
      </c>
      <c r="V1511" s="27">
        <v>58.454697612843574</v>
      </c>
    </row>
    <row r="1512" spans="1:22" x14ac:dyDescent="0.25">
      <c r="A1512" s="19" t="s">
        <v>99</v>
      </c>
      <c r="B1512" s="19" t="s">
        <v>100</v>
      </c>
      <c r="C1512" s="19" t="s">
        <v>91</v>
      </c>
      <c r="D1512" s="22">
        <v>120558411</v>
      </c>
      <c r="E1512" s="22">
        <v>7</v>
      </c>
      <c r="F1512" s="27">
        <v>20</v>
      </c>
      <c r="G1512" s="19" t="s">
        <v>183</v>
      </c>
      <c r="H1512" s="19" t="s">
        <v>184</v>
      </c>
      <c r="I1512" s="23">
        <v>93.041708964285718</v>
      </c>
      <c r="J1512" s="19" t="s">
        <v>221</v>
      </c>
      <c r="K1512" s="19" t="s">
        <v>222</v>
      </c>
      <c r="L1512" s="23">
        <v>65.064132142857133</v>
      </c>
      <c r="M1512" s="19" t="s">
        <v>109</v>
      </c>
      <c r="N1512" s="19" t="s">
        <v>110</v>
      </c>
      <c r="O1512" s="30">
        <v>7.9215175097275228E-2</v>
      </c>
      <c r="Q1512" s="22">
        <v>1.5</v>
      </c>
      <c r="R1512" s="30">
        <v>2.456771755651872E-4</v>
      </c>
      <c r="S1512" s="23">
        <v>4070.3821903661669</v>
      </c>
      <c r="T1512" s="30">
        <v>3.3477854020996659E-3</v>
      </c>
      <c r="U1512" s="23">
        <v>298.70492874866454</v>
      </c>
      <c r="V1512" s="27">
        <v>7.33849832223724</v>
      </c>
    </row>
    <row r="1513" spans="1:22" x14ac:dyDescent="0.25">
      <c r="A1513" s="19" t="s">
        <v>99</v>
      </c>
      <c r="B1513" s="19" t="s">
        <v>100</v>
      </c>
      <c r="C1513" s="19" t="s">
        <v>91</v>
      </c>
      <c r="D1513" s="22">
        <v>120558411</v>
      </c>
      <c r="E1513" s="22">
        <v>7</v>
      </c>
      <c r="F1513" s="27">
        <v>20</v>
      </c>
      <c r="G1513" s="19" t="s">
        <v>127</v>
      </c>
      <c r="H1513" s="19" t="s">
        <v>128</v>
      </c>
      <c r="I1513" s="23">
        <v>66.150000000000006</v>
      </c>
      <c r="J1513" s="19" t="s">
        <v>205</v>
      </c>
      <c r="K1513" s="19" t="s">
        <v>206</v>
      </c>
      <c r="L1513" s="23">
        <v>49</v>
      </c>
      <c r="M1513" s="19" t="s">
        <v>109</v>
      </c>
      <c r="N1513" s="19" t="s">
        <v>110</v>
      </c>
      <c r="O1513" s="30">
        <v>9.32009514627124E-2</v>
      </c>
      <c r="Q1513" s="22">
        <v>1.5</v>
      </c>
      <c r="R1513" s="30">
        <v>2.0550809797528083E-4</v>
      </c>
      <c r="S1513" s="23">
        <v>4865.9882985257509</v>
      </c>
      <c r="T1513" s="30">
        <v>3.3477854020996659E-3</v>
      </c>
      <c r="U1513" s="23">
        <v>298.70492874866454</v>
      </c>
      <c r="V1513" s="27">
        <v>6.1386281762979831</v>
      </c>
    </row>
    <row r="1514" spans="1:22" x14ac:dyDescent="0.25">
      <c r="A1514" s="19" t="s">
        <v>99</v>
      </c>
      <c r="B1514" s="19" t="s">
        <v>100</v>
      </c>
      <c r="C1514" s="19" t="s">
        <v>91</v>
      </c>
      <c r="D1514" s="22">
        <v>120558411</v>
      </c>
      <c r="E1514" s="22">
        <v>7</v>
      </c>
      <c r="F1514" s="27">
        <v>20</v>
      </c>
      <c r="G1514" s="19" t="s">
        <v>107</v>
      </c>
      <c r="H1514" s="19" t="s">
        <v>108</v>
      </c>
      <c r="I1514" s="23">
        <v>624</v>
      </c>
      <c r="J1514" s="19" t="s">
        <v>201</v>
      </c>
      <c r="K1514" s="19" t="s">
        <v>202</v>
      </c>
      <c r="L1514" s="23">
        <v>342.85714285714283</v>
      </c>
      <c r="M1514" s="19" t="s">
        <v>121</v>
      </c>
      <c r="N1514" s="19" t="s">
        <v>122</v>
      </c>
      <c r="O1514" s="30">
        <v>8.0808489135929321E-3</v>
      </c>
      <c r="Q1514" s="22">
        <v>1.94</v>
      </c>
      <c r="R1514" s="30">
        <v>1.2996004438355644E-4</v>
      </c>
      <c r="S1514" s="23">
        <v>7694.6726568410422</v>
      </c>
      <c r="T1514" s="30">
        <v>3.3477854020996659E-3</v>
      </c>
      <c r="U1514" s="23">
        <v>298.70492874866454</v>
      </c>
      <c r="V1514" s="27">
        <v>3.8819705797763513</v>
      </c>
    </row>
    <row r="1515" spans="1:22" x14ac:dyDescent="0.25">
      <c r="A1515" s="19" t="s">
        <v>99</v>
      </c>
      <c r="B1515" s="19" t="s">
        <v>100</v>
      </c>
      <c r="C1515" s="19" t="s">
        <v>91</v>
      </c>
      <c r="D1515" s="22">
        <v>120558411</v>
      </c>
      <c r="E1515" s="22">
        <v>7</v>
      </c>
      <c r="F1515" s="27">
        <v>20</v>
      </c>
      <c r="G1515" s="19" t="s">
        <v>145</v>
      </c>
      <c r="H1515" s="19" t="s">
        <v>146</v>
      </c>
      <c r="I1515" s="23">
        <v>53.571428571428569</v>
      </c>
      <c r="J1515" s="19" t="s">
        <v>229</v>
      </c>
      <c r="K1515" s="19" t="s">
        <v>230</v>
      </c>
      <c r="L1515" s="23">
        <v>42.857142857142854</v>
      </c>
      <c r="M1515" s="19" t="s">
        <v>109</v>
      </c>
      <c r="N1515" s="19" t="s">
        <v>110</v>
      </c>
      <c r="O1515" s="30">
        <v>6.9640764267676847E-2</v>
      </c>
      <c r="Q1515" s="22">
        <v>1.5</v>
      </c>
      <c r="R1515" s="30">
        <v>1.243585076208515E-4</v>
      </c>
      <c r="S1515" s="23">
        <v>8041.26729349981</v>
      </c>
      <c r="T1515" s="30">
        <v>3.3477854020996659E-3</v>
      </c>
      <c r="U1515" s="23">
        <v>298.70492874866454</v>
      </c>
      <c r="V1515" s="27">
        <v>3.7146499158176707</v>
      </c>
    </row>
    <row r="1516" spans="1:22" x14ac:dyDescent="0.25">
      <c r="A1516" s="19" t="s">
        <v>99</v>
      </c>
      <c r="B1516" s="19" t="s">
        <v>100</v>
      </c>
      <c r="C1516" s="19" t="s">
        <v>91</v>
      </c>
      <c r="D1516" s="22">
        <v>120558411</v>
      </c>
      <c r="E1516" s="22">
        <v>7</v>
      </c>
      <c r="F1516" s="27">
        <v>20</v>
      </c>
      <c r="G1516" s="19" t="s">
        <v>183</v>
      </c>
      <c r="H1516" s="19" t="s">
        <v>184</v>
      </c>
      <c r="I1516" s="23">
        <v>40.54785428571428</v>
      </c>
      <c r="J1516" s="19" t="s">
        <v>217</v>
      </c>
      <c r="K1516" s="19" t="s">
        <v>218</v>
      </c>
      <c r="L1516" s="23">
        <v>28.355142857142859</v>
      </c>
      <c r="M1516" s="19" t="s">
        <v>109</v>
      </c>
      <c r="N1516" s="19" t="s">
        <v>110</v>
      </c>
      <c r="O1516" s="30">
        <v>7.9215175097275228E-2</v>
      </c>
      <c r="Q1516" s="22">
        <v>1.5</v>
      </c>
      <c r="R1516" s="30">
        <v>1.0706684590205528E-4</v>
      </c>
      <c r="S1516" s="23">
        <v>9339.9594578026499</v>
      </c>
      <c r="T1516" s="30">
        <v>3.3477854020996659E-3</v>
      </c>
      <c r="U1516" s="23">
        <v>298.70492874866454</v>
      </c>
      <c r="V1516" s="27">
        <v>3.198139457651767</v>
      </c>
    </row>
    <row r="1517" spans="1:22" x14ac:dyDescent="0.25">
      <c r="A1517" s="19" t="s">
        <v>99</v>
      </c>
      <c r="B1517" s="19" t="s">
        <v>100</v>
      </c>
      <c r="C1517" s="19" t="s">
        <v>91</v>
      </c>
      <c r="D1517" s="22">
        <v>120558411</v>
      </c>
      <c r="E1517" s="22">
        <v>7</v>
      </c>
      <c r="F1517" s="27">
        <v>20</v>
      </c>
      <c r="G1517" s="19" t="s">
        <v>169</v>
      </c>
      <c r="H1517" s="19" t="s">
        <v>170</v>
      </c>
      <c r="I1517" s="23">
        <v>25</v>
      </c>
      <c r="J1517" s="19" t="s">
        <v>203</v>
      </c>
      <c r="K1517" s="19" t="s">
        <v>204</v>
      </c>
      <c r="L1517" s="23">
        <v>25</v>
      </c>
      <c r="M1517" s="19" t="s">
        <v>109</v>
      </c>
      <c r="N1517" s="19" t="s">
        <v>110</v>
      </c>
      <c r="O1517" s="30">
        <v>0.11923444635865434</v>
      </c>
      <c r="Q1517" s="22">
        <v>1.5</v>
      </c>
      <c r="R1517" s="30">
        <v>9.9362038632211933E-5</v>
      </c>
      <c r="S1517" s="23">
        <v>10064.205744625417</v>
      </c>
      <c r="T1517" s="30">
        <v>3.3477854020996659E-3</v>
      </c>
      <c r="U1517" s="23">
        <v>298.70492874866454</v>
      </c>
      <c r="V1517" s="27">
        <v>2.967993066995692</v>
      </c>
    </row>
    <row r="1518" spans="1:22" x14ac:dyDescent="0.25">
      <c r="A1518" s="19" t="s">
        <v>99</v>
      </c>
      <c r="B1518" s="19" t="s">
        <v>100</v>
      </c>
      <c r="C1518" s="19" t="s">
        <v>91</v>
      </c>
      <c r="D1518" s="22">
        <v>120558411</v>
      </c>
      <c r="E1518" s="22">
        <v>7</v>
      </c>
      <c r="F1518" s="27">
        <v>20</v>
      </c>
      <c r="G1518" s="19" t="s">
        <v>107</v>
      </c>
      <c r="H1518" s="19" t="s">
        <v>108</v>
      </c>
      <c r="I1518" s="23">
        <v>624</v>
      </c>
      <c r="J1518" s="19" t="s">
        <v>201</v>
      </c>
      <c r="K1518" s="19" t="s">
        <v>202</v>
      </c>
      <c r="L1518" s="23">
        <v>342.85714285714283</v>
      </c>
      <c r="M1518" s="19" t="s">
        <v>113</v>
      </c>
      <c r="N1518" s="19" t="s">
        <v>114</v>
      </c>
      <c r="O1518" s="30">
        <v>5.131111111111167E-3</v>
      </c>
      <c r="Q1518" s="22">
        <v>2.8</v>
      </c>
      <c r="R1518" s="30">
        <v>5.7175238095238709E-5</v>
      </c>
      <c r="S1518" s="23">
        <v>17490.088949595043</v>
      </c>
      <c r="T1518" s="30">
        <v>3.3477854020996659E-3</v>
      </c>
      <c r="U1518" s="23">
        <v>298.70492874866454</v>
      </c>
      <c r="V1518" s="27">
        <v>1.7078525421426209</v>
      </c>
    </row>
    <row r="1519" spans="1:22" x14ac:dyDescent="0.25">
      <c r="A1519" s="19" t="s">
        <v>99</v>
      </c>
      <c r="B1519" s="19" t="s">
        <v>100</v>
      </c>
      <c r="C1519" s="19" t="s">
        <v>91</v>
      </c>
      <c r="D1519" s="22">
        <v>120558411</v>
      </c>
      <c r="E1519" s="22">
        <v>7</v>
      </c>
      <c r="F1519" s="27">
        <v>20</v>
      </c>
      <c r="G1519" s="19" t="s">
        <v>107</v>
      </c>
      <c r="H1519" s="19" t="s">
        <v>108</v>
      </c>
      <c r="I1519" s="23">
        <v>624</v>
      </c>
      <c r="J1519" s="19" t="s">
        <v>201</v>
      </c>
      <c r="K1519" s="19" t="s">
        <v>202</v>
      </c>
      <c r="L1519" s="23">
        <v>342.85714285714283</v>
      </c>
      <c r="M1519" s="19" t="s">
        <v>115</v>
      </c>
      <c r="N1519" s="19" t="s">
        <v>116</v>
      </c>
      <c r="O1519" s="30">
        <v>5.4953034682081285E-3</v>
      </c>
      <c r="Q1519" s="22">
        <v>3</v>
      </c>
      <c r="R1519" s="30">
        <v>5.7151156069364547E-5</v>
      </c>
      <c r="S1519" s="23">
        <v>17497.458822815355</v>
      </c>
      <c r="T1519" s="30">
        <v>3.3477854020996659E-3</v>
      </c>
      <c r="U1519" s="23">
        <v>298.70492874866454</v>
      </c>
      <c r="V1519" s="27">
        <v>1.7071332001603343</v>
      </c>
    </row>
    <row r="1520" spans="1:22" x14ac:dyDescent="0.25">
      <c r="A1520" s="19" t="s">
        <v>99</v>
      </c>
      <c r="B1520" s="19" t="s">
        <v>100</v>
      </c>
      <c r="C1520" s="19" t="s">
        <v>91</v>
      </c>
      <c r="D1520" s="22">
        <v>120558411</v>
      </c>
      <c r="E1520" s="22">
        <v>7</v>
      </c>
      <c r="F1520" s="27">
        <v>20</v>
      </c>
      <c r="G1520" s="19" t="s">
        <v>141</v>
      </c>
      <c r="H1520" s="19" t="s">
        <v>142</v>
      </c>
      <c r="I1520" s="23">
        <v>28.571428571428573</v>
      </c>
      <c r="J1520" s="19" t="s">
        <v>245</v>
      </c>
      <c r="K1520" s="19" t="s">
        <v>246</v>
      </c>
      <c r="L1520" s="23">
        <v>5.7142857142857144</v>
      </c>
      <c r="M1520" s="19" t="s">
        <v>109</v>
      </c>
      <c r="N1520" s="19" t="s">
        <v>110</v>
      </c>
      <c r="O1520" s="30">
        <v>4.6996148956660502E-2</v>
      </c>
      <c r="Q1520" s="22">
        <v>1.5</v>
      </c>
      <c r="R1520" s="30">
        <v>4.4758237101581432E-5</v>
      </c>
      <c r="S1520" s="23">
        <v>22342.256191423305</v>
      </c>
      <c r="T1520" s="30">
        <v>3.3477854020996659E-3</v>
      </c>
      <c r="U1520" s="23">
        <v>298.70492874866454</v>
      </c>
      <c r="V1520" s="27">
        <v>1.3369506024343716</v>
      </c>
    </row>
    <row r="1521" spans="1:22" x14ac:dyDescent="0.25">
      <c r="A1521" s="19" t="s">
        <v>99</v>
      </c>
      <c r="B1521" s="19" t="s">
        <v>100</v>
      </c>
      <c r="C1521" s="19" t="s">
        <v>91</v>
      </c>
      <c r="D1521" s="22">
        <v>120558411</v>
      </c>
      <c r="E1521" s="22">
        <v>7</v>
      </c>
      <c r="F1521" s="27">
        <v>20</v>
      </c>
      <c r="G1521" s="19" t="s">
        <v>137</v>
      </c>
      <c r="H1521" s="19" t="s">
        <v>138</v>
      </c>
      <c r="I1521" s="23">
        <v>16.957999999999998</v>
      </c>
      <c r="J1521" s="19" t="s">
        <v>205</v>
      </c>
      <c r="K1521" s="19" t="s">
        <v>206</v>
      </c>
      <c r="L1521" s="23">
        <v>12.200000000000001</v>
      </c>
      <c r="M1521" s="19" t="s">
        <v>109</v>
      </c>
      <c r="N1521" s="19" t="s">
        <v>110</v>
      </c>
      <c r="O1521" s="30">
        <v>7.5327641677419913E-2</v>
      </c>
      <c r="Q1521" s="22">
        <v>1.5</v>
      </c>
      <c r="R1521" s="30">
        <v>4.2580204918856219E-5</v>
      </c>
      <c r="S1521" s="23">
        <v>23485.091297838258</v>
      </c>
      <c r="T1521" s="30">
        <v>3.3477854020996659E-3</v>
      </c>
      <c r="U1521" s="23">
        <v>298.70492874866454</v>
      </c>
      <c r="V1521" s="27">
        <v>1.2718917076390481</v>
      </c>
    </row>
    <row r="1522" spans="1:22" x14ac:dyDescent="0.25">
      <c r="A1522" s="19" t="s">
        <v>99</v>
      </c>
      <c r="B1522" s="19" t="s">
        <v>100</v>
      </c>
      <c r="C1522" s="19" t="s">
        <v>91</v>
      </c>
      <c r="D1522" s="22">
        <v>120558411</v>
      </c>
      <c r="E1522" s="22">
        <v>7</v>
      </c>
      <c r="F1522" s="27">
        <v>20</v>
      </c>
      <c r="G1522" s="19" t="s">
        <v>137</v>
      </c>
      <c r="H1522" s="19" t="s">
        <v>138</v>
      </c>
      <c r="I1522" s="23">
        <v>16.267857142857142</v>
      </c>
      <c r="J1522" s="19" t="s">
        <v>203</v>
      </c>
      <c r="K1522" s="19" t="s">
        <v>204</v>
      </c>
      <c r="L1522" s="23">
        <v>16.267857142857142</v>
      </c>
      <c r="M1522" s="19" t="s">
        <v>109</v>
      </c>
      <c r="N1522" s="19" t="s">
        <v>110</v>
      </c>
      <c r="O1522" s="30">
        <v>7.5327641677419913E-2</v>
      </c>
      <c r="Q1522" s="22">
        <v>1.5</v>
      </c>
      <c r="R1522" s="30">
        <v>4.0847310457219967E-5</v>
      </c>
      <c r="S1522" s="23">
        <v>24481.416005279363</v>
      </c>
      <c r="T1522" s="30">
        <v>3.3477854020996659E-3</v>
      </c>
      <c r="U1522" s="23">
        <v>298.70492874866454</v>
      </c>
      <c r="V1522" s="27">
        <v>1.2201292959698471</v>
      </c>
    </row>
    <row r="1523" spans="1:22" x14ac:dyDescent="0.25">
      <c r="A1523" s="19" t="s">
        <v>99</v>
      </c>
      <c r="B1523" s="19" t="s">
        <v>100</v>
      </c>
      <c r="C1523" s="19" t="s">
        <v>91</v>
      </c>
      <c r="D1523" s="22">
        <v>120558556</v>
      </c>
      <c r="E1523" s="22">
        <v>3</v>
      </c>
      <c r="F1523" s="27">
        <v>15</v>
      </c>
      <c r="G1523" s="19" t="s">
        <v>107</v>
      </c>
      <c r="H1523" s="19" t="s">
        <v>108</v>
      </c>
      <c r="I1523" s="23">
        <v>474.65599999999995</v>
      </c>
      <c r="J1523" s="19" t="s">
        <v>201</v>
      </c>
      <c r="K1523" s="19" t="s">
        <v>202</v>
      </c>
      <c r="L1523" s="23">
        <v>260.8</v>
      </c>
      <c r="M1523" s="19" t="s">
        <v>109</v>
      </c>
      <c r="N1523" s="19" t="s">
        <v>110</v>
      </c>
      <c r="O1523" s="30">
        <v>9.4083549688667278E-2</v>
      </c>
      <c r="Q1523" s="22">
        <v>1.5</v>
      </c>
      <c r="R1523" s="30">
        <v>1.9847698382677356E-3</v>
      </c>
      <c r="S1523" s="23">
        <v>503.83675765285636</v>
      </c>
      <c r="T1523" s="30">
        <v>4.6002997874715883E-3</v>
      </c>
      <c r="U1523" s="23">
        <v>217.37713762120248</v>
      </c>
      <c r="V1523" s="27">
        <v>43.144358627953736</v>
      </c>
    </row>
    <row r="1524" spans="1:22" x14ac:dyDescent="0.25">
      <c r="A1524" s="19" t="s">
        <v>99</v>
      </c>
      <c r="B1524" s="19" t="s">
        <v>100</v>
      </c>
      <c r="C1524" s="19" t="s">
        <v>91</v>
      </c>
      <c r="D1524" s="22">
        <v>120558556</v>
      </c>
      <c r="E1524" s="22">
        <v>3</v>
      </c>
      <c r="F1524" s="27">
        <v>15</v>
      </c>
      <c r="G1524" s="19" t="s">
        <v>125</v>
      </c>
      <c r="H1524" s="19" t="s">
        <v>126</v>
      </c>
      <c r="I1524" s="23">
        <v>124.32000000000001</v>
      </c>
      <c r="J1524" s="19" t="s">
        <v>201</v>
      </c>
      <c r="K1524" s="19" t="s">
        <v>202</v>
      </c>
      <c r="L1524" s="23">
        <v>56</v>
      </c>
      <c r="M1524" s="19" t="s">
        <v>109</v>
      </c>
      <c r="N1524" s="19" t="s">
        <v>110</v>
      </c>
      <c r="O1524" s="30">
        <v>7.5354415695067276E-2</v>
      </c>
      <c r="Q1524" s="22">
        <v>1.5</v>
      </c>
      <c r="R1524" s="30">
        <v>4.1635826485381176E-4</v>
      </c>
      <c r="S1524" s="23">
        <v>2401.7777102397899</v>
      </c>
      <c r="T1524" s="30">
        <v>4.6002997874715883E-3</v>
      </c>
      <c r="U1524" s="23">
        <v>217.37713762120248</v>
      </c>
      <c r="V1524" s="27">
        <v>9.050676783885212</v>
      </c>
    </row>
    <row r="1525" spans="1:22" x14ac:dyDescent="0.25">
      <c r="A1525" s="19" t="s">
        <v>99</v>
      </c>
      <c r="B1525" s="19" t="s">
        <v>100</v>
      </c>
      <c r="C1525" s="19" t="s">
        <v>91</v>
      </c>
      <c r="D1525" s="22">
        <v>120558556</v>
      </c>
      <c r="E1525" s="22">
        <v>3</v>
      </c>
      <c r="F1525" s="27">
        <v>15</v>
      </c>
      <c r="G1525" s="19" t="s">
        <v>133</v>
      </c>
      <c r="H1525" s="19" t="s">
        <v>134</v>
      </c>
      <c r="I1525" s="23">
        <v>88.666666666666671</v>
      </c>
      <c r="J1525" s="19" t="s">
        <v>201</v>
      </c>
      <c r="K1525" s="19" t="s">
        <v>202</v>
      </c>
      <c r="L1525" s="23">
        <v>66.666666666666671</v>
      </c>
      <c r="M1525" s="19" t="s">
        <v>109</v>
      </c>
      <c r="N1525" s="19" t="s">
        <v>110</v>
      </c>
      <c r="O1525" s="30">
        <v>0.10511461227876238</v>
      </c>
      <c r="Q1525" s="22">
        <v>1.5</v>
      </c>
      <c r="R1525" s="30">
        <v>4.1422943505408586E-4</v>
      </c>
      <c r="S1525" s="23">
        <v>2414.1210531536231</v>
      </c>
      <c r="T1525" s="30">
        <v>4.6002997874715883E-3</v>
      </c>
      <c r="U1525" s="23">
        <v>217.37713762120248</v>
      </c>
      <c r="V1525" s="27">
        <v>9.0044008910504978</v>
      </c>
    </row>
    <row r="1526" spans="1:22" x14ac:dyDescent="0.25">
      <c r="A1526" s="19" t="s">
        <v>99</v>
      </c>
      <c r="B1526" s="19" t="s">
        <v>100</v>
      </c>
      <c r="C1526" s="19" t="s">
        <v>91</v>
      </c>
      <c r="D1526" s="22">
        <v>120558556</v>
      </c>
      <c r="E1526" s="22">
        <v>3</v>
      </c>
      <c r="F1526" s="27">
        <v>15</v>
      </c>
      <c r="G1526" s="19" t="s">
        <v>183</v>
      </c>
      <c r="H1526" s="19" t="s">
        <v>184</v>
      </c>
      <c r="I1526" s="23">
        <v>89.328763333333313</v>
      </c>
      <c r="J1526" s="19" t="s">
        <v>221</v>
      </c>
      <c r="K1526" s="19" t="s">
        <v>222</v>
      </c>
      <c r="L1526" s="23">
        <v>62.467666666666673</v>
      </c>
      <c r="M1526" s="19" t="s">
        <v>109</v>
      </c>
      <c r="N1526" s="19" t="s">
        <v>110</v>
      </c>
      <c r="O1526" s="30">
        <v>7.9215175097275228E-2</v>
      </c>
      <c r="Q1526" s="22">
        <v>1.5</v>
      </c>
      <c r="R1526" s="30">
        <v>3.1449749460769145E-4</v>
      </c>
      <c r="S1526" s="23">
        <v>3179.6755686318388</v>
      </c>
      <c r="T1526" s="30">
        <v>4.6002997874715883E-3</v>
      </c>
      <c r="U1526" s="23">
        <v>217.37713762120248</v>
      </c>
      <c r="V1526" s="27">
        <v>6.8364565166859528</v>
      </c>
    </row>
    <row r="1527" spans="1:22" x14ac:dyDescent="0.25">
      <c r="A1527" s="19" t="s">
        <v>99</v>
      </c>
      <c r="B1527" s="19" t="s">
        <v>100</v>
      </c>
      <c r="C1527" s="19" t="s">
        <v>91</v>
      </c>
      <c r="D1527" s="22">
        <v>120558556</v>
      </c>
      <c r="E1527" s="22">
        <v>3</v>
      </c>
      <c r="F1527" s="27">
        <v>15</v>
      </c>
      <c r="G1527" s="19" t="s">
        <v>127</v>
      </c>
      <c r="H1527" s="19" t="s">
        <v>128</v>
      </c>
      <c r="I1527" s="23">
        <v>33</v>
      </c>
      <c r="J1527" s="19" t="s">
        <v>203</v>
      </c>
      <c r="K1527" s="19" t="s">
        <v>204</v>
      </c>
      <c r="L1527" s="23">
        <v>33</v>
      </c>
      <c r="M1527" s="19" t="s">
        <v>109</v>
      </c>
      <c r="N1527" s="19" t="s">
        <v>110</v>
      </c>
      <c r="O1527" s="30">
        <v>9.32009514627124E-2</v>
      </c>
      <c r="Q1527" s="22">
        <v>1.5</v>
      </c>
      <c r="R1527" s="30">
        <v>1.3669472881197819E-4</v>
      </c>
      <c r="S1527" s="23">
        <v>7315.5710442608715</v>
      </c>
      <c r="T1527" s="30">
        <v>4.6002997874715883E-3</v>
      </c>
      <c r="U1527" s="23">
        <v>217.37713762120248</v>
      </c>
      <c r="V1527" s="27">
        <v>2.9714308877054338</v>
      </c>
    </row>
    <row r="1528" spans="1:22" x14ac:dyDescent="0.25">
      <c r="A1528" s="19" t="s">
        <v>99</v>
      </c>
      <c r="B1528" s="19" t="s">
        <v>100</v>
      </c>
      <c r="C1528" s="19" t="s">
        <v>91</v>
      </c>
      <c r="D1528" s="22">
        <v>120558556</v>
      </c>
      <c r="E1528" s="22">
        <v>3</v>
      </c>
      <c r="F1528" s="27">
        <v>15</v>
      </c>
      <c r="G1528" s="19" t="s">
        <v>107</v>
      </c>
      <c r="H1528" s="19" t="s">
        <v>108</v>
      </c>
      <c r="I1528" s="23">
        <v>474.65599999999995</v>
      </c>
      <c r="J1528" s="19" t="s">
        <v>201</v>
      </c>
      <c r="K1528" s="19" t="s">
        <v>202</v>
      </c>
      <c r="L1528" s="23">
        <v>260.8</v>
      </c>
      <c r="M1528" s="19" t="s">
        <v>121</v>
      </c>
      <c r="N1528" s="19" t="s">
        <v>122</v>
      </c>
      <c r="O1528" s="30">
        <v>8.0808489135929321E-3</v>
      </c>
      <c r="Q1528" s="22">
        <v>1.94</v>
      </c>
      <c r="R1528" s="30">
        <v>1.3180836501478922E-4</v>
      </c>
      <c r="S1528" s="23">
        <v>7586.7719009168923</v>
      </c>
      <c r="T1528" s="30">
        <v>4.6002997874715883E-3</v>
      </c>
      <c r="U1528" s="23">
        <v>217.37713762120248</v>
      </c>
      <c r="V1528" s="27">
        <v>2.8652125101445529</v>
      </c>
    </row>
    <row r="1529" spans="1:22" x14ac:dyDescent="0.25">
      <c r="A1529" s="19" t="s">
        <v>99</v>
      </c>
      <c r="B1529" s="19" t="s">
        <v>100</v>
      </c>
      <c r="C1529" s="19" t="s">
        <v>91</v>
      </c>
      <c r="D1529" s="22">
        <v>120558556</v>
      </c>
      <c r="E1529" s="22">
        <v>3</v>
      </c>
      <c r="F1529" s="27">
        <v>15</v>
      </c>
      <c r="G1529" s="19" t="s">
        <v>155</v>
      </c>
      <c r="H1529" s="19" t="s">
        <v>156</v>
      </c>
      <c r="I1529" s="23">
        <v>40</v>
      </c>
      <c r="J1529" s="19" t="s">
        <v>203</v>
      </c>
      <c r="K1529" s="19" t="s">
        <v>204</v>
      </c>
      <c r="L1529" s="23">
        <v>40</v>
      </c>
      <c r="M1529" s="19" t="s">
        <v>109</v>
      </c>
      <c r="N1529" s="19" t="s">
        <v>110</v>
      </c>
      <c r="O1529" s="30">
        <v>7.0723362162162268E-2</v>
      </c>
      <c r="Q1529" s="22">
        <v>1.5</v>
      </c>
      <c r="R1529" s="30">
        <v>1.2573042162162179E-4</v>
      </c>
      <c r="S1529" s="23">
        <v>7953.5245893745623</v>
      </c>
      <c r="T1529" s="30">
        <v>4.6002997874715883E-3</v>
      </c>
      <c r="U1529" s="23">
        <v>217.37713762120248</v>
      </c>
      <c r="V1529" s="27">
        <v>2.7330919164015093</v>
      </c>
    </row>
    <row r="1530" spans="1:22" x14ac:dyDescent="0.25">
      <c r="A1530" s="19" t="s">
        <v>99</v>
      </c>
      <c r="B1530" s="19" t="s">
        <v>100</v>
      </c>
      <c r="C1530" s="19" t="s">
        <v>91</v>
      </c>
      <c r="D1530" s="22">
        <v>120558556</v>
      </c>
      <c r="E1530" s="22">
        <v>3</v>
      </c>
      <c r="F1530" s="27">
        <v>15</v>
      </c>
      <c r="G1530" s="19" t="s">
        <v>141</v>
      </c>
      <c r="H1530" s="19" t="s">
        <v>142</v>
      </c>
      <c r="I1530" s="23">
        <v>55.599999999999994</v>
      </c>
      <c r="J1530" s="19" t="s">
        <v>215</v>
      </c>
      <c r="K1530" s="19" t="s">
        <v>216</v>
      </c>
      <c r="L1530" s="23">
        <v>10</v>
      </c>
      <c r="M1530" s="19" t="s">
        <v>109</v>
      </c>
      <c r="N1530" s="19" t="s">
        <v>110</v>
      </c>
      <c r="O1530" s="30">
        <v>4.6996148956660502E-2</v>
      </c>
      <c r="Q1530" s="22">
        <v>1.5</v>
      </c>
      <c r="R1530" s="30">
        <v>1.161327058662366E-4</v>
      </c>
      <c r="S1530" s="23">
        <v>8610.838717146702</v>
      </c>
      <c r="T1530" s="30">
        <v>4.6002997874715883E-3</v>
      </c>
      <c r="U1530" s="23">
        <v>217.37713762120248</v>
      </c>
      <c r="V1530" s="27">
        <v>2.5244595185407541</v>
      </c>
    </row>
    <row r="1531" spans="1:22" x14ac:dyDescent="0.25">
      <c r="A1531" s="19" t="s">
        <v>99</v>
      </c>
      <c r="B1531" s="19" t="s">
        <v>100</v>
      </c>
      <c r="C1531" s="19" t="s">
        <v>91</v>
      </c>
      <c r="D1531" s="22">
        <v>120558556</v>
      </c>
      <c r="E1531" s="22">
        <v>3</v>
      </c>
      <c r="F1531" s="27">
        <v>15</v>
      </c>
      <c r="G1531" s="19" t="s">
        <v>141</v>
      </c>
      <c r="H1531" s="19" t="s">
        <v>142</v>
      </c>
      <c r="I1531" s="23">
        <v>52.416666666666664</v>
      </c>
      <c r="J1531" s="19" t="s">
        <v>239</v>
      </c>
      <c r="K1531" s="19" t="s">
        <v>240</v>
      </c>
      <c r="L1531" s="23">
        <v>28.333333333333332</v>
      </c>
      <c r="M1531" s="19" t="s">
        <v>109</v>
      </c>
      <c r="N1531" s="19" t="s">
        <v>110</v>
      </c>
      <c r="O1531" s="30">
        <v>4.6996148956660502E-2</v>
      </c>
      <c r="Q1531" s="22">
        <v>1.5</v>
      </c>
      <c r="R1531" s="30">
        <v>1.0948362108792391E-4</v>
      </c>
      <c r="S1531" s="23">
        <v>9133.7863149130026</v>
      </c>
      <c r="T1531" s="30">
        <v>4.6002997874715883E-3</v>
      </c>
      <c r="U1531" s="23">
        <v>217.37713762120248</v>
      </c>
      <c r="V1531" s="27">
        <v>2.3799236168497222</v>
      </c>
    </row>
    <row r="1532" spans="1:22" x14ac:dyDescent="0.25">
      <c r="A1532" s="19" t="s">
        <v>99</v>
      </c>
      <c r="B1532" s="19" t="s">
        <v>100</v>
      </c>
      <c r="C1532" s="19" t="s">
        <v>91</v>
      </c>
      <c r="D1532" s="22">
        <v>120558556</v>
      </c>
      <c r="E1532" s="22">
        <v>3</v>
      </c>
      <c r="F1532" s="27">
        <v>15</v>
      </c>
      <c r="G1532" s="19" t="s">
        <v>145</v>
      </c>
      <c r="H1532" s="19" t="s">
        <v>146</v>
      </c>
      <c r="I1532" s="23">
        <v>34.618333333333332</v>
      </c>
      <c r="J1532" s="19" t="s">
        <v>203</v>
      </c>
      <c r="K1532" s="19" t="s">
        <v>204</v>
      </c>
      <c r="L1532" s="23">
        <v>34.618333333333332</v>
      </c>
      <c r="M1532" s="19" t="s">
        <v>109</v>
      </c>
      <c r="N1532" s="19" t="s">
        <v>110</v>
      </c>
      <c r="O1532" s="30">
        <v>6.9640764267676847E-2</v>
      </c>
      <c r="Q1532" s="22">
        <v>1.5</v>
      </c>
      <c r="R1532" s="30">
        <v>1.071487640447345E-4</v>
      </c>
      <c r="S1532" s="23">
        <v>9332.8188049140826</v>
      </c>
      <c r="T1532" s="30">
        <v>4.6002997874715883E-3</v>
      </c>
      <c r="U1532" s="23">
        <v>217.37713762120248</v>
      </c>
      <c r="V1532" s="27">
        <v>2.3291691627694004</v>
      </c>
    </row>
    <row r="1533" spans="1:22" x14ac:dyDescent="0.25">
      <c r="A1533" s="19" t="s">
        <v>99</v>
      </c>
      <c r="B1533" s="19" t="s">
        <v>100</v>
      </c>
      <c r="C1533" s="19" t="s">
        <v>91</v>
      </c>
      <c r="D1533" s="22">
        <v>120558556</v>
      </c>
      <c r="E1533" s="22">
        <v>3</v>
      </c>
      <c r="F1533" s="27">
        <v>15</v>
      </c>
      <c r="G1533" s="19" t="s">
        <v>139</v>
      </c>
      <c r="H1533" s="19" t="s">
        <v>140</v>
      </c>
      <c r="I1533" s="23">
        <v>30.333333333333332</v>
      </c>
      <c r="J1533" s="19" t="s">
        <v>203</v>
      </c>
      <c r="K1533" s="19" t="s">
        <v>204</v>
      </c>
      <c r="L1533" s="23">
        <v>30.333333333333332</v>
      </c>
      <c r="M1533" s="19" t="s">
        <v>109</v>
      </c>
      <c r="N1533" s="19" t="s">
        <v>110</v>
      </c>
      <c r="O1533" s="30">
        <v>7.2550891428570755E-2</v>
      </c>
      <c r="Q1533" s="22">
        <v>1.5</v>
      </c>
      <c r="R1533" s="30">
        <v>9.7809349925925026E-5</v>
      </c>
      <c r="S1533" s="23">
        <v>10223.971437877262</v>
      </c>
      <c r="T1533" s="30">
        <v>4.6002997874715883E-3</v>
      </c>
      <c r="U1533" s="23">
        <v>217.37713762120248</v>
      </c>
      <c r="V1533" s="27">
        <v>2.1261516519488155</v>
      </c>
    </row>
    <row r="1534" spans="1:22" x14ac:dyDescent="0.25">
      <c r="A1534" s="19" t="s">
        <v>99</v>
      </c>
      <c r="B1534" s="19" t="s">
        <v>100</v>
      </c>
      <c r="C1534" s="19" t="s">
        <v>91</v>
      </c>
      <c r="D1534" s="22">
        <v>120558556</v>
      </c>
      <c r="E1534" s="22">
        <v>3</v>
      </c>
      <c r="F1534" s="27">
        <v>15</v>
      </c>
      <c r="G1534" s="19" t="s">
        <v>183</v>
      </c>
      <c r="H1534" s="19" t="s">
        <v>184</v>
      </c>
      <c r="I1534" s="23">
        <v>25.589849999999998</v>
      </c>
      <c r="J1534" s="19" t="s">
        <v>217</v>
      </c>
      <c r="K1534" s="19" t="s">
        <v>218</v>
      </c>
      <c r="L1534" s="23">
        <v>17.895</v>
      </c>
      <c r="M1534" s="19" t="s">
        <v>109</v>
      </c>
      <c r="N1534" s="19" t="s">
        <v>110</v>
      </c>
      <c r="O1534" s="30">
        <v>7.9215175097275228E-2</v>
      </c>
      <c r="Q1534" s="22">
        <v>1.5</v>
      </c>
      <c r="R1534" s="30">
        <v>9.0093531042800384E-5</v>
      </c>
      <c r="S1534" s="23">
        <v>11099.576056408911</v>
      </c>
      <c r="T1534" s="30">
        <v>4.6002997874715883E-3</v>
      </c>
      <c r="U1534" s="23">
        <v>217.37713762120248</v>
      </c>
      <c r="V1534" s="27">
        <v>1.9584273896270896</v>
      </c>
    </row>
    <row r="1535" spans="1:22" x14ac:dyDescent="0.25">
      <c r="A1535" s="19" t="s">
        <v>99</v>
      </c>
      <c r="B1535" s="19" t="s">
        <v>100</v>
      </c>
      <c r="C1535" s="19" t="s">
        <v>91</v>
      </c>
      <c r="D1535" s="22">
        <v>120558556</v>
      </c>
      <c r="E1535" s="22">
        <v>3</v>
      </c>
      <c r="F1535" s="27">
        <v>15</v>
      </c>
      <c r="G1535" s="19" t="s">
        <v>169</v>
      </c>
      <c r="H1535" s="19" t="s">
        <v>170</v>
      </c>
      <c r="I1535" s="23">
        <v>16.666666666666668</v>
      </c>
      <c r="J1535" s="19" t="s">
        <v>203</v>
      </c>
      <c r="K1535" s="19" t="s">
        <v>204</v>
      </c>
      <c r="L1535" s="23">
        <v>16.666666666666668</v>
      </c>
      <c r="M1535" s="19" t="s">
        <v>109</v>
      </c>
      <c r="N1535" s="19" t="s">
        <v>110</v>
      </c>
      <c r="O1535" s="30">
        <v>0.11923444635865434</v>
      </c>
      <c r="Q1535" s="22">
        <v>1.5</v>
      </c>
      <c r="R1535" s="30">
        <v>8.8321812117521733E-5</v>
      </c>
      <c r="S1535" s="23">
        <v>11322.231462703592</v>
      </c>
      <c r="T1535" s="30">
        <v>4.6002997874715883E-3</v>
      </c>
      <c r="U1535" s="23">
        <v>217.37713762120248</v>
      </c>
      <c r="V1535" s="27">
        <v>1.919914270762451</v>
      </c>
    </row>
    <row r="1536" spans="1:22" x14ac:dyDescent="0.25">
      <c r="A1536" s="19" t="s">
        <v>99</v>
      </c>
      <c r="B1536" s="19" t="s">
        <v>100</v>
      </c>
      <c r="C1536" s="19" t="s">
        <v>91</v>
      </c>
      <c r="D1536" s="22">
        <v>120558556</v>
      </c>
      <c r="E1536" s="22">
        <v>3</v>
      </c>
      <c r="F1536" s="27">
        <v>15</v>
      </c>
      <c r="G1536" s="19" t="s">
        <v>107</v>
      </c>
      <c r="H1536" s="19" t="s">
        <v>108</v>
      </c>
      <c r="I1536" s="23">
        <v>474.65599999999995</v>
      </c>
      <c r="J1536" s="19" t="s">
        <v>201</v>
      </c>
      <c r="K1536" s="19" t="s">
        <v>202</v>
      </c>
      <c r="L1536" s="23">
        <v>260.8</v>
      </c>
      <c r="M1536" s="19" t="s">
        <v>113</v>
      </c>
      <c r="N1536" s="19" t="s">
        <v>114</v>
      </c>
      <c r="O1536" s="30">
        <v>5.131111111111167E-3</v>
      </c>
      <c r="Q1536" s="22">
        <v>2.8</v>
      </c>
      <c r="R1536" s="30">
        <v>5.7988397037037675E-5</v>
      </c>
      <c r="S1536" s="23">
        <v>17244.829157137963</v>
      </c>
      <c r="T1536" s="30">
        <v>4.6002997874715883E-3</v>
      </c>
      <c r="U1536" s="23">
        <v>217.37713762120248</v>
      </c>
      <c r="V1536" s="27">
        <v>1.260535176315307</v>
      </c>
    </row>
    <row r="1537" spans="1:22" x14ac:dyDescent="0.25">
      <c r="A1537" s="19" t="s">
        <v>99</v>
      </c>
      <c r="B1537" s="19" t="s">
        <v>100</v>
      </c>
      <c r="C1537" s="19" t="s">
        <v>91</v>
      </c>
      <c r="D1537" s="22">
        <v>120558556</v>
      </c>
      <c r="E1537" s="22">
        <v>3</v>
      </c>
      <c r="F1537" s="27">
        <v>15</v>
      </c>
      <c r="G1537" s="19" t="s">
        <v>107</v>
      </c>
      <c r="H1537" s="19" t="s">
        <v>108</v>
      </c>
      <c r="I1537" s="23">
        <v>474.65599999999995</v>
      </c>
      <c r="J1537" s="19" t="s">
        <v>201</v>
      </c>
      <c r="K1537" s="19" t="s">
        <v>202</v>
      </c>
      <c r="L1537" s="23">
        <v>260.8</v>
      </c>
      <c r="M1537" s="19" t="s">
        <v>115</v>
      </c>
      <c r="N1537" s="19" t="s">
        <v>116</v>
      </c>
      <c r="O1537" s="30">
        <v>5.4953034682081285E-3</v>
      </c>
      <c r="Q1537" s="22">
        <v>3</v>
      </c>
      <c r="R1537" s="30">
        <v>5.7963972511239942E-5</v>
      </c>
      <c r="S1537" s="23">
        <v>17252.095684195687</v>
      </c>
      <c r="T1537" s="30">
        <v>4.6002997874715883E-3</v>
      </c>
      <c r="U1537" s="23">
        <v>217.37713762120248</v>
      </c>
      <c r="V1537" s="27">
        <v>1.2600042429647402</v>
      </c>
    </row>
    <row r="1538" spans="1:22" x14ac:dyDescent="0.25">
      <c r="A1538" s="19" t="s">
        <v>99</v>
      </c>
      <c r="B1538" s="19" t="s">
        <v>100</v>
      </c>
      <c r="C1538" s="19" t="s">
        <v>91</v>
      </c>
      <c r="D1538" s="22">
        <v>120558725</v>
      </c>
      <c r="E1538" s="22">
        <v>7</v>
      </c>
      <c r="F1538" s="27">
        <v>18</v>
      </c>
      <c r="G1538" s="19" t="s">
        <v>107</v>
      </c>
      <c r="H1538" s="19" t="s">
        <v>108</v>
      </c>
      <c r="I1538" s="23">
        <v>1067.9239999999998</v>
      </c>
      <c r="J1538" s="19" t="s">
        <v>201</v>
      </c>
      <c r="K1538" s="19" t="s">
        <v>202</v>
      </c>
      <c r="L1538" s="23">
        <v>586.77142857142849</v>
      </c>
      <c r="M1538" s="19" t="s">
        <v>109</v>
      </c>
      <c r="N1538" s="19" t="s">
        <v>110</v>
      </c>
      <c r="O1538" s="30">
        <v>9.4083549688667278E-2</v>
      </c>
      <c r="Q1538" s="22">
        <v>1.5</v>
      </c>
      <c r="R1538" s="30">
        <v>3.7212622488044557E-3</v>
      </c>
      <c r="S1538" s="23">
        <v>268.7260217473987</v>
      </c>
      <c r="T1538" s="30">
        <v>5.4753059799872881E-3</v>
      </c>
      <c r="U1538" s="23">
        <v>182.63819477031706</v>
      </c>
      <c r="V1538" s="27">
        <v>67.964461938857625</v>
      </c>
    </row>
    <row r="1539" spans="1:22" x14ac:dyDescent="0.25">
      <c r="A1539" s="19" t="s">
        <v>99</v>
      </c>
      <c r="B1539" s="19" t="s">
        <v>100</v>
      </c>
      <c r="C1539" s="19" t="s">
        <v>91</v>
      </c>
      <c r="D1539" s="22">
        <v>120558725</v>
      </c>
      <c r="E1539" s="22">
        <v>7</v>
      </c>
      <c r="F1539" s="27">
        <v>18</v>
      </c>
      <c r="G1539" s="19" t="s">
        <v>107</v>
      </c>
      <c r="H1539" s="19" t="s">
        <v>108</v>
      </c>
      <c r="I1539" s="23">
        <v>1067.9239999999998</v>
      </c>
      <c r="J1539" s="19" t="s">
        <v>201</v>
      </c>
      <c r="K1539" s="19" t="s">
        <v>202</v>
      </c>
      <c r="L1539" s="23">
        <v>586.77142857142849</v>
      </c>
      <c r="M1539" s="19" t="s">
        <v>121</v>
      </c>
      <c r="N1539" s="19" t="s">
        <v>122</v>
      </c>
      <c r="O1539" s="30">
        <v>8.0808489135929321E-3</v>
      </c>
      <c r="Q1539" s="22">
        <v>1.94</v>
      </c>
      <c r="R1539" s="30">
        <v>2.4712865106528686E-4</v>
      </c>
      <c r="S1539" s="23">
        <v>4046.475370983263</v>
      </c>
      <c r="T1539" s="30">
        <v>5.4753059799872881E-3</v>
      </c>
      <c r="U1539" s="23">
        <v>182.63819477031706</v>
      </c>
      <c r="V1539" s="27">
        <v>4.5135130706587585</v>
      </c>
    </row>
    <row r="1540" spans="1:22" x14ac:dyDescent="0.25">
      <c r="A1540" s="19" t="s">
        <v>99</v>
      </c>
      <c r="B1540" s="19" t="s">
        <v>100</v>
      </c>
      <c r="C1540" s="19" t="s">
        <v>91</v>
      </c>
      <c r="D1540" s="22">
        <v>120558725</v>
      </c>
      <c r="E1540" s="22">
        <v>7</v>
      </c>
      <c r="F1540" s="27">
        <v>18</v>
      </c>
      <c r="G1540" s="19" t="s">
        <v>169</v>
      </c>
      <c r="H1540" s="19" t="s">
        <v>170</v>
      </c>
      <c r="I1540" s="23">
        <v>34</v>
      </c>
      <c r="J1540" s="19" t="s">
        <v>203</v>
      </c>
      <c r="K1540" s="19" t="s">
        <v>204</v>
      </c>
      <c r="L1540" s="23">
        <v>34</v>
      </c>
      <c r="M1540" s="19" t="s">
        <v>109</v>
      </c>
      <c r="N1540" s="19" t="s">
        <v>110</v>
      </c>
      <c r="O1540" s="30">
        <v>0.11923444635865434</v>
      </c>
      <c r="Q1540" s="22">
        <v>1.5</v>
      </c>
      <c r="R1540" s="30">
        <v>1.5014708059978696E-4</v>
      </c>
      <c r="S1540" s="23">
        <v>6660.1361545315249</v>
      </c>
      <c r="T1540" s="30">
        <v>5.4753059799872881E-3</v>
      </c>
      <c r="U1540" s="23">
        <v>182.63819477031706</v>
      </c>
      <c r="V1540" s="27">
        <v>2.7422591750778382</v>
      </c>
    </row>
    <row r="1541" spans="1:22" x14ac:dyDescent="0.25">
      <c r="A1541" s="19" t="s">
        <v>99</v>
      </c>
      <c r="B1541" s="19" t="s">
        <v>100</v>
      </c>
      <c r="C1541" s="19" t="s">
        <v>91</v>
      </c>
      <c r="D1541" s="22">
        <v>120558725</v>
      </c>
      <c r="E1541" s="22">
        <v>7</v>
      </c>
      <c r="F1541" s="27">
        <v>18</v>
      </c>
      <c r="G1541" s="19" t="s">
        <v>125</v>
      </c>
      <c r="H1541" s="19" t="s">
        <v>126</v>
      </c>
      <c r="I1541" s="23">
        <v>53.280000000000008</v>
      </c>
      <c r="J1541" s="19" t="s">
        <v>201</v>
      </c>
      <c r="K1541" s="19" t="s">
        <v>202</v>
      </c>
      <c r="L1541" s="23">
        <v>24</v>
      </c>
      <c r="M1541" s="19" t="s">
        <v>109</v>
      </c>
      <c r="N1541" s="19" t="s">
        <v>110</v>
      </c>
      <c r="O1541" s="30">
        <v>7.5354415695067276E-2</v>
      </c>
      <c r="Q1541" s="22">
        <v>1.5</v>
      </c>
      <c r="R1541" s="30">
        <v>1.4869938030493278E-4</v>
      </c>
      <c r="S1541" s="23">
        <v>6724.9775886714115</v>
      </c>
      <c r="T1541" s="30">
        <v>5.4753059799872881E-3</v>
      </c>
      <c r="U1541" s="23">
        <v>182.63819477031706</v>
      </c>
      <c r="V1541" s="27">
        <v>2.7158186382357763</v>
      </c>
    </row>
    <row r="1542" spans="1:22" x14ac:dyDescent="0.25">
      <c r="A1542" s="19" t="s">
        <v>99</v>
      </c>
      <c r="B1542" s="19" t="s">
        <v>100</v>
      </c>
      <c r="C1542" s="19" t="s">
        <v>91</v>
      </c>
      <c r="D1542" s="22">
        <v>120558725</v>
      </c>
      <c r="E1542" s="22">
        <v>7</v>
      </c>
      <c r="F1542" s="27">
        <v>18</v>
      </c>
      <c r="G1542" s="19" t="s">
        <v>145</v>
      </c>
      <c r="H1542" s="19" t="s">
        <v>146</v>
      </c>
      <c r="I1542" s="23">
        <v>50</v>
      </c>
      <c r="J1542" s="19" t="s">
        <v>203</v>
      </c>
      <c r="K1542" s="19" t="s">
        <v>204</v>
      </c>
      <c r="L1542" s="23">
        <v>50</v>
      </c>
      <c r="M1542" s="19" t="s">
        <v>109</v>
      </c>
      <c r="N1542" s="19" t="s">
        <v>110</v>
      </c>
      <c r="O1542" s="30">
        <v>6.9640764267676847E-2</v>
      </c>
      <c r="Q1542" s="22">
        <v>1.5</v>
      </c>
      <c r="R1542" s="30">
        <v>1.2896437827347563E-4</v>
      </c>
      <c r="S1542" s="23">
        <v>7754.0791758748164</v>
      </c>
      <c r="T1542" s="30">
        <v>5.4753059799872881E-3</v>
      </c>
      <c r="U1542" s="23">
        <v>182.63819477031706</v>
      </c>
      <c r="V1542" s="27">
        <v>2.3553821237543886</v>
      </c>
    </row>
    <row r="1543" spans="1:22" x14ac:dyDescent="0.25">
      <c r="A1543" s="19" t="s">
        <v>99</v>
      </c>
      <c r="B1543" s="19" t="s">
        <v>100</v>
      </c>
      <c r="C1543" s="19" t="s">
        <v>91</v>
      </c>
      <c r="D1543" s="22">
        <v>120558725</v>
      </c>
      <c r="E1543" s="22">
        <v>7</v>
      </c>
      <c r="F1543" s="27">
        <v>18</v>
      </c>
      <c r="G1543" s="19" t="s">
        <v>183</v>
      </c>
      <c r="H1543" s="19" t="s">
        <v>184</v>
      </c>
      <c r="I1543" s="23">
        <v>40.955124414285706</v>
      </c>
      <c r="J1543" s="19" t="s">
        <v>221</v>
      </c>
      <c r="K1543" s="19" t="s">
        <v>222</v>
      </c>
      <c r="L1543" s="23">
        <v>28.639947142857142</v>
      </c>
      <c r="M1543" s="19" t="s">
        <v>109</v>
      </c>
      <c r="N1543" s="19" t="s">
        <v>110</v>
      </c>
      <c r="O1543" s="30">
        <v>7.9215175097275228E-2</v>
      </c>
      <c r="Q1543" s="22">
        <v>1.5</v>
      </c>
      <c r="R1543" s="30">
        <v>1.2015805005956794E-4</v>
      </c>
      <c r="S1543" s="23">
        <v>8322.3720716527387</v>
      </c>
      <c r="T1543" s="30">
        <v>5.4753059799872881E-3</v>
      </c>
      <c r="U1543" s="23">
        <v>182.63819477031706</v>
      </c>
      <c r="V1543" s="27">
        <v>2.1945449350000876</v>
      </c>
    </row>
    <row r="1544" spans="1:22" x14ac:dyDescent="0.25">
      <c r="A1544" s="19" t="s">
        <v>99</v>
      </c>
      <c r="B1544" s="19" t="s">
        <v>100</v>
      </c>
      <c r="C1544" s="19" t="s">
        <v>91</v>
      </c>
      <c r="D1544" s="22">
        <v>120558725</v>
      </c>
      <c r="E1544" s="22">
        <v>7</v>
      </c>
      <c r="F1544" s="27">
        <v>18</v>
      </c>
      <c r="G1544" s="19" t="s">
        <v>127</v>
      </c>
      <c r="H1544" s="19" t="s">
        <v>128</v>
      </c>
      <c r="I1544" s="23">
        <v>32.703749999999999</v>
      </c>
      <c r="J1544" s="19" t="s">
        <v>205</v>
      </c>
      <c r="K1544" s="19" t="s">
        <v>206</v>
      </c>
      <c r="L1544" s="23">
        <v>24.224999999999998</v>
      </c>
      <c r="M1544" s="19" t="s">
        <v>109</v>
      </c>
      <c r="N1544" s="19" t="s">
        <v>110</v>
      </c>
      <c r="O1544" s="30">
        <v>9.32009514627124E-2</v>
      </c>
      <c r="Q1544" s="22">
        <v>1.5</v>
      </c>
      <c r="R1544" s="30">
        <v>1.1288965245921039E-4</v>
      </c>
      <c r="S1544" s="23">
        <v>8858.2078004122013</v>
      </c>
      <c r="T1544" s="30">
        <v>5.4753059799872881E-3</v>
      </c>
      <c r="U1544" s="23">
        <v>182.63819477031706</v>
      </c>
      <c r="V1544" s="27">
        <v>2.0617962333398672</v>
      </c>
    </row>
    <row r="1545" spans="1:22" x14ac:dyDescent="0.25">
      <c r="A1545" s="19" t="s">
        <v>99</v>
      </c>
      <c r="B1545" s="19" t="s">
        <v>100</v>
      </c>
      <c r="C1545" s="19" t="s">
        <v>91</v>
      </c>
      <c r="D1545" s="22">
        <v>120558725</v>
      </c>
      <c r="E1545" s="22">
        <v>7</v>
      </c>
      <c r="F1545" s="27">
        <v>18</v>
      </c>
      <c r="G1545" s="19" t="s">
        <v>107</v>
      </c>
      <c r="H1545" s="19" t="s">
        <v>108</v>
      </c>
      <c r="I1545" s="23">
        <v>1067.9239999999998</v>
      </c>
      <c r="J1545" s="19" t="s">
        <v>201</v>
      </c>
      <c r="K1545" s="19" t="s">
        <v>202</v>
      </c>
      <c r="L1545" s="23">
        <v>586.77142857142849</v>
      </c>
      <c r="M1545" s="19" t="s">
        <v>113</v>
      </c>
      <c r="N1545" s="19" t="s">
        <v>114</v>
      </c>
      <c r="O1545" s="30">
        <v>5.131111111111167E-3</v>
      </c>
      <c r="Q1545" s="22">
        <v>2.8</v>
      </c>
      <c r="R1545" s="30">
        <v>1.0872295044091828E-4</v>
      </c>
      <c r="S1545" s="23">
        <v>9197.6900548096819</v>
      </c>
      <c r="T1545" s="30">
        <v>5.4753059799872881E-3</v>
      </c>
      <c r="U1545" s="23">
        <v>182.63819477031706</v>
      </c>
      <c r="V1545" s="27">
        <v>1.9856963398631959</v>
      </c>
    </row>
    <row r="1546" spans="1:22" x14ac:dyDescent="0.25">
      <c r="A1546" s="19" t="s">
        <v>99</v>
      </c>
      <c r="B1546" s="19" t="s">
        <v>100</v>
      </c>
      <c r="C1546" s="19" t="s">
        <v>91</v>
      </c>
      <c r="D1546" s="22">
        <v>120558725</v>
      </c>
      <c r="E1546" s="22">
        <v>7</v>
      </c>
      <c r="F1546" s="27">
        <v>18</v>
      </c>
      <c r="G1546" s="19" t="s">
        <v>107</v>
      </c>
      <c r="H1546" s="19" t="s">
        <v>108</v>
      </c>
      <c r="I1546" s="23">
        <v>1067.9239999999998</v>
      </c>
      <c r="J1546" s="19" t="s">
        <v>201</v>
      </c>
      <c r="K1546" s="19" t="s">
        <v>202</v>
      </c>
      <c r="L1546" s="23">
        <v>586.77142857142849</v>
      </c>
      <c r="M1546" s="19" t="s">
        <v>115</v>
      </c>
      <c r="N1546" s="19" t="s">
        <v>116</v>
      </c>
      <c r="O1546" s="30">
        <v>5.4953034682081285E-3</v>
      </c>
      <c r="Q1546" s="22">
        <v>3</v>
      </c>
      <c r="R1546" s="30">
        <v>1.0867715668486477E-4</v>
      </c>
      <c r="S1546" s="23">
        <v>9201.5657246143965</v>
      </c>
      <c r="T1546" s="30">
        <v>5.4753059799872881E-3</v>
      </c>
      <c r="U1546" s="23">
        <v>182.63819477031706</v>
      </c>
      <c r="V1546" s="27">
        <v>1.9848599709694597</v>
      </c>
    </row>
    <row r="1547" spans="1:22" x14ac:dyDescent="0.25">
      <c r="A1547" s="19" t="s">
        <v>99</v>
      </c>
      <c r="B1547" s="19" t="s">
        <v>100</v>
      </c>
      <c r="C1547" s="19" t="s">
        <v>91</v>
      </c>
      <c r="D1547" s="22">
        <v>120558725</v>
      </c>
      <c r="E1547" s="22">
        <v>7</v>
      </c>
      <c r="F1547" s="27">
        <v>18</v>
      </c>
      <c r="G1547" s="19" t="s">
        <v>127</v>
      </c>
      <c r="H1547" s="19" t="s">
        <v>128</v>
      </c>
      <c r="I1547" s="23">
        <v>28.285714285714285</v>
      </c>
      <c r="J1547" s="19" t="s">
        <v>203</v>
      </c>
      <c r="K1547" s="19" t="s">
        <v>204</v>
      </c>
      <c r="L1547" s="23">
        <v>28.285714285714285</v>
      </c>
      <c r="M1547" s="19" t="s">
        <v>109</v>
      </c>
      <c r="N1547" s="19" t="s">
        <v>110</v>
      </c>
      <c r="O1547" s="30">
        <v>9.32009514627124E-2</v>
      </c>
      <c r="Q1547" s="22">
        <v>1.5</v>
      </c>
      <c r="R1547" s="30">
        <v>9.7639092008555849E-5</v>
      </c>
      <c r="S1547" s="23">
        <v>10241.799461965222</v>
      </c>
      <c r="T1547" s="30">
        <v>5.4753059799872881E-3</v>
      </c>
      <c r="U1547" s="23">
        <v>182.63819477031706</v>
      </c>
      <c r="V1547" s="27">
        <v>1.7832627503455531</v>
      </c>
    </row>
    <row r="1548" spans="1:22" x14ac:dyDescent="0.25">
      <c r="A1548" s="19" t="s">
        <v>99</v>
      </c>
      <c r="B1548" s="19" t="s">
        <v>100</v>
      </c>
      <c r="C1548" s="19" t="s">
        <v>91</v>
      </c>
      <c r="D1548" s="22">
        <v>120558725</v>
      </c>
      <c r="E1548" s="22">
        <v>7</v>
      </c>
      <c r="F1548" s="27">
        <v>18</v>
      </c>
      <c r="G1548" s="19" t="s">
        <v>151</v>
      </c>
      <c r="H1548" s="19" t="s">
        <v>152</v>
      </c>
      <c r="I1548" s="23">
        <v>32.142857142857146</v>
      </c>
      <c r="J1548" s="19" t="s">
        <v>203</v>
      </c>
      <c r="K1548" s="19" t="s">
        <v>204</v>
      </c>
      <c r="L1548" s="23">
        <v>32.142857142857146</v>
      </c>
      <c r="M1548" s="19" t="s">
        <v>109</v>
      </c>
      <c r="N1548" s="19" t="s">
        <v>110</v>
      </c>
      <c r="O1548" s="30">
        <v>7.7843967065053241E-2</v>
      </c>
      <c r="Q1548" s="22">
        <v>1.5</v>
      </c>
      <c r="R1548" s="30">
        <v>9.2671389363158612E-5</v>
      </c>
      <c r="S1548" s="23">
        <v>10790.816959495685</v>
      </c>
      <c r="T1548" s="30">
        <v>5.4753059799872881E-3</v>
      </c>
      <c r="U1548" s="23">
        <v>182.63819477031706</v>
      </c>
      <c r="V1548" s="27">
        <v>1.6925335260144452</v>
      </c>
    </row>
    <row r="1549" spans="1:22" x14ac:dyDescent="0.25">
      <c r="A1549" s="19" t="s">
        <v>99</v>
      </c>
      <c r="B1549" s="19" t="s">
        <v>100</v>
      </c>
      <c r="C1549" s="19" t="s">
        <v>91</v>
      </c>
      <c r="D1549" s="22">
        <v>120558725</v>
      </c>
      <c r="E1549" s="22">
        <v>7</v>
      </c>
      <c r="F1549" s="27">
        <v>18</v>
      </c>
      <c r="G1549" s="19" t="s">
        <v>183</v>
      </c>
      <c r="H1549" s="19" t="s">
        <v>184</v>
      </c>
      <c r="I1549" s="23">
        <v>26.03417142857143</v>
      </c>
      <c r="J1549" s="19" t="s">
        <v>217</v>
      </c>
      <c r="K1549" s="19" t="s">
        <v>218</v>
      </c>
      <c r="L1549" s="23">
        <v>18.205714285714286</v>
      </c>
      <c r="M1549" s="19" t="s">
        <v>109</v>
      </c>
      <c r="N1549" s="19" t="s">
        <v>110</v>
      </c>
      <c r="O1549" s="30">
        <v>7.9215175097275228E-2</v>
      </c>
      <c r="Q1549" s="22">
        <v>1.5</v>
      </c>
      <c r="R1549" s="30">
        <v>7.6381535119509847E-5</v>
      </c>
      <c r="S1549" s="23">
        <v>13092.169441676668</v>
      </c>
      <c r="T1549" s="30">
        <v>5.4753059799872881E-3</v>
      </c>
      <c r="U1549" s="23">
        <v>182.63819477031706</v>
      </c>
      <c r="V1549" s="27">
        <v>1.3950185688012853</v>
      </c>
    </row>
    <row r="1550" spans="1:22" x14ac:dyDescent="0.25">
      <c r="A1550" s="19" t="s">
        <v>99</v>
      </c>
      <c r="B1550" s="19" t="s">
        <v>100</v>
      </c>
      <c r="C1550" s="19" t="s">
        <v>91</v>
      </c>
      <c r="D1550" s="22">
        <v>120558725</v>
      </c>
      <c r="E1550" s="22">
        <v>7</v>
      </c>
      <c r="F1550" s="27">
        <v>18</v>
      </c>
      <c r="G1550" s="19" t="s">
        <v>133</v>
      </c>
      <c r="H1550" s="19" t="s">
        <v>134</v>
      </c>
      <c r="I1550" s="23">
        <v>17.785714285714285</v>
      </c>
      <c r="J1550" s="19" t="s">
        <v>249</v>
      </c>
      <c r="K1550" s="19" t="s">
        <v>250</v>
      </c>
      <c r="L1550" s="23">
        <v>4.4464285714285712</v>
      </c>
      <c r="M1550" s="19" t="s">
        <v>109</v>
      </c>
      <c r="N1550" s="19" t="s">
        <v>110</v>
      </c>
      <c r="O1550" s="30">
        <v>0.10511461227876238</v>
      </c>
      <c r="Q1550" s="22">
        <v>1.5</v>
      </c>
      <c r="R1550" s="30">
        <v>6.9242165231248238E-5</v>
      </c>
      <c r="S1550" s="23">
        <v>14442.067151717418</v>
      </c>
      <c r="T1550" s="30">
        <v>5.4753059799872881E-3</v>
      </c>
      <c r="U1550" s="23">
        <v>182.63819477031706</v>
      </c>
      <c r="V1550" s="27">
        <v>1.2646264059823191</v>
      </c>
    </row>
    <row r="1551" spans="1:22" x14ac:dyDescent="0.25">
      <c r="A1551" s="19" t="s">
        <v>101</v>
      </c>
      <c r="B1551" s="19" t="s">
        <v>102</v>
      </c>
      <c r="C1551" s="19" t="s">
        <v>98</v>
      </c>
      <c r="D1551" s="22">
        <v>25289</v>
      </c>
      <c r="E1551" s="22">
        <v>4</v>
      </c>
      <c r="F1551" s="27">
        <v>11.1</v>
      </c>
      <c r="G1551" s="19" t="s">
        <v>127</v>
      </c>
      <c r="H1551" s="19" t="s">
        <v>128</v>
      </c>
      <c r="I1551" s="23">
        <v>158.46599999999998</v>
      </c>
      <c r="J1551" s="19" t="s">
        <v>201</v>
      </c>
      <c r="K1551" s="19" t="s">
        <v>202</v>
      </c>
      <c r="L1551" s="23">
        <v>102.9</v>
      </c>
      <c r="M1551" s="19" t="s">
        <v>109</v>
      </c>
      <c r="N1551" s="19" t="s">
        <v>110</v>
      </c>
      <c r="O1551" s="30">
        <v>9.32009514627124E-2</v>
      </c>
      <c r="Q1551" s="22">
        <v>1.5</v>
      </c>
      <c r="R1551" s="30">
        <v>8.8703795642583667E-4</v>
      </c>
      <c r="S1551" s="23">
        <v>1127.3474745424919</v>
      </c>
      <c r="T1551" s="30">
        <v>4.4170282811421832E-3</v>
      </c>
      <c r="U1551" s="23">
        <v>226.39655812695264</v>
      </c>
      <c r="V1551" s="27">
        <v>20.082234026277522</v>
      </c>
    </row>
    <row r="1552" spans="1:22" x14ac:dyDescent="0.25">
      <c r="A1552" s="19" t="s">
        <v>101</v>
      </c>
      <c r="B1552" s="19" t="s">
        <v>102</v>
      </c>
      <c r="C1552" s="19" t="s">
        <v>98</v>
      </c>
      <c r="D1552" s="22">
        <v>25289</v>
      </c>
      <c r="E1552" s="22">
        <v>4</v>
      </c>
      <c r="F1552" s="27">
        <v>11.1</v>
      </c>
      <c r="G1552" s="19" t="s">
        <v>125</v>
      </c>
      <c r="H1552" s="19" t="s">
        <v>126</v>
      </c>
      <c r="I1552" s="23">
        <v>166.66650000000004</v>
      </c>
      <c r="J1552" s="19" t="s">
        <v>201</v>
      </c>
      <c r="K1552" s="19" t="s">
        <v>202</v>
      </c>
      <c r="L1552" s="23">
        <v>75.075000000000003</v>
      </c>
      <c r="M1552" s="19" t="s">
        <v>109</v>
      </c>
      <c r="N1552" s="19" t="s">
        <v>110</v>
      </c>
      <c r="O1552" s="30">
        <v>7.5354415695067276E-2</v>
      </c>
      <c r="Q1552" s="22">
        <v>1.5</v>
      </c>
      <c r="R1552" s="30">
        <v>7.5429770110762347E-4</v>
      </c>
      <c r="S1552" s="23">
        <v>1325.7365076568351</v>
      </c>
      <c r="T1552" s="30">
        <v>4.4170282811421832E-3</v>
      </c>
      <c r="U1552" s="23">
        <v>226.39655812695264</v>
      </c>
      <c r="V1552" s="27">
        <v>17.077040333383884</v>
      </c>
    </row>
    <row r="1553" spans="1:22" x14ac:dyDescent="0.25">
      <c r="A1553" s="19" t="s">
        <v>101</v>
      </c>
      <c r="B1553" s="19" t="s">
        <v>102</v>
      </c>
      <c r="C1553" s="19" t="s">
        <v>98</v>
      </c>
      <c r="D1553" s="22">
        <v>25289</v>
      </c>
      <c r="E1553" s="22">
        <v>4</v>
      </c>
      <c r="F1553" s="27">
        <v>11.1</v>
      </c>
      <c r="G1553" s="19" t="s">
        <v>131</v>
      </c>
      <c r="H1553" s="19" t="s">
        <v>132</v>
      </c>
      <c r="I1553" s="23">
        <v>65.325000000000003</v>
      </c>
      <c r="J1553" s="19" t="s">
        <v>203</v>
      </c>
      <c r="K1553" s="19" t="s">
        <v>204</v>
      </c>
      <c r="L1553" s="23">
        <v>65.325000000000003</v>
      </c>
      <c r="M1553" s="19" t="s">
        <v>109</v>
      </c>
      <c r="N1553" s="19" t="s">
        <v>110</v>
      </c>
      <c r="O1553" s="30">
        <v>0.18361026609657971</v>
      </c>
      <c r="Q1553" s="22">
        <v>1.5</v>
      </c>
      <c r="R1553" s="30">
        <v>7.2038081878432849E-4</v>
      </c>
      <c r="S1553" s="23">
        <v>1388.154673090186</v>
      </c>
      <c r="T1553" s="30">
        <v>4.4170282811421832E-3</v>
      </c>
      <c r="U1553" s="23">
        <v>226.39655812695264</v>
      </c>
      <c r="V1553" s="27">
        <v>16.309173791344797</v>
      </c>
    </row>
    <row r="1554" spans="1:22" x14ac:dyDescent="0.25">
      <c r="A1554" s="19" t="s">
        <v>101</v>
      </c>
      <c r="B1554" s="19" t="s">
        <v>102</v>
      </c>
      <c r="C1554" s="19" t="s">
        <v>98</v>
      </c>
      <c r="D1554" s="22">
        <v>25289</v>
      </c>
      <c r="E1554" s="22">
        <v>4</v>
      </c>
      <c r="F1554" s="27">
        <v>11.1</v>
      </c>
      <c r="G1554" s="19" t="s">
        <v>157</v>
      </c>
      <c r="H1554" s="19" t="s">
        <v>158</v>
      </c>
      <c r="I1554" s="23">
        <v>20.175000000000001</v>
      </c>
      <c r="J1554" s="19" t="s">
        <v>203</v>
      </c>
      <c r="K1554" s="19" t="s">
        <v>204</v>
      </c>
      <c r="L1554" s="23">
        <v>20.175000000000001</v>
      </c>
      <c r="M1554" s="19" t="s">
        <v>109</v>
      </c>
      <c r="N1554" s="19" t="s">
        <v>110</v>
      </c>
      <c r="O1554" s="30">
        <v>0.36548045168539406</v>
      </c>
      <c r="Q1554" s="22">
        <v>1.5</v>
      </c>
      <c r="R1554" s="30">
        <v>4.4285694370887834E-4</v>
      </c>
      <c r="S1554" s="23">
        <v>2258.0655315576846</v>
      </c>
      <c r="T1554" s="30">
        <v>4.4170282811421832E-3</v>
      </c>
      <c r="U1554" s="23">
        <v>226.39655812695264</v>
      </c>
      <c r="V1554" s="27">
        <v>10.026128779831167</v>
      </c>
    </row>
    <row r="1555" spans="1:22" x14ac:dyDescent="0.25">
      <c r="A1555" s="19" t="s">
        <v>101</v>
      </c>
      <c r="B1555" s="19" t="s">
        <v>102</v>
      </c>
      <c r="C1555" s="19" t="s">
        <v>98</v>
      </c>
      <c r="D1555" s="22">
        <v>25289</v>
      </c>
      <c r="E1555" s="22">
        <v>4</v>
      </c>
      <c r="F1555" s="27">
        <v>11.1</v>
      </c>
      <c r="G1555" s="19" t="s">
        <v>107</v>
      </c>
      <c r="H1555" s="19" t="s">
        <v>108</v>
      </c>
      <c r="I1555" s="23">
        <v>50.878737000000001</v>
      </c>
      <c r="J1555" s="19" t="s">
        <v>201</v>
      </c>
      <c r="K1555" s="19" t="s">
        <v>202</v>
      </c>
      <c r="L1555" s="23">
        <v>27.955350000000003</v>
      </c>
      <c r="M1555" s="19" t="s">
        <v>109</v>
      </c>
      <c r="N1555" s="19" t="s">
        <v>110</v>
      </c>
      <c r="O1555" s="30">
        <v>9.4083549688667278E-2</v>
      </c>
      <c r="Q1555" s="22">
        <v>1.5</v>
      </c>
      <c r="R1555" s="30">
        <v>2.8749862946763569E-4</v>
      </c>
      <c r="S1555" s="23">
        <v>3478.2774507541508</v>
      </c>
      <c r="T1555" s="30">
        <v>4.4170282811421832E-3</v>
      </c>
      <c r="U1555" s="23">
        <v>226.39655812695264</v>
      </c>
      <c r="V1555" s="27">
        <v>6.5088700177688805</v>
      </c>
    </row>
    <row r="1556" spans="1:22" x14ac:dyDescent="0.25">
      <c r="A1556" s="19" t="s">
        <v>101</v>
      </c>
      <c r="B1556" s="19" t="s">
        <v>102</v>
      </c>
      <c r="C1556" s="19" t="s">
        <v>98</v>
      </c>
      <c r="D1556" s="22">
        <v>25289</v>
      </c>
      <c r="E1556" s="22">
        <v>4</v>
      </c>
      <c r="F1556" s="27">
        <v>11.1</v>
      </c>
      <c r="G1556" s="19" t="s">
        <v>183</v>
      </c>
      <c r="H1556" s="19" t="s">
        <v>184</v>
      </c>
      <c r="I1556" s="23">
        <v>34.722062375</v>
      </c>
      <c r="J1556" s="19" t="s">
        <v>221</v>
      </c>
      <c r="K1556" s="19" t="s">
        <v>222</v>
      </c>
      <c r="L1556" s="23">
        <v>24.281162500000001</v>
      </c>
      <c r="M1556" s="19" t="s">
        <v>109</v>
      </c>
      <c r="N1556" s="19" t="s">
        <v>110</v>
      </c>
      <c r="O1556" s="30">
        <v>7.9215175097275228E-2</v>
      </c>
      <c r="Q1556" s="22">
        <v>1.5</v>
      </c>
      <c r="R1556" s="30">
        <v>1.6519605109754579E-4</v>
      </c>
      <c r="S1556" s="23">
        <v>6053.4134645235254</v>
      </c>
      <c r="T1556" s="30">
        <v>4.4170282811421832E-3</v>
      </c>
      <c r="U1556" s="23">
        <v>226.39655812695264</v>
      </c>
      <c r="V1556" s="27">
        <v>3.7399817384648566</v>
      </c>
    </row>
    <row r="1557" spans="1:22" x14ac:dyDescent="0.25">
      <c r="A1557" s="19" t="s">
        <v>101</v>
      </c>
      <c r="B1557" s="19" t="s">
        <v>102</v>
      </c>
      <c r="C1557" s="19" t="s">
        <v>98</v>
      </c>
      <c r="D1557" s="22">
        <v>25289</v>
      </c>
      <c r="E1557" s="22">
        <v>4</v>
      </c>
      <c r="F1557" s="27">
        <v>11.1</v>
      </c>
      <c r="G1557" s="19" t="s">
        <v>127</v>
      </c>
      <c r="H1557" s="19" t="s">
        <v>128</v>
      </c>
      <c r="I1557" s="23">
        <v>25</v>
      </c>
      <c r="J1557" s="19" t="s">
        <v>203</v>
      </c>
      <c r="K1557" s="19" t="s">
        <v>204</v>
      </c>
      <c r="L1557" s="23">
        <v>25</v>
      </c>
      <c r="M1557" s="19" t="s">
        <v>109</v>
      </c>
      <c r="N1557" s="19" t="s">
        <v>110</v>
      </c>
      <c r="O1557" s="30">
        <v>9.32009514627124E-2</v>
      </c>
      <c r="Q1557" s="22">
        <v>1.5</v>
      </c>
      <c r="R1557" s="30">
        <v>1.3994136856263124E-4</v>
      </c>
      <c r="S1557" s="23">
        <v>7145.8497960340192</v>
      </c>
      <c r="T1557" s="30">
        <v>4.4170282811421832E-3</v>
      </c>
      <c r="U1557" s="23">
        <v>226.39655812695264</v>
      </c>
      <c r="V1557" s="27">
        <v>3.1682244182155048</v>
      </c>
    </row>
    <row r="1558" spans="1:22" x14ac:dyDescent="0.25">
      <c r="A1558" s="19" t="s">
        <v>101</v>
      </c>
      <c r="B1558" s="19" t="s">
        <v>102</v>
      </c>
      <c r="C1558" s="19" t="s">
        <v>98</v>
      </c>
      <c r="D1558" s="22">
        <v>25289</v>
      </c>
      <c r="E1558" s="22">
        <v>4</v>
      </c>
      <c r="F1558" s="27">
        <v>11.1</v>
      </c>
      <c r="G1558" s="19" t="s">
        <v>159</v>
      </c>
      <c r="H1558" s="19" t="s">
        <v>160</v>
      </c>
      <c r="I1558" s="23">
        <v>4.8500000000000005</v>
      </c>
      <c r="J1558" s="19" t="s">
        <v>203</v>
      </c>
      <c r="K1558" s="19" t="s">
        <v>204</v>
      </c>
      <c r="L1558" s="23">
        <v>4.8500000000000005</v>
      </c>
      <c r="M1558" s="19" t="s">
        <v>109</v>
      </c>
      <c r="N1558" s="19" t="s">
        <v>110</v>
      </c>
      <c r="O1558" s="30">
        <v>0.41567634814814874</v>
      </c>
      <c r="Q1558" s="22">
        <v>1.5</v>
      </c>
      <c r="R1558" s="30">
        <v>1.2108290021132263E-4</v>
      </c>
      <c r="S1558" s="23">
        <v>8258.804490598819</v>
      </c>
      <c r="T1558" s="30">
        <v>4.4170282811421832E-3</v>
      </c>
      <c r="U1558" s="23">
        <v>226.39655812695264</v>
      </c>
      <c r="V1558" s="27">
        <v>2.7412751855872708</v>
      </c>
    </row>
    <row r="1559" spans="1:22" x14ac:dyDescent="0.25">
      <c r="A1559" s="19" t="s">
        <v>101</v>
      </c>
      <c r="B1559" s="19" t="s">
        <v>102</v>
      </c>
      <c r="C1559" s="19" t="s">
        <v>98</v>
      </c>
      <c r="D1559" s="22">
        <v>25289</v>
      </c>
      <c r="E1559" s="22">
        <v>4</v>
      </c>
      <c r="F1559" s="27">
        <v>11.1</v>
      </c>
      <c r="G1559" s="19" t="s">
        <v>169</v>
      </c>
      <c r="H1559" s="19" t="s">
        <v>170</v>
      </c>
      <c r="I1559" s="23">
        <v>13.499999865000001</v>
      </c>
      <c r="J1559" s="19" t="s">
        <v>205</v>
      </c>
      <c r="K1559" s="19" t="s">
        <v>206</v>
      </c>
      <c r="L1559" s="23">
        <v>12.499999875</v>
      </c>
      <c r="M1559" s="19" t="s">
        <v>109</v>
      </c>
      <c r="N1559" s="19" t="s">
        <v>110</v>
      </c>
      <c r="O1559" s="30">
        <v>0.11923444635865434</v>
      </c>
      <c r="Q1559" s="22">
        <v>1.5</v>
      </c>
      <c r="R1559" s="30">
        <v>9.6676577161872881E-5</v>
      </c>
      <c r="S1559" s="23">
        <v>10343.767118747126</v>
      </c>
      <c r="T1559" s="30">
        <v>4.4170282811421832E-3</v>
      </c>
      <c r="U1559" s="23">
        <v>226.39655812695264</v>
      </c>
      <c r="V1559" s="27">
        <v>2.1887244320942778</v>
      </c>
    </row>
    <row r="1560" spans="1:22" x14ac:dyDescent="0.25">
      <c r="A1560" s="19" t="s">
        <v>101</v>
      </c>
      <c r="B1560" s="19" t="s">
        <v>102</v>
      </c>
      <c r="C1560" s="19" t="s">
        <v>98</v>
      </c>
      <c r="D1560" s="22">
        <v>25289</v>
      </c>
      <c r="E1560" s="22">
        <v>4</v>
      </c>
      <c r="F1560" s="27">
        <v>11.1</v>
      </c>
      <c r="G1560" s="19" t="s">
        <v>141</v>
      </c>
      <c r="H1560" s="19" t="s">
        <v>142</v>
      </c>
      <c r="I1560" s="23">
        <v>27.277500000000003</v>
      </c>
      <c r="J1560" s="19" t="s">
        <v>209</v>
      </c>
      <c r="K1560" s="19" t="s">
        <v>210</v>
      </c>
      <c r="L1560" s="23">
        <v>27.277500000000003</v>
      </c>
      <c r="M1560" s="19" t="s">
        <v>109</v>
      </c>
      <c r="N1560" s="19" t="s">
        <v>110</v>
      </c>
      <c r="O1560" s="30">
        <v>4.6996148956660502E-2</v>
      </c>
      <c r="Q1560" s="22">
        <v>1.5</v>
      </c>
      <c r="R1560" s="30">
        <v>7.6993240430348766E-5</v>
      </c>
      <c r="S1560" s="23">
        <v>12988.15317306512</v>
      </c>
      <c r="T1560" s="30">
        <v>4.4170282811421832E-3</v>
      </c>
      <c r="U1560" s="23">
        <v>226.39655812695264</v>
      </c>
      <c r="V1560" s="27">
        <v>1.7431004632471894</v>
      </c>
    </row>
    <row r="1561" spans="1:22" x14ac:dyDescent="0.25">
      <c r="A1561" s="19" t="s">
        <v>101</v>
      </c>
      <c r="B1561" s="19" t="s">
        <v>102</v>
      </c>
      <c r="C1561" s="19" t="s">
        <v>98</v>
      </c>
      <c r="D1561" s="22">
        <v>25289</v>
      </c>
      <c r="E1561" s="22">
        <v>4</v>
      </c>
      <c r="F1561" s="27">
        <v>11.1</v>
      </c>
      <c r="G1561" s="19" t="s">
        <v>125</v>
      </c>
      <c r="H1561" s="19" t="s">
        <v>126</v>
      </c>
      <c r="I1561" s="23">
        <v>166.66650000000004</v>
      </c>
      <c r="J1561" s="19" t="s">
        <v>201</v>
      </c>
      <c r="K1561" s="19" t="s">
        <v>202</v>
      </c>
      <c r="L1561" s="23">
        <v>75.075000000000003</v>
      </c>
      <c r="M1561" s="19" t="s">
        <v>121</v>
      </c>
      <c r="N1561" s="19" t="s">
        <v>122</v>
      </c>
      <c r="O1561" s="30">
        <v>9.3932549504953111E-3</v>
      </c>
      <c r="Q1561" s="22">
        <v>1.94</v>
      </c>
      <c r="R1561" s="30">
        <v>7.2700888186436649E-5</v>
      </c>
      <c r="S1561" s="23">
        <v>13754.990137611052</v>
      </c>
      <c r="T1561" s="30">
        <v>4.4170282811421832E-3</v>
      </c>
      <c r="U1561" s="23">
        <v>226.39655812695264</v>
      </c>
      <c r="V1561" s="27">
        <v>1.645923085818169</v>
      </c>
    </row>
    <row r="1562" spans="1:22" x14ac:dyDescent="0.25">
      <c r="A1562" s="19" t="s">
        <v>101</v>
      </c>
      <c r="B1562" s="19" t="s">
        <v>102</v>
      </c>
      <c r="C1562" s="19" t="s">
        <v>98</v>
      </c>
      <c r="D1562" s="22">
        <v>25289</v>
      </c>
      <c r="E1562" s="22">
        <v>4</v>
      </c>
      <c r="F1562" s="27">
        <v>11.1</v>
      </c>
      <c r="G1562" s="19" t="s">
        <v>133</v>
      </c>
      <c r="H1562" s="19" t="s">
        <v>134</v>
      </c>
      <c r="I1562" s="23">
        <v>11.5</v>
      </c>
      <c r="J1562" s="19" t="s">
        <v>203</v>
      </c>
      <c r="K1562" s="19" t="s">
        <v>204</v>
      </c>
      <c r="L1562" s="23">
        <v>11.5</v>
      </c>
      <c r="M1562" s="19" t="s">
        <v>109</v>
      </c>
      <c r="N1562" s="19" t="s">
        <v>110</v>
      </c>
      <c r="O1562" s="30">
        <v>0.10511461227876238</v>
      </c>
      <c r="Q1562" s="22">
        <v>1.5</v>
      </c>
      <c r="R1562" s="30">
        <v>7.2601684156502547E-5</v>
      </c>
      <c r="S1562" s="23">
        <v>13773.785162398817</v>
      </c>
      <c r="T1562" s="30">
        <v>4.4170282811421832E-3</v>
      </c>
      <c r="U1562" s="23">
        <v>226.39655812695264</v>
      </c>
      <c r="V1562" s="27">
        <v>1.6436771407252286</v>
      </c>
    </row>
    <row r="1563" spans="1:22" x14ac:dyDescent="0.25">
      <c r="A1563" s="19" t="s">
        <v>101</v>
      </c>
      <c r="B1563" s="19" t="s">
        <v>102</v>
      </c>
      <c r="C1563" s="19" t="s">
        <v>98</v>
      </c>
      <c r="D1563" s="22">
        <v>25289</v>
      </c>
      <c r="E1563" s="22">
        <v>4</v>
      </c>
      <c r="F1563" s="27">
        <v>11.1</v>
      </c>
      <c r="G1563" s="19" t="s">
        <v>183</v>
      </c>
      <c r="H1563" s="19" t="s">
        <v>184</v>
      </c>
      <c r="I1563" s="23">
        <v>12.065624999999999</v>
      </c>
      <c r="J1563" s="19" t="s">
        <v>217</v>
      </c>
      <c r="K1563" s="19" t="s">
        <v>218</v>
      </c>
      <c r="L1563" s="23">
        <v>8.4375</v>
      </c>
      <c r="M1563" s="19" t="s">
        <v>109</v>
      </c>
      <c r="N1563" s="19" t="s">
        <v>110</v>
      </c>
      <c r="O1563" s="30">
        <v>7.9215175097275228E-2</v>
      </c>
      <c r="Q1563" s="22">
        <v>1.5</v>
      </c>
      <c r="R1563" s="30">
        <v>5.740424006204573E-5</v>
      </c>
      <c r="S1563" s="23">
        <v>17420.315971766959</v>
      </c>
      <c r="T1563" s="30">
        <v>4.4170282811421832E-3</v>
      </c>
      <c r="U1563" s="23">
        <v>226.39655812695264</v>
      </c>
      <c r="V1563" s="27">
        <v>1.2996122371940479</v>
      </c>
    </row>
    <row r="1564" spans="1:22" x14ac:dyDescent="0.25">
      <c r="A1564" s="19" t="s">
        <v>101</v>
      </c>
      <c r="B1564" s="19" t="s">
        <v>102</v>
      </c>
      <c r="C1564" s="19" t="s">
        <v>98</v>
      </c>
      <c r="D1564" s="22">
        <v>25289</v>
      </c>
      <c r="E1564" s="22">
        <v>4</v>
      </c>
      <c r="F1564" s="27">
        <v>11.1</v>
      </c>
      <c r="G1564" s="19" t="s">
        <v>137</v>
      </c>
      <c r="H1564" s="19" t="s">
        <v>138</v>
      </c>
      <c r="I1564" s="23">
        <v>12.1875</v>
      </c>
      <c r="J1564" s="19" t="s">
        <v>203</v>
      </c>
      <c r="K1564" s="19" t="s">
        <v>204</v>
      </c>
      <c r="L1564" s="23">
        <v>12.1875</v>
      </c>
      <c r="M1564" s="19" t="s">
        <v>109</v>
      </c>
      <c r="N1564" s="19" t="s">
        <v>110</v>
      </c>
      <c r="O1564" s="30">
        <v>7.5327641677419913E-2</v>
      </c>
      <c r="Q1564" s="22">
        <v>1.5</v>
      </c>
      <c r="R1564" s="30">
        <v>5.5138476453066378E-5</v>
      </c>
      <c r="S1564" s="23">
        <v>18136.155808570362</v>
      </c>
      <c r="T1564" s="30">
        <v>4.4170282811421832E-3</v>
      </c>
      <c r="U1564" s="23">
        <v>226.39655812695264</v>
      </c>
      <c r="V1564" s="27">
        <v>1.2483161289338252</v>
      </c>
    </row>
    <row r="1565" spans="1:22" x14ac:dyDescent="0.25">
      <c r="A1565" s="19" t="s">
        <v>101</v>
      </c>
      <c r="B1565" s="19" t="s">
        <v>102</v>
      </c>
      <c r="C1565" s="19" t="s">
        <v>98</v>
      </c>
      <c r="D1565" s="22">
        <v>25293</v>
      </c>
      <c r="E1565" s="22">
        <v>4</v>
      </c>
      <c r="F1565" s="27">
        <v>9.4</v>
      </c>
      <c r="G1565" s="19" t="s">
        <v>159</v>
      </c>
      <c r="H1565" s="19" t="s">
        <v>160</v>
      </c>
      <c r="I1565" s="23">
        <v>60.075000000000003</v>
      </c>
      <c r="J1565" s="19" t="s">
        <v>203</v>
      </c>
      <c r="K1565" s="19" t="s">
        <v>204</v>
      </c>
      <c r="L1565" s="23">
        <v>60.075000000000003</v>
      </c>
      <c r="M1565" s="19" t="s">
        <v>109</v>
      </c>
      <c r="N1565" s="19" t="s">
        <v>110</v>
      </c>
      <c r="O1565" s="30">
        <v>0.41567634814814874</v>
      </c>
      <c r="Q1565" s="22">
        <v>1.5</v>
      </c>
      <c r="R1565" s="30">
        <v>1.771046568439719E-3</v>
      </c>
      <c r="S1565" s="23">
        <v>564.63789141411098</v>
      </c>
      <c r="T1565" s="30">
        <v>4.4857734431466394E-3</v>
      </c>
      <c r="U1565" s="23">
        <v>222.92699635283611</v>
      </c>
      <c r="V1565" s="27">
        <v>39.481409190326417</v>
      </c>
    </row>
    <row r="1566" spans="1:22" x14ac:dyDescent="0.25">
      <c r="A1566" s="19" t="s">
        <v>101</v>
      </c>
      <c r="B1566" s="19" t="s">
        <v>102</v>
      </c>
      <c r="C1566" s="19" t="s">
        <v>98</v>
      </c>
      <c r="D1566" s="22">
        <v>25293</v>
      </c>
      <c r="E1566" s="22">
        <v>4</v>
      </c>
      <c r="F1566" s="27">
        <v>9.4</v>
      </c>
      <c r="G1566" s="19" t="s">
        <v>157</v>
      </c>
      <c r="H1566" s="19" t="s">
        <v>158</v>
      </c>
      <c r="I1566" s="23">
        <v>32.9</v>
      </c>
      <c r="J1566" s="19" t="s">
        <v>203</v>
      </c>
      <c r="K1566" s="19" t="s">
        <v>204</v>
      </c>
      <c r="L1566" s="23">
        <v>32.9</v>
      </c>
      <c r="M1566" s="19" t="s">
        <v>109</v>
      </c>
      <c r="N1566" s="19" t="s">
        <v>110</v>
      </c>
      <c r="O1566" s="30">
        <v>0.36548045168539406</v>
      </c>
      <c r="Q1566" s="22">
        <v>1.5</v>
      </c>
      <c r="R1566" s="30">
        <v>8.5278772059925272E-4</v>
      </c>
      <c r="S1566" s="23">
        <v>1172.6247644575622</v>
      </c>
      <c r="T1566" s="30">
        <v>4.4857734431466394E-3</v>
      </c>
      <c r="U1566" s="23">
        <v>222.92699635283611</v>
      </c>
      <c r="V1566" s="27">
        <v>19.010940507977303</v>
      </c>
    </row>
    <row r="1567" spans="1:22" x14ac:dyDescent="0.25">
      <c r="A1567" s="19" t="s">
        <v>101</v>
      </c>
      <c r="B1567" s="19" t="s">
        <v>102</v>
      </c>
      <c r="C1567" s="19" t="s">
        <v>98</v>
      </c>
      <c r="D1567" s="22">
        <v>25293</v>
      </c>
      <c r="E1567" s="22">
        <v>4</v>
      </c>
      <c r="F1567" s="27">
        <v>9.4</v>
      </c>
      <c r="G1567" s="19" t="s">
        <v>127</v>
      </c>
      <c r="H1567" s="19" t="s">
        <v>128</v>
      </c>
      <c r="I1567" s="23">
        <v>50</v>
      </c>
      <c r="J1567" s="19" t="s">
        <v>243</v>
      </c>
      <c r="K1567" s="19" t="s">
        <v>244</v>
      </c>
      <c r="L1567" s="23">
        <v>50</v>
      </c>
      <c r="M1567" s="19" t="s">
        <v>109</v>
      </c>
      <c r="N1567" s="19" t="s">
        <v>110</v>
      </c>
      <c r="O1567" s="30">
        <v>9.32009514627124E-2</v>
      </c>
      <c r="Q1567" s="22">
        <v>1.5</v>
      </c>
      <c r="R1567" s="30">
        <v>3.3049982788195889E-4</v>
      </c>
      <c r="S1567" s="23">
        <v>3025.7201839062964</v>
      </c>
      <c r="T1567" s="30">
        <v>4.4857734431466394E-3</v>
      </c>
      <c r="U1567" s="23">
        <v>222.92699635283611</v>
      </c>
      <c r="V1567" s="27">
        <v>7.3677333924854409</v>
      </c>
    </row>
    <row r="1568" spans="1:22" x14ac:dyDescent="0.25">
      <c r="A1568" s="19" t="s">
        <v>101</v>
      </c>
      <c r="B1568" s="19" t="s">
        <v>102</v>
      </c>
      <c r="C1568" s="19" t="s">
        <v>98</v>
      </c>
      <c r="D1568" s="22">
        <v>25293</v>
      </c>
      <c r="E1568" s="22">
        <v>4</v>
      </c>
      <c r="F1568" s="27">
        <v>9.4</v>
      </c>
      <c r="G1568" s="19" t="s">
        <v>139</v>
      </c>
      <c r="H1568" s="19" t="s">
        <v>140</v>
      </c>
      <c r="I1568" s="23">
        <v>62.5</v>
      </c>
      <c r="J1568" s="19" t="s">
        <v>203</v>
      </c>
      <c r="K1568" s="19" t="s">
        <v>204</v>
      </c>
      <c r="L1568" s="23">
        <v>62.5</v>
      </c>
      <c r="M1568" s="19" t="s">
        <v>109</v>
      </c>
      <c r="N1568" s="19" t="s">
        <v>110</v>
      </c>
      <c r="O1568" s="30">
        <v>7.2550891428570755E-2</v>
      </c>
      <c r="Q1568" s="22">
        <v>1.5</v>
      </c>
      <c r="R1568" s="30">
        <v>3.2159083080040223E-4</v>
      </c>
      <c r="S1568" s="23">
        <v>3109.5413930525201</v>
      </c>
      <c r="T1568" s="30">
        <v>4.4857734431466394E-3</v>
      </c>
      <c r="U1568" s="23">
        <v>222.92699635283611</v>
      </c>
      <c r="V1568" s="27">
        <v>7.1691277964946805</v>
      </c>
    </row>
    <row r="1569" spans="1:22" x14ac:dyDescent="0.25">
      <c r="A1569" s="19" t="s">
        <v>101</v>
      </c>
      <c r="B1569" s="19" t="s">
        <v>102</v>
      </c>
      <c r="C1569" s="19" t="s">
        <v>98</v>
      </c>
      <c r="D1569" s="22">
        <v>25293</v>
      </c>
      <c r="E1569" s="22">
        <v>4</v>
      </c>
      <c r="F1569" s="27">
        <v>9.4</v>
      </c>
      <c r="G1569" s="19" t="s">
        <v>183</v>
      </c>
      <c r="H1569" s="19" t="s">
        <v>184</v>
      </c>
      <c r="I1569" s="23">
        <v>32.0075</v>
      </c>
      <c r="J1569" s="19" t="s">
        <v>215</v>
      </c>
      <c r="K1569" s="19" t="s">
        <v>216</v>
      </c>
      <c r="L1569" s="23">
        <v>27.125</v>
      </c>
      <c r="M1569" s="19" t="s">
        <v>109</v>
      </c>
      <c r="N1569" s="19" t="s">
        <v>110</v>
      </c>
      <c r="O1569" s="30">
        <v>7.9215175097275228E-2</v>
      </c>
      <c r="Q1569" s="22">
        <v>1.5</v>
      </c>
      <c r="R1569" s="30">
        <v>1.7982125651957705E-4</v>
      </c>
      <c r="S1569" s="23">
        <v>5561.0778133514514</v>
      </c>
      <c r="T1569" s="30">
        <v>4.4857734431466394E-3</v>
      </c>
      <c r="U1569" s="23">
        <v>222.92699635283611</v>
      </c>
      <c r="V1569" s="27">
        <v>4.0087012596302163</v>
      </c>
    </row>
    <row r="1570" spans="1:22" x14ac:dyDescent="0.25">
      <c r="A1570" s="19" t="s">
        <v>101</v>
      </c>
      <c r="B1570" s="19" t="s">
        <v>102</v>
      </c>
      <c r="C1570" s="19" t="s">
        <v>98</v>
      </c>
      <c r="D1570" s="22">
        <v>25293</v>
      </c>
      <c r="E1570" s="22">
        <v>4</v>
      </c>
      <c r="F1570" s="27">
        <v>9.4</v>
      </c>
      <c r="G1570" s="19" t="s">
        <v>131</v>
      </c>
      <c r="H1570" s="19" t="s">
        <v>132</v>
      </c>
      <c r="I1570" s="23">
        <v>12.5</v>
      </c>
      <c r="J1570" s="19" t="s">
        <v>243</v>
      </c>
      <c r="K1570" s="19" t="s">
        <v>244</v>
      </c>
      <c r="L1570" s="23">
        <v>12.5</v>
      </c>
      <c r="M1570" s="19" t="s">
        <v>109</v>
      </c>
      <c r="N1570" s="19" t="s">
        <v>110</v>
      </c>
      <c r="O1570" s="30">
        <v>0.18361026609657971</v>
      </c>
      <c r="Q1570" s="22">
        <v>1.5</v>
      </c>
      <c r="R1570" s="30">
        <v>1.6277505859625858E-4</v>
      </c>
      <c r="S1570" s="23">
        <v>6143.4473353830217</v>
      </c>
      <c r="T1570" s="30">
        <v>4.4857734431466394E-3</v>
      </c>
      <c r="U1570" s="23">
        <v>222.92699635283611</v>
      </c>
      <c r="V1570" s="27">
        <v>3.6286954894020824</v>
      </c>
    </row>
    <row r="1571" spans="1:22" x14ac:dyDescent="0.25">
      <c r="A1571" s="19" t="s">
        <v>101</v>
      </c>
      <c r="B1571" s="19" t="s">
        <v>102</v>
      </c>
      <c r="C1571" s="19" t="s">
        <v>98</v>
      </c>
      <c r="D1571" s="22">
        <v>25293</v>
      </c>
      <c r="E1571" s="22">
        <v>4</v>
      </c>
      <c r="F1571" s="27">
        <v>9.4</v>
      </c>
      <c r="G1571" s="19" t="s">
        <v>139</v>
      </c>
      <c r="H1571" s="19" t="s">
        <v>140</v>
      </c>
      <c r="I1571" s="23">
        <v>25.040685</v>
      </c>
      <c r="J1571" s="19" t="s">
        <v>243</v>
      </c>
      <c r="K1571" s="19" t="s">
        <v>244</v>
      </c>
      <c r="L1571" s="23">
        <v>25.040685</v>
      </c>
      <c r="M1571" s="19" t="s">
        <v>109</v>
      </c>
      <c r="N1571" s="19" t="s">
        <v>110</v>
      </c>
      <c r="O1571" s="30">
        <v>7.2550891428570755E-2</v>
      </c>
      <c r="Q1571" s="22">
        <v>1.5</v>
      </c>
      <c r="R1571" s="30">
        <v>1.2884567508737873E-4</v>
      </c>
      <c r="S1571" s="23">
        <v>7761.2228685350456</v>
      </c>
      <c r="T1571" s="30">
        <v>4.4857734431466394E-3</v>
      </c>
      <c r="U1571" s="23">
        <v>222.92699635283611</v>
      </c>
      <c r="V1571" s="27">
        <v>2.8723179340282785</v>
      </c>
    </row>
    <row r="1572" spans="1:22" x14ac:dyDescent="0.25">
      <c r="A1572" s="19" t="s">
        <v>101</v>
      </c>
      <c r="B1572" s="19" t="s">
        <v>102</v>
      </c>
      <c r="C1572" s="19" t="s">
        <v>98</v>
      </c>
      <c r="D1572" s="22">
        <v>25293</v>
      </c>
      <c r="E1572" s="22">
        <v>4</v>
      </c>
      <c r="F1572" s="27">
        <v>9.4</v>
      </c>
      <c r="G1572" s="19" t="s">
        <v>107</v>
      </c>
      <c r="H1572" s="19" t="s">
        <v>108</v>
      </c>
      <c r="I1572" s="23">
        <v>11.2476</v>
      </c>
      <c r="J1572" s="19" t="s">
        <v>201</v>
      </c>
      <c r="K1572" s="19" t="s">
        <v>202</v>
      </c>
      <c r="L1572" s="23">
        <v>6.18</v>
      </c>
      <c r="M1572" s="19" t="s">
        <v>109</v>
      </c>
      <c r="N1572" s="19" t="s">
        <v>110</v>
      </c>
      <c r="O1572" s="30">
        <v>9.4083549688667278E-2</v>
      </c>
      <c r="Q1572" s="22">
        <v>1.5</v>
      </c>
      <c r="R1572" s="30">
        <v>7.5050647764415195E-5</v>
      </c>
      <c r="S1572" s="23">
        <v>13324.335362687487</v>
      </c>
      <c r="T1572" s="30">
        <v>4.4857734431466394E-3</v>
      </c>
      <c r="U1572" s="23">
        <v>222.92699635283611</v>
      </c>
      <c r="V1572" s="27">
        <v>1.6730815480455776</v>
      </c>
    </row>
    <row r="1573" spans="1:22" x14ac:dyDescent="0.25">
      <c r="A1573" s="19" t="s">
        <v>101</v>
      </c>
      <c r="B1573" s="19" t="s">
        <v>102</v>
      </c>
      <c r="C1573" s="19" t="s">
        <v>98</v>
      </c>
      <c r="D1573" s="22">
        <v>25293</v>
      </c>
      <c r="E1573" s="22">
        <v>4</v>
      </c>
      <c r="F1573" s="27">
        <v>9.4</v>
      </c>
      <c r="G1573" s="19" t="s">
        <v>137</v>
      </c>
      <c r="H1573" s="19" t="s">
        <v>138</v>
      </c>
      <c r="I1573" s="23">
        <v>12.5</v>
      </c>
      <c r="J1573" s="19" t="s">
        <v>243</v>
      </c>
      <c r="K1573" s="19" t="s">
        <v>244</v>
      </c>
      <c r="L1573" s="23">
        <v>12.5</v>
      </c>
      <c r="M1573" s="19" t="s">
        <v>109</v>
      </c>
      <c r="N1573" s="19" t="s">
        <v>110</v>
      </c>
      <c r="O1573" s="30">
        <v>7.5327641677419913E-2</v>
      </c>
      <c r="Q1573" s="22">
        <v>1.5</v>
      </c>
      <c r="R1573" s="30">
        <v>6.6779824182109854E-5</v>
      </c>
      <c r="S1573" s="23">
        <v>14974.582701400665</v>
      </c>
      <c r="T1573" s="30">
        <v>4.4857734431466394E-3</v>
      </c>
      <c r="U1573" s="23">
        <v>222.92699635283611</v>
      </c>
      <c r="V1573" s="27">
        <v>1.4887025621888241</v>
      </c>
    </row>
    <row r="1574" spans="1:22" x14ac:dyDescent="0.25">
      <c r="A1574" s="19" t="s">
        <v>101</v>
      </c>
      <c r="B1574" s="19" t="s">
        <v>102</v>
      </c>
      <c r="C1574" s="19" t="s">
        <v>98</v>
      </c>
      <c r="D1574" s="22">
        <v>25293</v>
      </c>
      <c r="E1574" s="22">
        <v>4</v>
      </c>
      <c r="F1574" s="27">
        <v>9.4</v>
      </c>
      <c r="G1574" s="19" t="s">
        <v>159</v>
      </c>
      <c r="H1574" s="19" t="s">
        <v>160</v>
      </c>
      <c r="I1574" s="23">
        <v>2.25</v>
      </c>
      <c r="J1574" s="19" t="s">
        <v>205</v>
      </c>
      <c r="K1574" s="19" t="s">
        <v>206</v>
      </c>
      <c r="L1574" s="23">
        <v>2.25</v>
      </c>
      <c r="M1574" s="19" t="s">
        <v>109</v>
      </c>
      <c r="N1574" s="19" t="s">
        <v>110</v>
      </c>
      <c r="O1574" s="30">
        <v>0.41567634814814874</v>
      </c>
      <c r="Q1574" s="22">
        <v>1.5</v>
      </c>
      <c r="R1574" s="30">
        <v>6.6331332151300332E-5</v>
      </c>
      <c r="S1574" s="23">
        <v>15075.831700756766</v>
      </c>
      <c r="T1574" s="30">
        <v>4.4857734431466394E-3</v>
      </c>
      <c r="U1574" s="23">
        <v>222.92699635283611</v>
      </c>
      <c r="V1574" s="27">
        <v>1.4787044640571689</v>
      </c>
    </row>
    <row r="1575" spans="1:22" x14ac:dyDescent="0.25">
      <c r="A1575" s="19" t="s">
        <v>101</v>
      </c>
      <c r="B1575" s="19" t="s">
        <v>102</v>
      </c>
      <c r="C1575" s="19" t="s">
        <v>98</v>
      </c>
      <c r="D1575" s="22">
        <v>25293</v>
      </c>
      <c r="E1575" s="22">
        <v>4</v>
      </c>
      <c r="F1575" s="27">
        <v>9.4</v>
      </c>
      <c r="G1575" s="19" t="s">
        <v>107</v>
      </c>
      <c r="H1575" s="19" t="s">
        <v>108</v>
      </c>
      <c r="I1575" s="23">
        <v>8.9507000000000012</v>
      </c>
      <c r="J1575" s="19" t="s">
        <v>255</v>
      </c>
      <c r="K1575" s="19" t="s">
        <v>256</v>
      </c>
      <c r="L1575" s="23">
        <v>0.89507000000000003</v>
      </c>
      <c r="M1575" s="19" t="s">
        <v>109</v>
      </c>
      <c r="N1575" s="19" t="s">
        <v>110</v>
      </c>
      <c r="O1575" s="30">
        <v>9.4083549688667278E-2</v>
      </c>
      <c r="Q1575" s="22">
        <v>1.5</v>
      </c>
      <c r="R1575" s="30">
        <v>5.9724370794209525E-5</v>
      </c>
      <c r="S1575" s="23">
        <v>16743.583677853552</v>
      </c>
      <c r="T1575" s="30">
        <v>4.4857734431466394E-3</v>
      </c>
      <c r="U1575" s="23">
        <v>222.92699635283611</v>
      </c>
      <c r="V1575" s="27">
        <v>1.3314174590216179</v>
      </c>
    </row>
    <row r="1576" spans="1:22" x14ac:dyDescent="0.25">
      <c r="A1576" s="19" t="s">
        <v>101</v>
      </c>
      <c r="B1576" s="19" t="s">
        <v>102</v>
      </c>
      <c r="C1576" s="19" t="s">
        <v>98</v>
      </c>
      <c r="D1576" s="22">
        <v>25293</v>
      </c>
      <c r="E1576" s="22">
        <v>4</v>
      </c>
      <c r="F1576" s="27">
        <v>9.4</v>
      </c>
      <c r="G1576" s="19" t="s">
        <v>153</v>
      </c>
      <c r="H1576" s="19" t="s">
        <v>154</v>
      </c>
      <c r="I1576" s="23">
        <v>10</v>
      </c>
      <c r="J1576" s="19" t="s">
        <v>203</v>
      </c>
      <c r="K1576" s="19" t="s">
        <v>204</v>
      </c>
      <c r="L1576" s="23">
        <v>10</v>
      </c>
      <c r="M1576" s="19" t="s">
        <v>109</v>
      </c>
      <c r="N1576" s="19" t="s">
        <v>110</v>
      </c>
      <c r="O1576" s="30">
        <v>7.3673472331154663E-2</v>
      </c>
      <c r="Q1576" s="22">
        <v>1.5</v>
      </c>
      <c r="R1576" s="30">
        <v>5.2250689596563591E-5</v>
      </c>
      <c r="S1576" s="23">
        <v>19138.503390503916</v>
      </c>
      <c r="T1576" s="30">
        <v>4.4857734431466394E-3</v>
      </c>
      <c r="U1576" s="23">
        <v>222.92699635283611</v>
      </c>
      <c r="V1576" s="27">
        <v>1.1648089289126302</v>
      </c>
    </row>
    <row r="1577" spans="1:22" x14ac:dyDescent="0.25">
      <c r="A1577" s="19" t="s">
        <v>101</v>
      </c>
      <c r="B1577" s="19" t="s">
        <v>102</v>
      </c>
      <c r="C1577" s="19" t="s">
        <v>98</v>
      </c>
      <c r="D1577" s="22">
        <v>25334</v>
      </c>
      <c r="E1577" s="22">
        <v>4</v>
      </c>
      <c r="F1577" s="27">
        <v>9.9</v>
      </c>
      <c r="G1577" s="19" t="s">
        <v>107</v>
      </c>
      <c r="H1577" s="19" t="s">
        <v>108</v>
      </c>
      <c r="I1577" s="23">
        <v>635.18000000000006</v>
      </c>
      <c r="J1577" s="19" t="s">
        <v>201</v>
      </c>
      <c r="K1577" s="19" t="s">
        <v>202</v>
      </c>
      <c r="L1577" s="23">
        <v>349</v>
      </c>
      <c r="M1577" s="19" t="s">
        <v>109</v>
      </c>
      <c r="N1577" s="19" t="s">
        <v>110</v>
      </c>
      <c r="O1577" s="30">
        <v>9.4083549688667278E-2</v>
      </c>
      <c r="Q1577" s="22">
        <v>1.5</v>
      </c>
      <c r="R1577" s="30">
        <v>4.0242416896463084E-3</v>
      </c>
      <c r="S1577" s="23">
        <v>248.49402126438639</v>
      </c>
      <c r="T1577" s="30">
        <v>5.4327595968204304E-3</v>
      </c>
      <c r="U1577" s="23">
        <v>184.06851659426613</v>
      </c>
      <c r="V1577" s="27">
        <v>74.073619822999916</v>
      </c>
    </row>
    <row r="1578" spans="1:22" x14ac:dyDescent="0.25">
      <c r="A1578" s="19" t="s">
        <v>101</v>
      </c>
      <c r="B1578" s="19" t="s">
        <v>102</v>
      </c>
      <c r="C1578" s="19" t="s">
        <v>98</v>
      </c>
      <c r="D1578" s="22">
        <v>25334</v>
      </c>
      <c r="E1578" s="22">
        <v>4</v>
      </c>
      <c r="F1578" s="27">
        <v>9.9</v>
      </c>
      <c r="G1578" s="19" t="s">
        <v>107</v>
      </c>
      <c r="H1578" s="19" t="s">
        <v>108</v>
      </c>
      <c r="I1578" s="23">
        <v>635.18000000000006</v>
      </c>
      <c r="J1578" s="19" t="s">
        <v>201</v>
      </c>
      <c r="K1578" s="19" t="s">
        <v>202</v>
      </c>
      <c r="L1578" s="23">
        <v>349</v>
      </c>
      <c r="M1578" s="19" t="s">
        <v>121</v>
      </c>
      <c r="N1578" s="19" t="s">
        <v>122</v>
      </c>
      <c r="O1578" s="30">
        <v>8.0808489135929321E-3</v>
      </c>
      <c r="Q1578" s="22">
        <v>1.94</v>
      </c>
      <c r="R1578" s="30">
        <v>2.6724948520961983E-4</v>
      </c>
      <c r="S1578" s="23">
        <v>3741.8219878539335</v>
      </c>
      <c r="T1578" s="30">
        <v>5.4327595968204304E-3</v>
      </c>
      <c r="U1578" s="23">
        <v>184.06851659426613</v>
      </c>
      <c r="V1578" s="27">
        <v>4.9192216303115988</v>
      </c>
    </row>
    <row r="1579" spans="1:22" x14ac:dyDescent="0.25">
      <c r="A1579" s="19" t="s">
        <v>101</v>
      </c>
      <c r="B1579" s="19" t="s">
        <v>102</v>
      </c>
      <c r="C1579" s="19" t="s">
        <v>98</v>
      </c>
      <c r="D1579" s="22">
        <v>25334</v>
      </c>
      <c r="E1579" s="22">
        <v>4</v>
      </c>
      <c r="F1579" s="27">
        <v>9.9</v>
      </c>
      <c r="G1579" s="19" t="s">
        <v>199</v>
      </c>
      <c r="H1579" s="19" t="s">
        <v>200</v>
      </c>
      <c r="I1579" s="23">
        <v>172.5</v>
      </c>
      <c r="J1579" s="19" t="s">
        <v>265</v>
      </c>
      <c r="K1579" s="19" t="s">
        <v>266</v>
      </c>
      <c r="L1579" s="23">
        <v>172.5</v>
      </c>
      <c r="M1579" s="19" t="s">
        <v>109</v>
      </c>
      <c r="N1579" s="19" t="s">
        <v>110</v>
      </c>
      <c r="O1579" s="30">
        <v>1.3448318840579671E-2</v>
      </c>
      <c r="Q1579" s="22">
        <v>1.5</v>
      </c>
      <c r="R1579" s="30">
        <v>1.5621784511784465E-4</v>
      </c>
      <c r="S1579" s="23">
        <v>6401.3173350691077</v>
      </c>
      <c r="T1579" s="30">
        <v>5.4327595968204304E-3</v>
      </c>
      <c r="U1579" s="23">
        <v>184.06851659426613</v>
      </c>
      <c r="V1579" s="27">
        <v>2.8754787016394485</v>
      </c>
    </row>
    <row r="1580" spans="1:22" x14ac:dyDescent="0.25">
      <c r="A1580" s="19" t="s">
        <v>101</v>
      </c>
      <c r="B1580" s="19" t="s">
        <v>102</v>
      </c>
      <c r="C1580" s="19" t="s">
        <v>98</v>
      </c>
      <c r="D1580" s="22">
        <v>25334</v>
      </c>
      <c r="E1580" s="22">
        <v>4</v>
      </c>
      <c r="F1580" s="27">
        <v>9.9</v>
      </c>
      <c r="G1580" s="19" t="s">
        <v>139</v>
      </c>
      <c r="H1580" s="19" t="s">
        <v>140</v>
      </c>
      <c r="I1580" s="23">
        <v>30</v>
      </c>
      <c r="J1580" s="19" t="s">
        <v>203</v>
      </c>
      <c r="K1580" s="19" t="s">
        <v>204</v>
      </c>
      <c r="L1580" s="23">
        <v>30</v>
      </c>
      <c r="M1580" s="19" t="s">
        <v>109</v>
      </c>
      <c r="N1580" s="19" t="s">
        <v>110</v>
      </c>
      <c r="O1580" s="30">
        <v>7.2550891428570755E-2</v>
      </c>
      <c r="Q1580" s="22">
        <v>1.5</v>
      </c>
      <c r="R1580" s="30">
        <v>1.4656745743145606E-4</v>
      </c>
      <c r="S1580" s="23">
        <v>6822.7969395434275</v>
      </c>
      <c r="T1580" s="30">
        <v>5.4327595968204304E-3</v>
      </c>
      <c r="U1580" s="23">
        <v>184.06851659426613</v>
      </c>
      <c r="V1580" s="27">
        <v>2.6978454470401365</v>
      </c>
    </row>
    <row r="1581" spans="1:22" x14ac:dyDescent="0.25">
      <c r="A1581" s="19" t="s">
        <v>101</v>
      </c>
      <c r="B1581" s="19" t="s">
        <v>102</v>
      </c>
      <c r="C1581" s="19" t="s">
        <v>98</v>
      </c>
      <c r="D1581" s="22">
        <v>25334</v>
      </c>
      <c r="E1581" s="22">
        <v>4</v>
      </c>
      <c r="F1581" s="27">
        <v>9.9</v>
      </c>
      <c r="G1581" s="19" t="s">
        <v>141</v>
      </c>
      <c r="H1581" s="19" t="s">
        <v>142</v>
      </c>
      <c r="I1581" s="23">
        <v>39.131250000000001</v>
      </c>
      <c r="J1581" s="19" t="s">
        <v>209</v>
      </c>
      <c r="K1581" s="19" t="s">
        <v>210</v>
      </c>
      <c r="L1581" s="23">
        <v>39.131250000000001</v>
      </c>
      <c r="M1581" s="19" t="s">
        <v>109</v>
      </c>
      <c r="N1581" s="19" t="s">
        <v>110</v>
      </c>
      <c r="O1581" s="30">
        <v>4.6996148956660502E-2</v>
      </c>
      <c r="Q1581" s="22">
        <v>1.5</v>
      </c>
      <c r="R1581" s="30">
        <v>1.2383959958655363E-4</v>
      </c>
      <c r="S1581" s="23">
        <v>8074.9615093925004</v>
      </c>
      <c r="T1581" s="30">
        <v>5.4327595968204304E-3</v>
      </c>
      <c r="U1581" s="23">
        <v>184.06851659426613</v>
      </c>
      <c r="V1581" s="27">
        <v>2.2794971391524821</v>
      </c>
    </row>
    <row r="1582" spans="1:22" x14ac:dyDescent="0.25">
      <c r="A1582" s="19" t="s">
        <v>101</v>
      </c>
      <c r="B1582" s="19" t="s">
        <v>102</v>
      </c>
      <c r="C1582" s="19" t="s">
        <v>98</v>
      </c>
      <c r="D1582" s="22">
        <v>25334</v>
      </c>
      <c r="E1582" s="22">
        <v>4</v>
      </c>
      <c r="F1582" s="27">
        <v>9.9</v>
      </c>
      <c r="G1582" s="19" t="s">
        <v>107</v>
      </c>
      <c r="H1582" s="19" t="s">
        <v>108</v>
      </c>
      <c r="I1582" s="23">
        <v>635.18000000000006</v>
      </c>
      <c r="J1582" s="19" t="s">
        <v>201</v>
      </c>
      <c r="K1582" s="19" t="s">
        <v>202</v>
      </c>
      <c r="L1582" s="23">
        <v>349</v>
      </c>
      <c r="M1582" s="19" t="s">
        <v>113</v>
      </c>
      <c r="N1582" s="19" t="s">
        <v>114</v>
      </c>
      <c r="O1582" s="30">
        <v>5.131111111111167E-3</v>
      </c>
      <c r="Q1582" s="22">
        <v>2.8</v>
      </c>
      <c r="R1582" s="30">
        <v>1.1757500561167357E-4</v>
      </c>
      <c r="S1582" s="23">
        <v>8505.2090348419588</v>
      </c>
      <c r="T1582" s="30">
        <v>5.4327595968204304E-3</v>
      </c>
      <c r="U1582" s="23">
        <v>184.06851659426613</v>
      </c>
      <c r="V1582" s="27">
        <v>2.1641856871503271</v>
      </c>
    </row>
    <row r="1583" spans="1:22" x14ac:dyDescent="0.25">
      <c r="A1583" s="19" t="s">
        <v>101</v>
      </c>
      <c r="B1583" s="19" t="s">
        <v>102</v>
      </c>
      <c r="C1583" s="19" t="s">
        <v>98</v>
      </c>
      <c r="D1583" s="22">
        <v>25334</v>
      </c>
      <c r="E1583" s="22">
        <v>4</v>
      </c>
      <c r="F1583" s="27">
        <v>9.9</v>
      </c>
      <c r="G1583" s="19" t="s">
        <v>107</v>
      </c>
      <c r="H1583" s="19" t="s">
        <v>108</v>
      </c>
      <c r="I1583" s="23">
        <v>635.18000000000006</v>
      </c>
      <c r="J1583" s="19" t="s">
        <v>201</v>
      </c>
      <c r="K1583" s="19" t="s">
        <v>202</v>
      </c>
      <c r="L1583" s="23">
        <v>349</v>
      </c>
      <c r="M1583" s="19" t="s">
        <v>115</v>
      </c>
      <c r="N1583" s="19" t="s">
        <v>116</v>
      </c>
      <c r="O1583" s="30">
        <v>5.4953034682081285E-3</v>
      </c>
      <c r="Q1583" s="22">
        <v>3</v>
      </c>
      <c r="R1583" s="30">
        <v>1.175254833985333E-4</v>
      </c>
      <c r="S1583" s="23">
        <v>8508.7929109720208</v>
      </c>
      <c r="T1583" s="30">
        <v>5.4327595968204304E-3</v>
      </c>
      <c r="U1583" s="23">
        <v>184.06851659426613</v>
      </c>
      <c r="V1583" s="27">
        <v>2.1632741391192076</v>
      </c>
    </row>
    <row r="1584" spans="1:22" x14ac:dyDescent="0.25">
      <c r="A1584" s="19" t="s">
        <v>101</v>
      </c>
      <c r="B1584" s="19" t="s">
        <v>102</v>
      </c>
      <c r="C1584" s="19" t="s">
        <v>98</v>
      </c>
      <c r="D1584" s="22">
        <v>25334</v>
      </c>
      <c r="E1584" s="22">
        <v>4</v>
      </c>
      <c r="F1584" s="27">
        <v>9.9</v>
      </c>
      <c r="G1584" s="19" t="s">
        <v>183</v>
      </c>
      <c r="H1584" s="19" t="s">
        <v>184</v>
      </c>
      <c r="I1584" s="23">
        <v>16.254635718750002</v>
      </c>
      <c r="J1584" s="19" t="s">
        <v>221</v>
      </c>
      <c r="K1584" s="19" t="s">
        <v>222</v>
      </c>
      <c r="L1584" s="23">
        <v>11.366878125000003</v>
      </c>
      <c r="M1584" s="19" t="s">
        <v>109</v>
      </c>
      <c r="N1584" s="19" t="s">
        <v>110</v>
      </c>
      <c r="O1584" s="30">
        <v>7.9215175097275228E-2</v>
      </c>
      <c r="Q1584" s="22">
        <v>1.5</v>
      </c>
      <c r="R1584" s="30">
        <v>8.6708000983380841E-5</v>
      </c>
      <c r="S1584" s="23">
        <v>11532.96107231982</v>
      </c>
      <c r="T1584" s="30">
        <v>5.4327595968204304E-3</v>
      </c>
      <c r="U1584" s="23">
        <v>184.06851659426613</v>
      </c>
      <c r="V1584" s="27">
        <v>1.5960213117865081</v>
      </c>
    </row>
    <row r="1585" spans="1:22" x14ac:dyDescent="0.25">
      <c r="A1585" s="19" t="s">
        <v>101</v>
      </c>
      <c r="B1585" s="19" t="s">
        <v>102</v>
      </c>
      <c r="C1585" s="19" t="s">
        <v>98</v>
      </c>
      <c r="D1585" s="22">
        <v>25334</v>
      </c>
      <c r="E1585" s="22">
        <v>4</v>
      </c>
      <c r="F1585" s="27">
        <v>9.9</v>
      </c>
      <c r="G1585" s="19" t="s">
        <v>143</v>
      </c>
      <c r="H1585" s="19" t="s">
        <v>144</v>
      </c>
      <c r="I1585" s="23">
        <v>25.65</v>
      </c>
      <c r="J1585" s="19" t="s">
        <v>203</v>
      </c>
      <c r="K1585" s="19" t="s">
        <v>204</v>
      </c>
      <c r="L1585" s="23">
        <v>25.65</v>
      </c>
      <c r="M1585" s="19" t="s">
        <v>109</v>
      </c>
      <c r="N1585" s="19" t="s">
        <v>110</v>
      </c>
      <c r="O1585" s="30">
        <v>4.8103640684409948E-2</v>
      </c>
      <c r="Q1585" s="22">
        <v>1.5</v>
      </c>
      <c r="R1585" s="30">
        <v>8.3088106636708091E-5</v>
      </c>
      <c r="S1585" s="23">
        <v>12035.416866247411</v>
      </c>
      <c r="T1585" s="30">
        <v>5.4327595968204304E-3</v>
      </c>
      <c r="U1585" s="23">
        <v>184.06851659426613</v>
      </c>
      <c r="V1585" s="27">
        <v>1.5293904535245058</v>
      </c>
    </row>
    <row r="1586" spans="1:22" x14ac:dyDescent="0.25">
      <c r="A1586" s="19" t="s">
        <v>101</v>
      </c>
      <c r="B1586" s="19" t="s">
        <v>102</v>
      </c>
      <c r="C1586" s="19" t="s">
        <v>98</v>
      </c>
      <c r="D1586" s="22">
        <v>25334</v>
      </c>
      <c r="E1586" s="22">
        <v>4</v>
      </c>
      <c r="F1586" s="27">
        <v>9.9</v>
      </c>
      <c r="G1586" s="19" t="s">
        <v>183</v>
      </c>
      <c r="H1586" s="19" t="s">
        <v>184</v>
      </c>
      <c r="I1586" s="23">
        <v>11.799999999999999</v>
      </c>
      <c r="J1586" s="19" t="s">
        <v>215</v>
      </c>
      <c r="K1586" s="19" t="s">
        <v>216</v>
      </c>
      <c r="L1586" s="23">
        <v>10</v>
      </c>
      <c r="M1586" s="19" t="s">
        <v>109</v>
      </c>
      <c r="N1586" s="19" t="s">
        <v>110</v>
      </c>
      <c r="O1586" s="30">
        <v>7.9215175097275228E-2</v>
      </c>
      <c r="Q1586" s="22">
        <v>1.5</v>
      </c>
      <c r="R1586" s="30">
        <v>6.2945391659787719E-5</v>
      </c>
      <c r="S1586" s="23">
        <v>15886.786524498566</v>
      </c>
      <c r="T1586" s="30">
        <v>5.4327595968204304E-3</v>
      </c>
      <c r="U1586" s="23">
        <v>184.06851659426613</v>
      </c>
      <c r="V1586" s="27">
        <v>1.1586264869262217</v>
      </c>
    </row>
    <row r="1587" spans="1:22" x14ac:dyDescent="0.25">
      <c r="A1587" s="19" t="s">
        <v>101</v>
      </c>
      <c r="B1587" s="19" t="s">
        <v>102</v>
      </c>
      <c r="C1587" s="19" t="s">
        <v>98</v>
      </c>
      <c r="D1587" s="22">
        <v>25442</v>
      </c>
      <c r="E1587" s="22">
        <v>4</v>
      </c>
      <c r="F1587" s="27">
        <v>9.5</v>
      </c>
      <c r="G1587" s="19" t="s">
        <v>125</v>
      </c>
      <c r="H1587" s="19" t="s">
        <v>126</v>
      </c>
      <c r="I1587" s="23">
        <v>480.18600000000004</v>
      </c>
      <c r="J1587" s="19" t="s">
        <v>201</v>
      </c>
      <c r="K1587" s="19" t="s">
        <v>202</v>
      </c>
      <c r="L1587" s="23">
        <v>216.29999999999998</v>
      </c>
      <c r="M1587" s="19" t="s">
        <v>109</v>
      </c>
      <c r="N1587" s="19" t="s">
        <v>110</v>
      </c>
      <c r="O1587" s="30">
        <v>7.5354415695067276E-2</v>
      </c>
      <c r="Q1587" s="22">
        <v>1.5</v>
      </c>
      <c r="R1587" s="30">
        <v>2.5392375757860757E-3</v>
      </c>
      <c r="S1587" s="23">
        <v>393.81899887426977</v>
      </c>
      <c r="T1587" s="30">
        <v>7.6810487540962154E-3</v>
      </c>
      <c r="U1587" s="23">
        <v>130.19055496382722</v>
      </c>
      <c r="V1587" s="27">
        <v>33.058474917659247</v>
      </c>
    </row>
    <row r="1588" spans="1:22" x14ac:dyDescent="0.25">
      <c r="A1588" s="19" t="s">
        <v>101</v>
      </c>
      <c r="B1588" s="19" t="s">
        <v>102</v>
      </c>
      <c r="C1588" s="19" t="s">
        <v>98</v>
      </c>
      <c r="D1588" s="22">
        <v>25442</v>
      </c>
      <c r="E1588" s="22">
        <v>4</v>
      </c>
      <c r="F1588" s="27">
        <v>9.5</v>
      </c>
      <c r="G1588" s="19" t="s">
        <v>107</v>
      </c>
      <c r="H1588" s="19" t="s">
        <v>108</v>
      </c>
      <c r="I1588" s="23">
        <v>193.53880000000001</v>
      </c>
      <c r="J1588" s="19" t="s">
        <v>201</v>
      </c>
      <c r="K1588" s="19" t="s">
        <v>202</v>
      </c>
      <c r="L1588" s="23">
        <v>106.34</v>
      </c>
      <c r="M1588" s="19" t="s">
        <v>109</v>
      </c>
      <c r="N1588" s="19" t="s">
        <v>110</v>
      </c>
      <c r="O1588" s="30">
        <v>9.4083549688667278E-2</v>
      </c>
      <c r="Q1588" s="22">
        <v>1.5</v>
      </c>
      <c r="R1588" s="30">
        <v>1.2778117408059678E-3</v>
      </c>
      <c r="S1588" s="23">
        <v>782.58789465282211</v>
      </c>
      <c r="T1588" s="30">
        <v>7.6810487540962154E-3</v>
      </c>
      <c r="U1588" s="23">
        <v>130.19055496382722</v>
      </c>
      <c r="V1588" s="27">
        <v>16.635901967482312</v>
      </c>
    </row>
    <row r="1589" spans="1:22" x14ac:dyDescent="0.25">
      <c r="A1589" s="19" t="s">
        <v>101</v>
      </c>
      <c r="B1589" s="19" t="s">
        <v>102</v>
      </c>
      <c r="C1589" s="19" t="s">
        <v>98</v>
      </c>
      <c r="D1589" s="22">
        <v>25442</v>
      </c>
      <c r="E1589" s="22">
        <v>4</v>
      </c>
      <c r="F1589" s="27">
        <v>9.5</v>
      </c>
      <c r="G1589" s="19" t="s">
        <v>145</v>
      </c>
      <c r="H1589" s="19" t="s">
        <v>146</v>
      </c>
      <c r="I1589" s="23">
        <v>111.67000488000001</v>
      </c>
      <c r="J1589" s="19" t="s">
        <v>243</v>
      </c>
      <c r="K1589" s="19" t="s">
        <v>244</v>
      </c>
      <c r="L1589" s="23">
        <v>33.534536000000003</v>
      </c>
      <c r="M1589" s="19" t="s">
        <v>109</v>
      </c>
      <c r="N1589" s="19" t="s">
        <v>110</v>
      </c>
      <c r="O1589" s="30">
        <v>6.9640764267676847E-2</v>
      </c>
      <c r="Q1589" s="22">
        <v>1.5</v>
      </c>
      <c r="R1589" s="30">
        <v>5.4573926214865993E-4</v>
      </c>
      <c r="S1589" s="23">
        <v>1832.3768681455047</v>
      </c>
      <c r="T1589" s="30">
        <v>7.6810487540962154E-3</v>
      </c>
      <c r="U1589" s="23">
        <v>130.19055496382722</v>
      </c>
      <c r="V1589" s="27">
        <v>7.105009740468363</v>
      </c>
    </row>
    <row r="1590" spans="1:22" x14ac:dyDescent="0.25">
      <c r="A1590" s="19" t="s">
        <v>101</v>
      </c>
      <c r="B1590" s="19" t="s">
        <v>102</v>
      </c>
      <c r="C1590" s="19" t="s">
        <v>98</v>
      </c>
      <c r="D1590" s="22">
        <v>25442</v>
      </c>
      <c r="E1590" s="22">
        <v>4</v>
      </c>
      <c r="F1590" s="27">
        <v>9.5</v>
      </c>
      <c r="G1590" s="19" t="s">
        <v>127</v>
      </c>
      <c r="H1590" s="19" t="s">
        <v>128</v>
      </c>
      <c r="I1590" s="23">
        <v>80.08</v>
      </c>
      <c r="J1590" s="19" t="s">
        <v>201</v>
      </c>
      <c r="K1590" s="19" t="s">
        <v>202</v>
      </c>
      <c r="L1590" s="23">
        <v>52</v>
      </c>
      <c r="M1590" s="19" t="s">
        <v>109</v>
      </c>
      <c r="N1590" s="19" t="s">
        <v>110</v>
      </c>
      <c r="O1590" s="30">
        <v>9.32009514627124E-2</v>
      </c>
      <c r="Q1590" s="22">
        <v>1.5</v>
      </c>
      <c r="R1590" s="30">
        <v>5.2375664513221111E-4</v>
      </c>
      <c r="S1590" s="23">
        <v>1909.2836516614916</v>
      </c>
      <c r="T1590" s="30">
        <v>7.6810487540962154E-3</v>
      </c>
      <c r="U1590" s="23">
        <v>130.19055496382722</v>
      </c>
      <c r="V1590" s="27">
        <v>6.8188168295754883</v>
      </c>
    </row>
    <row r="1591" spans="1:22" x14ac:dyDescent="0.25">
      <c r="A1591" s="19" t="s">
        <v>101</v>
      </c>
      <c r="B1591" s="19" t="s">
        <v>102</v>
      </c>
      <c r="C1591" s="19" t="s">
        <v>98</v>
      </c>
      <c r="D1591" s="22">
        <v>25442</v>
      </c>
      <c r="E1591" s="22">
        <v>4</v>
      </c>
      <c r="F1591" s="27">
        <v>9.5</v>
      </c>
      <c r="G1591" s="19" t="s">
        <v>139</v>
      </c>
      <c r="H1591" s="19" t="s">
        <v>140</v>
      </c>
      <c r="I1591" s="23">
        <v>79.6875</v>
      </c>
      <c r="J1591" s="19" t="s">
        <v>203</v>
      </c>
      <c r="K1591" s="19" t="s">
        <v>204</v>
      </c>
      <c r="L1591" s="23">
        <v>79.6875</v>
      </c>
      <c r="M1591" s="19" t="s">
        <v>109</v>
      </c>
      <c r="N1591" s="19" t="s">
        <v>110</v>
      </c>
      <c r="O1591" s="30">
        <v>7.2550891428570755E-2</v>
      </c>
      <c r="Q1591" s="22">
        <v>1.5</v>
      </c>
      <c r="R1591" s="30">
        <v>4.0571222180450751E-4</v>
      </c>
      <c r="S1591" s="23">
        <v>2464.8012710887724</v>
      </c>
      <c r="T1591" s="30">
        <v>7.6810487540962154E-3</v>
      </c>
      <c r="U1591" s="23">
        <v>130.19055496382722</v>
      </c>
      <c r="V1591" s="27">
        <v>5.2819899312336203</v>
      </c>
    </row>
    <row r="1592" spans="1:22" x14ac:dyDescent="0.25">
      <c r="A1592" s="19" t="s">
        <v>101</v>
      </c>
      <c r="B1592" s="19" t="s">
        <v>102</v>
      </c>
      <c r="C1592" s="19" t="s">
        <v>98</v>
      </c>
      <c r="D1592" s="22">
        <v>25442</v>
      </c>
      <c r="E1592" s="22">
        <v>4</v>
      </c>
      <c r="F1592" s="27">
        <v>9.5</v>
      </c>
      <c r="G1592" s="19" t="s">
        <v>183</v>
      </c>
      <c r="H1592" s="19" t="s">
        <v>184</v>
      </c>
      <c r="I1592" s="23">
        <v>64.647938068999991</v>
      </c>
      <c r="J1592" s="19" t="s">
        <v>221</v>
      </c>
      <c r="K1592" s="19" t="s">
        <v>222</v>
      </c>
      <c r="L1592" s="23">
        <v>45.208348299999997</v>
      </c>
      <c r="M1592" s="19" t="s">
        <v>109</v>
      </c>
      <c r="N1592" s="19" t="s">
        <v>110</v>
      </c>
      <c r="O1592" s="30">
        <v>7.9215175097275228E-2</v>
      </c>
      <c r="Q1592" s="22">
        <v>1.5</v>
      </c>
      <c r="R1592" s="30">
        <v>3.5937527956586947E-4</v>
      </c>
      <c r="S1592" s="23">
        <v>2782.6065310001691</v>
      </c>
      <c r="T1592" s="30">
        <v>7.6810487540962154E-3</v>
      </c>
      <c r="U1592" s="23">
        <v>130.19055496382722</v>
      </c>
      <c r="V1592" s="27">
        <v>4.6787267086961108</v>
      </c>
    </row>
    <row r="1593" spans="1:22" x14ac:dyDescent="0.25">
      <c r="A1593" s="19" t="s">
        <v>101</v>
      </c>
      <c r="B1593" s="19" t="s">
        <v>102</v>
      </c>
      <c r="C1593" s="19" t="s">
        <v>98</v>
      </c>
      <c r="D1593" s="22">
        <v>25442</v>
      </c>
      <c r="E1593" s="22">
        <v>4</v>
      </c>
      <c r="F1593" s="27">
        <v>9.5</v>
      </c>
      <c r="G1593" s="19" t="s">
        <v>125</v>
      </c>
      <c r="H1593" s="19" t="s">
        <v>126</v>
      </c>
      <c r="I1593" s="23">
        <v>480.18600000000004</v>
      </c>
      <c r="J1593" s="19" t="s">
        <v>201</v>
      </c>
      <c r="K1593" s="19" t="s">
        <v>202</v>
      </c>
      <c r="L1593" s="23">
        <v>216.29999999999998</v>
      </c>
      <c r="M1593" s="19" t="s">
        <v>121</v>
      </c>
      <c r="N1593" s="19" t="s">
        <v>122</v>
      </c>
      <c r="O1593" s="30">
        <v>9.3932549504953111E-3</v>
      </c>
      <c r="Q1593" s="22">
        <v>1.94</v>
      </c>
      <c r="R1593" s="30">
        <v>2.4473735874435928E-4</v>
      </c>
      <c r="S1593" s="23">
        <v>4086.0128798094584</v>
      </c>
      <c r="T1593" s="30">
        <v>7.6810487540962154E-3</v>
      </c>
      <c r="U1593" s="23">
        <v>130.19055496382722</v>
      </c>
      <c r="V1593" s="27">
        <v>3.186249255530941</v>
      </c>
    </row>
    <row r="1594" spans="1:22" x14ac:dyDescent="0.25">
      <c r="A1594" s="19" t="s">
        <v>101</v>
      </c>
      <c r="B1594" s="19" t="s">
        <v>102</v>
      </c>
      <c r="C1594" s="19" t="s">
        <v>98</v>
      </c>
      <c r="D1594" s="22">
        <v>25442</v>
      </c>
      <c r="E1594" s="22">
        <v>4</v>
      </c>
      <c r="F1594" s="27">
        <v>9.5</v>
      </c>
      <c r="G1594" s="19" t="s">
        <v>183</v>
      </c>
      <c r="H1594" s="19" t="s">
        <v>184</v>
      </c>
      <c r="I1594" s="23">
        <v>37.778083199999998</v>
      </c>
      <c r="J1594" s="19" t="s">
        <v>217</v>
      </c>
      <c r="K1594" s="19" t="s">
        <v>218</v>
      </c>
      <c r="L1594" s="23">
        <v>26.418239999999997</v>
      </c>
      <c r="M1594" s="19" t="s">
        <v>109</v>
      </c>
      <c r="N1594" s="19" t="s">
        <v>110</v>
      </c>
      <c r="O1594" s="30">
        <v>7.9215175097275228E-2</v>
      </c>
      <c r="Q1594" s="22">
        <v>1.5</v>
      </c>
      <c r="R1594" s="30">
        <v>2.1000684038788991E-4</v>
      </c>
      <c r="S1594" s="23">
        <v>4761.7496561205589</v>
      </c>
      <c r="T1594" s="30">
        <v>7.6810487540962154E-3</v>
      </c>
      <c r="U1594" s="23">
        <v>130.19055496382722</v>
      </c>
      <c r="V1594" s="27">
        <v>2.7340907096299274</v>
      </c>
    </row>
    <row r="1595" spans="1:22" x14ac:dyDescent="0.25">
      <c r="A1595" s="19" t="s">
        <v>101</v>
      </c>
      <c r="B1595" s="19" t="s">
        <v>102</v>
      </c>
      <c r="C1595" s="19" t="s">
        <v>98</v>
      </c>
      <c r="D1595" s="22">
        <v>25442</v>
      </c>
      <c r="E1595" s="22">
        <v>4</v>
      </c>
      <c r="F1595" s="27">
        <v>9.5</v>
      </c>
      <c r="G1595" s="19" t="s">
        <v>141</v>
      </c>
      <c r="H1595" s="19" t="s">
        <v>142</v>
      </c>
      <c r="I1595" s="23">
        <v>43.625</v>
      </c>
      <c r="J1595" s="19" t="s">
        <v>209</v>
      </c>
      <c r="K1595" s="19" t="s">
        <v>210</v>
      </c>
      <c r="L1595" s="23">
        <v>43.625</v>
      </c>
      <c r="M1595" s="19" t="s">
        <v>109</v>
      </c>
      <c r="N1595" s="19" t="s">
        <v>110</v>
      </c>
      <c r="O1595" s="30">
        <v>4.6996148956660502E-2</v>
      </c>
      <c r="Q1595" s="22">
        <v>1.5</v>
      </c>
      <c r="R1595" s="30">
        <v>1.4387417531468874E-4</v>
      </c>
      <c r="S1595" s="23">
        <v>6950.5176854202664</v>
      </c>
      <c r="T1595" s="30">
        <v>7.6810487540962154E-3</v>
      </c>
      <c r="U1595" s="23">
        <v>130.19055496382722</v>
      </c>
      <c r="V1595" s="27">
        <v>1.8731058729182299</v>
      </c>
    </row>
    <row r="1596" spans="1:22" x14ac:dyDescent="0.25">
      <c r="A1596" s="19" t="s">
        <v>101</v>
      </c>
      <c r="B1596" s="19" t="s">
        <v>102</v>
      </c>
      <c r="C1596" s="19" t="s">
        <v>98</v>
      </c>
      <c r="D1596" s="22">
        <v>25442</v>
      </c>
      <c r="E1596" s="22">
        <v>4</v>
      </c>
      <c r="F1596" s="27">
        <v>9.5</v>
      </c>
      <c r="G1596" s="19" t="s">
        <v>137</v>
      </c>
      <c r="H1596" s="19" t="s">
        <v>138</v>
      </c>
      <c r="I1596" s="23">
        <v>25</v>
      </c>
      <c r="J1596" s="19" t="s">
        <v>203</v>
      </c>
      <c r="K1596" s="19" t="s">
        <v>204</v>
      </c>
      <c r="L1596" s="23">
        <v>25</v>
      </c>
      <c r="M1596" s="19" t="s">
        <v>109</v>
      </c>
      <c r="N1596" s="19" t="s">
        <v>110</v>
      </c>
      <c r="O1596" s="30">
        <v>7.5327641677419913E-2</v>
      </c>
      <c r="Q1596" s="22">
        <v>1.5</v>
      </c>
      <c r="R1596" s="30">
        <v>1.3215375732880688E-4</v>
      </c>
      <c r="S1596" s="23">
        <v>7566.9433863460799</v>
      </c>
      <c r="T1596" s="30">
        <v>7.6810487540962154E-3</v>
      </c>
      <c r="U1596" s="23">
        <v>130.19055496382722</v>
      </c>
      <c r="V1596" s="27">
        <v>1.7205171007192317</v>
      </c>
    </row>
    <row r="1597" spans="1:22" x14ac:dyDescent="0.25">
      <c r="A1597" s="19" t="s">
        <v>101</v>
      </c>
      <c r="B1597" s="19" t="s">
        <v>102</v>
      </c>
      <c r="C1597" s="19" t="s">
        <v>98</v>
      </c>
      <c r="D1597" s="22">
        <v>25442</v>
      </c>
      <c r="E1597" s="22">
        <v>4</v>
      </c>
      <c r="F1597" s="27">
        <v>9.5</v>
      </c>
      <c r="G1597" s="19" t="s">
        <v>125</v>
      </c>
      <c r="H1597" s="19" t="s">
        <v>126</v>
      </c>
      <c r="I1597" s="23">
        <v>480.18600000000004</v>
      </c>
      <c r="J1597" s="19" t="s">
        <v>201</v>
      </c>
      <c r="K1597" s="19" t="s">
        <v>202</v>
      </c>
      <c r="L1597" s="23">
        <v>216.3</v>
      </c>
      <c r="M1597" s="19" t="s">
        <v>115</v>
      </c>
      <c r="N1597" s="19" t="s">
        <v>116</v>
      </c>
      <c r="O1597" s="30">
        <v>5.5045901639346698E-3</v>
      </c>
      <c r="Q1597" s="22">
        <v>3</v>
      </c>
      <c r="R1597" s="30">
        <v>9.2744811665232752E-5</v>
      </c>
      <c r="S1597" s="23">
        <v>10782.274307802278</v>
      </c>
      <c r="T1597" s="30">
        <v>7.6810487540962154E-3</v>
      </c>
      <c r="U1597" s="23">
        <v>130.19055496382722</v>
      </c>
      <c r="V1597" s="27">
        <v>1.207449850071229</v>
      </c>
    </row>
    <row r="1598" spans="1:22" x14ac:dyDescent="0.25">
      <c r="A1598" s="19" t="s">
        <v>101</v>
      </c>
      <c r="B1598" s="19" t="s">
        <v>102</v>
      </c>
      <c r="C1598" s="19" t="s">
        <v>98</v>
      </c>
      <c r="D1598" s="22">
        <v>25442</v>
      </c>
      <c r="E1598" s="22">
        <v>4</v>
      </c>
      <c r="F1598" s="27">
        <v>9.5</v>
      </c>
      <c r="G1598" s="19" t="s">
        <v>107</v>
      </c>
      <c r="H1598" s="19" t="s">
        <v>108</v>
      </c>
      <c r="I1598" s="23">
        <v>193.53880000000004</v>
      </c>
      <c r="J1598" s="19" t="s">
        <v>201</v>
      </c>
      <c r="K1598" s="19" t="s">
        <v>202</v>
      </c>
      <c r="L1598" s="23">
        <v>106.34</v>
      </c>
      <c r="M1598" s="19" t="s">
        <v>121</v>
      </c>
      <c r="N1598" s="19" t="s">
        <v>122</v>
      </c>
      <c r="O1598" s="30">
        <v>8.0808489135929321E-3</v>
      </c>
      <c r="Q1598" s="22">
        <v>1.94</v>
      </c>
      <c r="R1598" s="30">
        <v>8.4859348980905041E-5</v>
      </c>
      <c r="S1598" s="23">
        <v>11784.205417661393</v>
      </c>
      <c r="T1598" s="30">
        <v>7.6810487540962154E-3</v>
      </c>
      <c r="U1598" s="23">
        <v>130.19055496382722</v>
      </c>
      <c r="V1598" s="27">
        <v>1.1047885737693113</v>
      </c>
    </row>
    <row r="1599" spans="1:22" x14ac:dyDescent="0.25">
      <c r="A1599" s="19" t="s">
        <v>101</v>
      </c>
      <c r="B1599" s="19" t="s">
        <v>102</v>
      </c>
      <c r="C1599" s="19" t="s">
        <v>98</v>
      </c>
      <c r="D1599" s="22">
        <v>25442</v>
      </c>
      <c r="E1599" s="22">
        <v>4</v>
      </c>
      <c r="F1599" s="27">
        <v>9.5</v>
      </c>
      <c r="G1599" s="19" t="s">
        <v>145</v>
      </c>
      <c r="H1599" s="19" t="s">
        <v>146</v>
      </c>
      <c r="I1599" s="23">
        <v>16.985531249999998</v>
      </c>
      <c r="J1599" s="19" t="s">
        <v>229</v>
      </c>
      <c r="K1599" s="19" t="s">
        <v>230</v>
      </c>
      <c r="L1599" s="23">
        <v>13.588424999999999</v>
      </c>
      <c r="M1599" s="19" t="s">
        <v>109</v>
      </c>
      <c r="N1599" s="19" t="s">
        <v>110</v>
      </c>
      <c r="O1599" s="30">
        <v>6.9640764267676847E-2</v>
      </c>
      <c r="Q1599" s="22">
        <v>1.5</v>
      </c>
      <c r="R1599" s="30">
        <v>8.3009500192456726E-5</v>
      </c>
      <c r="S1599" s="23">
        <v>12046.813890958379</v>
      </c>
      <c r="T1599" s="30">
        <v>7.6810487540962154E-3</v>
      </c>
      <c r="U1599" s="23">
        <v>130.19055496382722</v>
      </c>
      <c r="V1599" s="27">
        <v>1.0807052897325864</v>
      </c>
    </row>
    <row r="1600" spans="1:22" x14ac:dyDescent="0.25">
      <c r="A1600" s="19" t="s">
        <v>101</v>
      </c>
      <c r="B1600" s="19" t="s">
        <v>102</v>
      </c>
      <c r="C1600" s="19" t="s">
        <v>98</v>
      </c>
      <c r="D1600" s="22">
        <v>25442</v>
      </c>
      <c r="E1600" s="22">
        <v>4</v>
      </c>
      <c r="F1600" s="27">
        <v>9.5</v>
      </c>
      <c r="G1600" s="19" t="s">
        <v>127</v>
      </c>
      <c r="H1600" s="19" t="s">
        <v>128</v>
      </c>
      <c r="I1600" s="23">
        <v>12.5</v>
      </c>
      <c r="J1600" s="19" t="s">
        <v>243</v>
      </c>
      <c r="K1600" s="19" t="s">
        <v>244</v>
      </c>
      <c r="L1600" s="23">
        <v>12.5</v>
      </c>
      <c r="M1600" s="19" t="s">
        <v>109</v>
      </c>
      <c r="N1600" s="19" t="s">
        <v>110</v>
      </c>
      <c r="O1600" s="30">
        <v>9.32009514627124E-2</v>
      </c>
      <c r="Q1600" s="22">
        <v>1.5</v>
      </c>
      <c r="R1600" s="30">
        <v>8.1755220581326675E-5</v>
      </c>
      <c r="S1600" s="23">
        <v>12231.634786004177</v>
      </c>
      <c r="T1600" s="30">
        <v>7.6810487540962154E-3</v>
      </c>
      <c r="U1600" s="23">
        <v>130.19055496382722</v>
      </c>
      <c r="V1600" s="27">
        <v>1.0643757538673031</v>
      </c>
    </row>
    <row r="1601" spans="1:22" x14ac:dyDescent="0.25">
      <c r="A1601" s="19" t="s">
        <v>101</v>
      </c>
      <c r="B1601" s="19" t="s">
        <v>102</v>
      </c>
      <c r="C1601" s="19" t="s">
        <v>98</v>
      </c>
      <c r="D1601" s="22">
        <v>25442</v>
      </c>
      <c r="E1601" s="22">
        <v>4</v>
      </c>
      <c r="F1601" s="27">
        <v>9.5</v>
      </c>
      <c r="G1601" s="19" t="s">
        <v>157</v>
      </c>
      <c r="H1601" s="19" t="s">
        <v>158</v>
      </c>
      <c r="I1601" s="23">
        <v>3.125</v>
      </c>
      <c r="J1601" s="19" t="s">
        <v>203</v>
      </c>
      <c r="K1601" s="19" t="s">
        <v>204</v>
      </c>
      <c r="L1601" s="23">
        <v>3.125</v>
      </c>
      <c r="M1601" s="19" t="s">
        <v>109</v>
      </c>
      <c r="N1601" s="19" t="s">
        <v>110</v>
      </c>
      <c r="O1601" s="30">
        <v>0.36548045168539406</v>
      </c>
      <c r="Q1601" s="22">
        <v>1.5</v>
      </c>
      <c r="R1601" s="30">
        <v>8.0149221860832028E-5</v>
      </c>
      <c r="S1601" s="23">
        <v>12476.727493828459</v>
      </c>
      <c r="T1601" s="30">
        <v>7.6810487540962154E-3</v>
      </c>
      <c r="U1601" s="23">
        <v>130.19055496382722</v>
      </c>
      <c r="V1601" s="27">
        <v>1.0434671673980636</v>
      </c>
    </row>
    <row r="1602" spans="1:22" x14ac:dyDescent="0.25">
      <c r="A1602" s="19" t="s">
        <v>101</v>
      </c>
      <c r="B1602" s="19" t="s">
        <v>102</v>
      </c>
      <c r="C1602" s="19" t="s">
        <v>98</v>
      </c>
      <c r="D1602" s="22">
        <v>26145</v>
      </c>
      <c r="E1602" s="22">
        <v>4</v>
      </c>
      <c r="F1602" s="27">
        <v>11.4</v>
      </c>
      <c r="G1602" s="19" t="s">
        <v>125</v>
      </c>
      <c r="H1602" s="19" t="s">
        <v>126</v>
      </c>
      <c r="I1602" s="23">
        <v>508.20170625000003</v>
      </c>
      <c r="J1602" s="19" t="s">
        <v>201</v>
      </c>
      <c r="K1602" s="19" t="s">
        <v>202</v>
      </c>
      <c r="L1602" s="23">
        <v>228.91968749999998</v>
      </c>
      <c r="M1602" s="19" t="s">
        <v>109</v>
      </c>
      <c r="N1602" s="19" t="s">
        <v>110</v>
      </c>
      <c r="O1602" s="30">
        <v>7.5354415695067276E-2</v>
      </c>
      <c r="Q1602" s="22">
        <v>1.5</v>
      </c>
      <c r="R1602" s="30">
        <v>2.2394878730821622E-3</v>
      </c>
      <c r="S1602" s="23">
        <v>446.53066087994489</v>
      </c>
      <c r="T1602" s="30">
        <v>5.7172197358111559E-3</v>
      </c>
      <c r="U1602" s="23">
        <v>174.91019170319166</v>
      </c>
      <c r="V1602" s="27">
        <v>39.170925319777396</v>
      </c>
    </row>
    <row r="1603" spans="1:22" x14ac:dyDescent="0.25">
      <c r="A1603" s="19" t="s">
        <v>101</v>
      </c>
      <c r="B1603" s="19" t="s">
        <v>102</v>
      </c>
      <c r="C1603" s="19" t="s">
        <v>98</v>
      </c>
      <c r="D1603" s="22">
        <v>26145</v>
      </c>
      <c r="E1603" s="22">
        <v>4</v>
      </c>
      <c r="F1603" s="27">
        <v>11.4</v>
      </c>
      <c r="G1603" s="19" t="s">
        <v>107</v>
      </c>
      <c r="H1603" s="19" t="s">
        <v>108</v>
      </c>
      <c r="I1603" s="23">
        <v>287.24570875000006</v>
      </c>
      <c r="J1603" s="19" t="s">
        <v>201</v>
      </c>
      <c r="K1603" s="19" t="s">
        <v>202</v>
      </c>
      <c r="L1603" s="23">
        <v>157.82731250000001</v>
      </c>
      <c r="M1603" s="19" t="s">
        <v>109</v>
      </c>
      <c r="N1603" s="19" t="s">
        <v>110</v>
      </c>
      <c r="O1603" s="30">
        <v>9.4083549688667278E-2</v>
      </c>
      <c r="Q1603" s="22">
        <v>1.5</v>
      </c>
      <c r="R1603" s="30">
        <v>1.5804149656162034E-3</v>
      </c>
      <c r="S1603" s="23">
        <v>632.74521043914581</v>
      </c>
      <c r="T1603" s="30">
        <v>5.7172197358111559E-3</v>
      </c>
      <c r="U1603" s="23">
        <v>174.91019170319166</v>
      </c>
      <c r="V1603" s="27">
        <v>27.643068460652316</v>
      </c>
    </row>
    <row r="1604" spans="1:22" x14ac:dyDescent="0.25">
      <c r="A1604" s="19" t="s">
        <v>101</v>
      </c>
      <c r="B1604" s="19" t="s">
        <v>102</v>
      </c>
      <c r="C1604" s="19" t="s">
        <v>98</v>
      </c>
      <c r="D1604" s="22">
        <v>26145</v>
      </c>
      <c r="E1604" s="22">
        <v>4</v>
      </c>
      <c r="F1604" s="27">
        <v>11.4</v>
      </c>
      <c r="G1604" s="19" t="s">
        <v>127</v>
      </c>
      <c r="H1604" s="19" t="s">
        <v>128</v>
      </c>
      <c r="I1604" s="23">
        <v>74.549956250000008</v>
      </c>
      <c r="J1604" s="19" t="s">
        <v>201</v>
      </c>
      <c r="K1604" s="19" t="s">
        <v>202</v>
      </c>
      <c r="L1604" s="23">
        <v>48.409062500000005</v>
      </c>
      <c r="M1604" s="19" t="s">
        <v>109</v>
      </c>
      <c r="N1604" s="19" t="s">
        <v>110</v>
      </c>
      <c r="O1604" s="30">
        <v>9.32009514627124E-2</v>
      </c>
      <c r="Q1604" s="22">
        <v>1.5</v>
      </c>
      <c r="R1604" s="30">
        <v>4.0632320783646689E-4</v>
      </c>
      <c r="S1604" s="23">
        <v>2461.0949626152551</v>
      </c>
      <c r="T1604" s="30">
        <v>5.7172197358111559E-3</v>
      </c>
      <c r="U1604" s="23">
        <v>174.91019170319166</v>
      </c>
      <c r="V1604" s="27">
        <v>7.1070070176132205</v>
      </c>
    </row>
    <row r="1605" spans="1:22" x14ac:dyDescent="0.25">
      <c r="A1605" s="19" t="s">
        <v>101</v>
      </c>
      <c r="B1605" s="19" t="s">
        <v>102</v>
      </c>
      <c r="C1605" s="19" t="s">
        <v>98</v>
      </c>
      <c r="D1605" s="22">
        <v>26145</v>
      </c>
      <c r="E1605" s="22">
        <v>4</v>
      </c>
      <c r="F1605" s="27">
        <v>11.4</v>
      </c>
      <c r="G1605" s="19" t="s">
        <v>125</v>
      </c>
      <c r="H1605" s="19" t="s">
        <v>126</v>
      </c>
      <c r="I1605" s="23">
        <v>508.20170625000003</v>
      </c>
      <c r="J1605" s="19" t="s">
        <v>201</v>
      </c>
      <c r="K1605" s="19" t="s">
        <v>202</v>
      </c>
      <c r="L1605" s="23">
        <v>228.91968749999998</v>
      </c>
      <c r="M1605" s="19" t="s">
        <v>121</v>
      </c>
      <c r="N1605" s="19" t="s">
        <v>122</v>
      </c>
      <c r="O1605" s="30">
        <v>9.3932549504953111E-3</v>
      </c>
      <c r="Q1605" s="22">
        <v>1.94</v>
      </c>
      <c r="R1605" s="30">
        <v>2.1584681647146759E-4</v>
      </c>
      <c r="S1605" s="23">
        <v>4632.9152143515084</v>
      </c>
      <c r="T1605" s="30">
        <v>5.7172197358111559E-3</v>
      </c>
      <c r="U1605" s="23">
        <v>174.91019170319166</v>
      </c>
      <c r="V1605" s="27">
        <v>3.7753808047548021</v>
      </c>
    </row>
    <row r="1606" spans="1:22" x14ac:dyDescent="0.25">
      <c r="A1606" s="19" t="s">
        <v>101</v>
      </c>
      <c r="B1606" s="19" t="s">
        <v>102</v>
      </c>
      <c r="C1606" s="19" t="s">
        <v>98</v>
      </c>
      <c r="D1606" s="22">
        <v>26145</v>
      </c>
      <c r="E1606" s="22">
        <v>4</v>
      </c>
      <c r="F1606" s="27">
        <v>11.4</v>
      </c>
      <c r="G1606" s="19" t="s">
        <v>183</v>
      </c>
      <c r="H1606" s="19" t="s">
        <v>184</v>
      </c>
      <c r="I1606" s="23">
        <v>38.550257996250004</v>
      </c>
      <c r="J1606" s="19" t="s">
        <v>221</v>
      </c>
      <c r="K1606" s="19" t="s">
        <v>222</v>
      </c>
      <c r="L1606" s="23">
        <v>26.958222375000005</v>
      </c>
      <c r="M1606" s="19" t="s">
        <v>109</v>
      </c>
      <c r="N1606" s="19" t="s">
        <v>110</v>
      </c>
      <c r="O1606" s="30">
        <v>7.9215175097275228E-2</v>
      </c>
      <c r="Q1606" s="22">
        <v>1.5</v>
      </c>
      <c r="R1606" s="30">
        <v>1.7858277410632038E-4</v>
      </c>
      <c r="S1606" s="23">
        <v>5599.6442266298527</v>
      </c>
      <c r="T1606" s="30">
        <v>5.7172197358111559E-3</v>
      </c>
      <c r="U1606" s="23">
        <v>174.91019170319166</v>
      </c>
      <c r="V1606" s="27">
        <v>3.1235947253824268</v>
      </c>
    </row>
    <row r="1607" spans="1:22" x14ac:dyDescent="0.25">
      <c r="A1607" s="19" t="s">
        <v>101</v>
      </c>
      <c r="B1607" s="19" t="s">
        <v>102</v>
      </c>
      <c r="C1607" s="19" t="s">
        <v>98</v>
      </c>
      <c r="D1607" s="22">
        <v>26145</v>
      </c>
      <c r="E1607" s="22">
        <v>4</v>
      </c>
      <c r="F1607" s="27">
        <v>11.4</v>
      </c>
      <c r="G1607" s="19" t="s">
        <v>139</v>
      </c>
      <c r="H1607" s="19" t="s">
        <v>140</v>
      </c>
      <c r="I1607" s="23">
        <v>32.0625</v>
      </c>
      <c r="J1607" s="19" t="s">
        <v>203</v>
      </c>
      <c r="K1607" s="19" t="s">
        <v>204</v>
      </c>
      <c r="L1607" s="23">
        <v>32.0625</v>
      </c>
      <c r="M1607" s="19" t="s">
        <v>109</v>
      </c>
      <c r="N1607" s="19" t="s">
        <v>110</v>
      </c>
      <c r="O1607" s="30">
        <v>7.2550891428570755E-2</v>
      </c>
      <c r="Q1607" s="22">
        <v>1.5</v>
      </c>
      <c r="R1607" s="30">
        <v>1.3603292142857018E-4</v>
      </c>
      <c r="S1607" s="23">
        <v>7351.161685703355</v>
      </c>
      <c r="T1607" s="30">
        <v>5.7172197358111559E-3</v>
      </c>
      <c r="U1607" s="23">
        <v>174.91019170319166</v>
      </c>
      <c r="V1607" s="27">
        <v>2.3793544365016417</v>
      </c>
    </row>
    <row r="1608" spans="1:22" x14ac:dyDescent="0.25">
      <c r="A1608" s="19" t="s">
        <v>101</v>
      </c>
      <c r="B1608" s="19" t="s">
        <v>102</v>
      </c>
      <c r="C1608" s="19" t="s">
        <v>98</v>
      </c>
      <c r="D1608" s="22">
        <v>26145</v>
      </c>
      <c r="E1608" s="22">
        <v>4</v>
      </c>
      <c r="F1608" s="27">
        <v>11.4</v>
      </c>
      <c r="G1608" s="19" t="s">
        <v>157</v>
      </c>
      <c r="H1608" s="19" t="s">
        <v>158</v>
      </c>
      <c r="I1608" s="23">
        <v>6.25</v>
      </c>
      <c r="J1608" s="19" t="s">
        <v>203</v>
      </c>
      <c r="K1608" s="19" t="s">
        <v>204</v>
      </c>
      <c r="L1608" s="23">
        <v>6.25</v>
      </c>
      <c r="M1608" s="19" t="s">
        <v>109</v>
      </c>
      <c r="N1608" s="19" t="s">
        <v>110</v>
      </c>
      <c r="O1608" s="30">
        <v>0.36548045168539406</v>
      </c>
      <c r="Q1608" s="22">
        <v>1.5</v>
      </c>
      <c r="R1608" s="30">
        <v>1.3358203643472005E-4</v>
      </c>
      <c r="S1608" s="23">
        <v>7486.0364962970762</v>
      </c>
      <c r="T1608" s="30">
        <v>5.7172197358111559E-3</v>
      </c>
      <c r="U1608" s="23">
        <v>174.91019170319166</v>
      </c>
      <c r="V1608" s="27">
        <v>2.3364859600899615</v>
      </c>
    </row>
    <row r="1609" spans="1:22" x14ac:dyDescent="0.25">
      <c r="A1609" s="19" t="s">
        <v>101</v>
      </c>
      <c r="B1609" s="19" t="s">
        <v>102</v>
      </c>
      <c r="C1609" s="19" t="s">
        <v>98</v>
      </c>
      <c r="D1609" s="22">
        <v>26145</v>
      </c>
      <c r="E1609" s="22">
        <v>4</v>
      </c>
      <c r="F1609" s="27">
        <v>11.4</v>
      </c>
      <c r="G1609" s="19" t="s">
        <v>107</v>
      </c>
      <c r="H1609" s="19" t="s">
        <v>108</v>
      </c>
      <c r="I1609" s="23">
        <v>287.24570875000006</v>
      </c>
      <c r="J1609" s="19" t="s">
        <v>201</v>
      </c>
      <c r="K1609" s="19" t="s">
        <v>202</v>
      </c>
      <c r="L1609" s="23">
        <v>157.82731250000001</v>
      </c>
      <c r="M1609" s="19" t="s">
        <v>121</v>
      </c>
      <c r="N1609" s="19" t="s">
        <v>122</v>
      </c>
      <c r="O1609" s="30">
        <v>8.0808489135929321E-3</v>
      </c>
      <c r="Q1609" s="22">
        <v>1.94</v>
      </c>
      <c r="R1609" s="30">
        <v>1.049551986564781E-4</v>
      </c>
      <c r="S1609" s="23">
        <v>9527.8748723351346</v>
      </c>
      <c r="T1609" s="30">
        <v>5.7172197358111559E-3</v>
      </c>
      <c r="U1609" s="23">
        <v>174.91019170319166</v>
      </c>
      <c r="V1609" s="27">
        <v>1.8357733917251147</v>
      </c>
    </row>
    <row r="1610" spans="1:22" x14ac:dyDescent="0.25">
      <c r="A1610" s="19" t="s">
        <v>101</v>
      </c>
      <c r="B1610" s="19" t="s">
        <v>102</v>
      </c>
      <c r="C1610" s="19" t="s">
        <v>98</v>
      </c>
      <c r="D1610" s="22">
        <v>26145</v>
      </c>
      <c r="E1610" s="22">
        <v>4</v>
      </c>
      <c r="F1610" s="27">
        <v>11.4</v>
      </c>
      <c r="G1610" s="19" t="s">
        <v>125</v>
      </c>
      <c r="H1610" s="19" t="s">
        <v>126</v>
      </c>
      <c r="I1610" s="23">
        <v>508.20170625000003</v>
      </c>
      <c r="J1610" s="19" t="s">
        <v>201</v>
      </c>
      <c r="K1610" s="19" t="s">
        <v>202</v>
      </c>
      <c r="L1610" s="23">
        <v>228.91968749999998</v>
      </c>
      <c r="M1610" s="19" t="s">
        <v>115</v>
      </c>
      <c r="N1610" s="19" t="s">
        <v>116</v>
      </c>
      <c r="O1610" s="30">
        <v>5.5045901639346698E-3</v>
      </c>
      <c r="Q1610" s="22">
        <v>3</v>
      </c>
      <c r="R1610" s="30">
        <v>8.1796553026858683E-5</v>
      </c>
      <c r="S1610" s="23">
        <v>12225.454044153186</v>
      </c>
      <c r="T1610" s="30">
        <v>5.7172197358111559E-3</v>
      </c>
      <c r="U1610" s="23">
        <v>174.91019170319166</v>
      </c>
      <c r="V1610" s="27">
        <v>1.4307050770588132</v>
      </c>
    </row>
    <row r="1611" spans="1:22" x14ac:dyDescent="0.25">
      <c r="A1611" s="19" t="s">
        <v>101</v>
      </c>
      <c r="B1611" s="19" t="s">
        <v>102</v>
      </c>
      <c r="C1611" s="19" t="s">
        <v>98</v>
      </c>
      <c r="D1611" s="22">
        <v>26145</v>
      </c>
      <c r="E1611" s="22">
        <v>4</v>
      </c>
      <c r="F1611" s="27">
        <v>11.4</v>
      </c>
      <c r="G1611" s="19" t="s">
        <v>161</v>
      </c>
      <c r="H1611" s="19" t="s">
        <v>162</v>
      </c>
      <c r="I1611" s="23">
        <v>3.75</v>
      </c>
      <c r="J1611" s="19" t="s">
        <v>203</v>
      </c>
      <c r="K1611" s="19" t="s">
        <v>204</v>
      </c>
      <c r="L1611" s="23">
        <v>3.75</v>
      </c>
      <c r="M1611" s="19" t="s">
        <v>109</v>
      </c>
      <c r="N1611" s="19" t="s">
        <v>110</v>
      </c>
      <c r="O1611" s="30">
        <v>0.29969450048245622</v>
      </c>
      <c r="Q1611" s="22">
        <v>1.5</v>
      </c>
      <c r="R1611" s="30">
        <v>6.572247817597724E-5</v>
      </c>
      <c r="S1611" s="23">
        <v>15215.494420682362</v>
      </c>
      <c r="T1611" s="30">
        <v>5.7172197358111559E-3</v>
      </c>
      <c r="U1611" s="23">
        <v>174.91019170319166</v>
      </c>
      <c r="V1611" s="27">
        <v>1.1495531256969009</v>
      </c>
    </row>
    <row r="1612" spans="1:22" x14ac:dyDescent="0.25">
      <c r="A1612" s="19" t="s">
        <v>101</v>
      </c>
      <c r="B1612" s="19" t="s">
        <v>102</v>
      </c>
      <c r="C1612" s="19" t="s">
        <v>98</v>
      </c>
      <c r="D1612" s="22">
        <v>26349</v>
      </c>
      <c r="E1612" s="22">
        <v>4</v>
      </c>
      <c r="F1612" s="27">
        <v>9.3000000000000007</v>
      </c>
      <c r="G1612" s="19" t="s">
        <v>107</v>
      </c>
      <c r="H1612" s="19" t="s">
        <v>108</v>
      </c>
      <c r="I1612" s="23">
        <v>191.10000000000002</v>
      </c>
      <c r="J1612" s="19" t="s">
        <v>201</v>
      </c>
      <c r="K1612" s="19" t="s">
        <v>202</v>
      </c>
      <c r="L1612" s="23">
        <v>105</v>
      </c>
      <c r="M1612" s="19" t="s">
        <v>109</v>
      </c>
      <c r="N1612" s="19" t="s">
        <v>110</v>
      </c>
      <c r="O1612" s="30">
        <v>9.4083549688667278E-2</v>
      </c>
      <c r="Q1612" s="22">
        <v>1.5</v>
      </c>
      <c r="R1612" s="30">
        <v>1.2888434656275496E-3</v>
      </c>
      <c r="S1612" s="23">
        <v>775.88941300415479</v>
      </c>
      <c r="T1612" s="30">
        <v>4.3422516738492022E-3</v>
      </c>
      <c r="U1612" s="23">
        <v>230.29526501708892</v>
      </c>
      <c r="V1612" s="27">
        <v>29.681454748223985</v>
      </c>
    </row>
    <row r="1613" spans="1:22" x14ac:dyDescent="0.25">
      <c r="A1613" s="19" t="s">
        <v>101</v>
      </c>
      <c r="B1613" s="19" t="s">
        <v>102</v>
      </c>
      <c r="C1613" s="19" t="s">
        <v>98</v>
      </c>
      <c r="D1613" s="22">
        <v>26349</v>
      </c>
      <c r="E1613" s="22">
        <v>4</v>
      </c>
      <c r="F1613" s="27">
        <v>9.3000000000000007</v>
      </c>
      <c r="G1613" s="19" t="s">
        <v>131</v>
      </c>
      <c r="H1613" s="19" t="s">
        <v>132</v>
      </c>
      <c r="I1613" s="23">
        <v>46.9</v>
      </c>
      <c r="J1613" s="19" t="s">
        <v>203</v>
      </c>
      <c r="K1613" s="19" t="s">
        <v>204</v>
      </c>
      <c r="L1613" s="23">
        <v>46.9</v>
      </c>
      <c r="M1613" s="19" t="s">
        <v>109</v>
      </c>
      <c r="N1613" s="19" t="s">
        <v>110</v>
      </c>
      <c r="O1613" s="30">
        <v>0.18361026609657971</v>
      </c>
      <c r="Q1613" s="22">
        <v>1.5</v>
      </c>
      <c r="R1613" s="30">
        <v>6.1729903081932525E-4</v>
      </c>
      <c r="S1613" s="23">
        <v>1619.9604244845898</v>
      </c>
      <c r="T1613" s="30">
        <v>4.3422516738492022E-3</v>
      </c>
      <c r="U1613" s="23">
        <v>230.29526501708892</v>
      </c>
      <c r="V1613" s="27">
        <v>14.216104389732864</v>
      </c>
    </row>
    <row r="1614" spans="1:22" x14ac:dyDescent="0.25">
      <c r="A1614" s="19" t="s">
        <v>101</v>
      </c>
      <c r="B1614" s="19" t="s">
        <v>102</v>
      </c>
      <c r="C1614" s="19" t="s">
        <v>98</v>
      </c>
      <c r="D1614" s="22">
        <v>26349</v>
      </c>
      <c r="E1614" s="22">
        <v>4</v>
      </c>
      <c r="F1614" s="27">
        <v>9.3000000000000007</v>
      </c>
      <c r="G1614" s="19" t="s">
        <v>107</v>
      </c>
      <c r="H1614" s="19" t="s">
        <v>108</v>
      </c>
      <c r="I1614" s="23">
        <v>79.75</v>
      </c>
      <c r="J1614" s="19" t="s">
        <v>203</v>
      </c>
      <c r="K1614" s="19" t="s">
        <v>204</v>
      </c>
      <c r="L1614" s="23">
        <v>79.75</v>
      </c>
      <c r="M1614" s="19" t="s">
        <v>109</v>
      </c>
      <c r="N1614" s="19" t="s">
        <v>110</v>
      </c>
      <c r="O1614" s="30">
        <v>9.4083549688667278E-2</v>
      </c>
      <c r="Q1614" s="22">
        <v>1.5</v>
      </c>
      <c r="R1614" s="30">
        <v>5.3786115323807993E-4</v>
      </c>
      <c r="S1614" s="23">
        <v>1859.2158849541565</v>
      </c>
      <c r="T1614" s="30">
        <v>4.3422516738492022E-3</v>
      </c>
      <c r="U1614" s="23">
        <v>230.29526501708892</v>
      </c>
      <c r="V1614" s="27">
        <v>12.386687682736069</v>
      </c>
    </row>
    <row r="1615" spans="1:22" x14ac:dyDescent="0.25">
      <c r="A1615" s="19" t="s">
        <v>101</v>
      </c>
      <c r="B1615" s="19" t="s">
        <v>102</v>
      </c>
      <c r="C1615" s="19" t="s">
        <v>98</v>
      </c>
      <c r="D1615" s="22">
        <v>26349</v>
      </c>
      <c r="E1615" s="22">
        <v>4</v>
      </c>
      <c r="F1615" s="27">
        <v>9.3000000000000007</v>
      </c>
      <c r="G1615" s="19" t="s">
        <v>139</v>
      </c>
      <c r="H1615" s="19" t="s">
        <v>140</v>
      </c>
      <c r="I1615" s="23">
        <v>66.75</v>
      </c>
      <c r="J1615" s="19" t="s">
        <v>203</v>
      </c>
      <c r="K1615" s="19" t="s">
        <v>204</v>
      </c>
      <c r="L1615" s="23">
        <v>66.75</v>
      </c>
      <c r="M1615" s="19" t="s">
        <v>109</v>
      </c>
      <c r="N1615" s="19" t="s">
        <v>110</v>
      </c>
      <c r="O1615" s="30">
        <v>7.2550891428570755E-2</v>
      </c>
      <c r="Q1615" s="22">
        <v>1.5</v>
      </c>
      <c r="R1615" s="30">
        <v>3.4715211490015036E-4</v>
      </c>
      <c r="S1615" s="23">
        <v>2880.581615605669</v>
      </c>
      <c r="T1615" s="30">
        <v>4.3422516738492022E-3</v>
      </c>
      <c r="U1615" s="23">
        <v>230.29526501708892</v>
      </c>
      <c r="V1615" s="27">
        <v>7.9947488302173033</v>
      </c>
    </row>
    <row r="1616" spans="1:22" x14ac:dyDescent="0.25">
      <c r="A1616" s="19" t="s">
        <v>101</v>
      </c>
      <c r="B1616" s="19" t="s">
        <v>102</v>
      </c>
      <c r="C1616" s="19" t="s">
        <v>98</v>
      </c>
      <c r="D1616" s="22">
        <v>26349</v>
      </c>
      <c r="E1616" s="22">
        <v>4</v>
      </c>
      <c r="F1616" s="27">
        <v>9.3000000000000007</v>
      </c>
      <c r="G1616" s="19" t="s">
        <v>183</v>
      </c>
      <c r="H1616" s="19" t="s">
        <v>184</v>
      </c>
      <c r="I1616" s="23">
        <v>52.472874740000009</v>
      </c>
      <c r="J1616" s="19" t="s">
        <v>221</v>
      </c>
      <c r="K1616" s="19" t="s">
        <v>222</v>
      </c>
      <c r="L1616" s="23">
        <v>36.694317999999996</v>
      </c>
      <c r="M1616" s="19" t="s">
        <v>109</v>
      </c>
      <c r="N1616" s="19" t="s">
        <v>110</v>
      </c>
      <c r="O1616" s="30">
        <v>7.9215175097275228E-2</v>
      </c>
      <c r="Q1616" s="22">
        <v>1.5</v>
      </c>
      <c r="R1616" s="30">
        <v>2.9796759572663014E-4</v>
      </c>
      <c r="S1616" s="23">
        <v>3356.069634221059</v>
      </c>
      <c r="T1616" s="30">
        <v>4.3422516738492022E-3</v>
      </c>
      <c r="U1616" s="23">
        <v>230.29526501708892</v>
      </c>
      <c r="V1616" s="27">
        <v>6.8620526424369093</v>
      </c>
    </row>
    <row r="1617" spans="1:22" x14ac:dyDescent="0.25">
      <c r="A1617" s="19" t="s">
        <v>101</v>
      </c>
      <c r="B1617" s="19" t="s">
        <v>102</v>
      </c>
      <c r="C1617" s="19" t="s">
        <v>98</v>
      </c>
      <c r="D1617" s="22">
        <v>26349</v>
      </c>
      <c r="E1617" s="22">
        <v>4</v>
      </c>
      <c r="F1617" s="27">
        <v>9.3000000000000007</v>
      </c>
      <c r="G1617" s="19" t="s">
        <v>159</v>
      </c>
      <c r="H1617" s="19" t="s">
        <v>160</v>
      </c>
      <c r="I1617" s="23">
        <v>7.4249999999999998</v>
      </c>
      <c r="J1617" s="19" t="s">
        <v>203</v>
      </c>
      <c r="K1617" s="19" t="s">
        <v>204</v>
      </c>
      <c r="L1617" s="23">
        <v>7.4249999999999998</v>
      </c>
      <c r="M1617" s="19" t="s">
        <v>109</v>
      </c>
      <c r="N1617" s="19" t="s">
        <v>110</v>
      </c>
      <c r="O1617" s="30">
        <v>0.41567634814814874</v>
      </c>
      <c r="Q1617" s="22">
        <v>1.5</v>
      </c>
      <c r="R1617" s="30">
        <v>2.2124708853046629E-4</v>
      </c>
      <c r="S1617" s="23">
        <v>4519.833488621467</v>
      </c>
      <c r="T1617" s="30">
        <v>4.3422516738492022E-3</v>
      </c>
      <c r="U1617" s="23">
        <v>230.29526501708892</v>
      </c>
      <c r="V1617" s="27">
        <v>5.0952156887383069</v>
      </c>
    </row>
    <row r="1618" spans="1:22" x14ac:dyDescent="0.25">
      <c r="A1618" s="19" t="s">
        <v>101</v>
      </c>
      <c r="B1618" s="19" t="s">
        <v>102</v>
      </c>
      <c r="C1618" s="19" t="s">
        <v>98</v>
      </c>
      <c r="D1618" s="22">
        <v>26349</v>
      </c>
      <c r="E1618" s="22">
        <v>4</v>
      </c>
      <c r="F1618" s="27">
        <v>9.3000000000000007</v>
      </c>
      <c r="G1618" s="19" t="s">
        <v>127</v>
      </c>
      <c r="H1618" s="19" t="s">
        <v>128</v>
      </c>
      <c r="I1618" s="23">
        <v>29</v>
      </c>
      <c r="J1618" s="19" t="s">
        <v>203</v>
      </c>
      <c r="K1618" s="19" t="s">
        <v>204</v>
      </c>
      <c r="L1618" s="23">
        <v>29</v>
      </c>
      <c r="M1618" s="19" t="s">
        <v>109</v>
      </c>
      <c r="N1618" s="19" t="s">
        <v>110</v>
      </c>
      <c r="O1618" s="30">
        <v>9.32009514627124E-2</v>
      </c>
      <c r="Q1618" s="22">
        <v>1.5</v>
      </c>
      <c r="R1618" s="30">
        <v>1.9375108189381072E-4</v>
      </c>
      <c r="S1618" s="23">
        <v>5161.2615022612908</v>
      </c>
      <c r="T1618" s="30">
        <v>4.3422516738492022E-3</v>
      </c>
      <c r="U1618" s="23">
        <v>230.29526501708892</v>
      </c>
      <c r="V1618" s="27">
        <v>4.4619956752082839</v>
      </c>
    </row>
    <row r="1619" spans="1:22" x14ac:dyDescent="0.25">
      <c r="A1619" s="19" t="s">
        <v>101</v>
      </c>
      <c r="B1619" s="19" t="s">
        <v>102</v>
      </c>
      <c r="C1619" s="19" t="s">
        <v>98</v>
      </c>
      <c r="D1619" s="22">
        <v>26349</v>
      </c>
      <c r="E1619" s="22">
        <v>4</v>
      </c>
      <c r="F1619" s="27">
        <v>9.3000000000000007</v>
      </c>
      <c r="G1619" s="19" t="s">
        <v>183</v>
      </c>
      <c r="H1619" s="19" t="s">
        <v>184</v>
      </c>
      <c r="I1619" s="23">
        <v>16.876502500000001</v>
      </c>
      <c r="J1619" s="19" t="s">
        <v>217</v>
      </c>
      <c r="K1619" s="19" t="s">
        <v>218</v>
      </c>
      <c r="L1619" s="23">
        <v>11.801750000000002</v>
      </c>
      <c r="M1619" s="19" t="s">
        <v>109</v>
      </c>
      <c r="N1619" s="19" t="s">
        <v>110</v>
      </c>
      <c r="O1619" s="30">
        <v>7.9215175097275228E-2</v>
      </c>
      <c r="Q1619" s="22">
        <v>1.5</v>
      </c>
      <c r="R1619" s="30">
        <v>9.5833340542444682E-5</v>
      </c>
      <c r="S1619" s="23">
        <v>10434.781823733871</v>
      </c>
      <c r="T1619" s="30">
        <v>4.3422516738492022E-3</v>
      </c>
      <c r="U1619" s="23">
        <v>230.29526501708892</v>
      </c>
      <c r="V1619" s="27">
        <v>2.2069964557695232</v>
      </c>
    </row>
    <row r="1620" spans="1:22" x14ac:dyDescent="0.25">
      <c r="A1620" s="19" t="s">
        <v>101</v>
      </c>
      <c r="B1620" s="19" t="s">
        <v>102</v>
      </c>
      <c r="C1620" s="19" t="s">
        <v>98</v>
      </c>
      <c r="D1620" s="22">
        <v>26349</v>
      </c>
      <c r="E1620" s="22">
        <v>4</v>
      </c>
      <c r="F1620" s="27">
        <v>9.3000000000000007</v>
      </c>
      <c r="G1620" s="19" t="s">
        <v>141</v>
      </c>
      <c r="H1620" s="19" t="s">
        <v>142</v>
      </c>
      <c r="I1620" s="23">
        <v>28.068750000000001</v>
      </c>
      <c r="J1620" s="19" t="s">
        <v>209</v>
      </c>
      <c r="K1620" s="19" t="s">
        <v>210</v>
      </c>
      <c r="L1620" s="23">
        <v>28.068750000000001</v>
      </c>
      <c r="M1620" s="19" t="s">
        <v>109</v>
      </c>
      <c r="N1620" s="19" t="s">
        <v>110</v>
      </c>
      <c r="O1620" s="30">
        <v>4.6996148956660502E-2</v>
      </c>
      <c r="Q1620" s="22">
        <v>1.5</v>
      </c>
      <c r="R1620" s="30">
        <v>9.4560799715216089E-5</v>
      </c>
      <c r="S1620" s="23">
        <v>10575.206671386544</v>
      </c>
      <c r="T1620" s="30">
        <v>4.3422516738492022E-3</v>
      </c>
      <c r="U1620" s="23">
        <v>230.29526501708892</v>
      </c>
      <c r="V1620" s="27">
        <v>2.1776904430643556</v>
      </c>
    </row>
    <row r="1621" spans="1:22" x14ac:dyDescent="0.25">
      <c r="A1621" s="19" t="s">
        <v>101</v>
      </c>
      <c r="B1621" s="19" t="s">
        <v>102</v>
      </c>
      <c r="C1621" s="19" t="s">
        <v>98</v>
      </c>
      <c r="D1621" s="22">
        <v>26349</v>
      </c>
      <c r="E1621" s="22">
        <v>4</v>
      </c>
      <c r="F1621" s="27">
        <v>9.3000000000000007</v>
      </c>
      <c r="G1621" s="19" t="s">
        <v>159</v>
      </c>
      <c r="H1621" s="19" t="s">
        <v>160</v>
      </c>
      <c r="I1621" s="23">
        <v>2.88</v>
      </c>
      <c r="J1621" s="19" t="s">
        <v>205</v>
      </c>
      <c r="K1621" s="19" t="s">
        <v>206</v>
      </c>
      <c r="L1621" s="23">
        <v>2.88</v>
      </c>
      <c r="M1621" s="19" t="s">
        <v>109</v>
      </c>
      <c r="N1621" s="19" t="s">
        <v>110</v>
      </c>
      <c r="O1621" s="30">
        <v>0.41567634814814874</v>
      </c>
      <c r="Q1621" s="22">
        <v>1.5</v>
      </c>
      <c r="R1621" s="30">
        <v>8.5817052520908123E-5</v>
      </c>
      <c r="S1621" s="23">
        <v>11652.695712852221</v>
      </c>
      <c r="T1621" s="30">
        <v>4.3422516738492022E-3</v>
      </c>
      <c r="U1621" s="23">
        <v>230.29526501708892</v>
      </c>
      <c r="V1621" s="27">
        <v>1.9763260853287976</v>
      </c>
    </row>
    <row r="1622" spans="1:22" x14ac:dyDescent="0.25">
      <c r="A1622" s="19" t="s">
        <v>101</v>
      </c>
      <c r="B1622" s="19" t="s">
        <v>102</v>
      </c>
      <c r="C1622" s="19" t="s">
        <v>98</v>
      </c>
      <c r="D1622" s="22">
        <v>26349</v>
      </c>
      <c r="E1622" s="22">
        <v>4</v>
      </c>
      <c r="F1622" s="27">
        <v>9.3000000000000007</v>
      </c>
      <c r="G1622" s="19" t="s">
        <v>107</v>
      </c>
      <c r="H1622" s="19" t="s">
        <v>108</v>
      </c>
      <c r="I1622" s="23">
        <v>191.10000000000002</v>
      </c>
      <c r="J1622" s="19" t="s">
        <v>201</v>
      </c>
      <c r="K1622" s="19" t="s">
        <v>202</v>
      </c>
      <c r="L1622" s="23">
        <v>105</v>
      </c>
      <c r="M1622" s="19" t="s">
        <v>121</v>
      </c>
      <c r="N1622" s="19" t="s">
        <v>122</v>
      </c>
      <c r="O1622" s="30">
        <v>8.0808489135929321E-3</v>
      </c>
      <c r="Q1622" s="22">
        <v>1.94</v>
      </c>
      <c r="R1622" s="30">
        <v>8.5591964714976687E-5</v>
      </c>
      <c r="S1622" s="23">
        <v>11683.339707530073</v>
      </c>
      <c r="T1622" s="30">
        <v>4.3422516738492022E-3</v>
      </c>
      <c r="U1622" s="23">
        <v>230.29526501708892</v>
      </c>
      <c r="V1622" s="27">
        <v>1.9711424197368881</v>
      </c>
    </row>
    <row r="1623" spans="1:22" x14ac:dyDescent="0.25">
      <c r="A1623" s="19" t="s">
        <v>101</v>
      </c>
      <c r="B1623" s="19" t="s">
        <v>102</v>
      </c>
      <c r="C1623" s="19" t="s">
        <v>98</v>
      </c>
      <c r="D1623" s="22">
        <v>26349</v>
      </c>
      <c r="E1623" s="22">
        <v>4</v>
      </c>
      <c r="F1623" s="27">
        <v>9.3000000000000007</v>
      </c>
      <c r="G1623" s="19" t="s">
        <v>145</v>
      </c>
      <c r="H1623" s="19" t="s">
        <v>146</v>
      </c>
      <c r="I1623" s="23">
        <v>16.875</v>
      </c>
      <c r="J1623" s="19" t="s">
        <v>203</v>
      </c>
      <c r="K1623" s="19" t="s">
        <v>204</v>
      </c>
      <c r="L1623" s="23">
        <v>16.875</v>
      </c>
      <c r="M1623" s="19" t="s">
        <v>109</v>
      </c>
      <c r="N1623" s="19" t="s">
        <v>110</v>
      </c>
      <c r="O1623" s="30">
        <v>6.9640764267676847E-2</v>
      </c>
      <c r="Q1623" s="22">
        <v>1.5</v>
      </c>
      <c r="R1623" s="30">
        <v>8.4242860001221994E-5</v>
      </c>
      <c r="S1623" s="23">
        <v>11870.442195166384</v>
      </c>
      <c r="T1623" s="30">
        <v>4.3422516738492022E-3</v>
      </c>
      <c r="U1623" s="23">
        <v>230.29526501708892</v>
      </c>
      <c r="V1623" s="27">
        <v>1.9400731769778941</v>
      </c>
    </row>
    <row r="1624" spans="1:22" x14ac:dyDescent="0.25">
      <c r="A1624" s="19" t="s">
        <v>101</v>
      </c>
      <c r="B1624" s="19" t="s">
        <v>102</v>
      </c>
      <c r="C1624" s="19" t="s">
        <v>98</v>
      </c>
      <c r="D1624" s="22">
        <v>26952</v>
      </c>
      <c r="E1624" s="22">
        <v>4</v>
      </c>
      <c r="F1624" s="27">
        <v>11.1</v>
      </c>
      <c r="G1624" s="19" t="s">
        <v>107</v>
      </c>
      <c r="H1624" s="19" t="s">
        <v>108</v>
      </c>
      <c r="I1624" s="23">
        <v>378.56</v>
      </c>
      <c r="J1624" s="19" t="s">
        <v>201</v>
      </c>
      <c r="K1624" s="19" t="s">
        <v>202</v>
      </c>
      <c r="L1624" s="23">
        <v>208</v>
      </c>
      <c r="M1624" s="19" t="s">
        <v>109</v>
      </c>
      <c r="N1624" s="19" t="s">
        <v>110</v>
      </c>
      <c r="O1624" s="30">
        <v>9.4083549688667278E-2</v>
      </c>
      <c r="Q1624" s="22">
        <v>1.5</v>
      </c>
      <c r="R1624" s="30">
        <v>2.1391152294379509E-3</v>
      </c>
      <c r="S1624" s="23">
        <v>467.48299775451949</v>
      </c>
      <c r="T1624" s="30">
        <v>4.8690650211589623E-3</v>
      </c>
      <c r="U1624" s="23">
        <v>205.37823907760722</v>
      </c>
      <c r="V1624" s="27">
        <v>43.932771900605808</v>
      </c>
    </row>
    <row r="1625" spans="1:22" x14ac:dyDescent="0.25">
      <c r="A1625" s="19" t="s">
        <v>101</v>
      </c>
      <c r="B1625" s="19" t="s">
        <v>102</v>
      </c>
      <c r="C1625" s="19" t="s">
        <v>98</v>
      </c>
      <c r="D1625" s="22">
        <v>26952</v>
      </c>
      <c r="E1625" s="22">
        <v>4</v>
      </c>
      <c r="F1625" s="27">
        <v>11.1</v>
      </c>
      <c r="G1625" s="19" t="s">
        <v>107</v>
      </c>
      <c r="H1625" s="19" t="s">
        <v>108</v>
      </c>
      <c r="I1625" s="23">
        <v>91</v>
      </c>
      <c r="J1625" s="19" t="s">
        <v>267</v>
      </c>
      <c r="K1625" s="19" t="s">
        <v>268</v>
      </c>
      <c r="L1625" s="23">
        <v>6.5</v>
      </c>
      <c r="M1625" s="19" t="s">
        <v>109</v>
      </c>
      <c r="N1625" s="19" t="s">
        <v>110</v>
      </c>
      <c r="O1625" s="30">
        <v>9.4083549688667278E-2</v>
      </c>
      <c r="Q1625" s="22">
        <v>1.5</v>
      </c>
      <c r="R1625" s="30">
        <v>5.1421039169181513E-4</v>
      </c>
      <c r="S1625" s="23">
        <v>1944.7292706588009</v>
      </c>
      <c r="T1625" s="30">
        <v>4.8690650211589623E-3</v>
      </c>
      <c r="U1625" s="23">
        <v>205.37823907760722</v>
      </c>
      <c r="V1625" s="27">
        <v>10.560762476107167</v>
      </c>
    </row>
    <row r="1626" spans="1:22" x14ac:dyDescent="0.25">
      <c r="A1626" s="19" t="s">
        <v>101</v>
      </c>
      <c r="B1626" s="19" t="s">
        <v>102</v>
      </c>
      <c r="C1626" s="19" t="s">
        <v>98</v>
      </c>
      <c r="D1626" s="22">
        <v>26952</v>
      </c>
      <c r="E1626" s="22">
        <v>4</v>
      </c>
      <c r="F1626" s="27">
        <v>11.1</v>
      </c>
      <c r="G1626" s="19" t="s">
        <v>127</v>
      </c>
      <c r="H1626" s="19" t="s">
        <v>128</v>
      </c>
      <c r="I1626" s="23">
        <v>80.08</v>
      </c>
      <c r="J1626" s="19" t="s">
        <v>201</v>
      </c>
      <c r="K1626" s="19" t="s">
        <v>202</v>
      </c>
      <c r="L1626" s="23">
        <v>52</v>
      </c>
      <c r="M1626" s="19" t="s">
        <v>109</v>
      </c>
      <c r="N1626" s="19" t="s">
        <v>110</v>
      </c>
      <c r="O1626" s="30">
        <v>9.32009514627124E-2</v>
      </c>
      <c r="Q1626" s="22">
        <v>1.5</v>
      </c>
      <c r="R1626" s="30">
        <v>4.4826019177982034E-4</v>
      </c>
      <c r="S1626" s="23">
        <v>2230.8472140465847</v>
      </c>
      <c r="T1626" s="30">
        <v>4.8690650211589623E-3</v>
      </c>
      <c r="U1626" s="23">
        <v>205.37823907760722</v>
      </c>
      <c r="V1626" s="27">
        <v>9.2062888836330004</v>
      </c>
    </row>
    <row r="1627" spans="1:22" x14ac:dyDescent="0.25">
      <c r="A1627" s="19" t="s">
        <v>101</v>
      </c>
      <c r="B1627" s="19" t="s">
        <v>102</v>
      </c>
      <c r="C1627" s="19" t="s">
        <v>98</v>
      </c>
      <c r="D1627" s="22">
        <v>26952</v>
      </c>
      <c r="E1627" s="22">
        <v>4</v>
      </c>
      <c r="F1627" s="27">
        <v>11.1</v>
      </c>
      <c r="G1627" s="19" t="s">
        <v>127</v>
      </c>
      <c r="H1627" s="19" t="s">
        <v>128</v>
      </c>
      <c r="I1627" s="23">
        <v>71.5</v>
      </c>
      <c r="J1627" s="19" t="s">
        <v>267</v>
      </c>
      <c r="K1627" s="19" t="s">
        <v>268</v>
      </c>
      <c r="L1627" s="23">
        <v>6.5</v>
      </c>
      <c r="M1627" s="19" t="s">
        <v>109</v>
      </c>
      <c r="N1627" s="19" t="s">
        <v>110</v>
      </c>
      <c r="O1627" s="30">
        <v>9.32009514627124E-2</v>
      </c>
      <c r="Q1627" s="22">
        <v>1.5</v>
      </c>
      <c r="R1627" s="30">
        <v>4.0023231408912535E-4</v>
      </c>
      <c r="S1627" s="23">
        <v>2498.5488797321746</v>
      </c>
      <c r="T1627" s="30">
        <v>4.8690650211589623E-3</v>
      </c>
      <c r="U1627" s="23">
        <v>205.37823907760722</v>
      </c>
      <c r="V1627" s="27">
        <v>8.2199007889580376</v>
      </c>
    </row>
    <row r="1628" spans="1:22" x14ac:dyDescent="0.25">
      <c r="A1628" s="19" t="s">
        <v>101</v>
      </c>
      <c r="B1628" s="19" t="s">
        <v>102</v>
      </c>
      <c r="C1628" s="19" t="s">
        <v>98</v>
      </c>
      <c r="D1628" s="22">
        <v>26952</v>
      </c>
      <c r="E1628" s="22">
        <v>4</v>
      </c>
      <c r="F1628" s="27">
        <v>11.1</v>
      </c>
      <c r="G1628" s="19" t="s">
        <v>139</v>
      </c>
      <c r="H1628" s="19" t="s">
        <v>140</v>
      </c>
      <c r="I1628" s="23">
        <v>70</v>
      </c>
      <c r="J1628" s="19" t="s">
        <v>203</v>
      </c>
      <c r="K1628" s="19" t="s">
        <v>204</v>
      </c>
      <c r="L1628" s="23">
        <v>70</v>
      </c>
      <c r="M1628" s="19" t="s">
        <v>109</v>
      </c>
      <c r="N1628" s="19" t="s">
        <v>110</v>
      </c>
      <c r="O1628" s="30">
        <v>7.2550891428570755E-2</v>
      </c>
      <c r="Q1628" s="22">
        <v>1.5</v>
      </c>
      <c r="R1628" s="30">
        <v>3.0501876276275991E-4</v>
      </c>
      <c r="S1628" s="23">
        <v>3278.4868410793092</v>
      </c>
      <c r="T1628" s="30">
        <v>4.8690650211589623E-3</v>
      </c>
      <c r="U1628" s="23">
        <v>205.37823907760722</v>
      </c>
      <c r="V1628" s="27">
        <v>6.2644216381846061</v>
      </c>
    </row>
    <row r="1629" spans="1:22" x14ac:dyDescent="0.25">
      <c r="A1629" s="19" t="s">
        <v>101</v>
      </c>
      <c r="B1629" s="19" t="s">
        <v>102</v>
      </c>
      <c r="C1629" s="19" t="s">
        <v>98</v>
      </c>
      <c r="D1629" s="22">
        <v>26952</v>
      </c>
      <c r="E1629" s="22">
        <v>4</v>
      </c>
      <c r="F1629" s="27">
        <v>11.1</v>
      </c>
      <c r="G1629" s="19" t="s">
        <v>183</v>
      </c>
      <c r="H1629" s="19" t="s">
        <v>184</v>
      </c>
      <c r="I1629" s="23">
        <v>41.994989876124997</v>
      </c>
      <c r="J1629" s="19" t="s">
        <v>221</v>
      </c>
      <c r="K1629" s="19" t="s">
        <v>222</v>
      </c>
      <c r="L1629" s="23">
        <v>29.367125787500001</v>
      </c>
      <c r="M1629" s="19" t="s">
        <v>109</v>
      </c>
      <c r="N1629" s="19" t="s">
        <v>110</v>
      </c>
      <c r="O1629" s="30">
        <v>7.9215175097275228E-2</v>
      </c>
      <c r="Q1629" s="22">
        <v>1.5</v>
      </c>
      <c r="R1629" s="30">
        <v>1.9979822680153407E-4</v>
      </c>
      <c r="S1629" s="23">
        <v>5005.0494241539582</v>
      </c>
      <c r="T1629" s="30">
        <v>4.8690650211589623E-3</v>
      </c>
      <c r="U1629" s="23">
        <v>205.37823907760722</v>
      </c>
      <c r="V1629" s="27">
        <v>4.1034207991327456</v>
      </c>
    </row>
    <row r="1630" spans="1:22" x14ac:dyDescent="0.25">
      <c r="A1630" s="19" t="s">
        <v>101</v>
      </c>
      <c r="B1630" s="19" t="s">
        <v>102</v>
      </c>
      <c r="C1630" s="19" t="s">
        <v>98</v>
      </c>
      <c r="D1630" s="22">
        <v>26952</v>
      </c>
      <c r="E1630" s="22">
        <v>4</v>
      </c>
      <c r="F1630" s="27">
        <v>11.1</v>
      </c>
      <c r="G1630" s="19" t="s">
        <v>107</v>
      </c>
      <c r="H1630" s="19" t="s">
        <v>108</v>
      </c>
      <c r="I1630" s="23">
        <v>378.56</v>
      </c>
      <c r="J1630" s="19" t="s">
        <v>201</v>
      </c>
      <c r="K1630" s="19" t="s">
        <v>202</v>
      </c>
      <c r="L1630" s="23">
        <v>208</v>
      </c>
      <c r="M1630" s="19" t="s">
        <v>121</v>
      </c>
      <c r="N1630" s="19" t="s">
        <v>122</v>
      </c>
      <c r="O1630" s="30">
        <v>8.0808489135929321E-3</v>
      </c>
      <c r="Q1630" s="22">
        <v>1.94</v>
      </c>
      <c r="R1630" s="30">
        <v>1.4205842689373735E-4</v>
      </c>
      <c r="S1630" s="23">
        <v>7039.357128373812</v>
      </c>
      <c r="T1630" s="30">
        <v>4.8690650211589623E-3</v>
      </c>
      <c r="U1630" s="23">
        <v>205.37823907760722</v>
      </c>
      <c r="V1630" s="27">
        <v>2.9175709561570775</v>
      </c>
    </row>
    <row r="1631" spans="1:22" x14ac:dyDescent="0.25">
      <c r="A1631" s="19" t="s">
        <v>101</v>
      </c>
      <c r="B1631" s="19" t="s">
        <v>102</v>
      </c>
      <c r="C1631" s="19" t="s">
        <v>98</v>
      </c>
      <c r="D1631" s="22">
        <v>26952</v>
      </c>
      <c r="E1631" s="22">
        <v>4</v>
      </c>
      <c r="F1631" s="27">
        <v>11.1</v>
      </c>
      <c r="G1631" s="19" t="s">
        <v>107</v>
      </c>
      <c r="H1631" s="19" t="s">
        <v>108</v>
      </c>
      <c r="I1631" s="23">
        <v>378.56</v>
      </c>
      <c r="J1631" s="19" t="s">
        <v>201</v>
      </c>
      <c r="K1631" s="19" t="s">
        <v>202</v>
      </c>
      <c r="L1631" s="23">
        <v>208</v>
      </c>
      <c r="M1631" s="19" t="s">
        <v>113</v>
      </c>
      <c r="N1631" s="19" t="s">
        <v>114</v>
      </c>
      <c r="O1631" s="30">
        <v>5.131111111111167E-3</v>
      </c>
      <c r="Q1631" s="22">
        <v>2.8</v>
      </c>
      <c r="R1631" s="30">
        <v>6.2497857857858542E-5</v>
      </c>
      <c r="S1631" s="23">
        <v>16000.548407184471</v>
      </c>
      <c r="T1631" s="30">
        <v>4.8690650211589623E-3</v>
      </c>
      <c r="U1631" s="23">
        <v>205.37823907760722</v>
      </c>
      <c r="V1631" s="27">
        <v>1.2835699992969585</v>
      </c>
    </row>
    <row r="1632" spans="1:22" x14ac:dyDescent="0.25">
      <c r="A1632" s="19" t="s">
        <v>101</v>
      </c>
      <c r="B1632" s="19" t="s">
        <v>102</v>
      </c>
      <c r="C1632" s="19" t="s">
        <v>98</v>
      </c>
      <c r="D1632" s="22">
        <v>26952</v>
      </c>
      <c r="E1632" s="22">
        <v>4</v>
      </c>
      <c r="F1632" s="27">
        <v>11.1</v>
      </c>
      <c r="G1632" s="19" t="s">
        <v>107</v>
      </c>
      <c r="H1632" s="19" t="s">
        <v>108</v>
      </c>
      <c r="I1632" s="23">
        <v>378.56</v>
      </c>
      <c r="J1632" s="19" t="s">
        <v>201</v>
      </c>
      <c r="K1632" s="19" t="s">
        <v>202</v>
      </c>
      <c r="L1632" s="23">
        <v>208</v>
      </c>
      <c r="M1632" s="19" t="s">
        <v>115</v>
      </c>
      <c r="N1632" s="19" t="s">
        <v>116</v>
      </c>
      <c r="O1632" s="30">
        <v>5.4953034682081285E-3</v>
      </c>
      <c r="Q1632" s="22">
        <v>3</v>
      </c>
      <c r="R1632" s="30">
        <v>6.2471533961707781E-5</v>
      </c>
      <c r="S1632" s="23">
        <v>16007.290626366797</v>
      </c>
      <c r="T1632" s="30">
        <v>4.8690650211589623E-3</v>
      </c>
      <c r="U1632" s="23">
        <v>205.37823907760722</v>
      </c>
      <c r="V1632" s="27">
        <v>1.2830293637532479</v>
      </c>
    </row>
    <row r="1633" spans="1:22" x14ac:dyDescent="0.25">
      <c r="A1633" s="19" t="s">
        <v>101</v>
      </c>
      <c r="B1633" s="19" t="s">
        <v>102</v>
      </c>
      <c r="C1633" s="19" t="s">
        <v>98</v>
      </c>
      <c r="D1633" s="22">
        <v>26952</v>
      </c>
      <c r="E1633" s="22">
        <v>4</v>
      </c>
      <c r="F1633" s="27">
        <v>11.1</v>
      </c>
      <c r="G1633" s="19" t="s">
        <v>183</v>
      </c>
      <c r="H1633" s="19" t="s">
        <v>184</v>
      </c>
      <c r="I1633" s="23">
        <v>11.923625999999999</v>
      </c>
      <c r="J1633" s="19" t="s">
        <v>217</v>
      </c>
      <c r="K1633" s="19" t="s">
        <v>218</v>
      </c>
      <c r="L1633" s="23">
        <v>8.3382000000000005</v>
      </c>
      <c r="M1633" s="19" t="s">
        <v>109</v>
      </c>
      <c r="N1633" s="19" t="s">
        <v>110</v>
      </c>
      <c r="O1633" s="30">
        <v>7.9215175097275228E-2</v>
      </c>
      <c r="Q1633" s="22">
        <v>1.5</v>
      </c>
      <c r="R1633" s="30">
        <v>5.672865593900441E-5</v>
      </c>
      <c r="S1633" s="23">
        <v>17627.775300638474</v>
      </c>
      <c r="T1633" s="30">
        <v>4.8690650211589623E-3</v>
      </c>
      <c r="U1633" s="23">
        <v>205.37823907760722</v>
      </c>
      <c r="V1633" s="27">
        <v>1.165083146199217</v>
      </c>
    </row>
    <row r="1634" spans="1:22" x14ac:dyDescent="0.25">
      <c r="A1634" s="19" t="s">
        <v>101</v>
      </c>
      <c r="B1634" s="19" t="s">
        <v>102</v>
      </c>
      <c r="C1634" s="19" t="s">
        <v>98</v>
      </c>
      <c r="D1634" s="22">
        <v>26952</v>
      </c>
      <c r="E1634" s="22">
        <v>4</v>
      </c>
      <c r="F1634" s="27">
        <v>11.1</v>
      </c>
      <c r="G1634" s="19" t="s">
        <v>159</v>
      </c>
      <c r="H1634" s="19" t="s">
        <v>160</v>
      </c>
      <c r="I1634" s="23">
        <v>2.25</v>
      </c>
      <c r="J1634" s="19" t="s">
        <v>205</v>
      </c>
      <c r="K1634" s="19" t="s">
        <v>206</v>
      </c>
      <c r="L1634" s="23">
        <v>2.25</v>
      </c>
      <c r="M1634" s="19" t="s">
        <v>109</v>
      </c>
      <c r="N1634" s="19" t="s">
        <v>110</v>
      </c>
      <c r="O1634" s="30">
        <v>0.41567634814814874</v>
      </c>
      <c r="Q1634" s="22">
        <v>1.5</v>
      </c>
      <c r="R1634" s="30">
        <v>5.6172479479479562E-5</v>
      </c>
      <c r="S1634" s="23">
        <v>17802.311901957455</v>
      </c>
      <c r="T1634" s="30">
        <v>4.8690650211589623E-3</v>
      </c>
      <c r="U1634" s="23">
        <v>205.37823907760722</v>
      </c>
      <c r="V1634" s="27">
        <v>1.1536604920118538</v>
      </c>
    </row>
    <row r="1635" spans="1:22" x14ac:dyDescent="0.25">
      <c r="A1635" s="19" t="s">
        <v>101</v>
      </c>
      <c r="B1635" s="19" t="s">
        <v>102</v>
      </c>
      <c r="C1635" s="19" t="s">
        <v>98</v>
      </c>
      <c r="D1635" s="22">
        <v>26952</v>
      </c>
      <c r="E1635" s="22">
        <v>4</v>
      </c>
      <c r="F1635" s="27">
        <v>11.1</v>
      </c>
      <c r="G1635" s="19" t="s">
        <v>133</v>
      </c>
      <c r="H1635" s="19" t="s">
        <v>134</v>
      </c>
      <c r="I1635" s="23">
        <v>8.34</v>
      </c>
      <c r="J1635" s="19" t="s">
        <v>249</v>
      </c>
      <c r="K1635" s="19" t="s">
        <v>250</v>
      </c>
      <c r="L1635" s="23">
        <v>2.085</v>
      </c>
      <c r="M1635" s="19" t="s">
        <v>109</v>
      </c>
      <c r="N1635" s="19" t="s">
        <v>110</v>
      </c>
      <c r="O1635" s="30">
        <v>0.10511461227876238</v>
      </c>
      <c r="Q1635" s="22">
        <v>1.5</v>
      </c>
      <c r="R1635" s="30">
        <v>5.2652003988280975E-5</v>
      </c>
      <c r="S1635" s="23">
        <v>18992.629420573907</v>
      </c>
      <c r="T1635" s="30">
        <v>4.8690650211589623E-3</v>
      </c>
      <c r="U1635" s="23">
        <v>205.37823907760722</v>
      </c>
      <c r="V1635" s="27">
        <v>1.0813575863020297</v>
      </c>
    </row>
    <row r="1636" spans="1:22" x14ac:dyDescent="0.25">
      <c r="A1636" s="19" t="s">
        <v>101</v>
      </c>
      <c r="B1636" s="19" t="s">
        <v>102</v>
      </c>
      <c r="C1636" s="19" t="s">
        <v>98</v>
      </c>
      <c r="D1636" s="22">
        <v>26964</v>
      </c>
      <c r="E1636" s="22">
        <v>4</v>
      </c>
      <c r="F1636" s="27">
        <v>8.7000000000000011</v>
      </c>
      <c r="G1636" s="19" t="s">
        <v>159</v>
      </c>
      <c r="H1636" s="19" t="s">
        <v>160</v>
      </c>
      <c r="I1636" s="23">
        <v>32.674999999999997</v>
      </c>
      <c r="J1636" s="19" t="s">
        <v>203</v>
      </c>
      <c r="K1636" s="19" t="s">
        <v>204</v>
      </c>
      <c r="L1636" s="23">
        <v>32.674999999999997</v>
      </c>
      <c r="M1636" s="19" t="s">
        <v>109</v>
      </c>
      <c r="N1636" s="19" t="s">
        <v>110</v>
      </c>
      <c r="O1636" s="30">
        <v>0.41567634814814874</v>
      </c>
      <c r="Q1636" s="22">
        <v>1.5</v>
      </c>
      <c r="R1636" s="30">
        <v>1.0407835000567629E-3</v>
      </c>
      <c r="S1636" s="23">
        <v>960.81461701253079</v>
      </c>
      <c r="T1636" s="30">
        <v>4.6928114607429393E-3</v>
      </c>
      <c r="U1636" s="23">
        <v>213.09187645089958</v>
      </c>
      <c r="V1636" s="27">
        <v>22.178250900623055</v>
      </c>
    </row>
    <row r="1637" spans="1:22" x14ac:dyDescent="0.25">
      <c r="A1637" s="19" t="s">
        <v>101</v>
      </c>
      <c r="B1637" s="19" t="s">
        <v>102</v>
      </c>
      <c r="C1637" s="19" t="s">
        <v>98</v>
      </c>
      <c r="D1637" s="22">
        <v>26964</v>
      </c>
      <c r="E1637" s="22">
        <v>4</v>
      </c>
      <c r="F1637" s="27">
        <v>8.7000000000000011</v>
      </c>
      <c r="G1637" s="19" t="s">
        <v>127</v>
      </c>
      <c r="H1637" s="19" t="s">
        <v>128</v>
      </c>
      <c r="I1637" s="23">
        <v>117.03999999999999</v>
      </c>
      <c r="J1637" s="19" t="s">
        <v>201</v>
      </c>
      <c r="K1637" s="19" t="s">
        <v>202</v>
      </c>
      <c r="L1637" s="23">
        <v>76</v>
      </c>
      <c r="M1637" s="19" t="s">
        <v>109</v>
      </c>
      <c r="N1637" s="19" t="s">
        <v>110</v>
      </c>
      <c r="O1637" s="30">
        <v>9.32009514627124E-2</v>
      </c>
      <c r="Q1637" s="22">
        <v>1.5</v>
      </c>
      <c r="R1637" s="30">
        <v>8.3588041066634923E-4</v>
      </c>
      <c r="S1637" s="23">
        <v>1196.3433850576992</v>
      </c>
      <c r="T1637" s="30">
        <v>4.6928114607429393E-3</v>
      </c>
      <c r="U1637" s="23">
        <v>213.09187645089958</v>
      </c>
      <c r="V1637" s="27">
        <v>17.81193251974409</v>
      </c>
    </row>
    <row r="1638" spans="1:22" x14ac:dyDescent="0.25">
      <c r="A1638" s="19" t="s">
        <v>101</v>
      </c>
      <c r="B1638" s="19" t="s">
        <v>102</v>
      </c>
      <c r="C1638" s="19" t="s">
        <v>98</v>
      </c>
      <c r="D1638" s="22">
        <v>26964</v>
      </c>
      <c r="E1638" s="22">
        <v>4</v>
      </c>
      <c r="F1638" s="27">
        <v>8.7000000000000011</v>
      </c>
      <c r="G1638" s="19" t="s">
        <v>157</v>
      </c>
      <c r="H1638" s="19" t="s">
        <v>158</v>
      </c>
      <c r="I1638" s="23">
        <v>26.15</v>
      </c>
      <c r="J1638" s="19" t="s">
        <v>203</v>
      </c>
      <c r="K1638" s="19" t="s">
        <v>204</v>
      </c>
      <c r="L1638" s="23">
        <v>26.15</v>
      </c>
      <c r="M1638" s="19" t="s">
        <v>109</v>
      </c>
      <c r="N1638" s="19" t="s">
        <v>110</v>
      </c>
      <c r="O1638" s="30">
        <v>0.36548045168539406</v>
      </c>
      <c r="Q1638" s="22">
        <v>1.5</v>
      </c>
      <c r="R1638" s="30">
        <v>7.3236121161479324E-4</v>
      </c>
      <c r="S1638" s="23">
        <v>1365.44642744676</v>
      </c>
      <c r="T1638" s="30">
        <v>4.6928114607429393E-3</v>
      </c>
      <c r="U1638" s="23">
        <v>213.09187645089958</v>
      </c>
      <c r="V1638" s="27">
        <v>15.606022482285065</v>
      </c>
    </row>
    <row r="1639" spans="1:22" x14ac:dyDescent="0.25">
      <c r="A1639" s="19" t="s">
        <v>101</v>
      </c>
      <c r="B1639" s="19" t="s">
        <v>102</v>
      </c>
      <c r="C1639" s="19" t="s">
        <v>98</v>
      </c>
      <c r="D1639" s="22">
        <v>26964</v>
      </c>
      <c r="E1639" s="22">
        <v>4</v>
      </c>
      <c r="F1639" s="27">
        <v>8.7000000000000011</v>
      </c>
      <c r="G1639" s="19" t="s">
        <v>133</v>
      </c>
      <c r="H1639" s="19" t="s">
        <v>134</v>
      </c>
      <c r="I1639" s="23">
        <v>44.179000000000002</v>
      </c>
      <c r="J1639" s="19" t="s">
        <v>249</v>
      </c>
      <c r="K1639" s="19" t="s">
        <v>250</v>
      </c>
      <c r="L1639" s="23">
        <v>11.044750000000001</v>
      </c>
      <c r="M1639" s="19" t="s">
        <v>109</v>
      </c>
      <c r="N1639" s="19" t="s">
        <v>110</v>
      </c>
      <c r="O1639" s="30">
        <v>0.10511461227876238</v>
      </c>
      <c r="Q1639" s="22">
        <v>1.5</v>
      </c>
      <c r="R1639" s="30">
        <v>3.5585122267152815E-4</v>
      </c>
      <c r="S1639" s="23">
        <v>2810.163170137705</v>
      </c>
      <c r="T1639" s="30">
        <v>4.6928114607429393E-3</v>
      </c>
      <c r="U1639" s="23">
        <v>213.09187645089958</v>
      </c>
      <c r="V1639" s="27">
        <v>7.5829004776422835</v>
      </c>
    </row>
    <row r="1640" spans="1:22" x14ac:dyDescent="0.25">
      <c r="A1640" s="19" t="s">
        <v>101</v>
      </c>
      <c r="B1640" s="19" t="s">
        <v>102</v>
      </c>
      <c r="C1640" s="19" t="s">
        <v>98</v>
      </c>
      <c r="D1640" s="22">
        <v>26964</v>
      </c>
      <c r="E1640" s="22">
        <v>4</v>
      </c>
      <c r="F1640" s="27">
        <v>8.7000000000000011</v>
      </c>
      <c r="G1640" s="19" t="s">
        <v>127</v>
      </c>
      <c r="H1640" s="19" t="s">
        <v>128</v>
      </c>
      <c r="I1640" s="23">
        <v>28.75</v>
      </c>
      <c r="J1640" s="19" t="s">
        <v>243</v>
      </c>
      <c r="K1640" s="19" t="s">
        <v>244</v>
      </c>
      <c r="L1640" s="23">
        <v>28.75</v>
      </c>
      <c r="M1640" s="19" t="s">
        <v>109</v>
      </c>
      <c r="N1640" s="19" t="s">
        <v>110</v>
      </c>
      <c r="O1640" s="30">
        <v>9.32009514627124E-2</v>
      </c>
      <c r="Q1640" s="22">
        <v>1.5</v>
      </c>
      <c r="R1640" s="30">
        <v>2.0532776663241233E-4</v>
      </c>
      <c r="S1640" s="23">
        <v>4870.261905640109</v>
      </c>
      <c r="T1640" s="30">
        <v>4.6928114607429393E-3</v>
      </c>
      <c r="U1640" s="23">
        <v>213.09187645089958</v>
      </c>
      <c r="V1640" s="27">
        <v>4.3753679079173153</v>
      </c>
    </row>
    <row r="1641" spans="1:22" x14ac:dyDescent="0.25">
      <c r="A1641" s="19" t="s">
        <v>101</v>
      </c>
      <c r="B1641" s="19" t="s">
        <v>102</v>
      </c>
      <c r="C1641" s="19" t="s">
        <v>98</v>
      </c>
      <c r="D1641" s="22">
        <v>26964</v>
      </c>
      <c r="E1641" s="22">
        <v>4</v>
      </c>
      <c r="F1641" s="27">
        <v>8.7000000000000011</v>
      </c>
      <c r="G1641" s="19" t="s">
        <v>131</v>
      </c>
      <c r="H1641" s="19" t="s">
        <v>132</v>
      </c>
      <c r="I1641" s="23">
        <v>14.4</v>
      </c>
      <c r="J1641" s="19" t="s">
        <v>203</v>
      </c>
      <c r="K1641" s="19" t="s">
        <v>204</v>
      </c>
      <c r="L1641" s="23">
        <v>14.4</v>
      </c>
      <c r="M1641" s="19" t="s">
        <v>109</v>
      </c>
      <c r="N1641" s="19" t="s">
        <v>110</v>
      </c>
      <c r="O1641" s="30">
        <v>0.18361026609657971</v>
      </c>
      <c r="Q1641" s="22">
        <v>1.5</v>
      </c>
      <c r="R1641" s="30">
        <v>2.0260443155484652E-4</v>
      </c>
      <c r="S1641" s="23">
        <v>4935.7261947614043</v>
      </c>
      <c r="T1641" s="30">
        <v>4.6928114607429393E-3</v>
      </c>
      <c r="U1641" s="23">
        <v>213.09187645089958</v>
      </c>
      <c r="V1641" s="27">
        <v>4.3173358497290089</v>
      </c>
    </row>
    <row r="1642" spans="1:22" x14ac:dyDescent="0.25">
      <c r="A1642" s="19" t="s">
        <v>101</v>
      </c>
      <c r="B1642" s="19" t="s">
        <v>102</v>
      </c>
      <c r="C1642" s="19" t="s">
        <v>98</v>
      </c>
      <c r="D1642" s="22">
        <v>26964</v>
      </c>
      <c r="E1642" s="22">
        <v>4</v>
      </c>
      <c r="F1642" s="27">
        <v>8.7000000000000011</v>
      </c>
      <c r="G1642" s="19" t="s">
        <v>127</v>
      </c>
      <c r="H1642" s="19" t="s">
        <v>128</v>
      </c>
      <c r="I1642" s="23">
        <v>20.9</v>
      </c>
      <c r="J1642" s="19" t="s">
        <v>203</v>
      </c>
      <c r="K1642" s="19" t="s">
        <v>204</v>
      </c>
      <c r="L1642" s="23">
        <v>20.9</v>
      </c>
      <c r="M1642" s="19" t="s">
        <v>109</v>
      </c>
      <c r="N1642" s="19" t="s">
        <v>110</v>
      </c>
      <c r="O1642" s="30">
        <v>9.32009514627124E-2</v>
      </c>
      <c r="Q1642" s="22">
        <v>1.5</v>
      </c>
      <c r="R1642" s="30">
        <v>1.4926435904756232E-4</v>
      </c>
      <c r="S1642" s="23">
        <v>6699.5229563231178</v>
      </c>
      <c r="T1642" s="30">
        <v>4.6928114607429393E-3</v>
      </c>
      <c r="U1642" s="23">
        <v>213.09187645089958</v>
      </c>
      <c r="V1642" s="27">
        <v>3.1807022356685866</v>
      </c>
    </row>
    <row r="1643" spans="1:22" x14ac:dyDescent="0.25">
      <c r="A1643" s="19" t="s">
        <v>101</v>
      </c>
      <c r="B1643" s="19" t="s">
        <v>102</v>
      </c>
      <c r="C1643" s="19" t="s">
        <v>98</v>
      </c>
      <c r="D1643" s="22">
        <v>26964</v>
      </c>
      <c r="E1643" s="22">
        <v>4</v>
      </c>
      <c r="F1643" s="27">
        <v>8.7000000000000011</v>
      </c>
      <c r="G1643" s="19" t="s">
        <v>139</v>
      </c>
      <c r="H1643" s="19" t="s">
        <v>140</v>
      </c>
      <c r="I1643" s="23">
        <v>25</v>
      </c>
      <c r="J1643" s="19" t="s">
        <v>203</v>
      </c>
      <c r="K1643" s="19" t="s">
        <v>204</v>
      </c>
      <c r="L1643" s="23">
        <v>25</v>
      </c>
      <c r="M1643" s="19" t="s">
        <v>109</v>
      </c>
      <c r="N1643" s="19" t="s">
        <v>110</v>
      </c>
      <c r="O1643" s="30">
        <v>7.2550891428570755E-2</v>
      </c>
      <c r="Q1643" s="22">
        <v>1.5</v>
      </c>
      <c r="R1643" s="30">
        <v>1.3898638204707037E-4</v>
      </c>
      <c r="S1643" s="23">
        <v>7194.9494998821619</v>
      </c>
      <c r="T1643" s="30">
        <v>4.6928114607429393E-3</v>
      </c>
      <c r="U1643" s="23">
        <v>213.09187645089958</v>
      </c>
      <c r="V1643" s="27">
        <v>2.9616868951531847</v>
      </c>
    </row>
    <row r="1644" spans="1:22" x14ac:dyDescent="0.25">
      <c r="A1644" s="19" t="s">
        <v>101</v>
      </c>
      <c r="B1644" s="19" t="s">
        <v>102</v>
      </c>
      <c r="C1644" s="19" t="s">
        <v>98</v>
      </c>
      <c r="D1644" s="22">
        <v>26964</v>
      </c>
      <c r="E1644" s="22">
        <v>4</v>
      </c>
      <c r="F1644" s="27">
        <v>8.7000000000000011</v>
      </c>
      <c r="G1644" s="19" t="s">
        <v>193</v>
      </c>
      <c r="H1644" s="19" t="s">
        <v>194</v>
      </c>
      <c r="I1644" s="23">
        <v>18.425000000000001</v>
      </c>
      <c r="J1644" s="19" t="s">
        <v>203</v>
      </c>
      <c r="K1644" s="19" t="s">
        <v>204</v>
      </c>
      <c r="L1644" s="23">
        <v>18.425000000000001</v>
      </c>
      <c r="M1644" s="19" t="s">
        <v>109</v>
      </c>
      <c r="N1644" s="19" t="s">
        <v>110</v>
      </c>
      <c r="O1644" s="30">
        <v>7.5592406269113135E-2</v>
      </c>
      <c r="Q1644" s="22">
        <v>1.5</v>
      </c>
      <c r="R1644" s="30">
        <v>1.0672720961750263E-4</v>
      </c>
      <c r="S1644" s="23">
        <v>9369.6818607352197</v>
      </c>
      <c r="T1644" s="30">
        <v>4.6928114607429393E-3</v>
      </c>
      <c r="U1644" s="23">
        <v>213.09187645089958</v>
      </c>
      <c r="V1644" s="27">
        <v>2.2742701365762135</v>
      </c>
    </row>
    <row r="1645" spans="1:22" x14ac:dyDescent="0.25">
      <c r="A1645" s="19" t="s">
        <v>101</v>
      </c>
      <c r="B1645" s="19" t="s">
        <v>102</v>
      </c>
      <c r="C1645" s="19" t="s">
        <v>98</v>
      </c>
      <c r="D1645" s="22">
        <v>26964</v>
      </c>
      <c r="E1645" s="22">
        <v>4</v>
      </c>
      <c r="F1645" s="27">
        <v>8.7000000000000011</v>
      </c>
      <c r="G1645" s="19" t="s">
        <v>141</v>
      </c>
      <c r="H1645" s="19" t="s">
        <v>142</v>
      </c>
      <c r="I1645" s="23">
        <v>25.491375000000001</v>
      </c>
      <c r="J1645" s="19" t="s">
        <v>213</v>
      </c>
      <c r="K1645" s="19" t="s">
        <v>214</v>
      </c>
      <c r="L1645" s="23">
        <v>25.491375000000001</v>
      </c>
      <c r="M1645" s="19" t="s">
        <v>109</v>
      </c>
      <c r="N1645" s="19" t="s">
        <v>110</v>
      </c>
      <c r="O1645" s="30">
        <v>4.6996148956660502E-2</v>
      </c>
      <c r="Q1645" s="22">
        <v>1.5</v>
      </c>
      <c r="R1645" s="30">
        <v>9.1800494759393958E-5</v>
      </c>
      <c r="S1645" s="23">
        <v>10893.187478139052</v>
      </c>
      <c r="T1645" s="30">
        <v>4.6928114607429393E-3</v>
      </c>
      <c r="U1645" s="23">
        <v>213.09187645089958</v>
      </c>
      <c r="V1645" s="27">
        <v>1.9561939687400232</v>
      </c>
    </row>
    <row r="1646" spans="1:22" x14ac:dyDescent="0.25">
      <c r="A1646" s="19" t="s">
        <v>101</v>
      </c>
      <c r="B1646" s="19" t="s">
        <v>102</v>
      </c>
      <c r="C1646" s="19" t="s">
        <v>98</v>
      </c>
      <c r="D1646" s="22">
        <v>26964</v>
      </c>
      <c r="E1646" s="22">
        <v>4</v>
      </c>
      <c r="F1646" s="27">
        <v>8.7000000000000011</v>
      </c>
      <c r="G1646" s="19" t="s">
        <v>193</v>
      </c>
      <c r="H1646" s="19" t="s">
        <v>194</v>
      </c>
      <c r="I1646" s="23">
        <v>15</v>
      </c>
      <c r="J1646" s="19" t="s">
        <v>243</v>
      </c>
      <c r="K1646" s="19" t="s">
        <v>244</v>
      </c>
      <c r="L1646" s="23">
        <v>15</v>
      </c>
      <c r="M1646" s="19" t="s">
        <v>109</v>
      </c>
      <c r="N1646" s="19" t="s">
        <v>110</v>
      </c>
      <c r="O1646" s="30">
        <v>7.5592406269113135E-2</v>
      </c>
      <c r="Q1646" s="22">
        <v>1.5</v>
      </c>
      <c r="R1646" s="30">
        <v>8.6887823297831165E-5</v>
      </c>
      <c r="S1646" s="23">
        <v>11509.092552269765</v>
      </c>
      <c r="T1646" s="30">
        <v>4.6928114607429393E-3</v>
      </c>
      <c r="U1646" s="23">
        <v>213.09187645089958</v>
      </c>
      <c r="V1646" s="27">
        <v>1.8515089307269033</v>
      </c>
    </row>
    <row r="1647" spans="1:22" x14ac:dyDescent="0.25">
      <c r="A1647" s="19" t="s">
        <v>101</v>
      </c>
      <c r="B1647" s="19" t="s">
        <v>102</v>
      </c>
      <c r="C1647" s="19" t="s">
        <v>98</v>
      </c>
      <c r="D1647" s="22">
        <v>26964</v>
      </c>
      <c r="E1647" s="22">
        <v>4</v>
      </c>
      <c r="F1647" s="27">
        <v>8.7000000000000011</v>
      </c>
      <c r="G1647" s="19" t="s">
        <v>139</v>
      </c>
      <c r="H1647" s="19" t="s">
        <v>140</v>
      </c>
      <c r="I1647" s="23">
        <v>13.75</v>
      </c>
      <c r="J1647" s="19" t="s">
        <v>243</v>
      </c>
      <c r="K1647" s="19" t="s">
        <v>244</v>
      </c>
      <c r="L1647" s="23">
        <v>13.75</v>
      </c>
      <c r="M1647" s="19" t="s">
        <v>109</v>
      </c>
      <c r="N1647" s="19" t="s">
        <v>110</v>
      </c>
      <c r="O1647" s="30">
        <v>7.2550891428570755E-2</v>
      </c>
      <c r="Q1647" s="22">
        <v>1.5</v>
      </c>
      <c r="R1647" s="30">
        <v>7.6442510125888699E-5</v>
      </c>
      <c r="S1647" s="23">
        <v>13081.726363422113</v>
      </c>
      <c r="T1647" s="30">
        <v>4.6928114607429393E-3</v>
      </c>
      <c r="U1647" s="23">
        <v>213.09187645089958</v>
      </c>
      <c r="V1647" s="27">
        <v>1.6289277923342516</v>
      </c>
    </row>
    <row r="1648" spans="1:22" x14ac:dyDescent="0.25">
      <c r="A1648" s="19" t="s">
        <v>101</v>
      </c>
      <c r="B1648" s="19" t="s">
        <v>102</v>
      </c>
      <c r="C1648" s="19" t="s">
        <v>98</v>
      </c>
      <c r="D1648" s="22">
        <v>26964</v>
      </c>
      <c r="E1648" s="22">
        <v>4</v>
      </c>
      <c r="F1648" s="27">
        <v>8.7000000000000011</v>
      </c>
      <c r="G1648" s="19" t="s">
        <v>169</v>
      </c>
      <c r="H1648" s="19" t="s">
        <v>170</v>
      </c>
      <c r="I1648" s="23">
        <v>7</v>
      </c>
      <c r="J1648" s="19" t="s">
        <v>203</v>
      </c>
      <c r="K1648" s="19" t="s">
        <v>204</v>
      </c>
      <c r="L1648" s="23">
        <v>7</v>
      </c>
      <c r="M1648" s="19" t="s">
        <v>109</v>
      </c>
      <c r="N1648" s="19" t="s">
        <v>110</v>
      </c>
      <c r="O1648" s="30">
        <v>0.11923444635865434</v>
      </c>
      <c r="Q1648" s="22">
        <v>1.5</v>
      </c>
      <c r="R1648" s="30">
        <v>6.3957174291998475E-5</v>
      </c>
      <c r="S1648" s="23">
        <v>15635.462496114491</v>
      </c>
      <c r="T1648" s="30">
        <v>4.6928114607429393E-3</v>
      </c>
      <c r="U1648" s="23">
        <v>213.09187645089958</v>
      </c>
      <c r="V1648" s="27">
        <v>1.362875428237919</v>
      </c>
    </row>
    <row r="1649" spans="1:22" x14ac:dyDescent="0.25">
      <c r="A1649" s="19" t="s">
        <v>101</v>
      </c>
      <c r="B1649" s="19" t="s">
        <v>102</v>
      </c>
      <c r="C1649" s="19" t="s">
        <v>98</v>
      </c>
      <c r="D1649" s="22">
        <v>26964</v>
      </c>
      <c r="E1649" s="22">
        <v>4</v>
      </c>
      <c r="F1649" s="27">
        <v>8.7000000000000011</v>
      </c>
      <c r="G1649" s="19" t="s">
        <v>183</v>
      </c>
      <c r="H1649" s="19" t="s">
        <v>184</v>
      </c>
      <c r="I1649" s="23">
        <v>9.7468799999999973</v>
      </c>
      <c r="J1649" s="19" t="s">
        <v>217</v>
      </c>
      <c r="K1649" s="19" t="s">
        <v>218</v>
      </c>
      <c r="L1649" s="23">
        <v>6.8159999999999989</v>
      </c>
      <c r="M1649" s="19" t="s">
        <v>109</v>
      </c>
      <c r="N1649" s="19" t="s">
        <v>110</v>
      </c>
      <c r="O1649" s="30">
        <v>7.9215175097275228E-2</v>
      </c>
      <c r="Q1649" s="22">
        <v>1.5</v>
      </c>
      <c r="R1649" s="30">
        <v>5.9164812708975446E-5</v>
      </c>
      <c r="S1649" s="23">
        <v>16901.938064418104</v>
      </c>
      <c r="T1649" s="30">
        <v>4.6928114607429393E-3</v>
      </c>
      <c r="U1649" s="23">
        <v>213.09187645089958</v>
      </c>
      <c r="V1649" s="27">
        <v>1.260754096002161</v>
      </c>
    </row>
    <row r="1650" spans="1:22" x14ac:dyDescent="0.25">
      <c r="A1650" s="19" t="s">
        <v>101</v>
      </c>
      <c r="B1650" s="19" t="s">
        <v>102</v>
      </c>
      <c r="C1650" s="19" t="s">
        <v>98</v>
      </c>
      <c r="D1650" s="22">
        <v>26964</v>
      </c>
      <c r="E1650" s="22">
        <v>4</v>
      </c>
      <c r="F1650" s="27">
        <v>8.7000000000000011</v>
      </c>
      <c r="G1650" s="19" t="s">
        <v>145</v>
      </c>
      <c r="H1650" s="19" t="s">
        <v>146</v>
      </c>
      <c r="I1650" s="23">
        <v>9.9499999999999993</v>
      </c>
      <c r="J1650" s="19" t="s">
        <v>203</v>
      </c>
      <c r="K1650" s="19" t="s">
        <v>204</v>
      </c>
      <c r="L1650" s="23">
        <v>9.9499999999999993</v>
      </c>
      <c r="M1650" s="19" t="s">
        <v>109</v>
      </c>
      <c r="N1650" s="19" t="s">
        <v>110</v>
      </c>
      <c r="O1650" s="30">
        <v>6.9640764267676847E-2</v>
      </c>
      <c r="Q1650" s="22">
        <v>1.5</v>
      </c>
      <c r="R1650" s="30">
        <v>5.3097747468458578E-5</v>
      </c>
      <c r="S1650" s="23">
        <v>18833.190628171669</v>
      </c>
      <c r="T1650" s="30">
        <v>4.6928114607429393E-3</v>
      </c>
      <c r="U1650" s="23">
        <v>213.09187645089958</v>
      </c>
      <c r="V1650" s="27">
        <v>1.1314698643369843</v>
      </c>
    </row>
    <row r="1651" spans="1:22" x14ac:dyDescent="0.25">
      <c r="A1651" s="19" t="s">
        <v>101</v>
      </c>
      <c r="B1651" s="19" t="s">
        <v>102</v>
      </c>
      <c r="C1651" s="19" t="s">
        <v>98</v>
      </c>
      <c r="D1651" s="22">
        <v>26964</v>
      </c>
      <c r="E1651" s="22">
        <v>4</v>
      </c>
      <c r="F1651" s="27">
        <v>8.7000000000000011</v>
      </c>
      <c r="G1651" s="19" t="s">
        <v>133</v>
      </c>
      <c r="H1651" s="19" t="s">
        <v>134</v>
      </c>
      <c r="I1651" s="23">
        <v>6</v>
      </c>
      <c r="J1651" s="19" t="s">
        <v>203</v>
      </c>
      <c r="K1651" s="19" t="s">
        <v>204</v>
      </c>
      <c r="L1651" s="23">
        <v>6</v>
      </c>
      <c r="M1651" s="19" t="s">
        <v>109</v>
      </c>
      <c r="N1651" s="19" t="s">
        <v>110</v>
      </c>
      <c r="O1651" s="30">
        <v>0.10511461227876238</v>
      </c>
      <c r="Q1651" s="22">
        <v>1.5</v>
      </c>
      <c r="R1651" s="30">
        <v>4.8328557369545905E-5</v>
      </c>
      <c r="S1651" s="23">
        <v>20691.699782252283</v>
      </c>
      <c r="T1651" s="30">
        <v>4.6928114607429393E-3</v>
      </c>
      <c r="U1651" s="23">
        <v>213.09187645089958</v>
      </c>
      <c r="V1651" s="27">
        <v>1.0298422976041488</v>
      </c>
    </row>
    <row r="1652" spans="1:22" x14ac:dyDescent="0.25">
      <c r="A1652" s="19" t="s">
        <v>101</v>
      </c>
      <c r="B1652" s="19" t="s">
        <v>102</v>
      </c>
      <c r="C1652" s="19" t="s">
        <v>98</v>
      </c>
      <c r="D1652" s="22">
        <v>27012</v>
      </c>
      <c r="E1652" s="22">
        <v>4</v>
      </c>
      <c r="F1652" s="27">
        <v>9.3000000000000007</v>
      </c>
      <c r="G1652" s="19" t="s">
        <v>127</v>
      </c>
      <c r="H1652" s="19" t="s">
        <v>128</v>
      </c>
      <c r="I1652" s="23">
        <v>184.2324638</v>
      </c>
      <c r="J1652" s="19" t="s">
        <v>201</v>
      </c>
      <c r="K1652" s="19" t="s">
        <v>202</v>
      </c>
      <c r="L1652" s="23">
        <v>119.63147000000001</v>
      </c>
      <c r="M1652" s="19" t="s">
        <v>109</v>
      </c>
      <c r="N1652" s="19" t="s">
        <v>110</v>
      </c>
      <c r="O1652" s="30">
        <v>9.32009514627124E-2</v>
      </c>
      <c r="Q1652" s="22">
        <v>1.5</v>
      </c>
      <c r="R1652" s="30">
        <v>1.2308703165935281E-3</v>
      </c>
      <c r="S1652" s="23">
        <v>812.43327304173772</v>
      </c>
      <c r="T1652" s="30">
        <v>4.1608780077630018E-3</v>
      </c>
      <c r="U1652" s="23">
        <v>240.33389061978929</v>
      </c>
      <c r="V1652" s="27">
        <v>29.581985203533439</v>
      </c>
    </row>
    <row r="1653" spans="1:22" x14ac:dyDescent="0.25">
      <c r="A1653" s="19" t="s">
        <v>101</v>
      </c>
      <c r="B1653" s="19" t="s">
        <v>102</v>
      </c>
      <c r="C1653" s="19" t="s">
        <v>98</v>
      </c>
      <c r="D1653" s="22">
        <v>27012</v>
      </c>
      <c r="E1653" s="22">
        <v>4</v>
      </c>
      <c r="F1653" s="27">
        <v>9.3000000000000007</v>
      </c>
      <c r="G1653" s="19" t="s">
        <v>161</v>
      </c>
      <c r="H1653" s="19" t="s">
        <v>162</v>
      </c>
      <c r="I1653" s="23">
        <v>29.55</v>
      </c>
      <c r="J1653" s="19" t="s">
        <v>203</v>
      </c>
      <c r="K1653" s="19" t="s">
        <v>204</v>
      </c>
      <c r="L1653" s="23">
        <v>29.55</v>
      </c>
      <c r="M1653" s="19" t="s">
        <v>109</v>
      </c>
      <c r="N1653" s="19" t="s">
        <v>110</v>
      </c>
      <c r="O1653" s="30">
        <v>0.29969450048245622</v>
      </c>
      <c r="Q1653" s="22">
        <v>1.5</v>
      </c>
      <c r="R1653" s="30">
        <v>6.3483673758111701E-4</v>
      </c>
      <c r="S1653" s="23">
        <v>1575.2081453418152</v>
      </c>
      <c r="T1653" s="30">
        <v>4.1608780077630018E-3</v>
      </c>
      <c r="U1653" s="23">
        <v>240.33389061978929</v>
      </c>
      <c r="V1653" s="27">
        <v>15.257278305124405</v>
      </c>
    </row>
    <row r="1654" spans="1:22" x14ac:dyDescent="0.25">
      <c r="A1654" s="19" t="s">
        <v>101</v>
      </c>
      <c r="B1654" s="19" t="s">
        <v>102</v>
      </c>
      <c r="C1654" s="19" t="s">
        <v>98</v>
      </c>
      <c r="D1654" s="22">
        <v>27012</v>
      </c>
      <c r="E1654" s="22">
        <v>4</v>
      </c>
      <c r="F1654" s="27">
        <v>9.3000000000000007</v>
      </c>
      <c r="G1654" s="19" t="s">
        <v>107</v>
      </c>
      <c r="H1654" s="19" t="s">
        <v>108</v>
      </c>
      <c r="I1654" s="23">
        <v>59.584022679999997</v>
      </c>
      <c r="J1654" s="19" t="s">
        <v>201</v>
      </c>
      <c r="K1654" s="19" t="s">
        <v>202</v>
      </c>
      <c r="L1654" s="23">
        <v>32.738474000000004</v>
      </c>
      <c r="M1654" s="19" t="s">
        <v>109</v>
      </c>
      <c r="N1654" s="19" t="s">
        <v>110</v>
      </c>
      <c r="O1654" s="30">
        <v>9.4083549688667278E-2</v>
      </c>
      <c r="Q1654" s="22">
        <v>1.5</v>
      </c>
      <c r="R1654" s="30">
        <v>4.0185493609064211E-4</v>
      </c>
      <c r="S1654" s="23">
        <v>2488.4601635811205</v>
      </c>
      <c r="T1654" s="30">
        <v>4.1608780077630018E-3</v>
      </c>
      <c r="U1654" s="23">
        <v>240.33389061978929</v>
      </c>
      <c r="V1654" s="27">
        <v>9.6579360255430799</v>
      </c>
    </row>
    <row r="1655" spans="1:22" x14ac:dyDescent="0.25">
      <c r="A1655" s="19" t="s">
        <v>101</v>
      </c>
      <c r="B1655" s="19" t="s">
        <v>102</v>
      </c>
      <c r="C1655" s="19" t="s">
        <v>98</v>
      </c>
      <c r="D1655" s="22">
        <v>27012</v>
      </c>
      <c r="E1655" s="22">
        <v>4</v>
      </c>
      <c r="F1655" s="27">
        <v>9.3000000000000007</v>
      </c>
      <c r="G1655" s="19" t="s">
        <v>139</v>
      </c>
      <c r="H1655" s="19" t="s">
        <v>140</v>
      </c>
      <c r="I1655" s="23">
        <v>56.25</v>
      </c>
      <c r="J1655" s="19" t="s">
        <v>203</v>
      </c>
      <c r="K1655" s="19" t="s">
        <v>204</v>
      </c>
      <c r="L1655" s="23">
        <v>56.25</v>
      </c>
      <c r="M1655" s="19" t="s">
        <v>109</v>
      </c>
      <c r="N1655" s="19" t="s">
        <v>110</v>
      </c>
      <c r="O1655" s="30">
        <v>7.2550891428570755E-2</v>
      </c>
      <c r="Q1655" s="22">
        <v>1.5</v>
      </c>
      <c r="R1655" s="30">
        <v>2.9254391705068857E-4</v>
      </c>
      <c r="S1655" s="23">
        <v>3418.2901838520597</v>
      </c>
      <c r="T1655" s="30">
        <v>4.1608780077630018E-3</v>
      </c>
      <c r="U1655" s="23">
        <v>240.33389061978929</v>
      </c>
      <c r="V1655" s="27">
        <v>7.0308217761944887</v>
      </c>
    </row>
    <row r="1656" spans="1:22" x14ac:dyDescent="0.25">
      <c r="A1656" s="19" t="s">
        <v>101</v>
      </c>
      <c r="B1656" s="19" t="s">
        <v>102</v>
      </c>
      <c r="C1656" s="19" t="s">
        <v>98</v>
      </c>
      <c r="D1656" s="22">
        <v>27012</v>
      </c>
      <c r="E1656" s="22">
        <v>4</v>
      </c>
      <c r="F1656" s="27">
        <v>9.3000000000000007</v>
      </c>
      <c r="G1656" s="19" t="s">
        <v>183</v>
      </c>
      <c r="H1656" s="19" t="s">
        <v>184</v>
      </c>
      <c r="I1656" s="23">
        <v>43.869377337499998</v>
      </c>
      <c r="J1656" s="19" t="s">
        <v>221</v>
      </c>
      <c r="K1656" s="19" t="s">
        <v>222</v>
      </c>
      <c r="L1656" s="23">
        <v>30.677886250000004</v>
      </c>
      <c r="M1656" s="19" t="s">
        <v>109</v>
      </c>
      <c r="N1656" s="19" t="s">
        <v>110</v>
      </c>
      <c r="O1656" s="30">
        <v>7.9215175097275228E-2</v>
      </c>
      <c r="Q1656" s="22">
        <v>1.5</v>
      </c>
      <c r="R1656" s="30">
        <v>2.4911257399272402E-4</v>
      </c>
      <c r="S1656" s="23">
        <v>4014.2493972592792</v>
      </c>
      <c r="T1656" s="30">
        <v>4.1608780077630018E-3</v>
      </c>
      <c r="U1656" s="23">
        <v>240.33389061978929</v>
      </c>
      <c r="V1656" s="27">
        <v>5.9870194109981494</v>
      </c>
    </row>
    <row r="1657" spans="1:22" x14ac:dyDescent="0.25">
      <c r="A1657" s="19" t="s">
        <v>101</v>
      </c>
      <c r="B1657" s="19" t="s">
        <v>102</v>
      </c>
      <c r="C1657" s="19" t="s">
        <v>98</v>
      </c>
      <c r="D1657" s="22">
        <v>27012</v>
      </c>
      <c r="E1657" s="22">
        <v>4</v>
      </c>
      <c r="F1657" s="27">
        <v>9.3000000000000007</v>
      </c>
      <c r="G1657" s="19" t="s">
        <v>141</v>
      </c>
      <c r="H1657" s="19" t="s">
        <v>142</v>
      </c>
      <c r="I1657" s="23">
        <v>52.887500000000003</v>
      </c>
      <c r="J1657" s="19" t="s">
        <v>209</v>
      </c>
      <c r="K1657" s="19" t="s">
        <v>210</v>
      </c>
      <c r="L1657" s="23">
        <v>52.887500000000003</v>
      </c>
      <c r="M1657" s="19" t="s">
        <v>109</v>
      </c>
      <c r="N1657" s="19" t="s">
        <v>110</v>
      </c>
      <c r="O1657" s="30">
        <v>4.6996148956660502E-2</v>
      </c>
      <c r="Q1657" s="22">
        <v>1.5</v>
      </c>
      <c r="R1657" s="30">
        <v>1.7817267583837863E-4</v>
      </c>
      <c r="S1657" s="23">
        <v>5612.5328718029987</v>
      </c>
      <c r="T1657" s="30">
        <v>4.1608780077630018E-3</v>
      </c>
      <c r="U1657" s="23">
        <v>240.33389061978929</v>
      </c>
      <c r="V1657" s="27">
        <v>4.2820932386376063</v>
      </c>
    </row>
    <row r="1658" spans="1:22" x14ac:dyDescent="0.25">
      <c r="A1658" s="19" t="s">
        <v>101</v>
      </c>
      <c r="B1658" s="19" t="s">
        <v>102</v>
      </c>
      <c r="C1658" s="19" t="s">
        <v>98</v>
      </c>
      <c r="D1658" s="22">
        <v>27012</v>
      </c>
      <c r="E1658" s="22">
        <v>4</v>
      </c>
      <c r="F1658" s="27">
        <v>9.3000000000000007</v>
      </c>
      <c r="G1658" s="19" t="s">
        <v>137</v>
      </c>
      <c r="H1658" s="19" t="s">
        <v>138</v>
      </c>
      <c r="I1658" s="23">
        <v>26.15625</v>
      </c>
      <c r="J1658" s="19" t="s">
        <v>203</v>
      </c>
      <c r="K1658" s="19" t="s">
        <v>204</v>
      </c>
      <c r="L1658" s="23">
        <v>26.15625</v>
      </c>
      <c r="M1658" s="19" t="s">
        <v>109</v>
      </c>
      <c r="N1658" s="19" t="s">
        <v>110</v>
      </c>
      <c r="O1658" s="30">
        <v>7.5327641677419913E-2</v>
      </c>
      <c r="Q1658" s="22">
        <v>1.5</v>
      </c>
      <c r="R1658" s="30">
        <v>1.4123932814516234E-4</v>
      </c>
      <c r="S1658" s="23">
        <v>7080.1809462887304</v>
      </c>
      <c r="T1658" s="30">
        <v>4.1608780077630018E-3</v>
      </c>
      <c r="U1658" s="23">
        <v>240.33389061978929</v>
      </c>
      <c r="V1658" s="27">
        <v>3.394459724165197</v>
      </c>
    </row>
    <row r="1659" spans="1:22" x14ac:dyDescent="0.25">
      <c r="A1659" s="19" t="s">
        <v>101</v>
      </c>
      <c r="B1659" s="19" t="s">
        <v>102</v>
      </c>
      <c r="C1659" s="19" t="s">
        <v>98</v>
      </c>
      <c r="D1659" s="22">
        <v>27012</v>
      </c>
      <c r="E1659" s="22">
        <v>4</v>
      </c>
      <c r="F1659" s="27">
        <v>9.3000000000000007</v>
      </c>
      <c r="G1659" s="19" t="s">
        <v>143</v>
      </c>
      <c r="H1659" s="19" t="s">
        <v>144</v>
      </c>
      <c r="I1659" s="23">
        <v>30.75</v>
      </c>
      <c r="J1659" s="19" t="s">
        <v>203</v>
      </c>
      <c r="K1659" s="19" t="s">
        <v>204</v>
      </c>
      <c r="L1659" s="23">
        <v>30.75</v>
      </c>
      <c r="M1659" s="19" t="s">
        <v>109</v>
      </c>
      <c r="N1659" s="19" t="s">
        <v>110</v>
      </c>
      <c r="O1659" s="30">
        <v>4.8103640684409948E-2</v>
      </c>
      <c r="Q1659" s="22">
        <v>1.5</v>
      </c>
      <c r="R1659" s="30">
        <v>1.0603490688498968E-4</v>
      </c>
      <c r="S1659" s="23">
        <v>9430.8565865450873</v>
      </c>
      <c r="T1659" s="30">
        <v>4.1608780077630018E-3</v>
      </c>
      <c r="U1659" s="23">
        <v>240.33389061978929</v>
      </c>
      <c r="V1659" s="27">
        <v>2.548378171317665</v>
      </c>
    </row>
    <row r="1660" spans="1:22" x14ac:dyDescent="0.25">
      <c r="A1660" s="19" t="s">
        <v>101</v>
      </c>
      <c r="B1660" s="19" t="s">
        <v>102</v>
      </c>
      <c r="C1660" s="19" t="s">
        <v>98</v>
      </c>
      <c r="D1660" s="22">
        <v>27012</v>
      </c>
      <c r="E1660" s="22">
        <v>4</v>
      </c>
      <c r="F1660" s="27">
        <v>9.3000000000000007</v>
      </c>
      <c r="G1660" s="19" t="s">
        <v>145</v>
      </c>
      <c r="H1660" s="19" t="s">
        <v>146</v>
      </c>
      <c r="I1660" s="23">
        <v>20.023593750000003</v>
      </c>
      <c r="J1660" s="19" t="s">
        <v>229</v>
      </c>
      <c r="K1660" s="19" t="s">
        <v>230</v>
      </c>
      <c r="L1660" s="23">
        <v>16.018875000000001</v>
      </c>
      <c r="M1660" s="19" t="s">
        <v>109</v>
      </c>
      <c r="N1660" s="19" t="s">
        <v>110</v>
      </c>
      <c r="O1660" s="30">
        <v>6.9640764267676847E-2</v>
      </c>
      <c r="Q1660" s="22">
        <v>1.5</v>
      </c>
      <c r="R1660" s="30">
        <v>9.9961173629783349E-5</v>
      </c>
      <c r="S1660" s="23">
        <v>10003.88414509422</v>
      </c>
      <c r="T1660" s="30">
        <v>4.1608780077630018E-3</v>
      </c>
      <c r="U1660" s="23">
        <v>240.33389061978929</v>
      </c>
      <c r="V1660" s="27">
        <v>2.4024057769366114</v>
      </c>
    </row>
    <row r="1661" spans="1:22" x14ac:dyDescent="0.25">
      <c r="A1661" s="19" t="s">
        <v>101</v>
      </c>
      <c r="B1661" s="19" t="s">
        <v>102</v>
      </c>
      <c r="C1661" s="19" t="s">
        <v>98</v>
      </c>
      <c r="D1661" s="22">
        <v>27012</v>
      </c>
      <c r="E1661" s="22">
        <v>4</v>
      </c>
      <c r="F1661" s="27">
        <v>9.3000000000000007</v>
      </c>
      <c r="G1661" s="19" t="s">
        <v>183</v>
      </c>
      <c r="H1661" s="19" t="s">
        <v>184</v>
      </c>
      <c r="I1661" s="23">
        <v>17.352156249999997</v>
      </c>
      <c r="J1661" s="19" t="s">
        <v>217</v>
      </c>
      <c r="K1661" s="19" t="s">
        <v>218</v>
      </c>
      <c r="L1661" s="23">
        <v>12.134375</v>
      </c>
      <c r="M1661" s="19" t="s">
        <v>109</v>
      </c>
      <c r="N1661" s="19" t="s">
        <v>110</v>
      </c>
      <c r="O1661" s="30">
        <v>7.9215175097275228E-2</v>
      </c>
      <c r="Q1661" s="22">
        <v>1.5</v>
      </c>
      <c r="R1661" s="30">
        <v>9.853434377484075E-5</v>
      </c>
      <c r="S1661" s="23">
        <v>10148.745723471646</v>
      </c>
      <c r="T1661" s="30">
        <v>4.1608780077630018E-3</v>
      </c>
      <c r="U1661" s="23">
        <v>240.33389061978929</v>
      </c>
      <c r="V1661" s="27">
        <v>2.3681142199075289</v>
      </c>
    </row>
    <row r="1662" spans="1:22" x14ac:dyDescent="0.25">
      <c r="A1662" s="19" t="s">
        <v>101</v>
      </c>
      <c r="B1662" s="19" t="s">
        <v>102</v>
      </c>
      <c r="C1662" s="19" t="s">
        <v>98</v>
      </c>
      <c r="D1662" s="22">
        <v>27012</v>
      </c>
      <c r="E1662" s="22">
        <v>4</v>
      </c>
      <c r="F1662" s="27">
        <v>9.3000000000000007</v>
      </c>
      <c r="G1662" s="19" t="s">
        <v>125</v>
      </c>
      <c r="H1662" s="19" t="s">
        <v>126</v>
      </c>
      <c r="I1662" s="23">
        <v>17.5</v>
      </c>
      <c r="J1662" s="19" t="s">
        <v>203</v>
      </c>
      <c r="K1662" s="19" t="s">
        <v>204</v>
      </c>
      <c r="L1662" s="23">
        <v>17.5</v>
      </c>
      <c r="M1662" s="19" t="s">
        <v>109</v>
      </c>
      <c r="N1662" s="19" t="s">
        <v>110</v>
      </c>
      <c r="O1662" s="30">
        <v>7.5354415695067276E-2</v>
      </c>
      <c r="Q1662" s="22">
        <v>1.5</v>
      </c>
      <c r="R1662" s="30">
        <v>9.4530629008148916E-5</v>
      </c>
      <c r="S1662" s="23">
        <v>10578.58188919695</v>
      </c>
      <c r="T1662" s="30">
        <v>4.1608780077630018E-3</v>
      </c>
      <c r="U1662" s="23">
        <v>240.33389061978929</v>
      </c>
      <c r="V1662" s="27">
        <v>2.271891385226434</v>
      </c>
    </row>
    <row r="1663" spans="1:22" x14ac:dyDescent="0.25">
      <c r="A1663" s="19" t="s">
        <v>101</v>
      </c>
      <c r="B1663" s="19" t="s">
        <v>102</v>
      </c>
      <c r="C1663" s="19" t="s">
        <v>98</v>
      </c>
      <c r="D1663" s="22">
        <v>27012</v>
      </c>
      <c r="E1663" s="22">
        <v>4</v>
      </c>
      <c r="F1663" s="27">
        <v>9.3000000000000007</v>
      </c>
      <c r="G1663" s="19" t="s">
        <v>133</v>
      </c>
      <c r="H1663" s="19" t="s">
        <v>134</v>
      </c>
      <c r="I1663" s="23">
        <v>12</v>
      </c>
      <c r="J1663" s="19" t="s">
        <v>203</v>
      </c>
      <c r="K1663" s="19" t="s">
        <v>204</v>
      </c>
      <c r="L1663" s="23">
        <v>12</v>
      </c>
      <c r="M1663" s="19" t="s">
        <v>109</v>
      </c>
      <c r="N1663" s="19" t="s">
        <v>110</v>
      </c>
      <c r="O1663" s="30">
        <v>0.10511461227876238</v>
      </c>
      <c r="Q1663" s="22">
        <v>1.5</v>
      </c>
      <c r="R1663" s="30">
        <v>9.0421171852698827E-5</v>
      </c>
      <c r="S1663" s="23">
        <v>11059.356780169319</v>
      </c>
      <c r="T1663" s="30">
        <v>4.1608780077630018E-3</v>
      </c>
      <c r="U1663" s="23">
        <v>240.33389061978929</v>
      </c>
      <c r="V1663" s="27">
        <v>2.1731272025759689</v>
      </c>
    </row>
    <row r="1664" spans="1:22" x14ac:dyDescent="0.25">
      <c r="A1664" s="19" t="s">
        <v>101</v>
      </c>
      <c r="B1664" s="19" t="s">
        <v>102</v>
      </c>
      <c r="C1664" s="19" t="s">
        <v>98</v>
      </c>
      <c r="D1664" s="22">
        <v>27012</v>
      </c>
      <c r="E1664" s="22">
        <v>4</v>
      </c>
      <c r="F1664" s="27">
        <v>9.3000000000000007</v>
      </c>
      <c r="G1664" s="19" t="s">
        <v>145</v>
      </c>
      <c r="H1664" s="19" t="s">
        <v>146</v>
      </c>
      <c r="I1664" s="23">
        <v>13.702500000000001</v>
      </c>
      <c r="J1664" s="19" t="s">
        <v>261</v>
      </c>
      <c r="K1664" s="19" t="s">
        <v>262</v>
      </c>
      <c r="L1664" s="23">
        <v>3.4256250000000001</v>
      </c>
      <c r="M1664" s="19" t="s">
        <v>109</v>
      </c>
      <c r="N1664" s="19" t="s">
        <v>110</v>
      </c>
      <c r="O1664" s="30">
        <v>6.9640764267676847E-2</v>
      </c>
      <c r="Q1664" s="22">
        <v>1.5</v>
      </c>
      <c r="R1664" s="30">
        <v>6.8405202320992255E-5</v>
      </c>
      <c r="S1664" s="23">
        <v>14618.771176313281</v>
      </c>
      <c r="T1664" s="30">
        <v>4.1608780077630018E-3</v>
      </c>
      <c r="U1664" s="23">
        <v>240.33389061978929</v>
      </c>
      <c r="V1664" s="27">
        <v>1.644008841243791</v>
      </c>
    </row>
    <row r="1665" spans="1:22" x14ac:dyDescent="0.25">
      <c r="A1665" s="19" t="s">
        <v>101</v>
      </c>
      <c r="B1665" s="19" t="s">
        <v>102</v>
      </c>
      <c r="C1665" s="19" t="s">
        <v>98</v>
      </c>
      <c r="D1665" s="22">
        <v>27012</v>
      </c>
      <c r="E1665" s="22">
        <v>4</v>
      </c>
      <c r="F1665" s="27">
        <v>9.3000000000000007</v>
      </c>
      <c r="G1665" s="19" t="s">
        <v>141</v>
      </c>
      <c r="H1665" s="19" t="s">
        <v>142</v>
      </c>
      <c r="I1665" s="23">
        <v>12.973125000000001</v>
      </c>
      <c r="J1665" s="19" t="s">
        <v>239</v>
      </c>
      <c r="K1665" s="19" t="s">
        <v>240</v>
      </c>
      <c r="L1665" s="23">
        <v>7.0125000000000002</v>
      </c>
      <c r="M1665" s="19" t="s">
        <v>109</v>
      </c>
      <c r="N1665" s="19" t="s">
        <v>110</v>
      </c>
      <c r="O1665" s="30">
        <v>4.6996148956660502E-2</v>
      </c>
      <c r="Q1665" s="22">
        <v>1.5</v>
      </c>
      <c r="R1665" s="30">
        <v>4.370515519235673E-5</v>
      </c>
      <c r="S1665" s="23">
        <v>22880.596021196205</v>
      </c>
      <c r="T1665" s="30">
        <v>4.1608780077630018E-3</v>
      </c>
      <c r="U1665" s="23">
        <v>240.33389061978929</v>
      </c>
      <c r="V1665" s="27">
        <v>1.0503829987520779</v>
      </c>
    </row>
    <row r="1666" spans="1:22" x14ac:dyDescent="0.25">
      <c r="A1666" s="19" t="s">
        <v>101</v>
      </c>
      <c r="B1666" s="19" t="s">
        <v>102</v>
      </c>
      <c r="C1666" s="19" t="s">
        <v>98</v>
      </c>
      <c r="D1666" s="22">
        <v>27012</v>
      </c>
      <c r="E1666" s="22">
        <v>4</v>
      </c>
      <c r="F1666" s="27">
        <v>9.3000000000000007</v>
      </c>
      <c r="G1666" s="19" t="s">
        <v>133</v>
      </c>
      <c r="H1666" s="19" t="s">
        <v>134</v>
      </c>
      <c r="I1666" s="23">
        <v>5.7312000000000003</v>
      </c>
      <c r="J1666" s="19" t="s">
        <v>249</v>
      </c>
      <c r="K1666" s="19" t="s">
        <v>250</v>
      </c>
      <c r="L1666" s="23">
        <v>1.4328000000000001</v>
      </c>
      <c r="M1666" s="19" t="s">
        <v>109</v>
      </c>
      <c r="N1666" s="19" t="s">
        <v>110</v>
      </c>
      <c r="O1666" s="30">
        <v>0.10511461227876238</v>
      </c>
      <c r="Q1666" s="22">
        <v>1.5</v>
      </c>
      <c r="R1666" s="30">
        <v>4.3185151676848965E-5</v>
      </c>
      <c r="S1666" s="23">
        <v>23156.107161158539</v>
      </c>
      <c r="T1666" s="30">
        <v>4.1608780077630018E-3</v>
      </c>
      <c r="U1666" s="23">
        <v>240.33389061978929</v>
      </c>
      <c r="V1666" s="27">
        <v>1.037885551950283</v>
      </c>
    </row>
    <row r="1667" spans="1:22" x14ac:dyDescent="0.25">
      <c r="A1667" s="19" t="s">
        <v>101</v>
      </c>
      <c r="B1667" s="19" t="s">
        <v>102</v>
      </c>
      <c r="C1667" s="19" t="s">
        <v>98</v>
      </c>
      <c r="D1667" s="22">
        <v>27088</v>
      </c>
      <c r="E1667" s="22">
        <v>4</v>
      </c>
      <c r="F1667" s="27">
        <v>11</v>
      </c>
      <c r="G1667" s="19" t="s">
        <v>127</v>
      </c>
      <c r="H1667" s="19" t="s">
        <v>128</v>
      </c>
      <c r="I1667" s="23">
        <v>232.51689999999999</v>
      </c>
      <c r="J1667" s="19" t="s">
        <v>201</v>
      </c>
      <c r="K1667" s="19" t="s">
        <v>202</v>
      </c>
      <c r="L1667" s="23">
        <v>150.98500000000001</v>
      </c>
      <c r="M1667" s="19" t="s">
        <v>109</v>
      </c>
      <c r="N1667" s="19" t="s">
        <v>110</v>
      </c>
      <c r="O1667" s="30">
        <v>9.32009514627124E-2</v>
      </c>
      <c r="Q1667" s="22">
        <v>1.5</v>
      </c>
      <c r="R1667" s="30">
        <v>1.3133815946157791E-3</v>
      </c>
      <c r="S1667" s="23">
        <v>761.39334074690089</v>
      </c>
      <c r="T1667" s="30">
        <v>4.2056254978399647E-3</v>
      </c>
      <c r="U1667" s="23">
        <v>237.77675889439186</v>
      </c>
      <c r="V1667" s="27">
        <v>31.229161875928803</v>
      </c>
    </row>
    <row r="1668" spans="1:22" x14ac:dyDescent="0.25">
      <c r="A1668" s="19" t="s">
        <v>101</v>
      </c>
      <c r="B1668" s="19" t="s">
        <v>102</v>
      </c>
      <c r="C1668" s="19" t="s">
        <v>98</v>
      </c>
      <c r="D1668" s="22">
        <v>27088</v>
      </c>
      <c r="E1668" s="22">
        <v>4</v>
      </c>
      <c r="F1668" s="27">
        <v>11</v>
      </c>
      <c r="G1668" s="19" t="s">
        <v>127</v>
      </c>
      <c r="H1668" s="19" t="s">
        <v>128</v>
      </c>
      <c r="I1668" s="23">
        <v>94.295600000000007</v>
      </c>
      <c r="J1668" s="19" t="s">
        <v>249</v>
      </c>
      <c r="K1668" s="19" t="s">
        <v>250</v>
      </c>
      <c r="L1668" s="23">
        <v>11.32</v>
      </c>
      <c r="M1668" s="19" t="s">
        <v>109</v>
      </c>
      <c r="N1668" s="19" t="s">
        <v>110</v>
      </c>
      <c r="O1668" s="30">
        <v>9.32009514627124E-2</v>
      </c>
      <c r="Q1668" s="22">
        <v>1.5</v>
      </c>
      <c r="R1668" s="30">
        <v>5.3263270537862693E-4</v>
      </c>
      <c r="S1668" s="23">
        <v>1877.4663851877829</v>
      </c>
      <c r="T1668" s="30">
        <v>4.2056254978399647E-3</v>
      </c>
      <c r="U1668" s="23">
        <v>237.77675889439186</v>
      </c>
      <c r="V1668" s="27">
        <v>12.664767836608142</v>
      </c>
    </row>
    <row r="1669" spans="1:22" x14ac:dyDescent="0.25">
      <c r="A1669" s="19" t="s">
        <v>101</v>
      </c>
      <c r="B1669" s="19" t="s">
        <v>102</v>
      </c>
      <c r="C1669" s="19" t="s">
        <v>98</v>
      </c>
      <c r="D1669" s="22">
        <v>27088</v>
      </c>
      <c r="E1669" s="22">
        <v>4</v>
      </c>
      <c r="F1669" s="27">
        <v>11</v>
      </c>
      <c r="G1669" s="19" t="s">
        <v>139</v>
      </c>
      <c r="H1669" s="19" t="s">
        <v>140</v>
      </c>
      <c r="I1669" s="23">
        <v>77</v>
      </c>
      <c r="J1669" s="19" t="s">
        <v>203</v>
      </c>
      <c r="K1669" s="19" t="s">
        <v>204</v>
      </c>
      <c r="L1669" s="23">
        <v>77</v>
      </c>
      <c r="M1669" s="19" t="s">
        <v>109</v>
      </c>
      <c r="N1669" s="19" t="s">
        <v>110</v>
      </c>
      <c r="O1669" s="30">
        <v>7.2550891428570755E-2</v>
      </c>
      <c r="Q1669" s="22">
        <v>1.5</v>
      </c>
      <c r="R1669" s="30">
        <v>3.3857082666666351E-4</v>
      </c>
      <c r="S1669" s="23">
        <v>2953.5917487200982</v>
      </c>
      <c r="T1669" s="30">
        <v>4.2056254978399647E-3</v>
      </c>
      <c r="U1669" s="23">
        <v>237.77675889439186</v>
      </c>
      <c r="V1669" s="27">
        <v>8.0504273820994197</v>
      </c>
    </row>
    <row r="1670" spans="1:22" x14ac:dyDescent="0.25">
      <c r="A1670" s="19" t="s">
        <v>101</v>
      </c>
      <c r="B1670" s="19" t="s">
        <v>102</v>
      </c>
      <c r="C1670" s="19" t="s">
        <v>98</v>
      </c>
      <c r="D1670" s="22">
        <v>27088</v>
      </c>
      <c r="E1670" s="22">
        <v>4</v>
      </c>
      <c r="F1670" s="27">
        <v>11</v>
      </c>
      <c r="G1670" s="19" t="s">
        <v>107</v>
      </c>
      <c r="H1670" s="19" t="s">
        <v>108</v>
      </c>
      <c r="I1670" s="23">
        <v>53.053000000000004</v>
      </c>
      <c r="J1670" s="19" t="s">
        <v>201</v>
      </c>
      <c r="K1670" s="19" t="s">
        <v>202</v>
      </c>
      <c r="L1670" s="23">
        <v>29.15</v>
      </c>
      <c r="M1670" s="19" t="s">
        <v>109</v>
      </c>
      <c r="N1670" s="19" t="s">
        <v>110</v>
      </c>
      <c r="O1670" s="30">
        <v>9.4083549688667278E-2</v>
      </c>
      <c r="Q1670" s="22">
        <v>1.5</v>
      </c>
      <c r="R1670" s="30">
        <v>3.0250997343229491E-4</v>
      </c>
      <c r="S1670" s="23">
        <v>3305.6761357450291</v>
      </c>
      <c r="T1670" s="30">
        <v>4.2056254978399647E-3</v>
      </c>
      <c r="U1670" s="23">
        <v>237.77675889439186</v>
      </c>
      <c r="V1670" s="27">
        <v>7.1929841015959672</v>
      </c>
    </row>
    <row r="1671" spans="1:22" x14ac:dyDescent="0.25">
      <c r="A1671" s="19" t="s">
        <v>101</v>
      </c>
      <c r="B1671" s="19" t="s">
        <v>102</v>
      </c>
      <c r="C1671" s="19" t="s">
        <v>98</v>
      </c>
      <c r="D1671" s="22">
        <v>27088</v>
      </c>
      <c r="E1671" s="22">
        <v>4</v>
      </c>
      <c r="F1671" s="27">
        <v>11</v>
      </c>
      <c r="G1671" s="19" t="s">
        <v>183</v>
      </c>
      <c r="H1671" s="19" t="s">
        <v>184</v>
      </c>
      <c r="I1671" s="23">
        <v>56.288632399999997</v>
      </c>
      <c r="J1671" s="19" t="s">
        <v>221</v>
      </c>
      <c r="K1671" s="19" t="s">
        <v>222</v>
      </c>
      <c r="L1671" s="23">
        <v>39.362680000000005</v>
      </c>
      <c r="M1671" s="19" t="s">
        <v>109</v>
      </c>
      <c r="N1671" s="19" t="s">
        <v>110</v>
      </c>
      <c r="O1671" s="30">
        <v>7.9215175097275228E-2</v>
      </c>
      <c r="Q1671" s="22">
        <v>1.5</v>
      </c>
      <c r="R1671" s="30">
        <v>2.702372043364945E-4</v>
      </c>
      <c r="S1671" s="23">
        <v>3700.4527280219272</v>
      </c>
      <c r="T1671" s="30">
        <v>4.2056254978399647E-3</v>
      </c>
      <c r="U1671" s="23">
        <v>237.77675889439186</v>
      </c>
      <c r="V1671" s="27">
        <v>6.4256126579813149</v>
      </c>
    </row>
    <row r="1672" spans="1:22" x14ac:dyDescent="0.25">
      <c r="A1672" s="19" t="s">
        <v>101</v>
      </c>
      <c r="B1672" s="19" t="s">
        <v>102</v>
      </c>
      <c r="C1672" s="19" t="s">
        <v>98</v>
      </c>
      <c r="D1672" s="22">
        <v>27088</v>
      </c>
      <c r="E1672" s="22">
        <v>4</v>
      </c>
      <c r="F1672" s="27">
        <v>11</v>
      </c>
      <c r="G1672" s="19" t="s">
        <v>145</v>
      </c>
      <c r="H1672" s="19" t="s">
        <v>146</v>
      </c>
      <c r="I1672" s="23">
        <v>47.985875</v>
      </c>
      <c r="J1672" s="19" t="s">
        <v>229</v>
      </c>
      <c r="K1672" s="19" t="s">
        <v>230</v>
      </c>
      <c r="L1672" s="23">
        <v>38.3887</v>
      </c>
      <c r="M1672" s="19" t="s">
        <v>109</v>
      </c>
      <c r="N1672" s="19" t="s">
        <v>110</v>
      </c>
      <c r="O1672" s="30">
        <v>6.9640764267676847E-2</v>
      </c>
      <c r="Q1672" s="22">
        <v>1.5</v>
      </c>
      <c r="R1672" s="30">
        <v>2.0253169751837625E-4</v>
      </c>
      <c r="S1672" s="23">
        <v>4937.498733546473</v>
      </c>
      <c r="T1672" s="30">
        <v>4.2056254978399647E-3</v>
      </c>
      <c r="U1672" s="23">
        <v>237.77675889439186</v>
      </c>
      <c r="V1672" s="27">
        <v>4.815733060929885</v>
      </c>
    </row>
    <row r="1673" spans="1:22" x14ac:dyDescent="0.25">
      <c r="A1673" s="19" t="s">
        <v>101</v>
      </c>
      <c r="B1673" s="19" t="s">
        <v>102</v>
      </c>
      <c r="C1673" s="19" t="s">
        <v>98</v>
      </c>
      <c r="D1673" s="22">
        <v>27088</v>
      </c>
      <c r="E1673" s="22">
        <v>4</v>
      </c>
      <c r="F1673" s="27">
        <v>11</v>
      </c>
      <c r="G1673" s="19" t="s">
        <v>133</v>
      </c>
      <c r="H1673" s="19" t="s">
        <v>134</v>
      </c>
      <c r="I1673" s="23">
        <v>22.556800000000003</v>
      </c>
      <c r="J1673" s="19" t="s">
        <v>201</v>
      </c>
      <c r="K1673" s="19" t="s">
        <v>202</v>
      </c>
      <c r="L1673" s="23">
        <v>16.96</v>
      </c>
      <c r="M1673" s="19" t="s">
        <v>109</v>
      </c>
      <c r="N1673" s="19" t="s">
        <v>110</v>
      </c>
      <c r="O1673" s="30">
        <v>0.10511461227876238</v>
      </c>
      <c r="Q1673" s="22">
        <v>1.5</v>
      </c>
      <c r="R1673" s="30">
        <v>1.4369995674239926E-4</v>
      </c>
      <c r="S1673" s="23">
        <v>6958.9443356105476</v>
      </c>
      <c r="T1673" s="30">
        <v>4.2056254978399647E-3</v>
      </c>
      <c r="U1673" s="23">
        <v>237.77675889439186</v>
      </c>
      <c r="V1673" s="27">
        <v>3.4168509967472005</v>
      </c>
    </row>
    <row r="1674" spans="1:22" x14ac:dyDescent="0.25">
      <c r="A1674" s="19" t="s">
        <v>101</v>
      </c>
      <c r="B1674" s="19" t="s">
        <v>102</v>
      </c>
      <c r="C1674" s="19" t="s">
        <v>98</v>
      </c>
      <c r="D1674" s="22">
        <v>27088</v>
      </c>
      <c r="E1674" s="22">
        <v>4</v>
      </c>
      <c r="F1674" s="27">
        <v>11</v>
      </c>
      <c r="G1674" s="19" t="s">
        <v>183</v>
      </c>
      <c r="H1674" s="19" t="s">
        <v>184</v>
      </c>
      <c r="I1674" s="23">
        <v>25.429403999999998</v>
      </c>
      <c r="J1674" s="19" t="s">
        <v>217</v>
      </c>
      <c r="K1674" s="19" t="s">
        <v>218</v>
      </c>
      <c r="L1674" s="23">
        <v>17.782800000000002</v>
      </c>
      <c r="M1674" s="19" t="s">
        <v>109</v>
      </c>
      <c r="N1674" s="19" t="s">
        <v>110</v>
      </c>
      <c r="O1674" s="30">
        <v>7.9215175097275228E-2</v>
      </c>
      <c r="Q1674" s="22">
        <v>1.5</v>
      </c>
      <c r="R1674" s="30">
        <v>1.2208452669571824E-4</v>
      </c>
      <c r="S1674" s="23">
        <v>8191.0462125342547</v>
      </c>
      <c r="T1674" s="30">
        <v>4.2056254978399647E-3</v>
      </c>
      <c r="U1674" s="23">
        <v>237.77675889439186</v>
      </c>
      <c r="V1674" s="27">
        <v>2.9028863068863742</v>
      </c>
    </row>
    <row r="1675" spans="1:22" x14ac:dyDescent="0.25">
      <c r="A1675" s="19" t="s">
        <v>101</v>
      </c>
      <c r="B1675" s="19" t="s">
        <v>102</v>
      </c>
      <c r="C1675" s="19" t="s">
        <v>98</v>
      </c>
      <c r="D1675" s="22">
        <v>27088</v>
      </c>
      <c r="E1675" s="22">
        <v>4</v>
      </c>
      <c r="F1675" s="27">
        <v>11</v>
      </c>
      <c r="G1675" s="19" t="s">
        <v>183</v>
      </c>
      <c r="H1675" s="19" t="s">
        <v>184</v>
      </c>
      <c r="I1675" s="23">
        <v>23.599999999999998</v>
      </c>
      <c r="J1675" s="19" t="s">
        <v>215</v>
      </c>
      <c r="K1675" s="19" t="s">
        <v>216</v>
      </c>
      <c r="L1675" s="23">
        <v>20</v>
      </c>
      <c r="M1675" s="19" t="s">
        <v>109</v>
      </c>
      <c r="N1675" s="19" t="s">
        <v>110</v>
      </c>
      <c r="O1675" s="30">
        <v>7.9215175097275228E-2</v>
      </c>
      <c r="Q1675" s="22">
        <v>1.5</v>
      </c>
      <c r="R1675" s="30">
        <v>1.1330170498761789E-4</v>
      </c>
      <c r="S1675" s="23">
        <v>8825.9925136103157</v>
      </c>
      <c r="T1675" s="30">
        <v>4.2056254978399647E-3</v>
      </c>
      <c r="U1675" s="23">
        <v>237.77675889439186</v>
      </c>
      <c r="V1675" s="27">
        <v>2.6940512189164334</v>
      </c>
    </row>
    <row r="1676" spans="1:22" x14ac:dyDescent="0.25">
      <c r="A1676" s="19" t="s">
        <v>101</v>
      </c>
      <c r="B1676" s="19" t="s">
        <v>102</v>
      </c>
      <c r="C1676" s="19" t="s">
        <v>98</v>
      </c>
      <c r="D1676" s="22">
        <v>27088</v>
      </c>
      <c r="E1676" s="22">
        <v>4</v>
      </c>
      <c r="F1676" s="27">
        <v>11</v>
      </c>
      <c r="G1676" s="19" t="s">
        <v>107</v>
      </c>
      <c r="H1676" s="19" t="s">
        <v>108</v>
      </c>
      <c r="I1676" s="23">
        <v>17.901400000000002</v>
      </c>
      <c r="J1676" s="19" t="s">
        <v>255</v>
      </c>
      <c r="K1676" s="19" t="s">
        <v>256</v>
      </c>
      <c r="L1676" s="23">
        <v>1.7901400000000001</v>
      </c>
      <c r="M1676" s="19" t="s">
        <v>109</v>
      </c>
      <c r="N1676" s="19" t="s">
        <v>110</v>
      </c>
      <c r="O1676" s="30">
        <v>9.4083549688667278E-2</v>
      </c>
      <c r="Q1676" s="22">
        <v>1.5</v>
      </c>
      <c r="R1676" s="30">
        <v>1.020743791755581E-4</v>
      </c>
      <c r="S1676" s="23">
        <v>9796.7776838504833</v>
      </c>
      <c r="T1676" s="30">
        <v>4.2056254978399647E-3</v>
      </c>
      <c r="U1676" s="23">
        <v>237.77675889439186</v>
      </c>
      <c r="V1676" s="27">
        <v>2.4270915046521409</v>
      </c>
    </row>
    <row r="1677" spans="1:22" x14ac:dyDescent="0.25">
      <c r="A1677" s="19" t="s">
        <v>101</v>
      </c>
      <c r="B1677" s="19" t="s">
        <v>102</v>
      </c>
      <c r="C1677" s="19" t="s">
        <v>98</v>
      </c>
      <c r="D1677" s="22">
        <v>27088</v>
      </c>
      <c r="E1677" s="22">
        <v>4</v>
      </c>
      <c r="F1677" s="27">
        <v>11</v>
      </c>
      <c r="G1677" s="19" t="s">
        <v>127</v>
      </c>
      <c r="H1677" s="19" t="s">
        <v>128</v>
      </c>
      <c r="I1677" s="23">
        <v>15.625</v>
      </c>
      <c r="J1677" s="19" t="s">
        <v>243</v>
      </c>
      <c r="K1677" s="19" t="s">
        <v>244</v>
      </c>
      <c r="L1677" s="23">
        <v>15.625</v>
      </c>
      <c r="M1677" s="19" t="s">
        <v>109</v>
      </c>
      <c r="N1677" s="19" t="s">
        <v>110</v>
      </c>
      <c r="O1677" s="30">
        <v>9.32009514627124E-2</v>
      </c>
      <c r="Q1677" s="22">
        <v>1.5</v>
      </c>
      <c r="R1677" s="30">
        <v>8.8258476763932201E-5</v>
      </c>
      <c r="S1677" s="23">
        <v>11330.356433351239</v>
      </c>
      <c r="T1677" s="30">
        <v>4.2056254978399647E-3</v>
      </c>
      <c r="U1677" s="23">
        <v>237.77675889439186</v>
      </c>
      <c r="V1677" s="27">
        <v>2.0985814549883792</v>
      </c>
    </row>
    <row r="1678" spans="1:22" x14ac:dyDescent="0.25">
      <c r="A1678" s="19" t="s">
        <v>101</v>
      </c>
      <c r="B1678" s="19" t="s">
        <v>102</v>
      </c>
      <c r="C1678" s="19" t="s">
        <v>98</v>
      </c>
      <c r="D1678" s="22">
        <v>27088</v>
      </c>
      <c r="E1678" s="22">
        <v>4</v>
      </c>
      <c r="F1678" s="27">
        <v>11</v>
      </c>
      <c r="G1678" s="19" t="s">
        <v>133</v>
      </c>
      <c r="H1678" s="19" t="s">
        <v>134</v>
      </c>
      <c r="I1678" s="23">
        <v>12.984999999999999</v>
      </c>
      <c r="J1678" s="19" t="s">
        <v>249</v>
      </c>
      <c r="K1678" s="19" t="s">
        <v>250</v>
      </c>
      <c r="L1678" s="23">
        <v>3.2462499999999999</v>
      </c>
      <c r="M1678" s="19" t="s">
        <v>109</v>
      </c>
      <c r="N1678" s="19" t="s">
        <v>110</v>
      </c>
      <c r="O1678" s="30">
        <v>0.10511461227876238</v>
      </c>
      <c r="Q1678" s="22">
        <v>1.5</v>
      </c>
      <c r="R1678" s="30">
        <v>8.2722014572104806E-5</v>
      </c>
      <c r="S1678" s="23">
        <v>12088.680445860613</v>
      </c>
      <c r="T1678" s="30">
        <v>4.2056254978399647E-3</v>
      </c>
      <c r="U1678" s="23">
        <v>237.77675889439186</v>
      </c>
      <c r="V1678" s="27">
        <v>1.9669372514169736</v>
      </c>
    </row>
    <row r="1679" spans="1:22" x14ac:dyDescent="0.25">
      <c r="A1679" s="19" t="s">
        <v>101</v>
      </c>
      <c r="B1679" s="19" t="s">
        <v>102</v>
      </c>
      <c r="C1679" s="19" t="s">
        <v>98</v>
      </c>
      <c r="D1679" s="22">
        <v>27088</v>
      </c>
      <c r="E1679" s="22">
        <v>4</v>
      </c>
      <c r="F1679" s="27">
        <v>11</v>
      </c>
      <c r="G1679" s="19" t="s">
        <v>131</v>
      </c>
      <c r="H1679" s="19" t="s">
        <v>132</v>
      </c>
      <c r="I1679" s="23">
        <v>6.7740524999999998</v>
      </c>
      <c r="J1679" s="19" t="s">
        <v>255</v>
      </c>
      <c r="K1679" s="19" t="s">
        <v>256</v>
      </c>
      <c r="L1679" s="23">
        <v>1.22055</v>
      </c>
      <c r="M1679" s="19" t="s">
        <v>109</v>
      </c>
      <c r="N1679" s="19" t="s">
        <v>110</v>
      </c>
      <c r="O1679" s="30">
        <v>0.18361026609657971</v>
      </c>
      <c r="Q1679" s="22">
        <v>1.5</v>
      </c>
      <c r="R1679" s="30">
        <v>7.538094436831521E-5</v>
      </c>
      <c r="S1679" s="23">
        <v>13265.952136576429</v>
      </c>
      <c r="T1679" s="30">
        <v>4.2056254978399647E-3</v>
      </c>
      <c r="U1679" s="23">
        <v>237.77675889439186</v>
      </c>
      <c r="V1679" s="27">
        <v>1.7923836634296451</v>
      </c>
    </row>
    <row r="1680" spans="1:22" x14ac:dyDescent="0.25">
      <c r="A1680" s="19" t="s">
        <v>101</v>
      </c>
      <c r="B1680" s="19" t="s">
        <v>102</v>
      </c>
      <c r="C1680" s="19" t="s">
        <v>98</v>
      </c>
      <c r="D1680" s="22">
        <v>27088</v>
      </c>
      <c r="E1680" s="22">
        <v>4</v>
      </c>
      <c r="F1680" s="27">
        <v>11</v>
      </c>
      <c r="G1680" s="19" t="s">
        <v>141</v>
      </c>
      <c r="H1680" s="19" t="s">
        <v>142</v>
      </c>
      <c r="I1680" s="23">
        <v>26.120249999999999</v>
      </c>
      <c r="J1680" s="19" t="s">
        <v>223</v>
      </c>
      <c r="K1680" s="19" t="s">
        <v>224</v>
      </c>
      <c r="L1680" s="23">
        <v>17.184374999999999</v>
      </c>
      <c r="M1680" s="19" t="s">
        <v>109</v>
      </c>
      <c r="N1680" s="19" t="s">
        <v>110</v>
      </c>
      <c r="O1680" s="30">
        <v>4.6996148956660502E-2</v>
      </c>
      <c r="Q1680" s="22">
        <v>1.5</v>
      </c>
      <c r="R1680" s="30">
        <v>7.4397039986982502E-5</v>
      </c>
      <c r="S1680" s="23">
        <v>13441.394982582282</v>
      </c>
      <c r="T1680" s="30">
        <v>4.2056254978399647E-3</v>
      </c>
      <c r="U1680" s="23">
        <v>237.77675889439186</v>
      </c>
      <c r="V1680" s="27">
        <v>1.7689887039441168</v>
      </c>
    </row>
    <row r="1681" spans="1:22" x14ac:dyDescent="0.25">
      <c r="A1681" s="19" t="s">
        <v>101</v>
      </c>
      <c r="B1681" s="19" t="s">
        <v>102</v>
      </c>
      <c r="C1681" s="19" t="s">
        <v>98</v>
      </c>
      <c r="D1681" s="22">
        <v>27088</v>
      </c>
      <c r="E1681" s="22">
        <v>4</v>
      </c>
      <c r="F1681" s="27">
        <v>11</v>
      </c>
      <c r="G1681" s="19" t="s">
        <v>127</v>
      </c>
      <c r="H1681" s="19" t="s">
        <v>128</v>
      </c>
      <c r="I1681" s="23">
        <v>9.2558375000000002</v>
      </c>
      <c r="J1681" s="19" t="s">
        <v>255</v>
      </c>
      <c r="K1681" s="19" t="s">
        <v>256</v>
      </c>
      <c r="L1681" s="23">
        <v>2.0342500000000001</v>
      </c>
      <c r="M1681" s="19" t="s">
        <v>109</v>
      </c>
      <c r="N1681" s="19" t="s">
        <v>110</v>
      </c>
      <c r="O1681" s="30">
        <v>9.32009514627124E-2</v>
      </c>
      <c r="Q1681" s="22">
        <v>1.5</v>
      </c>
      <c r="R1681" s="30">
        <v>5.2281991611166866E-5</v>
      </c>
      <c r="S1681" s="23">
        <v>19127.044880715883</v>
      </c>
      <c r="T1681" s="30">
        <v>4.2056254978399647E-3</v>
      </c>
      <c r="U1681" s="23">
        <v>237.77675889439186</v>
      </c>
      <c r="V1681" s="27">
        <v>1.2431442513847042</v>
      </c>
    </row>
    <row r="1682" spans="1:22" x14ac:dyDescent="0.25">
      <c r="A1682" s="19" t="s">
        <v>101</v>
      </c>
      <c r="B1682" s="19" t="s">
        <v>102</v>
      </c>
      <c r="C1682" s="19" t="s">
        <v>98</v>
      </c>
      <c r="D1682" s="22">
        <v>27090</v>
      </c>
      <c r="E1682" s="22">
        <v>4</v>
      </c>
      <c r="F1682" s="27">
        <v>12.6</v>
      </c>
      <c r="G1682" s="19" t="s">
        <v>107</v>
      </c>
      <c r="H1682" s="19" t="s">
        <v>108</v>
      </c>
      <c r="I1682" s="23">
        <v>329.026971</v>
      </c>
      <c r="J1682" s="19" t="s">
        <v>201</v>
      </c>
      <c r="K1682" s="19" t="s">
        <v>202</v>
      </c>
      <c r="L1682" s="23">
        <v>180.78405000000001</v>
      </c>
      <c r="M1682" s="19" t="s">
        <v>109</v>
      </c>
      <c r="N1682" s="19" t="s">
        <v>110</v>
      </c>
      <c r="O1682" s="30">
        <v>9.4083549688667278E-2</v>
      </c>
      <c r="Q1682" s="22">
        <v>1.5</v>
      </c>
      <c r="R1682" s="30">
        <v>1.6378849404756711E-3</v>
      </c>
      <c r="S1682" s="23">
        <v>610.54349746300375</v>
      </c>
      <c r="T1682" s="30">
        <v>4.1406104851162591E-3</v>
      </c>
      <c r="U1682" s="23">
        <v>241.51028057205005</v>
      </c>
      <c r="V1682" s="27">
        <v>39.556605151901479</v>
      </c>
    </row>
    <row r="1683" spans="1:22" x14ac:dyDescent="0.25">
      <c r="A1683" s="19" t="s">
        <v>101</v>
      </c>
      <c r="B1683" s="19" t="s">
        <v>102</v>
      </c>
      <c r="C1683" s="19" t="s">
        <v>98</v>
      </c>
      <c r="D1683" s="22">
        <v>27090</v>
      </c>
      <c r="E1683" s="22">
        <v>4</v>
      </c>
      <c r="F1683" s="27">
        <v>12.6</v>
      </c>
      <c r="G1683" s="19" t="s">
        <v>127</v>
      </c>
      <c r="H1683" s="19" t="s">
        <v>128</v>
      </c>
      <c r="I1683" s="23">
        <v>208.3806725</v>
      </c>
      <c r="J1683" s="19" t="s">
        <v>201</v>
      </c>
      <c r="K1683" s="19" t="s">
        <v>202</v>
      </c>
      <c r="L1683" s="23">
        <v>135.31212500000001</v>
      </c>
      <c r="M1683" s="19" t="s">
        <v>109</v>
      </c>
      <c r="N1683" s="19" t="s">
        <v>110</v>
      </c>
      <c r="O1683" s="30">
        <v>9.32009514627124E-2</v>
      </c>
      <c r="Q1683" s="22">
        <v>1.5</v>
      </c>
      <c r="R1683" s="30">
        <v>1.0275807906581942E-3</v>
      </c>
      <c r="S1683" s="23">
        <v>973.15949178017627</v>
      </c>
      <c r="T1683" s="30">
        <v>4.1406104851162591E-3</v>
      </c>
      <c r="U1683" s="23">
        <v>241.51028057205005</v>
      </c>
      <c r="V1683" s="27">
        <v>24.817132506230951</v>
      </c>
    </row>
    <row r="1684" spans="1:22" x14ac:dyDescent="0.25">
      <c r="A1684" s="19" t="s">
        <v>101</v>
      </c>
      <c r="B1684" s="19" t="s">
        <v>102</v>
      </c>
      <c r="C1684" s="19" t="s">
        <v>98</v>
      </c>
      <c r="D1684" s="22">
        <v>27090</v>
      </c>
      <c r="E1684" s="22">
        <v>4</v>
      </c>
      <c r="F1684" s="27">
        <v>12.6</v>
      </c>
      <c r="G1684" s="19" t="s">
        <v>127</v>
      </c>
      <c r="H1684" s="19" t="s">
        <v>128</v>
      </c>
      <c r="I1684" s="23">
        <v>55.75</v>
      </c>
      <c r="J1684" s="19" t="s">
        <v>203</v>
      </c>
      <c r="K1684" s="19" t="s">
        <v>204</v>
      </c>
      <c r="L1684" s="23">
        <v>55.75</v>
      </c>
      <c r="M1684" s="19" t="s">
        <v>109</v>
      </c>
      <c r="N1684" s="19" t="s">
        <v>110</v>
      </c>
      <c r="O1684" s="30">
        <v>9.32009514627124E-2</v>
      </c>
      <c r="Q1684" s="22">
        <v>1.5</v>
      </c>
      <c r="R1684" s="30">
        <v>2.7491815047863582E-4</v>
      </c>
      <c r="S1684" s="23">
        <v>3637.4462663123113</v>
      </c>
      <c r="T1684" s="30">
        <v>4.1406104851162591E-3</v>
      </c>
      <c r="U1684" s="23">
        <v>241.51028057205005</v>
      </c>
      <c r="V1684" s="27">
        <v>6.6395559656444405</v>
      </c>
    </row>
    <row r="1685" spans="1:22" x14ac:dyDescent="0.25">
      <c r="A1685" s="19" t="s">
        <v>101</v>
      </c>
      <c r="B1685" s="19" t="s">
        <v>102</v>
      </c>
      <c r="C1685" s="19" t="s">
        <v>98</v>
      </c>
      <c r="D1685" s="22">
        <v>27090</v>
      </c>
      <c r="E1685" s="22">
        <v>4</v>
      </c>
      <c r="F1685" s="27">
        <v>12.6</v>
      </c>
      <c r="G1685" s="19" t="s">
        <v>183</v>
      </c>
      <c r="H1685" s="19" t="s">
        <v>184</v>
      </c>
      <c r="I1685" s="23">
        <v>47.963572799999994</v>
      </c>
      <c r="J1685" s="19" t="s">
        <v>217</v>
      </c>
      <c r="K1685" s="19" t="s">
        <v>218</v>
      </c>
      <c r="L1685" s="23">
        <v>33.540959999999998</v>
      </c>
      <c r="M1685" s="19" t="s">
        <v>109</v>
      </c>
      <c r="N1685" s="19" t="s">
        <v>110</v>
      </c>
      <c r="O1685" s="30">
        <v>7.9215175097275228E-2</v>
      </c>
      <c r="Q1685" s="22">
        <v>1.5</v>
      </c>
      <c r="R1685" s="30">
        <v>2.0102872051020674E-4</v>
      </c>
      <c r="S1685" s="23">
        <v>4974.4135935503182</v>
      </c>
      <c r="T1685" s="30">
        <v>4.1406104851162591E-3</v>
      </c>
      <c r="U1685" s="23">
        <v>241.51028057205005</v>
      </c>
      <c r="V1685" s="27">
        <v>4.8550502693460267</v>
      </c>
    </row>
    <row r="1686" spans="1:22" x14ac:dyDescent="0.25">
      <c r="A1686" s="19" t="s">
        <v>101</v>
      </c>
      <c r="B1686" s="19" t="s">
        <v>102</v>
      </c>
      <c r="C1686" s="19" t="s">
        <v>98</v>
      </c>
      <c r="D1686" s="22">
        <v>27090</v>
      </c>
      <c r="E1686" s="22">
        <v>4</v>
      </c>
      <c r="F1686" s="27">
        <v>12.6</v>
      </c>
      <c r="G1686" s="19" t="s">
        <v>145</v>
      </c>
      <c r="H1686" s="19" t="s">
        <v>146</v>
      </c>
      <c r="I1686" s="23">
        <v>37.911337500000002</v>
      </c>
      <c r="J1686" s="19" t="s">
        <v>229</v>
      </c>
      <c r="K1686" s="19" t="s">
        <v>230</v>
      </c>
      <c r="L1686" s="23">
        <v>30.329070000000002</v>
      </c>
      <c r="M1686" s="19" t="s">
        <v>109</v>
      </c>
      <c r="N1686" s="19" t="s">
        <v>110</v>
      </c>
      <c r="O1686" s="30">
        <v>6.9640764267676847E-2</v>
      </c>
      <c r="Q1686" s="22">
        <v>1.5</v>
      </c>
      <c r="R1686" s="30">
        <v>1.3969177343438292E-4</v>
      </c>
      <c r="S1686" s="23">
        <v>7158.6176867439344</v>
      </c>
      <c r="T1686" s="30">
        <v>4.1406104851162591E-3</v>
      </c>
      <c r="U1686" s="23">
        <v>241.51028057205005</v>
      </c>
      <c r="V1686" s="27">
        <v>3.3736999395745064</v>
      </c>
    </row>
    <row r="1687" spans="1:22" x14ac:dyDescent="0.25">
      <c r="A1687" s="19" t="s">
        <v>101</v>
      </c>
      <c r="B1687" s="19" t="s">
        <v>102</v>
      </c>
      <c r="C1687" s="19" t="s">
        <v>98</v>
      </c>
      <c r="D1687" s="22">
        <v>27090</v>
      </c>
      <c r="E1687" s="22">
        <v>4</v>
      </c>
      <c r="F1687" s="27">
        <v>12.6</v>
      </c>
      <c r="G1687" s="19" t="s">
        <v>141</v>
      </c>
      <c r="H1687" s="19" t="s">
        <v>142</v>
      </c>
      <c r="I1687" s="23">
        <v>44</v>
      </c>
      <c r="J1687" s="19" t="s">
        <v>209</v>
      </c>
      <c r="K1687" s="19" t="s">
        <v>210</v>
      </c>
      <c r="L1687" s="23">
        <v>44</v>
      </c>
      <c r="M1687" s="19" t="s">
        <v>109</v>
      </c>
      <c r="N1687" s="19" t="s">
        <v>110</v>
      </c>
      <c r="O1687" s="30">
        <v>4.6996148956660502E-2</v>
      </c>
      <c r="Q1687" s="22">
        <v>1.5</v>
      </c>
      <c r="R1687" s="30">
        <v>1.0940902402608793E-4</v>
      </c>
      <c r="S1687" s="23">
        <v>9140.0138964913531</v>
      </c>
      <c r="T1687" s="30">
        <v>4.1406104851162591E-3</v>
      </c>
      <c r="U1687" s="23">
        <v>241.51028057205005</v>
      </c>
      <c r="V1687" s="27">
        <v>2.6423404089654658</v>
      </c>
    </row>
    <row r="1688" spans="1:22" x14ac:dyDescent="0.25">
      <c r="A1688" s="19" t="s">
        <v>101</v>
      </c>
      <c r="B1688" s="19" t="s">
        <v>102</v>
      </c>
      <c r="C1688" s="19" t="s">
        <v>98</v>
      </c>
      <c r="D1688" s="22">
        <v>27090</v>
      </c>
      <c r="E1688" s="22">
        <v>4</v>
      </c>
      <c r="F1688" s="27">
        <v>12.6</v>
      </c>
      <c r="G1688" s="19" t="s">
        <v>107</v>
      </c>
      <c r="H1688" s="19" t="s">
        <v>108</v>
      </c>
      <c r="I1688" s="23">
        <v>329.026971</v>
      </c>
      <c r="J1688" s="19" t="s">
        <v>201</v>
      </c>
      <c r="K1688" s="19" t="s">
        <v>202</v>
      </c>
      <c r="L1688" s="23">
        <v>180.78405000000001</v>
      </c>
      <c r="M1688" s="19" t="s">
        <v>121</v>
      </c>
      <c r="N1688" s="19" t="s">
        <v>122</v>
      </c>
      <c r="O1688" s="30">
        <v>8.0808489135929321E-3</v>
      </c>
      <c r="Q1688" s="22">
        <v>1.94</v>
      </c>
      <c r="R1688" s="30">
        <v>1.0877177389740317E-4</v>
      </c>
      <c r="S1688" s="23">
        <v>9193.5615662867676</v>
      </c>
      <c r="T1688" s="30">
        <v>4.1406104851162591E-3</v>
      </c>
      <c r="U1688" s="23">
        <v>241.51028057205005</v>
      </c>
      <c r="V1688" s="27">
        <v>2.6269501632281429</v>
      </c>
    </row>
    <row r="1689" spans="1:22" x14ac:dyDescent="0.25">
      <c r="A1689" s="19" t="s">
        <v>101</v>
      </c>
      <c r="B1689" s="19" t="s">
        <v>102</v>
      </c>
      <c r="C1689" s="19" t="s">
        <v>98</v>
      </c>
      <c r="D1689" s="22">
        <v>27090</v>
      </c>
      <c r="E1689" s="22">
        <v>4</v>
      </c>
      <c r="F1689" s="27">
        <v>12.6</v>
      </c>
      <c r="G1689" s="19" t="s">
        <v>145</v>
      </c>
      <c r="H1689" s="19" t="s">
        <v>146</v>
      </c>
      <c r="I1689" s="23">
        <v>25.9434</v>
      </c>
      <c r="J1689" s="19" t="s">
        <v>261</v>
      </c>
      <c r="K1689" s="19" t="s">
        <v>262</v>
      </c>
      <c r="L1689" s="23">
        <v>6.4858500000000001</v>
      </c>
      <c r="M1689" s="19" t="s">
        <v>109</v>
      </c>
      <c r="N1689" s="19" t="s">
        <v>110</v>
      </c>
      <c r="O1689" s="30">
        <v>6.9640764267676847E-2</v>
      </c>
      <c r="Q1689" s="22">
        <v>1.5</v>
      </c>
      <c r="R1689" s="30">
        <v>9.5593555751431086E-5</v>
      </c>
      <c r="S1689" s="23">
        <v>10460.956202950212</v>
      </c>
      <c r="T1689" s="30">
        <v>4.1406104851162591E-3</v>
      </c>
      <c r="U1689" s="23">
        <v>241.51028057205005</v>
      </c>
      <c r="V1689" s="27">
        <v>2.3086826470408028</v>
      </c>
    </row>
    <row r="1690" spans="1:22" x14ac:dyDescent="0.25">
      <c r="A1690" s="19" t="s">
        <v>101</v>
      </c>
      <c r="B1690" s="19" t="s">
        <v>102</v>
      </c>
      <c r="C1690" s="19" t="s">
        <v>98</v>
      </c>
      <c r="D1690" s="22">
        <v>27090</v>
      </c>
      <c r="E1690" s="22">
        <v>4</v>
      </c>
      <c r="F1690" s="27">
        <v>12.6</v>
      </c>
      <c r="G1690" s="19" t="s">
        <v>141</v>
      </c>
      <c r="H1690" s="19" t="s">
        <v>142</v>
      </c>
      <c r="I1690" s="23">
        <v>25.946250000000003</v>
      </c>
      <c r="J1690" s="19" t="s">
        <v>239</v>
      </c>
      <c r="K1690" s="19" t="s">
        <v>240</v>
      </c>
      <c r="L1690" s="23">
        <v>14.025</v>
      </c>
      <c r="M1690" s="19" t="s">
        <v>109</v>
      </c>
      <c r="N1690" s="19" t="s">
        <v>110</v>
      </c>
      <c r="O1690" s="30">
        <v>4.6996148956660502E-2</v>
      </c>
      <c r="Q1690" s="22">
        <v>1.5</v>
      </c>
      <c r="R1690" s="30">
        <v>6.4517133855383746E-5</v>
      </c>
      <c r="S1690" s="23">
        <v>15499.758595003879</v>
      </c>
      <c r="T1690" s="30">
        <v>4.1406104851162591E-3</v>
      </c>
      <c r="U1690" s="23">
        <v>241.51028057205005</v>
      </c>
      <c r="V1690" s="27">
        <v>1.5581551099118236</v>
      </c>
    </row>
    <row r="1691" spans="1:22" x14ac:dyDescent="0.25">
      <c r="A1691" s="19" t="s">
        <v>101</v>
      </c>
      <c r="B1691" s="19" t="s">
        <v>102</v>
      </c>
      <c r="C1691" s="19" t="s">
        <v>98</v>
      </c>
      <c r="D1691" s="22">
        <v>27090</v>
      </c>
      <c r="E1691" s="22">
        <v>4</v>
      </c>
      <c r="F1691" s="27">
        <v>12.6</v>
      </c>
      <c r="G1691" s="19" t="s">
        <v>183</v>
      </c>
      <c r="H1691" s="19" t="s">
        <v>184</v>
      </c>
      <c r="I1691" s="23">
        <v>13.224799194749998</v>
      </c>
      <c r="J1691" s="19" t="s">
        <v>221</v>
      </c>
      <c r="K1691" s="19" t="s">
        <v>222</v>
      </c>
      <c r="L1691" s="23">
        <v>9.248111325</v>
      </c>
      <c r="M1691" s="19" t="s">
        <v>109</v>
      </c>
      <c r="N1691" s="19" t="s">
        <v>110</v>
      </c>
      <c r="O1691" s="30">
        <v>7.9215175097275228E-2</v>
      </c>
      <c r="Q1691" s="22">
        <v>1.5</v>
      </c>
      <c r="R1691" s="30">
        <v>5.5428824541715638E-5</v>
      </c>
      <c r="S1691" s="23">
        <v>18041.154728933529</v>
      </c>
      <c r="T1691" s="30">
        <v>4.1406104851162591E-3</v>
      </c>
      <c r="U1691" s="23">
        <v>241.51028057205005</v>
      </c>
      <c r="V1691" s="27">
        <v>1.3386630966848678</v>
      </c>
    </row>
    <row r="1692" spans="1:22" x14ac:dyDescent="0.25">
      <c r="A1692" s="19" t="s">
        <v>101</v>
      </c>
      <c r="B1692" s="19" t="s">
        <v>102</v>
      </c>
      <c r="C1692" s="19" t="s">
        <v>98</v>
      </c>
      <c r="D1692" s="22">
        <v>27090</v>
      </c>
      <c r="E1692" s="22">
        <v>4</v>
      </c>
      <c r="F1692" s="27">
        <v>12.6</v>
      </c>
      <c r="G1692" s="19" t="s">
        <v>183</v>
      </c>
      <c r="H1692" s="19" t="s">
        <v>184</v>
      </c>
      <c r="I1692" s="23">
        <v>11.799999999999999</v>
      </c>
      <c r="J1692" s="19" t="s">
        <v>215</v>
      </c>
      <c r="K1692" s="19" t="s">
        <v>216</v>
      </c>
      <c r="L1692" s="23">
        <v>10</v>
      </c>
      <c r="M1692" s="19" t="s">
        <v>109</v>
      </c>
      <c r="N1692" s="19" t="s">
        <v>110</v>
      </c>
      <c r="O1692" s="30">
        <v>7.9215175097275228E-2</v>
      </c>
      <c r="Q1692" s="22">
        <v>1.5</v>
      </c>
      <c r="R1692" s="30">
        <v>4.9457093446976066E-5</v>
      </c>
      <c r="S1692" s="23">
        <v>20219.546485725448</v>
      </c>
      <c r="T1692" s="30">
        <v>4.1406104851162591E-3</v>
      </c>
      <c r="U1692" s="23">
        <v>241.51028057205005</v>
      </c>
      <c r="V1692" s="27">
        <v>1.1944396514657289</v>
      </c>
    </row>
    <row r="1693" spans="1:22" x14ac:dyDescent="0.25">
      <c r="A1693" s="19" t="s">
        <v>101</v>
      </c>
      <c r="B1693" s="19" t="s">
        <v>102</v>
      </c>
      <c r="C1693" s="19" t="s">
        <v>98</v>
      </c>
      <c r="D1693" s="22">
        <v>27090</v>
      </c>
      <c r="E1693" s="22">
        <v>4</v>
      </c>
      <c r="F1693" s="27">
        <v>12.6</v>
      </c>
      <c r="G1693" s="19" t="s">
        <v>107</v>
      </c>
      <c r="H1693" s="19" t="s">
        <v>108</v>
      </c>
      <c r="I1693" s="23">
        <v>329.026971</v>
      </c>
      <c r="J1693" s="19" t="s">
        <v>201</v>
      </c>
      <c r="K1693" s="19" t="s">
        <v>202</v>
      </c>
      <c r="L1693" s="23">
        <v>180.78405000000001</v>
      </c>
      <c r="M1693" s="19" t="s">
        <v>113</v>
      </c>
      <c r="N1693" s="19" t="s">
        <v>114</v>
      </c>
      <c r="O1693" s="30">
        <v>5.131111111111167E-3</v>
      </c>
      <c r="Q1693" s="22">
        <v>2.8</v>
      </c>
      <c r="R1693" s="30">
        <v>4.7853569919312688E-5</v>
      </c>
      <c r="S1693" s="23">
        <v>20897.082530856725</v>
      </c>
      <c r="T1693" s="30">
        <v>4.1406104851162591E-3</v>
      </c>
      <c r="U1693" s="23">
        <v>241.51028057205005</v>
      </c>
      <c r="V1693" s="27">
        <v>1.1557129097587422</v>
      </c>
    </row>
    <row r="1694" spans="1:22" x14ac:dyDescent="0.25">
      <c r="A1694" s="19" t="s">
        <v>101</v>
      </c>
      <c r="B1694" s="19" t="s">
        <v>102</v>
      </c>
      <c r="C1694" s="19" t="s">
        <v>98</v>
      </c>
      <c r="D1694" s="22">
        <v>27090</v>
      </c>
      <c r="E1694" s="22">
        <v>4</v>
      </c>
      <c r="F1694" s="27">
        <v>12.6</v>
      </c>
      <c r="G1694" s="19" t="s">
        <v>107</v>
      </c>
      <c r="H1694" s="19" t="s">
        <v>108</v>
      </c>
      <c r="I1694" s="23">
        <v>329.026971</v>
      </c>
      <c r="J1694" s="19" t="s">
        <v>201</v>
      </c>
      <c r="K1694" s="19" t="s">
        <v>202</v>
      </c>
      <c r="L1694" s="23">
        <v>180.78405000000001</v>
      </c>
      <c r="M1694" s="19" t="s">
        <v>115</v>
      </c>
      <c r="N1694" s="19" t="s">
        <v>116</v>
      </c>
      <c r="O1694" s="30">
        <v>5.4953034682081285E-3</v>
      </c>
      <c r="Q1694" s="22">
        <v>3</v>
      </c>
      <c r="R1694" s="30">
        <v>4.7833414150008342E-5</v>
      </c>
      <c r="S1694" s="23">
        <v>20905.888023462896</v>
      </c>
      <c r="T1694" s="30">
        <v>4.1406104851162591E-3</v>
      </c>
      <c r="U1694" s="23">
        <v>241.51028057205005</v>
      </c>
      <c r="V1694" s="27">
        <v>1.1552261272087585</v>
      </c>
    </row>
    <row r="1695" spans="1:22" x14ac:dyDescent="0.25">
      <c r="A1695" s="19" t="s">
        <v>101</v>
      </c>
      <c r="B1695" s="19" t="s">
        <v>102</v>
      </c>
      <c r="C1695" s="19" t="s">
        <v>98</v>
      </c>
      <c r="D1695" s="22">
        <v>27090</v>
      </c>
      <c r="E1695" s="22">
        <v>4</v>
      </c>
      <c r="F1695" s="27">
        <v>12.6</v>
      </c>
      <c r="G1695" s="19" t="s">
        <v>133</v>
      </c>
      <c r="H1695" s="19" t="s">
        <v>134</v>
      </c>
      <c r="I1695" s="23">
        <v>8</v>
      </c>
      <c r="J1695" s="19" t="s">
        <v>203</v>
      </c>
      <c r="K1695" s="19" t="s">
        <v>204</v>
      </c>
      <c r="L1695" s="23">
        <v>8</v>
      </c>
      <c r="M1695" s="19" t="s">
        <v>109</v>
      </c>
      <c r="N1695" s="19" t="s">
        <v>110</v>
      </c>
      <c r="O1695" s="30">
        <v>0.10511461227876238</v>
      </c>
      <c r="Q1695" s="22">
        <v>1.5</v>
      </c>
      <c r="R1695" s="30">
        <v>4.4492957578312122E-5</v>
      </c>
      <c r="S1695" s="23">
        <v>22475.467004860231</v>
      </c>
      <c r="T1695" s="30">
        <v>4.1406104851162591E-3</v>
      </c>
      <c r="U1695" s="23">
        <v>241.51028057205005</v>
      </c>
      <c r="V1695" s="27">
        <v>1.0745506668218481</v>
      </c>
    </row>
    <row r="1696" spans="1:22" x14ac:dyDescent="0.25">
      <c r="A1696" s="19" t="s">
        <v>101</v>
      </c>
      <c r="B1696" s="19" t="s">
        <v>102</v>
      </c>
      <c r="C1696" s="19" t="s">
        <v>98</v>
      </c>
      <c r="D1696" s="22">
        <v>27153</v>
      </c>
      <c r="E1696" s="22">
        <v>4</v>
      </c>
      <c r="F1696" s="27">
        <v>10.8</v>
      </c>
      <c r="G1696" s="19" t="s">
        <v>157</v>
      </c>
      <c r="H1696" s="19" t="s">
        <v>158</v>
      </c>
      <c r="I1696" s="23">
        <v>116.21250000000001</v>
      </c>
      <c r="J1696" s="19" t="s">
        <v>203</v>
      </c>
      <c r="K1696" s="19" t="s">
        <v>204</v>
      </c>
      <c r="L1696" s="23">
        <v>116.21250000000001</v>
      </c>
      <c r="M1696" s="19" t="s">
        <v>109</v>
      </c>
      <c r="N1696" s="19" t="s">
        <v>110</v>
      </c>
      <c r="O1696" s="30">
        <v>0.36548045168539406</v>
      </c>
      <c r="Q1696" s="22">
        <v>1.5</v>
      </c>
      <c r="R1696" s="30">
        <v>2.6218146291042506E-3</v>
      </c>
      <c r="S1696" s="23">
        <v>381.41521864253707</v>
      </c>
      <c r="T1696" s="30">
        <v>4.91991091296243E-3</v>
      </c>
      <c r="U1696" s="23">
        <v>203.25571289620549</v>
      </c>
      <c r="V1696" s="27">
        <v>53.289880152028516</v>
      </c>
    </row>
    <row r="1697" spans="1:22" x14ac:dyDescent="0.25">
      <c r="A1697" s="19" t="s">
        <v>101</v>
      </c>
      <c r="B1697" s="19" t="s">
        <v>102</v>
      </c>
      <c r="C1697" s="19" t="s">
        <v>98</v>
      </c>
      <c r="D1697" s="22">
        <v>27153</v>
      </c>
      <c r="E1697" s="22">
        <v>4</v>
      </c>
      <c r="F1697" s="27">
        <v>10.8</v>
      </c>
      <c r="G1697" s="19" t="s">
        <v>127</v>
      </c>
      <c r="H1697" s="19" t="s">
        <v>128</v>
      </c>
      <c r="I1697" s="23">
        <v>68</v>
      </c>
      <c r="J1697" s="19" t="s">
        <v>203</v>
      </c>
      <c r="K1697" s="19" t="s">
        <v>204</v>
      </c>
      <c r="L1697" s="23">
        <v>68</v>
      </c>
      <c r="M1697" s="19" t="s">
        <v>109</v>
      </c>
      <c r="N1697" s="19" t="s">
        <v>110</v>
      </c>
      <c r="O1697" s="30">
        <v>9.32009514627124E-2</v>
      </c>
      <c r="Q1697" s="22">
        <v>1.5</v>
      </c>
      <c r="R1697" s="30">
        <v>3.9121387033731129E-4</v>
      </c>
      <c r="S1697" s="23">
        <v>2556.146588406446</v>
      </c>
      <c r="T1697" s="30">
        <v>4.91991091296243E-3</v>
      </c>
      <c r="U1697" s="23">
        <v>203.25571289620549</v>
      </c>
      <c r="V1697" s="27">
        <v>7.951645411029391</v>
      </c>
    </row>
    <row r="1698" spans="1:22" x14ac:dyDescent="0.25">
      <c r="A1698" s="19" t="s">
        <v>101</v>
      </c>
      <c r="B1698" s="19" t="s">
        <v>102</v>
      </c>
      <c r="C1698" s="19" t="s">
        <v>98</v>
      </c>
      <c r="D1698" s="22">
        <v>27153</v>
      </c>
      <c r="E1698" s="22">
        <v>4</v>
      </c>
      <c r="F1698" s="27">
        <v>10.8</v>
      </c>
      <c r="G1698" s="19" t="s">
        <v>145</v>
      </c>
      <c r="H1698" s="19" t="s">
        <v>146</v>
      </c>
      <c r="I1698" s="23">
        <v>72.84375</v>
      </c>
      <c r="J1698" s="19" t="s">
        <v>243</v>
      </c>
      <c r="K1698" s="19" t="s">
        <v>244</v>
      </c>
      <c r="L1698" s="23">
        <v>21.875</v>
      </c>
      <c r="M1698" s="19" t="s">
        <v>109</v>
      </c>
      <c r="N1698" s="19" t="s">
        <v>110</v>
      </c>
      <c r="O1698" s="30">
        <v>6.9640764267676847E-2</v>
      </c>
      <c r="Q1698" s="22">
        <v>1.5</v>
      </c>
      <c r="R1698" s="30">
        <v>3.1314163099528306E-4</v>
      </c>
      <c r="S1698" s="23">
        <v>3193.4431612354451</v>
      </c>
      <c r="T1698" s="30">
        <v>4.91991091296243E-3</v>
      </c>
      <c r="U1698" s="23">
        <v>203.25571289620549</v>
      </c>
      <c r="V1698" s="27">
        <v>6.3647825445426784</v>
      </c>
    </row>
    <row r="1699" spans="1:22" x14ac:dyDescent="0.25">
      <c r="A1699" s="19" t="s">
        <v>101</v>
      </c>
      <c r="B1699" s="19" t="s">
        <v>102</v>
      </c>
      <c r="C1699" s="19" t="s">
        <v>98</v>
      </c>
      <c r="D1699" s="22">
        <v>27153</v>
      </c>
      <c r="E1699" s="22">
        <v>4</v>
      </c>
      <c r="F1699" s="27">
        <v>10.8</v>
      </c>
      <c r="G1699" s="19" t="s">
        <v>159</v>
      </c>
      <c r="H1699" s="19" t="s">
        <v>160</v>
      </c>
      <c r="I1699" s="23">
        <v>11.25</v>
      </c>
      <c r="J1699" s="19" t="s">
        <v>205</v>
      </c>
      <c r="K1699" s="19" t="s">
        <v>206</v>
      </c>
      <c r="L1699" s="23">
        <v>11.25</v>
      </c>
      <c r="M1699" s="19" t="s">
        <v>109</v>
      </c>
      <c r="N1699" s="19" t="s">
        <v>110</v>
      </c>
      <c r="O1699" s="30">
        <v>0.41567634814814874</v>
      </c>
      <c r="Q1699" s="22">
        <v>1.5</v>
      </c>
      <c r="R1699" s="30">
        <v>2.8866413065843665E-4</v>
      </c>
      <c r="S1699" s="23">
        <v>3464.2336674079374</v>
      </c>
      <c r="T1699" s="30">
        <v>4.91991091296243E-3</v>
      </c>
      <c r="U1699" s="23">
        <v>203.25571289620549</v>
      </c>
      <c r="V1699" s="27">
        <v>5.8672633664543961</v>
      </c>
    </row>
    <row r="1700" spans="1:22" x14ac:dyDescent="0.25">
      <c r="A1700" s="19" t="s">
        <v>101</v>
      </c>
      <c r="B1700" s="19" t="s">
        <v>102</v>
      </c>
      <c r="C1700" s="19" t="s">
        <v>98</v>
      </c>
      <c r="D1700" s="22">
        <v>27153</v>
      </c>
      <c r="E1700" s="22">
        <v>4</v>
      </c>
      <c r="F1700" s="27">
        <v>10.8</v>
      </c>
      <c r="G1700" s="19" t="s">
        <v>183</v>
      </c>
      <c r="H1700" s="19" t="s">
        <v>184</v>
      </c>
      <c r="I1700" s="23">
        <v>42.870313199999998</v>
      </c>
      <c r="J1700" s="19" t="s">
        <v>217</v>
      </c>
      <c r="K1700" s="19" t="s">
        <v>218</v>
      </c>
      <c r="L1700" s="23">
        <v>29.979240000000004</v>
      </c>
      <c r="M1700" s="19" t="s">
        <v>109</v>
      </c>
      <c r="N1700" s="19" t="s">
        <v>110</v>
      </c>
      <c r="O1700" s="30">
        <v>7.9215175097275228E-2</v>
      </c>
      <c r="Q1700" s="22">
        <v>1.5</v>
      </c>
      <c r="R1700" s="30">
        <v>2.0962835596376726E-4</v>
      </c>
      <c r="S1700" s="23">
        <v>4770.347004833844</v>
      </c>
      <c r="T1700" s="30">
        <v>4.91991091296243E-3</v>
      </c>
      <c r="U1700" s="23">
        <v>203.25571289620549</v>
      </c>
      <c r="V1700" s="27">
        <v>4.2608160934675041</v>
      </c>
    </row>
    <row r="1701" spans="1:22" x14ac:dyDescent="0.25">
      <c r="A1701" s="19" t="s">
        <v>101</v>
      </c>
      <c r="B1701" s="19" t="s">
        <v>102</v>
      </c>
      <c r="C1701" s="19" t="s">
        <v>98</v>
      </c>
      <c r="D1701" s="22">
        <v>27153</v>
      </c>
      <c r="E1701" s="22">
        <v>4</v>
      </c>
      <c r="F1701" s="27">
        <v>10.8</v>
      </c>
      <c r="G1701" s="19" t="s">
        <v>143</v>
      </c>
      <c r="H1701" s="19" t="s">
        <v>144</v>
      </c>
      <c r="I1701" s="23">
        <v>55</v>
      </c>
      <c r="J1701" s="19" t="s">
        <v>203</v>
      </c>
      <c r="K1701" s="19" t="s">
        <v>204</v>
      </c>
      <c r="L1701" s="23">
        <v>55</v>
      </c>
      <c r="M1701" s="19" t="s">
        <v>109</v>
      </c>
      <c r="N1701" s="19" t="s">
        <v>110</v>
      </c>
      <c r="O1701" s="30">
        <v>4.8103640684409948E-2</v>
      </c>
      <c r="Q1701" s="22">
        <v>1.5</v>
      </c>
      <c r="R1701" s="30">
        <v>1.6331482948410783E-4</v>
      </c>
      <c r="S1701" s="23">
        <v>6123.1426635222369</v>
      </c>
      <c r="T1701" s="30">
        <v>4.91991091296243E-3</v>
      </c>
      <c r="U1701" s="23">
        <v>203.25571289620549</v>
      </c>
      <c r="V1701" s="27">
        <v>3.3194672093314579</v>
      </c>
    </row>
    <row r="1702" spans="1:22" x14ac:dyDescent="0.25">
      <c r="A1702" s="19" t="s">
        <v>101</v>
      </c>
      <c r="B1702" s="19" t="s">
        <v>102</v>
      </c>
      <c r="C1702" s="19" t="s">
        <v>98</v>
      </c>
      <c r="D1702" s="22">
        <v>27153</v>
      </c>
      <c r="E1702" s="22">
        <v>4</v>
      </c>
      <c r="F1702" s="27">
        <v>10.8</v>
      </c>
      <c r="G1702" s="19" t="s">
        <v>141</v>
      </c>
      <c r="H1702" s="19" t="s">
        <v>142</v>
      </c>
      <c r="I1702" s="23">
        <v>54.337499999999999</v>
      </c>
      <c r="J1702" s="19" t="s">
        <v>209</v>
      </c>
      <c r="K1702" s="19" t="s">
        <v>210</v>
      </c>
      <c r="L1702" s="23">
        <v>54.337499999999999</v>
      </c>
      <c r="M1702" s="19" t="s">
        <v>109</v>
      </c>
      <c r="N1702" s="19" t="s">
        <v>110</v>
      </c>
      <c r="O1702" s="30">
        <v>4.6996148956660502E-2</v>
      </c>
      <c r="Q1702" s="22">
        <v>1.5</v>
      </c>
      <c r="R1702" s="30">
        <v>1.5763291629213212E-4</v>
      </c>
      <c r="S1702" s="23">
        <v>6343.8526896676631</v>
      </c>
      <c r="T1702" s="30">
        <v>4.91991091296243E-3</v>
      </c>
      <c r="U1702" s="23">
        <v>203.25571289620549</v>
      </c>
      <c r="V1702" s="27">
        <v>3.2039790776865202</v>
      </c>
    </row>
    <row r="1703" spans="1:22" x14ac:dyDescent="0.25">
      <c r="A1703" s="19" t="s">
        <v>101</v>
      </c>
      <c r="B1703" s="19" t="s">
        <v>102</v>
      </c>
      <c r="C1703" s="19" t="s">
        <v>98</v>
      </c>
      <c r="D1703" s="22">
        <v>27153</v>
      </c>
      <c r="E1703" s="22">
        <v>4</v>
      </c>
      <c r="F1703" s="27">
        <v>10.8</v>
      </c>
      <c r="G1703" s="19" t="s">
        <v>169</v>
      </c>
      <c r="H1703" s="19" t="s">
        <v>170</v>
      </c>
      <c r="I1703" s="23">
        <v>17.896139999999999</v>
      </c>
      <c r="J1703" s="19" t="s">
        <v>205</v>
      </c>
      <c r="K1703" s="19" t="s">
        <v>206</v>
      </c>
      <c r="L1703" s="23">
        <v>16.570499999999999</v>
      </c>
      <c r="M1703" s="19" t="s">
        <v>109</v>
      </c>
      <c r="N1703" s="19" t="s">
        <v>110</v>
      </c>
      <c r="O1703" s="30">
        <v>0.11923444635865434</v>
      </c>
      <c r="Q1703" s="22">
        <v>1.5</v>
      </c>
      <c r="R1703" s="30">
        <v>1.3171829289240544E-4</v>
      </c>
      <c r="S1703" s="23">
        <v>7591.959917191256</v>
      </c>
      <c r="T1703" s="30">
        <v>4.91991091296243E-3</v>
      </c>
      <c r="U1703" s="23">
        <v>203.25571289620549</v>
      </c>
      <c r="V1703" s="27">
        <v>2.6772495523317068</v>
      </c>
    </row>
    <row r="1704" spans="1:22" x14ac:dyDescent="0.25">
      <c r="A1704" s="19" t="s">
        <v>101</v>
      </c>
      <c r="B1704" s="19" t="s">
        <v>102</v>
      </c>
      <c r="C1704" s="19" t="s">
        <v>98</v>
      </c>
      <c r="D1704" s="22">
        <v>27153</v>
      </c>
      <c r="E1704" s="22">
        <v>4</v>
      </c>
      <c r="F1704" s="27">
        <v>10.8</v>
      </c>
      <c r="G1704" s="19" t="s">
        <v>139</v>
      </c>
      <c r="H1704" s="19" t="s">
        <v>140</v>
      </c>
      <c r="I1704" s="23">
        <v>25.625</v>
      </c>
      <c r="J1704" s="19" t="s">
        <v>203</v>
      </c>
      <c r="K1704" s="19" t="s">
        <v>204</v>
      </c>
      <c r="L1704" s="23">
        <v>25.625</v>
      </c>
      <c r="M1704" s="19" t="s">
        <v>109</v>
      </c>
      <c r="N1704" s="19" t="s">
        <v>110</v>
      </c>
      <c r="O1704" s="30">
        <v>7.2550891428570755E-2</v>
      </c>
      <c r="Q1704" s="22">
        <v>1.5</v>
      </c>
      <c r="R1704" s="30">
        <v>1.1476028350969911E-4</v>
      </c>
      <c r="S1704" s="23">
        <v>8713.816046955686</v>
      </c>
      <c r="T1704" s="30">
        <v>4.91991091296243E-3</v>
      </c>
      <c r="U1704" s="23">
        <v>203.25571289620549</v>
      </c>
      <c r="V1704" s="27">
        <v>2.3325683236934549</v>
      </c>
    </row>
    <row r="1705" spans="1:22" x14ac:dyDescent="0.25">
      <c r="A1705" s="19" t="s">
        <v>101</v>
      </c>
      <c r="B1705" s="19" t="s">
        <v>102</v>
      </c>
      <c r="C1705" s="19" t="s">
        <v>98</v>
      </c>
      <c r="D1705" s="22">
        <v>27153</v>
      </c>
      <c r="E1705" s="22">
        <v>4</v>
      </c>
      <c r="F1705" s="27">
        <v>10.8</v>
      </c>
      <c r="G1705" s="19" t="s">
        <v>133</v>
      </c>
      <c r="H1705" s="19" t="s">
        <v>134</v>
      </c>
      <c r="I1705" s="23">
        <v>10.95</v>
      </c>
      <c r="J1705" s="19" t="s">
        <v>249</v>
      </c>
      <c r="K1705" s="19" t="s">
        <v>250</v>
      </c>
      <c r="L1705" s="23">
        <v>2.7374999999999998</v>
      </c>
      <c r="M1705" s="19" t="s">
        <v>109</v>
      </c>
      <c r="N1705" s="19" t="s">
        <v>110</v>
      </c>
      <c r="O1705" s="30">
        <v>0.10511461227876238</v>
      </c>
      <c r="Q1705" s="22">
        <v>1.5</v>
      </c>
      <c r="R1705" s="30">
        <v>7.1049691632867165E-5</v>
      </c>
      <c r="S1705" s="23">
        <v>14074.656441399753</v>
      </c>
      <c r="T1705" s="30">
        <v>4.91991091296243E-3</v>
      </c>
      <c r="U1705" s="23">
        <v>203.25571289620549</v>
      </c>
      <c r="V1705" s="27">
        <v>1.4441255723893982</v>
      </c>
    </row>
    <row r="1706" spans="1:22" x14ac:dyDescent="0.25">
      <c r="A1706" s="19" t="s">
        <v>101</v>
      </c>
      <c r="B1706" s="19" t="s">
        <v>102</v>
      </c>
      <c r="C1706" s="19" t="s">
        <v>98</v>
      </c>
      <c r="D1706" s="22">
        <v>27153</v>
      </c>
      <c r="E1706" s="22">
        <v>4</v>
      </c>
      <c r="F1706" s="27">
        <v>10.8</v>
      </c>
      <c r="G1706" s="19" t="s">
        <v>183</v>
      </c>
      <c r="H1706" s="19" t="s">
        <v>184</v>
      </c>
      <c r="I1706" s="23">
        <v>11.003499999999999</v>
      </c>
      <c r="J1706" s="19" t="s">
        <v>215</v>
      </c>
      <c r="K1706" s="19" t="s">
        <v>216</v>
      </c>
      <c r="L1706" s="23">
        <v>9.3249999999999993</v>
      </c>
      <c r="M1706" s="19" t="s">
        <v>109</v>
      </c>
      <c r="N1706" s="19" t="s">
        <v>110</v>
      </c>
      <c r="O1706" s="30">
        <v>7.9215175097275228E-2</v>
      </c>
      <c r="Q1706" s="22">
        <v>1.5</v>
      </c>
      <c r="R1706" s="30">
        <v>5.380519624585605E-5</v>
      </c>
      <c r="S1706" s="23">
        <v>18585.565517327104</v>
      </c>
      <c r="T1706" s="30">
        <v>4.91991091296243E-3</v>
      </c>
      <c r="U1706" s="23">
        <v>203.25571289620549</v>
      </c>
      <c r="V1706" s="27">
        <v>1.0936213520471711</v>
      </c>
    </row>
    <row r="1707" spans="1:22" x14ac:dyDescent="0.25">
      <c r="A1707" s="19" t="s">
        <v>101</v>
      </c>
      <c r="B1707" s="19" t="s">
        <v>102</v>
      </c>
      <c r="C1707" s="19" t="s">
        <v>98</v>
      </c>
      <c r="D1707" s="22">
        <v>27153</v>
      </c>
      <c r="E1707" s="22">
        <v>4</v>
      </c>
      <c r="F1707" s="27">
        <v>10.8</v>
      </c>
      <c r="G1707" s="19" t="s">
        <v>183</v>
      </c>
      <c r="H1707" s="19" t="s">
        <v>184</v>
      </c>
      <c r="I1707" s="23">
        <v>10.265326499999999</v>
      </c>
      <c r="J1707" s="19" t="s">
        <v>221</v>
      </c>
      <c r="K1707" s="19" t="s">
        <v>222</v>
      </c>
      <c r="L1707" s="23">
        <v>7.1785499999999995</v>
      </c>
      <c r="M1707" s="19" t="s">
        <v>109</v>
      </c>
      <c r="N1707" s="19" t="s">
        <v>110</v>
      </c>
      <c r="O1707" s="30">
        <v>7.9215175097275228E-2</v>
      </c>
      <c r="Q1707" s="22">
        <v>1.5</v>
      </c>
      <c r="R1707" s="30">
        <v>5.0195656551123414E-5</v>
      </c>
      <c r="S1707" s="23">
        <v>19922.042437706081</v>
      </c>
      <c r="T1707" s="30">
        <v>4.91991091296243E-3</v>
      </c>
      <c r="U1707" s="23">
        <v>203.25571289620549</v>
      </c>
      <c r="V1707" s="27">
        <v>1.0202553956591678</v>
      </c>
    </row>
    <row r="1708" spans="1:22" x14ac:dyDescent="0.25">
      <c r="A1708" s="19" t="s">
        <v>101</v>
      </c>
      <c r="B1708" s="19" t="s">
        <v>102</v>
      </c>
      <c r="C1708" s="19" t="s">
        <v>98</v>
      </c>
      <c r="D1708" s="22">
        <v>27353</v>
      </c>
      <c r="E1708" s="22">
        <v>4</v>
      </c>
      <c r="F1708" s="27">
        <v>11</v>
      </c>
      <c r="G1708" s="19" t="s">
        <v>183</v>
      </c>
      <c r="H1708" s="19" t="s">
        <v>184</v>
      </c>
      <c r="I1708" s="23">
        <v>126.58500530354249</v>
      </c>
      <c r="J1708" s="19" t="s">
        <v>221</v>
      </c>
      <c r="K1708" s="19" t="s">
        <v>222</v>
      </c>
      <c r="L1708" s="23">
        <v>88.520982729750003</v>
      </c>
      <c r="M1708" s="19" t="s">
        <v>109</v>
      </c>
      <c r="N1708" s="19" t="s">
        <v>110</v>
      </c>
      <c r="O1708" s="30">
        <v>7.9215175097275228E-2</v>
      </c>
      <c r="Q1708" s="22">
        <v>1.5</v>
      </c>
      <c r="R1708" s="30">
        <v>6.0772444604906858E-4</v>
      </c>
      <c r="S1708" s="23">
        <v>1645.4825974192563</v>
      </c>
      <c r="T1708" s="30">
        <v>4.0248853861073516E-3</v>
      </c>
      <c r="U1708" s="23">
        <v>248.45427982910718</v>
      </c>
      <c r="V1708" s="27">
        <v>15.099173957766443</v>
      </c>
    </row>
    <row r="1709" spans="1:22" x14ac:dyDescent="0.25">
      <c r="A1709" s="19" t="s">
        <v>101</v>
      </c>
      <c r="B1709" s="19" t="s">
        <v>102</v>
      </c>
      <c r="C1709" s="19" t="s">
        <v>98</v>
      </c>
      <c r="D1709" s="22">
        <v>27353</v>
      </c>
      <c r="E1709" s="22">
        <v>4</v>
      </c>
      <c r="F1709" s="27">
        <v>11</v>
      </c>
      <c r="G1709" s="19" t="s">
        <v>131</v>
      </c>
      <c r="H1709" s="19" t="s">
        <v>132</v>
      </c>
      <c r="I1709" s="23">
        <v>42.5</v>
      </c>
      <c r="J1709" s="19" t="s">
        <v>203</v>
      </c>
      <c r="K1709" s="19" t="s">
        <v>204</v>
      </c>
      <c r="L1709" s="23">
        <v>42.5</v>
      </c>
      <c r="M1709" s="19" t="s">
        <v>109</v>
      </c>
      <c r="N1709" s="19" t="s">
        <v>110</v>
      </c>
      <c r="O1709" s="30">
        <v>0.18361026609657971</v>
      </c>
      <c r="Q1709" s="22">
        <v>1.5</v>
      </c>
      <c r="R1709" s="30">
        <v>4.7293553388512953E-4</v>
      </c>
      <c r="S1709" s="23">
        <v>2114.4530878977857</v>
      </c>
      <c r="T1709" s="30">
        <v>4.0248853861073516E-3</v>
      </c>
      <c r="U1709" s="23">
        <v>248.45427982910718</v>
      </c>
      <c r="V1709" s="27">
        <v>11.750285747702417</v>
      </c>
    </row>
    <row r="1710" spans="1:22" x14ac:dyDescent="0.25">
      <c r="A1710" s="19" t="s">
        <v>101</v>
      </c>
      <c r="B1710" s="19" t="s">
        <v>102</v>
      </c>
      <c r="C1710" s="19" t="s">
        <v>98</v>
      </c>
      <c r="D1710" s="22">
        <v>27353</v>
      </c>
      <c r="E1710" s="22">
        <v>4</v>
      </c>
      <c r="F1710" s="27">
        <v>11</v>
      </c>
      <c r="G1710" s="19" t="s">
        <v>159</v>
      </c>
      <c r="H1710" s="19" t="s">
        <v>160</v>
      </c>
      <c r="I1710" s="23">
        <v>17.45</v>
      </c>
      <c r="J1710" s="19" t="s">
        <v>203</v>
      </c>
      <c r="K1710" s="19" t="s">
        <v>204</v>
      </c>
      <c r="L1710" s="23">
        <v>17.45</v>
      </c>
      <c r="M1710" s="19" t="s">
        <v>109</v>
      </c>
      <c r="N1710" s="19" t="s">
        <v>110</v>
      </c>
      <c r="O1710" s="30">
        <v>0.41567634814814874</v>
      </c>
      <c r="Q1710" s="22">
        <v>1.5</v>
      </c>
      <c r="R1710" s="30">
        <v>4.3960922879910275E-4</v>
      </c>
      <c r="S1710" s="23">
        <v>2274.7475132215445</v>
      </c>
      <c r="T1710" s="30">
        <v>4.0248853861073516E-3</v>
      </c>
      <c r="U1710" s="23">
        <v>248.45427982910718</v>
      </c>
      <c r="V1710" s="27">
        <v>10.922279434751028</v>
      </c>
    </row>
    <row r="1711" spans="1:22" x14ac:dyDescent="0.25">
      <c r="A1711" s="19" t="s">
        <v>101</v>
      </c>
      <c r="B1711" s="19" t="s">
        <v>102</v>
      </c>
      <c r="C1711" s="19" t="s">
        <v>98</v>
      </c>
      <c r="D1711" s="22">
        <v>27353</v>
      </c>
      <c r="E1711" s="22">
        <v>4</v>
      </c>
      <c r="F1711" s="27">
        <v>11</v>
      </c>
      <c r="G1711" s="19" t="s">
        <v>157</v>
      </c>
      <c r="H1711" s="19" t="s">
        <v>158</v>
      </c>
      <c r="I1711" s="23">
        <v>17.45</v>
      </c>
      <c r="J1711" s="19" t="s">
        <v>203</v>
      </c>
      <c r="K1711" s="19" t="s">
        <v>204</v>
      </c>
      <c r="L1711" s="23">
        <v>17.45</v>
      </c>
      <c r="M1711" s="19" t="s">
        <v>109</v>
      </c>
      <c r="N1711" s="19" t="s">
        <v>110</v>
      </c>
      <c r="O1711" s="30">
        <v>0.36548045168539406</v>
      </c>
      <c r="Q1711" s="22">
        <v>1.5</v>
      </c>
      <c r="R1711" s="30">
        <v>3.865232655703107E-4</v>
      </c>
      <c r="S1711" s="23">
        <v>2587.1663857659678</v>
      </c>
      <c r="T1711" s="30">
        <v>4.0248853861073516E-3</v>
      </c>
      <c r="U1711" s="23">
        <v>248.45427982910718</v>
      </c>
      <c r="V1711" s="27">
        <v>9.6033359584466282</v>
      </c>
    </row>
    <row r="1712" spans="1:22" x14ac:dyDescent="0.25">
      <c r="A1712" s="19" t="s">
        <v>101</v>
      </c>
      <c r="B1712" s="19" t="s">
        <v>102</v>
      </c>
      <c r="C1712" s="19" t="s">
        <v>98</v>
      </c>
      <c r="D1712" s="22">
        <v>27353</v>
      </c>
      <c r="E1712" s="22">
        <v>4</v>
      </c>
      <c r="F1712" s="27">
        <v>11</v>
      </c>
      <c r="G1712" s="19" t="s">
        <v>183</v>
      </c>
      <c r="H1712" s="19" t="s">
        <v>184</v>
      </c>
      <c r="I1712" s="23">
        <v>72.672599999999989</v>
      </c>
      <c r="J1712" s="19" t="s">
        <v>217</v>
      </c>
      <c r="K1712" s="19" t="s">
        <v>218</v>
      </c>
      <c r="L1712" s="23">
        <v>50.82</v>
      </c>
      <c r="M1712" s="19" t="s">
        <v>109</v>
      </c>
      <c r="N1712" s="19" t="s">
        <v>110</v>
      </c>
      <c r="O1712" s="30">
        <v>7.9215175097275228E-2</v>
      </c>
      <c r="Q1712" s="22">
        <v>1.5</v>
      </c>
      <c r="R1712" s="30">
        <v>3.4889531719843901E-4</v>
      </c>
      <c r="S1712" s="23">
        <v>2866.1892284190112</v>
      </c>
      <c r="T1712" s="30">
        <v>4.0248853861073516E-3</v>
      </c>
      <c r="U1712" s="23">
        <v>248.45427982910718</v>
      </c>
      <c r="V1712" s="27">
        <v>8.6684534770286081</v>
      </c>
    </row>
    <row r="1713" spans="1:22" x14ac:dyDescent="0.25">
      <c r="A1713" s="19" t="s">
        <v>101</v>
      </c>
      <c r="B1713" s="19" t="s">
        <v>102</v>
      </c>
      <c r="C1713" s="19" t="s">
        <v>98</v>
      </c>
      <c r="D1713" s="22">
        <v>27353</v>
      </c>
      <c r="E1713" s="22">
        <v>4</v>
      </c>
      <c r="F1713" s="27">
        <v>11</v>
      </c>
      <c r="G1713" s="19" t="s">
        <v>145</v>
      </c>
      <c r="H1713" s="19" t="s">
        <v>146</v>
      </c>
      <c r="I1713" s="23">
        <v>42.327268750000002</v>
      </c>
      <c r="J1713" s="19" t="s">
        <v>229</v>
      </c>
      <c r="K1713" s="19" t="s">
        <v>230</v>
      </c>
      <c r="L1713" s="23">
        <v>33.861815000000007</v>
      </c>
      <c r="M1713" s="19" t="s">
        <v>109</v>
      </c>
      <c r="N1713" s="19" t="s">
        <v>110</v>
      </c>
      <c r="O1713" s="30">
        <v>6.9640764267676847E-2</v>
      </c>
      <c r="Q1713" s="22">
        <v>1.5</v>
      </c>
      <c r="R1713" s="30">
        <v>1.7864868758262758E-4</v>
      </c>
      <c r="S1713" s="23">
        <v>5597.5782051994402</v>
      </c>
      <c r="T1713" s="30">
        <v>4.0248853861073516E-3</v>
      </c>
      <c r="U1713" s="23">
        <v>248.45427982910718</v>
      </c>
      <c r="V1713" s="27">
        <v>4.4386031015756897</v>
      </c>
    </row>
    <row r="1714" spans="1:22" x14ac:dyDescent="0.25">
      <c r="A1714" s="19" t="s">
        <v>101</v>
      </c>
      <c r="B1714" s="19" t="s">
        <v>102</v>
      </c>
      <c r="C1714" s="19" t="s">
        <v>98</v>
      </c>
      <c r="D1714" s="22">
        <v>27353</v>
      </c>
      <c r="E1714" s="22">
        <v>4</v>
      </c>
      <c r="F1714" s="27">
        <v>11</v>
      </c>
      <c r="G1714" s="19" t="s">
        <v>141</v>
      </c>
      <c r="H1714" s="19" t="s">
        <v>142</v>
      </c>
      <c r="I1714" s="23">
        <v>53.2</v>
      </c>
      <c r="J1714" s="19" t="s">
        <v>257</v>
      </c>
      <c r="K1714" s="19" t="s">
        <v>258</v>
      </c>
      <c r="L1714" s="23">
        <v>40</v>
      </c>
      <c r="M1714" s="19" t="s">
        <v>109</v>
      </c>
      <c r="N1714" s="19" t="s">
        <v>110</v>
      </c>
      <c r="O1714" s="30">
        <v>4.6996148956660502E-2</v>
      </c>
      <c r="Q1714" s="22">
        <v>1.5</v>
      </c>
      <c r="R1714" s="30">
        <v>1.5152697724208115E-4</v>
      </c>
      <c r="S1714" s="23">
        <v>6599.4849115374955</v>
      </c>
      <c r="T1714" s="30">
        <v>4.0248853861073516E-3</v>
      </c>
      <c r="U1714" s="23">
        <v>248.45427982910718</v>
      </c>
      <c r="V1714" s="27">
        <v>3.7647526005362786</v>
      </c>
    </row>
    <row r="1715" spans="1:22" x14ac:dyDescent="0.25">
      <c r="A1715" s="19" t="s">
        <v>101</v>
      </c>
      <c r="B1715" s="19" t="s">
        <v>102</v>
      </c>
      <c r="C1715" s="19" t="s">
        <v>98</v>
      </c>
      <c r="D1715" s="22">
        <v>27353</v>
      </c>
      <c r="E1715" s="22">
        <v>4</v>
      </c>
      <c r="F1715" s="27">
        <v>11</v>
      </c>
      <c r="G1715" s="19" t="s">
        <v>133</v>
      </c>
      <c r="H1715" s="19" t="s">
        <v>134</v>
      </c>
      <c r="I1715" s="23">
        <v>22.5</v>
      </c>
      <c r="J1715" s="19" t="s">
        <v>203</v>
      </c>
      <c r="K1715" s="19" t="s">
        <v>204</v>
      </c>
      <c r="L1715" s="23">
        <v>22.5</v>
      </c>
      <c r="M1715" s="19" t="s">
        <v>109</v>
      </c>
      <c r="N1715" s="19" t="s">
        <v>110</v>
      </c>
      <c r="O1715" s="30">
        <v>0.10511461227876238</v>
      </c>
      <c r="Q1715" s="22">
        <v>1.5</v>
      </c>
      <c r="R1715" s="30">
        <v>1.4333810765285781E-4</v>
      </c>
      <c r="S1715" s="23">
        <v>6976.5118039777781</v>
      </c>
      <c r="T1715" s="30">
        <v>4.0248853861073516E-3</v>
      </c>
      <c r="U1715" s="23">
        <v>248.45427982910718</v>
      </c>
      <c r="V1715" s="27">
        <v>3.5612966308957819</v>
      </c>
    </row>
    <row r="1716" spans="1:22" x14ac:dyDescent="0.25">
      <c r="A1716" s="19" t="s">
        <v>101</v>
      </c>
      <c r="B1716" s="19" t="s">
        <v>102</v>
      </c>
      <c r="C1716" s="19" t="s">
        <v>98</v>
      </c>
      <c r="D1716" s="22">
        <v>27353</v>
      </c>
      <c r="E1716" s="22">
        <v>4</v>
      </c>
      <c r="F1716" s="27">
        <v>11</v>
      </c>
      <c r="G1716" s="19" t="s">
        <v>127</v>
      </c>
      <c r="H1716" s="19" t="s">
        <v>128</v>
      </c>
      <c r="I1716" s="23">
        <v>25</v>
      </c>
      <c r="J1716" s="19" t="s">
        <v>203</v>
      </c>
      <c r="K1716" s="19" t="s">
        <v>204</v>
      </c>
      <c r="L1716" s="23">
        <v>25</v>
      </c>
      <c r="M1716" s="19" t="s">
        <v>109</v>
      </c>
      <c r="N1716" s="19" t="s">
        <v>110</v>
      </c>
      <c r="O1716" s="30">
        <v>9.32009514627124E-2</v>
      </c>
      <c r="Q1716" s="22">
        <v>1.5</v>
      </c>
      <c r="R1716" s="30">
        <v>1.4121356282229152E-4</v>
      </c>
      <c r="S1716" s="23">
        <v>7081.4727708445243</v>
      </c>
      <c r="T1716" s="30">
        <v>4.0248853861073516E-3</v>
      </c>
      <c r="U1716" s="23">
        <v>248.45427982910718</v>
      </c>
      <c r="V1716" s="27">
        <v>3.5085114053114816</v>
      </c>
    </row>
    <row r="1717" spans="1:22" x14ac:dyDescent="0.25">
      <c r="A1717" s="19" t="s">
        <v>101</v>
      </c>
      <c r="B1717" s="19" t="s">
        <v>102</v>
      </c>
      <c r="C1717" s="19" t="s">
        <v>98</v>
      </c>
      <c r="D1717" s="22">
        <v>27353</v>
      </c>
      <c r="E1717" s="22">
        <v>4</v>
      </c>
      <c r="F1717" s="27">
        <v>11</v>
      </c>
      <c r="G1717" s="19" t="s">
        <v>127</v>
      </c>
      <c r="H1717" s="19" t="s">
        <v>128</v>
      </c>
      <c r="I1717" s="23">
        <v>23.110312500000003</v>
      </c>
      <c r="J1717" s="19" t="s">
        <v>205</v>
      </c>
      <c r="K1717" s="19" t="s">
        <v>206</v>
      </c>
      <c r="L1717" s="23">
        <v>17.118749999999999</v>
      </c>
      <c r="M1717" s="19" t="s">
        <v>109</v>
      </c>
      <c r="N1717" s="19" t="s">
        <v>110</v>
      </c>
      <c r="O1717" s="30">
        <v>9.32009514627124E-2</v>
      </c>
      <c r="Q1717" s="22">
        <v>1.5</v>
      </c>
      <c r="R1717" s="30">
        <v>1.3053958264246156E-4</v>
      </c>
      <c r="S1717" s="23">
        <v>7660.5116988839118</v>
      </c>
      <c r="T1717" s="30">
        <v>4.0248853861073516E-3</v>
      </c>
      <c r="U1717" s="23">
        <v>248.45427982910718</v>
      </c>
      <c r="V1717" s="27">
        <v>3.2433117994625005</v>
      </c>
    </row>
    <row r="1718" spans="1:22" x14ac:dyDescent="0.25">
      <c r="A1718" s="19" t="s">
        <v>101</v>
      </c>
      <c r="B1718" s="19" t="s">
        <v>102</v>
      </c>
      <c r="C1718" s="19" t="s">
        <v>98</v>
      </c>
      <c r="D1718" s="22">
        <v>27353</v>
      </c>
      <c r="E1718" s="22">
        <v>4</v>
      </c>
      <c r="F1718" s="27">
        <v>11</v>
      </c>
      <c r="G1718" s="19" t="s">
        <v>145</v>
      </c>
      <c r="H1718" s="19" t="s">
        <v>146</v>
      </c>
      <c r="I1718" s="23">
        <v>28.965299999999999</v>
      </c>
      <c r="J1718" s="19" t="s">
        <v>261</v>
      </c>
      <c r="K1718" s="19" t="s">
        <v>262</v>
      </c>
      <c r="L1718" s="23">
        <v>7.2413249999999998</v>
      </c>
      <c r="M1718" s="19" t="s">
        <v>109</v>
      </c>
      <c r="N1718" s="19" t="s">
        <v>110</v>
      </c>
      <c r="O1718" s="30">
        <v>6.9640764267676847E-2</v>
      </c>
      <c r="Q1718" s="22">
        <v>1.5</v>
      </c>
      <c r="R1718" s="30">
        <v>1.2225246237833575E-4</v>
      </c>
      <c r="S1718" s="23">
        <v>8179.7943415265645</v>
      </c>
      <c r="T1718" s="30">
        <v>4.0248853861073516E-3</v>
      </c>
      <c r="U1718" s="23">
        <v>248.45427982910718</v>
      </c>
      <c r="V1718" s="27">
        <v>3.037414749754443</v>
      </c>
    </row>
    <row r="1719" spans="1:22" x14ac:dyDescent="0.25">
      <c r="A1719" s="19" t="s">
        <v>101</v>
      </c>
      <c r="B1719" s="19" t="s">
        <v>102</v>
      </c>
      <c r="C1719" s="19" t="s">
        <v>98</v>
      </c>
      <c r="D1719" s="22">
        <v>27353</v>
      </c>
      <c r="E1719" s="22">
        <v>4</v>
      </c>
      <c r="F1719" s="27">
        <v>11</v>
      </c>
      <c r="G1719" s="19" t="s">
        <v>127</v>
      </c>
      <c r="H1719" s="19" t="s">
        <v>128</v>
      </c>
      <c r="I1719" s="23">
        <v>16.96994145</v>
      </c>
      <c r="J1719" s="19" t="s">
        <v>201</v>
      </c>
      <c r="K1719" s="19" t="s">
        <v>202</v>
      </c>
      <c r="L1719" s="23">
        <v>11.019442499999998</v>
      </c>
      <c r="M1719" s="19" t="s">
        <v>109</v>
      </c>
      <c r="N1719" s="19" t="s">
        <v>110</v>
      </c>
      <c r="O1719" s="30">
        <v>9.32009514627124E-2</v>
      </c>
      <c r="Q1719" s="22">
        <v>1.5</v>
      </c>
      <c r="R1719" s="30">
        <v>9.585543572160735E-5</v>
      </c>
      <c r="S1719" s="23">
        <v>10432.376551959942</v>
      </c>
      <c r="T1719" s="30">
        <v>4.0248853861073516E-3</v>
      </c>
      <c r="U1719" s="23">
        <v>248.45427982910718</v>
      </c>
      <c r="V1719" s="27">
        <v>2.3815693249917227</v>
      </c>
    </row>
    <row r="1720" spans="1:22" x14ac:dyDescent="0.25">
      <c r="A1720" s="19" t="s">
        <v>101</v>
      </c>
      <c r="B1720" s="19" t="s">
        <v>102</v>
      </c>
      <c r="C1720" s="19" t="s">
        <v>98</v>
      </c>
      <c r="D1720" s="22">
        <v>27353</v>
      </c>
      <c r="E1720" s="22">
        <v>4</v>
      </c>
      <c r="F1720" s="27">
        <v>11</v>
      </c>
      <c r="G1720" s="19" t="s">
        <v>183</v>
      </c>
      <c r="H1720" s="19" t="s">
        <v>184</v>
      </c>
      <c r="I1720" s="23">
        <v>19.440000000000001</v>
      </c>
      <c r="J1720" s="19" t="s">
        <v>235</v>
      </c>
      <c r="K1720" s="19" t="s">
        <v>236</v>
      </c>
      <c r="L1720" s="23">
        <v>18</v>
      </c>
      <c r="M1720" s="19" t="s">
        <v>109</v>
      </c>
      <c r="N1720" s="19" t="s">
        <v>110</v>
      </c>
      <c r="O1720" s="30">
        <v>7.9215175097275228E-2</v>
      </c>
      <c r="Q1720" s="22">
        <v>1.5</v>
      </c>
      <c r="R1720" s="30">
        <v>9.3329879023698815E-5</v>
      </c>
      <c r="S1720" s="23">
        <v>10714.682269609229</v>
      </c>
      <c r="T1720" s="30">
        <v>4.0248853861073516E-3</v>
      </c>
      <c r="U1720" s="23">
        <v>248.45427982910718</v>
      </c>
      <c r="V1720" s="27">
        <v>2.3188207879370788</v>
      </c>
    </row>
    <row r="1721" spans="1:22" x14ac:dyDescent="0.25">
      <c r="A1721" s="19" t="s">
        <v>101</v>
      </c>
      <c r="B1721" s="19" t="s">
        <v>102</v>
      </c>
      <c r="C1721" s="19" t="s">
        <v>98</v>
      </c>
      <c r="D1721" s="22">
        <v>27353</v>
      </c>
      <c r="E1721" s="22">
        <v>4</v>
      </c>
      <c r="F1721" s="27">
        <v>11</v>
      </c>
      <c r="G1721" s="19" t="s">
        <v>145</v>
      </c>
      <c r="H1721" s="19" t="s">
        <v>146</v>
      </c>
      <c r="I1721" s="23">
        <v>21.844799999999999</v>
      </c>
      <c r="J1721" s="19" t="s">
        <v>243</v>
      </c>
      <c r="K1721" s="19" t="s">
        <v>244</v>
      </c>
      <c r="L1721" s="23">
        <v>6.56</v>
      </c>
      <c r="M1721" s="19" t="s">
        <v>109</v>
      </c>
      <c r="N1721" s="19" t="s">
        <v>110</v>
      </c>
      <c r="O1721" s="30">
        <v>6.9640764267676847E-2</v>
      </c>
      <c r="Q1721" s="22">
        <v>1.5</v>
      </c>
      <c r="R1721" s="30">
        <v>9.2199307107548311E-5</v>
      </c>
      <c r="S1721" s="23">
        <v>10846.068494132214</v>
      </c>
      <c r="T1721" s="30">
        <v>4.0248853861073516E-3</v>
      </c>
      <c r="U1721" s="23">
        <v>248.45427982910718</v>
      </c>
      <c r="V1721" s="27">
        <v>2.2907312448148596</v>
      </c>
    </row>
    <row r="1722" spans="1:22" x14ac:dyDescent="0.25">
      <c r="A1722" s="19" t="s">
        <v>101</v>
      </c>
      <c r="B1722" s="19" t="s">
        <v>102</v>
      </c>
      <c r="C1722" s="19" t="s">
        <v>98</v>
      </c>
      <c r="D1722" s="22">
        <v>27353</v>
      </c>
      <c r="E1722" s="22">
        <v>4</v>
      </c>
      <c r="F1722" s="27">
        <v>11</v>
      </c>
      <c r="G1722" s="19" t="s">
        <v>141</v>
      </c>
      <c r="H1722" s="19" t="s">
        <v>142</v>
      </c>
      <c r="I1722" s="23">
        <v>31.135499999999997</v>
      </c>
      <c r="J1722" s="19" t="s">
        <v>239</v>
      </c>
      <c r="K1722" s="19" t="s">
        <v>240</v>
      </c>
      <c r="L1722" s="23">
        <v>16.829999999999998</v>
      </c>
      <c r="M1722" s="19" t="s">
        <v>109</v>
      </c>
      <c r="N1722" s="19" t="s">
        <v>110</v>
      </c>
      <c r="O1722" s="30">
        <v>4.6996148956660502E-2</v>
      </c>
      <c r="Q1722" s="22">
        <v>1.5</v>
      </c>
      <c r="R1722" s="30">
        <v>8.8681733081218356E-5</v>
      </c>
      <c r="S1722" s="23">
        <v>11276.279401127165</v>
      </c>
      <c r="T1722" s="30">
        <v>4.0248853861073516E-3</v>
      </c>
      <c r="U1722" s="23">
        <v>248.45427982910718</v>
      </c>
      <c r="V1722" s="27">
        <v>2.2033356126691217</v>
      </c>
    </row>
    <row r="1723" spans="1:22" x14ac:dyDescent="0.25">
      <c r="A1723" s="19" t="s">
        <v>101</v>
      </c>
      <c r="B1723" s="19" t="s">
        <v>102</v>
      </c>
      <c r="C1723" s="19" t="s">
        <v>98</v>
      </c>
      <c r="D1723" s="22">
        <v>27353</v>
      </c>
      <c r="E1723" s="22">
        <v>4</v>
      </c>
      <c r="F1723" s="27">
        <v>11</v>
      </c>
      <c r="G1723" s="19" t="s">
        <v>133</v>
      </c>
      <c r="H1723" s="19" t="s">
        <v>134</v>
      </c>
      <c r="I1723" s="23">
        <v>7.7839999999999998</v>
      </c>
      <c r="J1723" s="19" t="s">
        <v>249</v>
      </c>
      <c r="K1723" s="19" t="s">
        <v>250</v>
      </c>
      <c r="L1723" s="23">
        <v>1.946</v>
      </c>
      <c r="M1723" s="19" t="s">
        <v>109</v>
      </c>
      <c r="N1723" s="19" t="s">
        <v>110</v>
      </c>
      <c r="O1723" s="30">
        <v>0.10511461227876238</v>
      </c>
      <c r="Q1723" s="22">
        <v>1.5</v>
      </c>
      <c r="R1723" s="30">
        <v>4.958861466532645E-5</v>
      </c>
      <c r="S1723" s="23">
        <v>20165.919268949128</v>
      </c>
      <c r="T1723" s="30">
        <v>4.0248853861073516E-3</v>
      </c>
      <c r="U1723" s="23">
        <v>248.45427982910718</v>
      </c>
      <c r="V1723" s="27">
        <v>1.2320503544396786</v>
      </c>
    </row>
    <row r="1724" spans="1:22" x14ac:dyDescent="0.25">
      <c r="A1724" s="19" t="s">
        <v>101</v>
      </c>
      <c r="B1724" s="19" t="s">
        <v>102</v>
      </c>
      <c r="C1724" s="19" t="s">
        <v>98</v>
      </c>
      <c r="D1724" s="22">
        <v>27353</v>
      </c>
      <c r="E1724" s="22">
        <v>4</v>
      </c>
      <c r="F1724" s="27">
        <v>11</v>
      </c>
      <c r="G1724" s="19" t="s">
        <v>143</v>
      </c>
      <c r="H1724" s="19" t="s">
        <v>144</v>
      </c>
      <c r="I1724" s="23">
        <v>15.525</v>
      </c>
      <c r="J1724" s="19" t="s">
        <v>203</v>
      </c>
      <c r="K1724" s="19" t="s">
        <v>204</v>
      </c>
      <c r="L1724" s="23">
        <v>15.525</v>
      </c>
      <c r="M1724" s="19" t="s">
        <v>109</v>
      </c>
      <c r="N1724" s="19" t="s">
        <v>110</v>
      </c>
      <c r="O1724" s="30">
        <v>4.8103640684409948E-2</v>
      </c>
      <c r="Q1724" s="22">
        <v>1.5</v>
      </c>
      <c r="R1724" s="30">
        <v>4.5261152825785731E-5</v>
      </c>
      <c r="S1724" s="23">
        <v>22094.001976686064</v>
      </c>
      <c r="T1724" s="30">
        <v>4.0248853861073516E-3</v>
      </c>
      <c r="U1724" s="23">
        <v>248.45427982910718</v>
      </c>
      <c r="V1724" s="27">
        <v>1.1245327129565754</v>
      </c>
    </row>
    <row r="1725" spans="1:22" x14ac:dyDescent="0.25">
      <c r="A1725" s="19" t="s">
        <v>101</v>
      </c>
      <c r="B1725" s="19" t="s">
        <v>102</v>
      </c>
      <c r="C1725" s="19" t="s">
        <v>98</v>
      </c>
      <c r="D1725" s="22">
        <v>27353</v>
      </c>
      <c r="E1725" s="22">
        <v>4</v>
      </c>
      <c r="F1725" s="27">
        <v>11</v>
      </c>
      <c r="G1725" s="19" t="s">
        <v>141</v>
      </c>
      <c r="H1725" s="19" t="s">
        <v>142</v>
      </c>
      <c r="I1725" s="23">
        <v>15.67215</v>
      </c>
      <c r="J1725" s="19" t="s">
        <v>223</v>
      </c>
      <c r="K1725" s="19" t="s">
        <v>224</v>
      </c>
      <c r="L1725" s="23">
        <v>10.310625</v>
      </c>
      <c r="M1725" s="19" t="s">
        <v>109</v>
      </c>
      <c r="N1725" s="19" t="s">
        <v>110</v>
      </c>
      <c r="O1725" s="30">
        <v>4.6996148956660502E-2</v>
      </c>
      <c r="Q1725" s="22">
        <v>1.5</v>
      </c>
      <c r="R1725" s="30">
        <v>4.4638223992189504E-5</v>
      </c>
      <c r="S1725" s="23">
        <v>22402.324970970469</v>
      </c>
      <c r="T1725" s="30">
        <v>4.0248853861073516E-3</v>
      </c>
      <c r="U1725" s="23">
        <v>248.45427982910718</v>
      </c>
      <c r="V1725" s="27">
        <v>1.1090557794829816</v>
      </c>
    </row>
    <row r="1726" spans="1:22" x14ac:dyDescent="0.25">
      <c r="A1726" s="19" t="s">
        <v>101</v>
      </c>
      <c r="B1726" s="19" t="s">
        <v>102</v>
      </c>
      <c r="C1726" s="19" t="s">
        <v>98</v>
      </c>
      <c r="D1726" s="22">
        <v>27389</v>
      </c>
      <c r="E1726" s="22">
        <v>4</v>
      </c>
      <c r="F1726" s="27">
        <v>9.2000000000000011</v>
      </c>
      <c r="G1726" s="19" t="s">
        <v>107</v>
      </c>
      <c r="H1726" s="19" t="s">
        <v>108</v>
      </c>
      <c r="I1726" s="23">
        <v>359.53462999999999</v>
      </c>
      <c r="J1726" s="19" t="s">
        <v>201</v>
      </c>
      <c r="K1726" s="19" t="s">
        <v>202</v>
      </c>
      <c r="L1726" s="23">
        <v>197.54650000000001</v>
      </c>
      <c r="M1726" s="19" t="s">
        <v>109</v>
      </c>
      <c r="N1726" s="19" t="s">
        <v>110</v>
      </c>
      <c r="O1726" s="30">
        <v>9.4083549688667278E-2</v>
      </c>
      <c r="Q1726" s="22">
        <v>1.5</v>
      </c>
      <c r="R1726" s="30">
        <v>2.4511807410435944E-3</v>
      </c>
      <c r="S1726" s="23">
        <v>407.96665184887519</v>
      </c>
      <c r="T1726" s="30">
        <v>5.1398125879487605E-3</v>
      </c>
      <c r="U1726" s="23">
        <v>194.55962311635344</v>
      </c>
      <c r="V1726" s="27">
        <v>47.690080116750558</v>
      </c>
    </row>
    <row r="1727" spans="1:22" x14ac:dyDescent="0.25">
      <c r="A1727" s="19" t="s">
        <v>101</v>
      </c>
      <c r="B1727" s="19" t="s">
        <v>102</v>
      </c>
      <c r="C1727" s="19" t="s">
        <v>98</v>
      </c>
      <c r="D1727" s="22">
        <v>27389</v>
      </c>
      <c r="E1727" s="22">
        <v>4</v>
      </c>
      <c r="F1727" s="27">
        <v>9.2000000000000011</v>
      </c>
      <c r="G1727" s="19" t="s">
        <v>139</v>
      </c>
      <c r="H1727" s="19" t="s">
        <v>140</v>
      </c>
      <c r="I1727" s="23">
        <v>134.375</v>
      </c>
      <c r="J1727" s="19" t="s">
        <v>203</v>
      </c>
      <c r="K1727" s="19" t="s">
        <v>204</v>
      </c>
      <c r="L1727" s="23">
        <v>134.375</v>
      </c>
      <c r="M1727" s="19" t="s">
        <v>109</v>
      </c>
      <c r="N1727" s="19" t="s">
        <v>110</v>
      </c>
      <c r="O1727" s="30">
        <v>7.2550891428570755E-2</v>
      </c>
      <c r="Q1727" s="22">
        <v>1.5</v>
      </c>
      <c r="R1727" s="30">
        <v>7.0645116200827483E-4</v>
      </c>
      <c r="S1727" s="23">
        <v>1415.5260176191582</v>
      </c>
      <c r="T1727" s="30">
        <v>5.1398125879487605E-3</v>
      </c>
      <c r="U1727" s="23">
        <v>194.55962311635344</v>
      </c>
      <c r="V1727" s="27">
        <v>13.744687183043988</v>
      </c>
    </row>
    <row r="1728" spans="1:22" x14ac:dyDescent="0.25">
      <c r="A1728" s="19" t="s">
        <v>101</v>
      </c>
      <c r="B1728" s="19" t="s">
        <v>102</v>
      </c>
      <c r="C1728" s="19" t="s">
        <v>98</v>
      </c>
      <c r="D1728" s="22">
        <v>27389</v>
      </c>
      <c r="E1728" s="22">
        <v>4</v>
      </c>
      <c r="F1728" s="27">
        <v>9.2000000000000011</v>
      </c>
      <c r="G1728" s="19" t="s">
        <v>183</v>
      </c>
      <c r="H1728" s="19" t="s">
        <v>184</v>
      </c>
      <c r="I1728" s="23">
        <v>37.587693715</v>
      </c>
      <c r="J1728" s="19" t="s">
        <v>221</v>
      </c>
      <c r="K1728" s="19" t="s">
        <v>222</v>
      </c>
      <c r="L1728" s="23">
        <v>26.285100500000002</v>
      </c>
      <c r="M1728" s="19" t="s">
        <v>109</v>
      </c>
      <c r="N1728" s="19" t="s">
        <v>110</v>
      </c>
      <c r="O1728" s="30">
        <v>7.9215175097275228E-2</v>
      </c>
      <c r="Q1728" s="22">
        <v>1.5</v>
      </c>
      <c r="R1728" s="30">
        <v>2.1576201008235334E-4</v>
      </c>
      <c r="S1728" s="23">
        <v>4634.7362059628294</v>
      </c>
      <c r="T1728" s="30">
        <v>5.1398125879487605E-3</v>
      </c>
      <c r="U1728" s="23">
        <v>194.55962311635344</v>
      </c>
      <c r="V1728" s="27">
        <v>4.1978575364449515</v>
      </c>
    </row>
    <row r="1729" spans="1:22" x14ac:dyDescent="0.25">
      <c r="A1729" s="19" t="s">
        <v>101</v>
      </c>
      <c r="B1729" s="19" t="s">
        <v>102</v>
      </c>
      <c r="C1729" s="19" t="s">
        <v>98</v>
      </c>
      <c r="D1729" s="22">
        <v>27389</v>
      </c>
      <c r="E1729" s="22">
        <v>4</v>
      </c>
      <c r="F1729" s="27">
        <v>9.2000000000000011</v>
      </c>
      <c r="G1729" s="19" t="s">
        <v>145</v>
      </c>
      <c r="H1729" s="19" t="s">
        <v>146</v>
      </c>
      <c r="I1729" s="23">
        <v>42.601256249999999</v>
      </c>
      <c r="J1729" s="19" t="s">
        <v>229</v>
      </c>
      <c r="K1729" s="19" t="s">
        <v>230</v>
      </c>
      <c r="L1729" s="23">
        <v>34.081005000000005</v>
      </c>
      <c r="M1729" s="19" t="s">
        <v>109</v>
      </c>
      <c r="N1729" s="19" t="s">
        <v>110</v>
      </c>
      <c r="O1729" s="30">
        <v>6.9640764267676847E-2</v>
      </c>
      <c r="Q1729" s="22">
        <v>1.5</v>
      </c>
      <c r="R1729" s="30">
        <v>2.1498435101544521E-4</v>
      </c>
      <c r="S1729" s="23">
        <v>4651.5013547574754</v>
      </c>
      <c r="T1729" s="30">
        <v>5.1398125879487605E-3</v>
      </c>
      <c r="U1729" s="23">
        <v>194.55962311635344</v>
      </c>
      <c r="V1729" s="27">
        <v>4.1827274309478852</v>
      </c>
    </row>
    <row r="1730" spans="1:22" x14ac:dyDescent="0.25">
      <c r="A1730" s="19" t="s">
        <v>101</v>
      </c>
      <c r="B1730" s="19" t="s">
        <v>102</v>
      </c>
      <c r="C1730" s="19" t="s">
        <v>98</v>
      </c>
      <c r="D1730" s="22">
        <v>27389</v>
      </c>
      <c r="E1730" s="22">
        <v>4</v>
      </c>
      <c r="F1730" s="27">
        <v>9.2000000000000011</v>
      </c>
      <c r="G1730" s="19" t="s">
        <v>183</v>
      </c>
      <c r="H1730" s="19" t="s">
        <v>184</v>
      </c>
      <c r="I1730" s="23">
        <v>35.629136399999993</v>
      </c>
      <c r="J1730" s="19" t="s">
        <v>217</v>
      </c>
      <c r="K1730" s="19" t="s">
        <v>218</v>
      </c>
      <c r="L1730" s="23">
        <v>24.915479999999999</v>
      </c>
      <c r="M1730" s="19" t="s">
        <v>109</v>
      </c>
      <c r="N1730" s="19" t="s">
        <v>110</v>
      </c>
      <c r="O1730" s="30">
        <v>7.9215175097275228E-2</v>
      </c>
      <c r="Q1730" s="22">
        <v>1.5</v>
      </c>
      <c r="R1730" s="30">
        <v>2.0451944047034066E-4</v>
      </c>
      <c r="S1730" s="23">
        <v>4889.5107364867827</v>
      </c>
      <c r="T1730" s="30">
        <v>5.1398125879487605E-3</v>
      </c>
      <c r="U1730" s="23">
        <v>194.55962311635344</v>
      </c>
      <c r="V1730" s="27">
        <v>3.9791225257876963</v>
      </c>
    </row>
    <row r="1731" spans="1:22" x14ac:dyDescent="0.25">
      <c r="A1731" s="19" t="s">
        <v>101</v>
      </c>
      <c r="B1731" s="19" t="s">
        <v>102</v>
      </c>
      <c r="C1731" s="19" t="s">
        <v>98</v>
      </c>
      <c r="D1731" s="22">
        <v>27389</v>
      </c>
      <c r="E1731" s="22">
        <v>4</v>
      </c>
      <c r="F1731" s="27">
        <v>9.2000000000000011</v>
      </c>
      <c r="G1731" s="19" t="s">
        <v>107</v>
      </c>
      <c r="H1731" s="19" t="s">
        <v>108</v>
      </c>
      <c r="I1731" s="23">
        <v>359.53462999999999</v>
      </c>
      <c r="J1731" s="19" t="s">
        <v>201</v>
      </c>
      <c r="K1731" s="19" t="s">
        <v>202</v>
      </c>
      <c r="L1731" s="23">
        <v>197.54650000000001</v>
      </c>
      <c r="M1731" s="19" t="s">
        <v>121</v>
      </c>
      <c r="N1731" s="19" t="s">
        <v>122</v>
      </c>
      <c r="O1731" s="30">
        <v>8.0808489135929321E-3</v>
      </c>
      <c r="Q1731" s="22">
        <v>1.94</v>
      </c>
      <c r="R1731" s="30">
        <v>1.6278266608216811E-4</v>
      </c>
      <c r="S1731" s="23">
        <v>6143.1602274853276</v>
      </c>
      <c r="T1731" s="30">
        <v>5.1398125879487605E-3</v>
      </c>
      <c r="U1731" s="23">
        <v>194.55962311635344</v>
      </c>
      <c r="V1731" s="27">
        <v>3.1670934162821838</v>
      </c>
    </row>
    <row r="1732" spans="1:22" x14ac:dyDescent="0.25">
      <c r="A1732" s="19" t="s">
        <v>101</v>
      </c>
      <c r="B1732" s="19" t="s">
        <v>102</v>
      </c>
      <c r="C1732" s="19" t="s">
        <v>98</v>
      </c>
      <c r="D1732" s="22">
        <v>27389</v>
      </c>
      <c r="E1732" s="22">
        <v>4</v>
      </c>
      <c r="F1732" s="27">
        <v>9.2000000000000011</v>
      </c>
      <c r="G1732" s="19" t="s">
        <v>133</v>
      </c>
      <c r="H1732" s="19" t="s">
        <v>134</v>
      </c>
      <c r="I1732" s="23">
        <v>17.5</v>
      </c>
      <c r="J1732" s="19" t="s">
        <v>203</v>
      </c>
      <c r="K1732" s="19" t="s">
        <v>204</v>
      </c>
      <c r="L1732" s="23">
        <v>17.5</v>
      </c>
      <c r="M1732" s="19" t="s">
        <v>109</v>
      </c>
      <c r="N1732" s="19" t="s">
        <v>110</v>
      </c>
      <c r="O1732" s="30">
        <v>0.10511461227876238</v>
      </c>
      <c r="Q1732" s="22">
        <v>1.5</v>
      </c>
      <c r="R1732" s="30">
        <v>1.3329751557089429E-4</v>
      </c>
      <c r="S1732" s="23">
        <v>7502.0152905111718</v>
      </c>
      <c r="T1732" s="30">
        <v>5.1398125879487605E-3</v>
      </c>
      <c r="U1732" s="23">
        <v>194.55962311635344</v>
      </c>
      <c r="V1732" s="27">
        <v>2.5934314391819444</v>
      </c>
    </row>
    <row r="1733" spans="1:22" x14ac:dyDescent="0.25">
      <c r="A1733" s="19" t="s">
        <v>101</v>
      </c>
      <c r="B1733" s="19" t="s">
        <v>102</v>
      </c>
      <c r="C1733" s="19" t="s">
        <v>98</v>
      </c>
      <c r="D1733" s="22">
        <v>27389</v>
      </c>
      <c r="E1733" s="22">
        <v>4</v>
      </c>
      <c r="F1733" s="27">
        <v>9.2000000000000011</v>
      </c>
      <c r="G1733" s="19" t="s">
        <v>141</v>
      </c>
      <c r="H1733" s="19" t="s">
        <v>142</v>
      </c>
      <c r="I1733" s="23">
        <v>35.381250000000001</v>
      </c>
      <c r="J1733" s="19" t="s">
        <v>239</v>
      </c>
      <c r="K1733" s="19" t="s">
        <v>240</v>
      </c>
      <c r="L1733" s="23">
        <v>19.125</v>
      </c>
      <c r="M1733" s="19" t="s">
        <v>109</v>
      </c>
      <c r="N1733" s="19" t="s">
        <v>110</v>
      </c>
      <c r="O1733" s="30">
        <v>4.6996148956660502E-2</v>
      </c>
      <c r="Q1733" s="22">
        <v>1.5</v>
      </c>
      <c r="R1733" s="30">
        <v>1.2049148516469884E-4</v>
      </c>
      <c r="S1733" s="23">
        <v>8299.3416392295931</v>
      </c>
      <c r="T1733" s="30">
        <v>5.1398125879487605E-3</v>
      </c>
      <c r="U1733" s="23">
        <v>194.55962311635344</v>
      </c>
      <c r="V1733" s="27">
        <v>2.3442777942373496</v>
      </c>
    </row>
    <row r="1734" spans="1:22" x14ac:dyDescent="0.25">
      <c r="A1734" s="19" t="s">
        <v>101</v>
      </c>
      <c r="B1734" s="19" t="s">
        <v>102</v>
      </c>
      <c r="C1734" s="19" t="s">
        <v>98</v>
      </c>
      <c r="D1734" s="22">
        <v>27389</v>
      </c>
      <c r="E1734" s="22">
        <v>4</v>
      </c>
      <c r="F1734" s="27">
        <v>9.2000000000000011</v>
      </c>
      <c r="G1734" s="19" t="s">
        <v>141</v>
      </c>
      <c r="H1734" s="19" t="s">
        <v>142</v>
      </c>
      <c r="I1734" s="23">
        <v>28.125</v>
      </c>
      <c r="J1734" s="19" t="s">
        <v>209</v>
      </c>
      <c r="K1734" s="19" t="s">
        <v>210</v>
      </c>
      <c r="L1734" s="23">
        <v>28.125</v>
      </c>
      <c r="M1734" s="19" t="s">
        <v>109</v>
      </c>
      <c r="N1734" s="19" t="s">
        <v>110</v>
      </c>
      <c r="O1734" s="30">
        <v>4.6996148956660502E-2</v>
      </c>
      <c r="Q1734" s="22">
        <v>1.5</v>
      </c>
      <c r="R1734" s="30">
        <v>9.578019488449829E-5</v>
      </c>
      <c r="S1734" s="23">
        <v>10440.571782150828</v>
      </c>
      <c r="T1734" s="30">
        <v>5.1398125879487605E-3</v>
      </c>
      <c r="U1734" s="23">
        <v>194.55962311635344</v>
      </c>
      <c r="V1734" s="27">
        <v>1.8634958618738868</v>
      </c>
    </row>
    <row r="1735" spans="1:22" x14ac:dyDescent="0.25">
      <c r="A1735" s="19" t="s">
        <v>101</v>
      </c>
      <c r="B1735" s="19" t="s">
        <v>102</v>
      </c>
      <c r="C1735" s="19" t="s">
        <v>98</v>
      </c>
      <c r="D1735" s="22">
        <v>27389</v>
      </c>
      <c r="E1735" s="22">
        <v>4</v>
      </c>
      <c r="F1735" s="27">
        <v>9.2000000000000011</v>
      </c>
      <c r="G1735" s="19" t="s">
        <v>127</v>
      </c>
      <c r="H1735" s="19" t="s">
        <v>128</v>
      </c>
      <c r="I1735" s="23">
        <v>14.051729999999999</v>
      </c>
      <c r="J1735" s="19" t="s">
        <v>201</v>
      </c>
      <c r="K1735" s="19" t="s">
        <v>202</v>
      </c>
      <c r="L1735" s="23">
        <v>9.1245000000000012</v>
      </c>
      <c r="M1735" s="19" t="s">
        <v>109</v>
      </c>
      <c r="N1735" s="19" t="s">
        <v>110</v>
      </c>
      <c r="O1735" s="30">
        <v>9.32009514627124E-2</v>
      </c>
      <c r="Q1735" s="22">
        <v>1.5</v>
      </c>
      <c r="R1735" s="30">
        <v>9.4901058383850683E-5</v>
      </c>
      <c r="S1735" s="23">
        <v>10537.29027926384</v>
      </c>
      <c r="T1735" s="30">
        <v>5.1398125879487605E-3</v>
      </c>
      <c r="U1735" s="23">
        <v>194.55962311635344</v>
      </c>
      <c r="V1735" s="27">
        <v>1.8463914152505041</v>
      </c>
    </row>
    <row r="1736" spans="1:22" x14ac:dyDescent="0.25">
      <c r="A1736" s="19" t="s">
        <v>101</v>
      </c>
      <c r="B1736" s="19" t="s">
        <v>102</v>
      </c>
      <c r="C1736" s="19" t="s">
        <v>98</v>
      </c>
      <c r="D1736" s="22">
        <v>27389</v>
      </c>
      <c r="E1736" s="22">
        <v>4</v>
      </c>
      <c r="F1736" s="27">
        <v>9.2000000000000011</v>
      </c>
      <c r="G1736" s="19" t="s">
        <v>145</v>
      </c>
      <c r="H1736" s="19" t="s">
        <v>146</v>
      </c>
      <c r="I1736" s="23">
        <v>18.5031</v>
      </c>
      <c r="J1736" s="19" t="s">
        <v>261</v>
      </c>
      <c r="K1736" s="19" t="s">
        <v>262</v>
      </c>
      <c r="L1736" s="23">
        <v>4.625775</v>
      </c>
      <c r="M1736" s="19" t="s">
        <v>109</v>
      </c>
      <c r="N1736" s="19" t="s">
        <v>110</v>
      </c>
      <c r="O1736" s="30">
        <v>6.9640764267676847E-2</v>
      </c>
      <c r="Q1736" s="22">
        <v>1.5</v>
      </c>
      <c r="R1736" s="30">
        <v>9.3374639516032677E-5</v>
      </c>
      <c r="S1736" s="23">
        <v>10709.546030732437</v>
      </c>
      <c r="T1736" s="30">
        <v>5.1398125879487605E-3</v>
      </c>
      <c r="U1736" s="23">
        <v>194.55962311635344</v>
      </c>
      <c r="V1736" s="27">
        <v>1.8166934672864681</v>
      </c>
    </row>
    <row r="1737" spans="1:22" x14ac:dyDescent="0.25">
      <c r="A1737" s="19" t="s">
        <v>101</v>
      </c>
      <c r="B1737" s="19" t="s">
        <v>102</v>
      </c>
      <c r="C1737" s="19" t="s">
        <v>98</v>
      </c>
      <c r="D1737" s="22">
        <v>27389</v>
      </c>
      <c r="E1737" s="22">
        <v>4</v>
      </c>
      <c r="F1737" s="27">
        <v>9.2000000000000011</v>
      </c>
      <c r="G1737" s="19" t="s">
        <v>183</v>
      </c>
      <c r="H1737" s="19" t="s">
        <v>184</v>
      </c>
      <c r="I1737" s="23">
        <v>14.75</v>
      </c>
      <c r="J1737" s="19" t="s">
        <v>215</v>
      </c>
      <c r="K1737" s="19" t="s">
        <v>216</v>
      </c>
      <c r="L1737" s="23">
        <v>12.5</v>
      </c>
      <c r="M1737" s="19" t="s">
        <v>109</v>
      </c>
      <c r="N1737" s="19" t="s">
        <v>110</v>
      </c>
      <c r="O1737" s="30">
        <v>7.9215175097275228E-2</v>
      </c>
      <c r="Q1737" s="22">
        <v>1.5</v>
      </c>
      <c r="R1737" s="30">
        <v>8.4668393672812268E-5</v>
      </c>
      <c r="S1737" s="23">
        <v>11810.78270912217</v>
      </c>
      <c r="T1737" s="30">
        <v>5.1398125879487605E-3</v>
      </c>
      <c r="U1737" s="23">
        <v>194.55962311635344</v>
      </c>
      <c r="V1737" s="27">
        <v>1.6473050762849397</v>
      </c>
    </row>
    <row r="1738" spans="1:22" x14ac:dyDescent="0.25">
      <c r="A1738" s="19" t="s">
        <v>101</v>
      </c>
      <c r="B1738" s="19" t="s">
        <v>102</v>
      </c>
      <c r="C1738" s="19" t="s">
        <v>98</v>
      </c>
      <c r="D1738" s="22">
        <v>27389</v>
      </c>
      <c r="E1738" s="22">
        <v>4</v>
      </c>
      <c r="F1738" s="27">
        <v>9.2000000000000011</v>
      </c>
      <c r="G1738" s="19" t="s">
        <v>107</v>
      </c>
      <c r="H1738" s="19" t="s">
        <v>108</v>
      </c>
      <c r="I1738" s="23">
        <v>359.53462999999999</v>
      </c>
      <c r="J1738" s="19" t="s">
        <v>201</v>
      </c>
      <c r="K1738" s="19" t="s">
        <v>202</v>
      </c>
      <c r="L1738" s="23">
        <v>197.54650000000001</v>
      </c>
      <c r="M1738" s="19" t="s">
        <v>113</v>
      </c>
      <c r="N1738" s="19" t="s">
        <v>114</v>
      </c>
      <c r="O1738" s="30">
        <v>5.131111111111167E-3</v>
      </c>
      <c r="Q1738" s="22">
        <v>2.8</v>
      </c>
      <c r="R1738" s="30">
        <v>7.1615377904590146E-5</v>
      </c>
      <c r="S1738" s="23">
        <v>13963.481437356286</v>
      </c>
      <c r="T1738" s="30">
        <v>5.1398125879487605E-3</v>
      </c>
      <c r="U1738" s="23">
        <v>194.55962311635344</v>
      </c>
      <c r="V1738" s="27">
        <v>1.3933460934452282</v>
      </c>
    </row>
    <row r="1739" spans="1:22" x14ac:dyDescent="0.25">
      <c r="A1739" s="19" t="s">
        <v>101</v>
      </c>
      <c r="B1739" s="19" t="s">
        <v>102</v>
      </c>
      <c r="C1739" s="19" t="s">
        <v>98</v>
      </c>
      <c r="D1739" s="22">
        <v>27389</v>
      </c>
      <c r="E1739" s="22">
        <v>4</v>
      </c>
      <c r="F1739" s="27">
        <v>9.2000000000000011</v>
      </c>
      <c r="G1739" s="19" t="s">
        <v>107</v>
      </c>
      <c r="H1739" s="19" t="s">
        <v>108</v>
      </c>
      <c r="I1739" s="23">
        <v>359.53462999999999</v>
      </c>
      <c r="J1739" s="19" t="s">
        <v>201</v>
      </c>
      <c r="K1739" s="19" t="s">
        <v>202</v>
      </c>
      <c r="L1739" s="23">
        <v>197.54650000000001</v>
      </c>
      <c r="M1739" s="19" t="s">
        <v>115</v>
      </c>
      <c r="N1739" s="19" t="s">
        <v>116</v>
      </c>
      <c r="O1739" s="30">
        <v>5.4953034682081285E-3</v>
      </c>
      <c r="Q1739" s="22">
        <v>3</v>
      </c>
      <c r="R1739" s="30">
        <v>7.1585213738403116E-5</v>
      </c>
      <c r="S1739" s="23">
        <v>13969.365288959567</v>
      </c>
      <c r="T1739" s="30">
        <v>5.1398125879487605E-3</v>
      </c>
      <c r="U1739" s="23">
        <v>194.55962311635344</v>
      </c>
      <c r="V1739" s="27">
        <v>1.3927592205647317</v>
      </c>
    </row>
    <row r="1740" spans="1:22" x14ac:dyDescent="0.25">
      <c r="A1740" s="19" t="s">
        <v>103</v>
      </c>
      <c r="B1740" s="19" t="s">
        <v>104</v>
      </c>
      <c r="C1740" s="19" t="s">
        <v>88</v>
      </c>
      <c r="D1740" s="22">
        <v>160646322</v>
      </c>
      <c r="E1740" s="22">
        <v>3</v>
      </c>
      <c r="F1740" s="27">
        <v>52</v>
      </c>
      <c r="G1740" s="19" t="s">
        <v>127</v>
      </c>
      <c r="H1740" s="19" t="s">
        <v>128</v>
      </c>
      <c r="I1740" s="23">
        <v>720.21</v>
      </c>
      <c r="J1740" s="19" t="s">
        <v>203</v>
      </c>
      <c r="K1740" s="19" t="s">
        <v>204</v>
      </c>
      <c r="L1740" s="23">
        <v>720.21</v>
      </c>
      <c r="M1740" s="19" t="s">
        <v>109</v>
      </c>
      <c r="N1740" s="19" t="s">
        <v>110</v>
      </c>
      <c r="O1740" s="30">
        <v>9.32009514627124E-2</v>
      </c>
      <c r="Q1740" s="22">
        <v>1.5</v>
      </c>
      <c r="R1740" s="30">
        <v>8.6056740067897558E-4</v>
      </c>
      <c r="S1740" s="23">
        <v>1162.024031134591</v>
      </c>
      <c r="T1740" s="30">
        <v>2.0305468425325618E-3</v>
      </c>
      <c r="U1740" s="23">
        <v>492.47817339331539</v>
      </c>
      <c r="V1740" s="27">
        <v>42.381066156821525</v>
      </c>
    </row>
    <row r="1741" spans="1:22" x14ac:dyDescent="0.25">
      <c r="A1741" s="19" t="s">
        <v>103</v>
      </c>
      <c r="B1741" s="19" t="s">
        <v>104</v>
      </c>
      <c r="C1741" s="19" t="s">
        <v>88</v>
      </c>
      <c r="D1741" s="22">
        <v>160646322</v>
      </c>
      <c r="E1741" s="22">
        <v>3</v>
      </c>
      <c r="F1741" s="27">
        <v>52</v>
      </c>
      <c r="G1741" s="19" t="s">
        <v>135</v>
      </c>
      <c r="H1741" s="19" t="s">
        <v>136</v>
      </c>
      <c r="I1741" s="23">
        <v>171.6</v>
      </c>
      <c r="J1741" s="19" t="s">
        <v>219</v>
      </c>
      <c r="K1741" s="19" t="s">
        <v>220</v>
      </c>
      <c r="L1741" s="23">
        <v>120</v>
      </c>
      <c r="M1741" s="19" t="s">
        <v>109</v>
      </c>
      <c r="N1741" s="19" t="s">
        <v>110</v>
      </c>
      <c r="O1741" s="30">
        <v>0.13503018571428571</v>
      </c>
      <c r="Q1741" s="22">
        <v>1.5</v>
      </c>
      <c r="R1741" s="30">
        <v>2.9706640857142855E-4</v>
      </c>
      <c r="S1741" s="23">
        <v>3366.2506804755531</v>
      </c>
      <c r="T1741" s="30">
        <v>2.0305468425325618E-3</v>
      </c>
      <c r="U1741" s="23">
        <v>492.47817339331539</v>
      </c>
      <c r="V1741" s="27">
        <v>14.629872226976945</v>
      </c>
    </row>
    <row r="1742" spans="1:22" x14ac:dyDescent="0.25">
      <c r="A1742" s="19" t="s">
        <v>103</v>
      </c>
      <c r="B1742" s="19" t="s">
        <v>104</v>
      </c>
      <c r="C1742" s="19" t="s">
        <v>88</v>
      </c>
      <c r="D1742" s="22">
        <v>160646322</v>
      </c>
      <c r="E1742" s="22">
        <v>3</v>
      </c>
      <c r="F1742" s="27">
        <v>52</v>
      </c>
      <c r="G1742" s="19" t="s">
        <v>107</v>
      </c>
      <c r="H1742" s="19" t="s">
        <v>108</v>
      </c>
      <c r="I1742" s="23">
        <v>182</v>
      </c>
      <c r="J1742" s="19" t="s">
        <v>203</v>
      </c>
      <c r="K1742" s="19" t="s">
        <v>204</v>
      </c>
      <c r="L1742" s="23">
        <v>182</v>
      </c>
      <c r="M1742" s="19" t="s">
        <v>109</v>
      </c>
      <c r="N1742" s="19" t="s">
        <v>110</v>
      </c>
      <c r="O1742" s="30">
        <v>9.4083549688667278E-2</v>
      </c>
      <c r="Q1742" s="22">
        <v>1.5</v>
      </c>
      <c r="R1742" s="30">
        <v>2.1952828260689028E-4</v>
      </c>
      <c r="S1742" s="23">
        <v>4555.2217150566512</v>
      </c>
      <c r="T1742" s="30">
        <v>2.0305468425325618E-3</v>
      </c>
      <c r="U1742" s="23">
        <v>492.47817339331539</v>
      </c>
      <c r="V1742" s="27">
        <v>10.811288762641286</v>
      </c>
    </row>
    <row r="1743" spans="1:22" x14ac:dyDescent="0.25">
      <c r="A1743" s="19" t="s">
        <v>103</v>
      </c>
      <c r="B1743" s="19" t="s">
        <v>104</v>
      </c>
      <c r="C1743" s="19" t="s">
        <v>88</v>
      </c>
      <c r="D1743" s="22">
        <v>160646322</v>
      </c>
      <c r="E1743" s="22">
        <v>3</v>
      </c>
      <c r="F1743" s="27">
        <v>52</v>
      </c>
      <c r="G1743" s="19" t="s">
        <v>183</v>
      </c>
      <c r="H1743" s="19" t="s">
        <v>184</v>
      </c>
      <c r="I1743" s="23">
        <v>185.49636986833335</v>
      </c>
      <c r="J1743" s="19" t="s">
        <v>221</v>
      </c>
      <c r="K1743" s="19" t="s">
        <v>222</v>
      </c>
      <c r="L1743" s="23">
        <v>129.71774116666668</v>
      </c>
      <c r="M1743" s="19" t="s">
        <v>109</v>
      </c>
      <c r="N1743" s="19" t="s">
        <v>110</v>
      </c>
      <c r="O1743" s="30">
        <v>7.9215175097275228E-2</v>
      </c>
      <c r="Q1743" s="22">
        <v>1.5</v>
      </c>
      <c r="R1743" s="30">
        <v>1.8838624896190968E-4</v>
      </c>
      <c r="S1743" s="23">
        <v>5308.2430671582233</v>
      </c>
      <c r="T1743" s="30">
        <v>2.0305468425325618E-3</v>
      </c>
      <c r="U1743" s="23">
        <v>492.47817339331539</v>
      </c>
      <c r="V1743" s="27">
        <v>9.2776115781179627</v>
      </c>
    </row>
    <row r="1744" spans="1:22" x14ac:dyDescent="0.25">
      <c r="A1744" s="19" t="s">
        <v>103</v>
      </c>
      <c r="B1744" s="19" t="s">
        <v>104</v>
      </c>
      <c r="C1744" s="19" t="s">
        <v>88</v>
      </c>
      <c r="D1744" s="22">
        <v>160646322</v>
      </c>
      <c r="E1744" s="22">
        <v>3</v>
      </c>
      <c r="F1744" s="27">
        <v>52</v>
      </c>
      <c r="G1744" s="19" t="s">
        <v>131</v>
      </c>
      <c r="H1744" s="19" t="s">
        <v>132</v>
      </c>
      <c r="I1744" s="23">
        <v>39.333333333333336</v>
      </c>
      <c r="J1744" s="19" t="s">
        <v>203</v>
      </c>
      <c r="K1744" s="19" t="s">
        <v>204</v>
      </c>
      <c r="L1744" s="23">
        <v>39.333333333333336</v>
      </c>
      <c r="M1744" s="19" t="s">
        <v>109</v>
      </c>
      <c r="N1744" s="19" t="s">
        <v>110</v>
      </c>
      <c r="O1744" s="30">
        <v>0.18361026609657971</v>
      </c>
      <c r="Q1744" s="22">
        <v>1.5</v>
      </c>
      <c r="R1744" s="30">
        <v>9.2589792305112852E-5</v>
      </c>
      <c r="S1744" s="23">
        <v>10800.326635410105</v>
      </c>
      <c r="T1744" s="30">
        <v>2.0305468425325618E-3</v>
      </c>
      <c r="U1744" s="23">
        <v>492.47817339331539</v>
      </c>
      <c r="V1744" s="27">
        <v>4.5598451789288426</v>
      </c>
    </row>
    <row r="1745" spans="1:22" x14ac:dyDescent="0.25">
      <c r="A1745" s="19" t="s">
        <v>103</v>
      </c>
      <c r="B1745" s="19" t="s">
        <v>104</v>
      </c>
      <c r="C1745" s="19" t="s">
        <v>88</v>
      </c>
      <c r="D1745" s="22">
        <v>160646322</v>
      </c>
      <c r="E1745" s="22">
        <v>3</v>
      </c>
      <c r="F1745" s="27">
        <v>52</v>
      </c>
      <c r="G1745" s="19" t="s">
        <v>183</v>
      </c>
      <c r="H1745" s="19" t="s">
        <v>184</v>
      </c>
      <c r="I1745" s="23">
        <v>68.725800000000007</v>
      </c>
      <c r="J1745" s="19" t="s">
        <v>217</v>
      </c>
      <c r="K1745" s="19" t="s">
        <v>218</v>
      </c>
      <c r="L1745" s="23">
        <v>48.06</v>
      </c>
      <c r="M1745" s="19" t="s">
        <v>109</v>
      </c>
      <c r="N1745" s="19" t="s">
        <v>110</v>
      </c>
      <c r="O1745" s="30">
        <v>7.9215175097275228E-2</v>
      </c>
      <c r="Q1745" s="22">
        <v>1.5</v>
      </c>
      <c r="R1745" s="30">
        <v>6.9796490778209204E-5</v>
      </c>
      <c r="S1745" s="23">
        <v>14327.367878389163</v>
      </c>
      <c r="T1745" s="30">
        <v>2.0305468425325618E-3</v>
      </c>
      <c r="U1745" s="23">
        <v>492.47817339331539</v>
      </c>
      <c r="V1745" s="27">
        <v>3.4373248287715845</v>
      </c>
    </row>
    <row r="1746" spans="1:22" x14ac:dyDescent="0.25">
      <c r="A1746" s="19" t="s">
        <v>103</v>
      </c>
      <c r="B1746" s="19" t="s">
        <v>104</v>
      </c>
      <c r="C1746" s="19" t="s">
        <v>88</v>
      </c>
      <c r="D1746" s="22">
        <v>160646322</v>
      </c>
      <c r="E1746" s="22">
        <v>3</v>
      </c>
      <c r="F1746" s="27">
        <v>52</v>
      </c>
      <c r="G1746" s="19" t="s">
        <v>135</v>
      </c>
      <c r="H1746" s="19" t="s">
        <v>136</v>
      </c>
      <c r="I1746" s="23">
        <v>39</v>
      </c>
      <c r="J1746" s="19" t="s">
        <v>231</v>
      </c>
      <c r="K1746" s="19" t="s">
        <v>232</v>
      </c>
      <c r="L1746" s="23">
        <v>39</v>
      </c>
      <c r="M1746" s="19" t="s">
        <v>109</v>
      </c>
      <c r="N1746" s="19" t="s">
        <v>110</v>
      </c>
      <c r="O1746" s="30">
        <v>0.13503018571428571</v>
      </c>
      <c r="Q1746" s="22">
        <v>1.5</v>
      </c>
      <c r="R1746" s="30">
        <v>6.7515092857142853E-5</v>
      </c>
      <c r="S1746" s="23">
        <v>14811.502994092432</v>
      </c>
      <c r="T1746" s="30">
        <v>2.0305468425325618E-3</v>
      </c>
      <c r="U1746" s="23">
        <v>492.47817339331539</v>
      </c>
      <c r="V1746" s="27">
        <v>3.3249709606765787</v>
      </c>
    </row>
    <row r="1747" spans="1:22" x14ac:dyDescent="0.25">
      <c r="A1747" s="19" t="s">
        <v>103</v>
      </c>
      <c r="B1747" s="19" t="s">
        <v>104</v>
      </c>
      <c r="C1747" s="19" t="s">
        <v>88</v>
      </c>
      <c r="D1747" s="22">
        <v>160646322</v>
      </c>
      <c r="E1747" s="22">
        <v>3</v>
      </c>
      <c r="F1747" s="27">
        <v>52</v>
      </c>
      <c r="G1747" s="19" t="s">
        <v>175</v>
      </c>
      <c r="H1747" s="19" t="s">
        <v>176</v>
      </c>
      <c r="I1747" s="23">
        <v>429.45</v>
      </c>
      <c r="J1747" s="19" t="s">
        <v>269</v>
      </c>
      <c r="K1747" s="19" t="s">
        <v>270</v>
      </c>
      <c r="L1747" s="23">
        <v>85.89</v>
      </c>
      <c r="M1747" s="19" t="s">
        <v>121</v>
      </c>
      <c r="N1747" s="19" t="s">
        <v>122</v>
      </c>
      <c r="O1747" s="30">
        <v>9.0937500000000029E-3</v>
      </c>
      <c r="Q1747" s="22">
        <v>1.94</v>
      </c>
      <c r="R1747" s="30">
        <v>3.8712439903846163E-5</v>
      </c>
      <c r="S1747" s="23">
        <v>25831.489890169589</v>
      </c>
      <c r="T1747" s="30">
        <v>2.0305468425325618E-3</v>
      </c>
      <c r="U1747" s="23">
        <v>492.47817339331539</v>
      </c>
      <c r="V1747" s="27">
        <v>1.9065031691444652</v>
      </c>
    </row>
    <row r="1748" spans="1:22" x14ac:dyDescent="0.25">
      <c r="A1748" s="19" t="s">
        <v>103</v>
      </c>
      <c r="B1748" s="19" t="s">
        <v>104</v>
      </c>
      <c r="C1748" s="19" t="s">
        <v>88</v>
      </c>
      <c r="D1748" s="22">
        <v>160646322</v>
      </c>
      <c r="E1748" s="22">
        <v>3</v>
      </c>
      <c r="F1748" s="27">
        <v>52</v>
      </c>
      <c r="G1748" s="19" t="s">
        <v>159</v>
      </c>
      <c r="H1748" s="19" t="s">
        <v>160</v>
      </c>
      <c r="I1748" s="23">
        <v>7</v>
      </c>
      <c r="J1748" s="19" t="s">
        <v>203</v>
      </c>
      <c r="K1748" s="19" t="s">
        <v>204</v>
      </c>
      <c r="L1748" s="23">
        <v>7</v>
      </c>
      <c r="M1748" s="19" t="s">
        <v>109</v>
      </c>
      <c r="N1748" s="19" t="s">
        <v>110</v>
      </c>
      <c r="O1748" s="30">
        <v>0.41567634814814874</v>
      </c>
      <c r="Q1748" s="22">
        <v>1.5</v>
      </c>
      <c r="R1748" s="30">
        <v>3.7304287654321045E-5</v>
      </c>
      <c r="S1748" s="23">
        <v>26806.570045418561</v>
      </c>
      <c r="T1748" s="30">
        <v>2.0305468425325618E-3</v>
      </c>
      <c r="U1748" s="23">
        <v>492.47817339331539</v>
      </c>
      <c r="V1748" s="27">
        <v>1.8371547443738832</v>
      </c>
    </row>
    <row r="1749" spans="1:22" x14ac:dyDescent="0.25">
      <c r="A1749" s="19" t="s">
        <v>103</v>
      </c>
      <c r="B1749" s="19" t="s">
        <v>104</v>
      </c>
      <c r="C1749" s="19" t="s">
        <v>88</v>
      </c>
      <c r="D1749" s="22">
        <v>160646322</v>
      </c>
      <c r="E1749" s="22">
        <v>3</v>
      </c>
      <c r="F1749" s="27">
        <v>52</v>
      </c>
      <c r="G1749" s="19" t="s">
        <v>161</v>
      </c>
      <c r="H1749" s="19" t="s">
        <v>162</v>
      </c>
      <c r="I1749" s="23">
        <v>8.1666666666666661</v>
      </c>
      <c r="J1749" s="19" t="s">
        <v>203</v>
      </c>
      <c r="K1749" s="19" t="s">
        <v>204</v>
      </c>
      <c r="L1749" s="23">
        <v>8.1666666666666661</v>
      </c>
      <c r="M1749" s="19" t="s">
        <v>109</v>
      </c>
      <c r="N1749" s="19" t="s">
        <v>110</v>
      </c>
      <c r="O1749" s="30">
        <v>0.29969450048245622</v>
      </c>
      <c r="Q1749" s="22">
        <v>1.5</v>
      </c>
      <c r="R1749" s="30">
        <v>3.1378270349658882E-5</v>
      </c>
      <c r="S1749" s="23">
        <v>31869.188099173578</v>
      </c>
      <c r="T1749" s="30">
        <v>2.0305468425325618E-3</v>
      </c>
      <c r="U1749" s="23">
        <v>492.47817339331539</v>
      </c>
      <c r="V1749" s="27">
        <v>1.5453113266041634</v>
      </c>
    </row>
    <row r="1750" spans="1:22" x14ac:dyDescent="0.25">
      <c r="A1750" s="19" t="s">
        <v>103</v>
      </c>
      <c r="B1750" s="19" t="s">
        <v>104</v>
      </c>
      <c r="C1750" s="19" t="s">
        <v>88</v>
      </c>
      <c r="D1750" s="22">
        <v>160646322</v>
      </c>
      <c r="E1750" s="22">
        <v>3</v>
      </c>
      <c r="F1750" s="27">
        <v>52</v>
      </c>
      <c r="G1750" s="19" t="s">
        <v>127</v>
      </c>
      <c r="H1750" s="19" t="s">
        <v>128</v>
      </c>
      <c r="I1750" s="23">
        <v>720.21</v>
      </c>
      <c r="J1750" s="19" t="s">
        <v>203</v>
      </c>
      <c r="K1750" s="19" t="s">
        <v>204</v>
      </c>
      <c r="L1750" s="23">
        <v>720.21</v>
      </c>
      <c r="M1750" s="19" t="s">
        <v>115</v>
      </c>
      <c r="N1750" s="19" t="s">
        <v>116</v>
      </c>
      <c r="O1750" s="30">
        <v>5.247630177899182E-3</v>
      </c>
      <c r="Q1750" s="22">
        <v>3</v>
      </c>
      <c r="R1750" s="30">
        <v>2.4226895707851088E-5</v>
      </c>
      <c r="S1750" s="23">
        <v>41276.439708118902</v>
      </c>
      <c r="T1750" s="30">
        <v>2.0305468425325618E-3</v>
      </c>
      <c r="U1750" s="23">
        <v>492.47817339331539</v>
      </c>
      <c r="V1750" s="27">
        <v>1.1931217345192857</v>
      </c>
    </row>
    <row r="1751" spans="1:22" x14ac:dyDescent="0.25">
      <c r="A1751" s="19" t="s">
        <v>103</v>
      </c>
      <c r="B1751" s="19" t="s">
        <v>104</v>
      </c>
      <c r="C1751" s="19" t="s">
        <v>88</v>
      </c>
      <c r="D1751" s="22">
        <v>160646377</v>
      </c>
      <c r="E1751" s="22">
        <v>3</v>
      </c>
      <c r="F1751" s="27">
        <v>53</v>
      </c>
      <c r="G1751" s="19" t="s">
        <v>135</v>
      </c>
      <c r="H1751" s="19" t="s">
        <v>136</v>
      </c>
      <c r="I1751" s="23">
        <v>438.5333333333333</v>
      </c>
      <c r="J1751" s="19" t="s">
        <v>219</v>
      </c>
      <c r="K1751" s="19" t="s">
        <v>220</v>
      </c>
      <c r="L1751" s="23">
        <v>306.66666666666669</v>
      </c>
      <c r="M1751" s="19" t="s">
        <v>109</v>
      </c>
      <c r="N1751" s="19" t="s">
        <v>110</v>
      </c>
      <c r="O1751" s="30">
        <v>0.13503018571428571</v>
      </c>
      <c r="Q1751" s="22">
        <v>1.5</v>
      </c>
      <c r="R1751" s="30">
        <v>7.4484575398622334E-4</v>
      </c>
      <c r="S1751" s="23">
        <v>1342.5598449722734</v>
      </c>
      <c r="T1751" s="30">
        <v>2.1340479779727575E-3</v>
      </c>
      <c r="U1751" s="23">
        <v>468.59302617458098</v>
      </c>
      <c r="V1751" s="27">
        <v>34.902952589369185</v>
      </c>
    </row>
    <row r="1752" spans="1:22" x14ac:dyDescent="0.25">
      <c r="A1752" s="19" t="s">
        <v>103</v>
      </c>
      <c r="B1752" s="19" t="s">
        <v>104</v>
      </c>
      <c r="C1752" s="19" t="s">
        <v>88</v>
      </c>
      <c r="D1752" s="22">
        <v>160646377</v>
      </c>
      <c r="E1752" s="22">
        <v>3</v>
      </c>
      <c r="F1752" s="27">
        <v>53</v>
      </c>
      <c r="G1752" s="19" t="s">
        <v>183</v>
      </c>
      <c r="H1752" s="19" t="s">
        <v>184</v>
      </c>
      <c r="I1752" s="23">
        <v>284.68774560416665</v>
      </c>
      <c r="J1752" s="19" t="s">
        <v>221</v>
      </c>
      <c r="K1752" s="19" t="s">
        <v>222</v>
      </c>
      <c r="L1752" s="23">
        <v>199.08233958333332</v>
      </c>
      <c r="M1752" s="19" t="s">
        <v>109</v>
      </c>
      <c r="N1752" s="19" t="s">
        <v>110</v>
      </c>
      <c r="O1752" s="30">
        <v>7.9215175097275228E-2</v>
      </c>
      <c r="Q1752" s="22">
        <v>1.5</v>
      </c>
      <c r="R1752" s="30">
        <v>2.8366779391298877E-4</v>
      </c>
      <c r="S1752" s="23">
        <v>3525.2503860439524</v>
      </c>
      <c r="T1752" s="30">
        <v>2.1340479779727575E-3</v>
      </c>
      <c r="U1752" s="23">
        <v>468.59302617458098</v>
      </c>
      <c r="V1752" s="27">
        <v>13.292474997795479</v>
      </c>
    </row>
    <row r="1753" spans="1:22" x14ac:dyDescent="0.25">
      <c r="A1753" s="19" t="s">
        <v>103</v>
      </c>
      <c r="B1753" s="19" t="s">
        <v>104</v>
      </c>
      <c r="C1753" s="19" t="s">
        <v>88</v>
      </c>
      <c r="D1753" s="22">
        <v>160646377</v>
      </c>
      <c r="E1753" s="22">
        <v>3</v>
      </c>
      <c r="F1753" s="27">
        <v>53</v>
      </c>
      <c r="G1753" s="19" t="s">
        <v>127</v>
      </c>
      <c r="H1753" s="19" t="s">
        <v>128</v>
      </c>
      <c r="I1753" s="23">
        <v>200</v>
      </c>
      <c r="J1753" s="19" t="s">
        <v>203</v>
      </c>
      <c r="K1753" s="19" t="s">
        <v>204</v>
      </c>
      <c r="L1753" s="23">
        <v>200</v>
      </c>
      <c r="M1753" s="19" t="s">
        <v>109</v>
      </c>
      <c r="N1753" s="19" t="s">
        <v>110</v>
      </c>
      <c r="O1753" s="30">
        <v>9.32009514627124E-2</v>
      </c>
      <c r="Q1753" s="22">
        <v>1.5</v>
      </c>
      <c r="R1753" s="30">
        <v>2.3446780242191798E-4</v>
      </c>
      <c r="S1753" s="23">
        <v>4264.9779188040884</v>
      </c>
      <c r="T1753" s="30">
        <v>2.1340479779727575E-3</v>
      </c>
      <c r="U1753" s="23">
        <v>468.59302617458098</v>
      </c>
      <c r="V1753" s="27">
        <v>10.986997707739029</v>
      </c>
    </row>
    <row r="1754" spans="1:22" x14ac:dyDescent="0.25">
      <c r="A1754" s="19" t="s">
        <v>103</v>
      </c>
      <c r="B1754" s="19" t="s">
        <v>104</v>
      </c>
      <c r="C1754" s="19" t="s">
        <v>88</v>
      </c>
      <c r="D1754" s="22">
        <v>160646377</v>
      </c>
      <c r="E1754" s="22">
        <v>3</v>
      </c>
      <c r="F1754" s="27">
        <v>53</v>
      </c>
      <c r="G1754" s="19" t="s">
        <v>183</v>
      </c>
      <c r="H1754" s="19" t="s">
        <v>184</v>
      </c>
      <c r="I1754" s="23">
        <v>214.35699999999997</v>
      </c>
      <c r="J1754" s="19" t="s">
        <v>217</v>
      </c>
      <c r="K1754" s="19" t="s">
        <v>218</v>
      </c>
      <c r="L1754" s="23">
        <v>149.9</v>
      </c>
      <c r="M1754" s="19" t="s">
        <v>109</v>
      </c>
      <c r="N1754" s="19" t="s">
        <v>110</v>
      </c>
      <c r="O1754" s="30">
        <v>7.9215175097275228E-2</v>
      </c>
      <c r="Q1754" s="22">
        <v>1.5</v>
      </c>
      <c r="R1754" s="30">
        <v>2.1358902249467453E-4</v>
      </c>
      <c r="S1754" s="23">
        <v>4681.8885555081988</v>
      </c>
      <c r="T1754" s="30">
        <v>2.1340479779727575E-3</v>
      </c>
      <c r="U1754" s="23">
        <v>468.59302617458098</v>
      </c>
      <c r="V1754" s="27">
        <v>10.00863264084502</v>
      </c>
    </row>
    <row r="1755" spans="1:22" x14ac:dyDescent="0.25">
      <c r="A1755" s="19" t="s">
        <v>103</v>
      </c>
      <c r="B1755" s="19" t="s">
        <v>104</v>
      </c>
      <c r="C1755" s="19" t="s">
        <v>88</v>
      </c>
      <c r="D1755" s="22">
        <v>160646377</v>
      </c>
      <c r="E1755" s="22">
        <v>3</v>
      </c>
      <c r="F1755" s="27">
        <v>53</v>
      </c>
      <c r="G1755" s="19" t="s">
        <v>157</v>
      </c>
      <c r="H1755" s="19" t="s">
        <v>158</v>
      </c>
      <c r="I1755" s="23">
        <v>27.766666666666666</v>
      </c>
      <c r="J1755" s="19" t="s">
        <v>203</v>
      </c>
      <c r="K1755" s="19" t="s">
        <v>204</v>
      </c>
      <c r="L1755" s="23">
        <v>27.766666666666666</v>
      </c>
      <c r="M1755" s="19" t="s">
        <v>109</v>
      </c>
      <c r="N1755" s="19" t="s">
        <v>110</v>
      </c>
      <c r="O1755" s="30">
        <v>0.36548045168539406</v>
      </c>
      <c r="Q1755" s="22">
        <v>1.5</v>
      </c>
      <c r="R1755" s="30">
        <v>1.2764998585070575E-4</v>
      </c>
      <c r="S1755" s="23">
        <v>7833.9217457458981</v>
      </c>
      <c r="T1755" s="30">
        <v>2.1340479779727575E-3</v>
      </c>
      <c r="U1755" s="23">
        <v>468.59302617458098</v>
      </c>
      <c r="V1755" s="27">
        <v>5.9815893160924656</v>
      </c>
    </row>
    <row r="1756" spans="1:22" x14ac:dyDescent="0.25">
      <c r="A1756" s="19" t="s">
        <v>103</v>
      </c>
      <c r="B1756" s="19" t="s">
        <v>104</v>
      </c>
      <c r="C1756" s="19" t="s">
        <v>88</v>
      </c>
      <c r="D1756" s="22">
        <v>160646377</v>
      </c>
      <c r="E1756" s="22">
        <v>3</v>
      </c>
      <c r="F1756" s="27">
        <v>53</v>
      </c>
      <c r="G1756" s="19" t="s">
        <v>107</v>
      </c>
      <c r="H1756" s="19" t="s">
        <v>108</v>
      </c>
      <c r="I1756" s="23">
        <v>91</v>
      </c>
      <c r="J1756" s="19" t="s">
        <v>201</v>
      </c>
      <c r="K1756" s="19" t="s">
        <v>202</v>
      </c>
      <c r="L1756" s="23">
        <v>50</v>
      </c>
      <c r="M1756" s="19" t="s">
        <v>109</v>
      </c>
      <c r="N1756" s="19" t="s">
        <v>110</v>
      </c>
      <c r="O1756" s="30">
        <v>9.4083549688667278E-2</v>
      </c>
      <c r="Q1756" s="22">
        <v>1.5</v>
      </c>
      <c r="R1756" s="30">
        <v>1.0769311976941789E-4</v>
      </c>
      <c r="S1756" s="23">
        <v>9285.6442653077884</v>
      </c>
      <c r="T1756" s="30">
        <v>2.1340479779727575E-3</v>
      </c>
      <c r="U1756" s="23">
        <v>468.59302617458098</v>
      </c>
      <c r="V1756" s="27">
        <v>5.0464244890933125</v>
      </c>
    </row>
    <row r="1757" spans="1:22" x14ac:dyDescent="0.25">
      <c r="A1757" s="19" t="s">
        <v>103</v>
      </c>
      <c r="B1757" s="19" t="s">
        <v>104</v>
      </c>
      <c r="C1757" s="19" t="s">
        <v>88</v>
      </c>
      <c r="D1757" s="22">
        <v>160646377</v>
      </c>
      <c r="E1757" s="22">
        <v>3</v>
      </c>
      <c r="F1757" s="27">
        <v>53</v>
      </c>
      <c r="G1757" s="19" t="s">
        <v>145</v>
      </c>
      <c r="H1757" s="19" t="s">
        <v>146</v>
      </c>
      <c r="I1757" s="23">
        <v>62.35425</v>
      </c>
      <c r="J1757" s="19" t="s">
        <v>243</v>
      </c>
      <c r="K1757" s="19" t="s">
        <v>244</v>
      </c>
      <c r="L1757" s="23">
        <v>18.724999999999998</v>
      </c>
      <c r="M1757" s="19" t="s">
        <v>109</v>
      </c>
      <c r="N1757" s="19" t="s">
        <v>110</v>
      </c>
      <c r="O1757" s="30">
        <v>6.9640764267676847E-2</v>
      </c>
      <c r="Q1757" s="22">
        <v>1.5</v>
      </c>
      <c r="R1757" s="30">
        <v>5.4621353777833828E-5</v>
      </c>
      <c r="S1757" s="23">
        <v>18307.858206286626</v>
      </c>
      <c r="T1757" s="30">
        <v>2.1340479779727575E-3</v>
      </c>
      <c r="U1757" s="23">
        <v>468.59302617458098</v>
      </c>
      <c r="V1757" s="27">
        <v>2.5595185460507532</v>
      </c>
    </row>
    <row r="1758" spans="1:22" x14ac:dyDescent="0.25">
      <c r="A1758" s="19" t="s">
        <v>103</v>
      </c>
      <c r="B1758" s="19" t="s">
        <v>104</v>
      </c>
      <c r="C1758" s="19" t="s">
        <v>88</v>
      </c>
      <c r="D1758" s="22">
        <v>160646377</v>
      </c>
      <c r="E1758" s="22">
        <v>3</v>
      </c>
      <c r="F1758" s="27">
        <v>53</v>
      </c>
      <c r="G1758" s="19" t="s">
        <v>143</v>
      </c>
      <c r="H1758" s="19" t="s">
        <v>144</v>
      </c>
      <c r="I1758" s="23">
        <v>65.516666666666666</v>
      </c>
      <c r="J1758" s="19" t="s">
        <v>203</v>
      </c>
      <c r="K1758" s="19" t="s">
        <v>204</v>
      </c>
      <c r="L1758" s="23">
        <v>65.516666666666666</v>
      </c>
      <c r="M1758" s="19" t="s">
        <v>109</v>
      </c>
      <c r="N1758" s="19" t="s">
        <v>110</v>
      </c>
      <c r="O1758" s="30">
        <v>4.8103640684409948E-2</v>
      </c>
      <c r="Q1758" s="22">
        <v>1.5</v>
      </c>
      <c r="R1758" s="30">
        <v>3.9642643926711849E-5</v>
      </c>
      <c r="S1758" s="23">
        <v>25225.360897944145</v>
      </c>
      <c r="T1758" s="30">
        <v>2.1340479779727575E-3</v>
      </c>
      <c r="U1758" s="23">
        <v>468.59302617458098</v>
      </c>
      <c r="V1758" s="27">
        <v>1.8576266483179278</v>
      </c>
    </row>
    <row r="1759" spans="1:22" x14ac:dyDescent="0.25">
      <c r="A1759" s="19" t="s">
        <v>103</v>
      </c>
      <c r="B1759" s="19" t="s">
        <v>104</v>
      </c>
      <c r="C1759" s="19" t="s">
        <v>88</v>
      </c>
      <c r="D1759" s="22">
        <v>160646377</v>
      </c>
      <c r="E1759" s="22">
        <v>3</v>
      </c>
      <c r="F1759" s="27">
        <v>53</v>
      </c>
      <c r="G1759" s="19" t="s">
        <v>145</v>
      </c>
      <c r="H1759" s="19" t="s">
        <v>146</v>
      </c>
      <c r="I1759" s="23">
        <v>45.243333333333339</v>
      </c>
      <c r="J1759" s="19" t="s">
        <v>203</v>
      </c>
      <c r="K1759" s="19" t="s">
        <v>204</v>
      </c>
      <c r="L1759" s="23">
        <v>45.243333333333339</v>
      </c>
      <c r="M1759" s="19" t="s">
        <v>109</v>
      </c>
      <c r="N1759" s="19" t="s">
        <v>110</v>
      </c>
      <c r="O1759" s="30">
        <v>6.9640764267676847E-2</v>
      </c>
      <c r="Q1759" s="22">
        <v>1.5</v>
      </c>
      <c r="R1759" s="30">
        <v>3.9632456746548341E-5</v>
      </c>
      <c r="S1759" s="23">
        <v>25231.844858749304</v>
      </c>
      <c r="T1759" s="30">
        <v>2.1340479779727575E-3</v>
      </c>
      <c r="U1759" s="23">
        <v>468.59302617458098</v>
      </c>
      <c r="V1759" s="27">
        <v>1.8571492841598276</v>
      </c>
    </row>
    <row r="1760" spans="1:22" x14ac:dyDescent="0.25">
      <c r="A1760" s="19" t="s">
        <v>103</v>
      </c>
      <c r="B1760" s="19" t="s">
        <v>104</v>
      </c>
      <c r="C1760" s="19" t="s">
        <v>88</v>
      </c>
      <c r="D1760" s="22">
        <v>160646377</v>
      </c>
      <c r="E1760" s="22">
        <v>3</v>
      </c>
      <c r="F1760" s="27">
        <v>53</v>
      </c>
      <c r="G1760" s="19" t="s">
        <v>171</v>
      </c>
      <c r="H1760" s="19" t="s">
        <v>172</v>
      </c>
      <c r="I1760" s="23">
        <v>100</v>
      </c>
      <c r="J1760" s="19" t="s">
        <v>203</v>
      </c>
      <c r="K1760" s="19" t="s">
        <v>204</v>
      </c>
      <c r="L1760" s="23">
        <v>100</v>
      </c>
      <c r="M1760" s="19" t="s">
        <v>109</v>
      </c>
      <c r="N1760" s="19" t="s">
        <v>110</v>
      </c>
      <c r="O1760" s="30">
        <v>3.1228099415204599E-2</v>
      </c>
      <c r="Q1760" s="22">
        <v>1.5</v>
      </c>
      <c r="R1760" s="30">
        <v>3.928062819522591E-5</v>
      </c>
      <c r="S1760" s="23">
        <v>25457.841331609307</v>
      </c>
      <c r="T1760" s="30">
        <v>2.1340479779727575E-3</v>
      </c>
      <c r="U1760" s="23">
        <v>468.59302617458098</v>
      </c>
      <c r="V1760" s="27">
        <v>1.8406628436039481</v>
      </c>
    </row>
    <row r="1761" spans="1:22" x14ac:dyDescent="0.25">
      <c r="A1761" s="19" t="s">
        <v>103</v>
      </c>
      <c r="B1761" s="19" t="s">
        <v>104</v>
      </c>
      <c r="C1761" s="19" t="s">
        <v>88</v>
      </c>
      <c r="D1761" s="22">
        <v>160646377</v>
      </c>
      <c r="E1761" s="22">
        <v>3</v>
      </c>
      <c r="F1761" s="27">
        <v>53</v>
      </c>
      <c r="G1761" s="19" t="s">
        <v>169</v>
      </c>
      <c r="H1761" s="19" t="s">
        <v>170</v>
      </c>
      <c r="I1761" s="23">
        <v>24.150000000000002</v>
      </c>
      <c r="J1761" s="19" t="s">
        <v>203</v>
      </c>
      <c r="K1761" s="19" t="s">
        <v>204</v>
      </c>
      <c r="L1761" s="23">
        <v>24.150000000000002</v>
      </c>
      <c r="M1761" s="19" t="s">
        <v>109</v>
      </c>
      <c r="N1761" s="19" t="s">
        <v>110</v>
      </c>
      <c r="O1761" s="30">
        <v>0.11923444635865434</v>
      </c>
      <c r="Q1761" s="22">
        <v>1.5</v>
      </c>
      <c r="R1761" s="30">
        <v>3.6220275214610089E-5</v>
      </c>
      <c r="S1761" s="23">
        <v>27608.845986808854</v>
      </c>
      <c r="T1761" s="30">
        <v>2.1340479779727575E-3</v>
      </c>
      <c r="U1761" s="23">
        <v>468.59302617458098</v>
      </c>
      <c r="V1761" s="27">
        <v>1.6972568371690315</v>
      </c>
    </row>
    <row r="1762" spans="1:22" x14ac:dyDescent="0.25">
      <c r="A1762" s="19" t="s">
        <v>103</v>
      </c>
      <c r="B1762" s="19" t="s">
        <v>104</v>
      </c>
      <c r="C1762" s="19" t="s">
        <v>88</v>
      </c>
      <c r="D1762" s="22">
        <v>160646377</v>
      </c>
      <c r="E1762" s="22">
        <v>3</v>
      </c>
      <c r="F1762" s="27">
        <v>53</v>
      </c>
      <c r="G1762" s="19" t="s">
        <v>139</v>
      </c>
      <c r="H1762" s="19" t="s">
        <v>140</v>
      </c>
      <c r="I1762" s="23">
        <v>33.333333333333336</v>
      </c>
      <c r="J1762" s="19" t="s">
        <v>203</v>
      </c>
      <c r="K1762" s="19" t="s">
        <v>204</v>
      </c>
      <c r="L1762" s="23">
        <v>33.333333333333336</v>
      </c>
      <c r="M1762" s="19" t="s">
        <v>109</v>
      </c>
      <c r="N1762" s="19" t="s">
        <v>110</v>
      </c>
      <c r="O1762" s="30">
        <v>7.2550891428570755E-2</v>
      </c>
      <c r="Q1762" s="22">
        <v>1.5</v>
      </c>
      <c r="R1762" s="30">
        <v>3.041966097633994E-5</v>
      </c>
      <c r="S1762" s="23">
        <v>32873.476163254694</v>
      </c>
      <c r="T1762" s="30">
        <v>2.1340479779727575E-3</v>
      </c>
      <c r="U1762" s="23">
        <v>468.59302617458098</v>
      </c>
      <c r="V1762" s="27">
        <v>1.4254440992107942</v>
      </c>
    </row>
    <row r="1763" spans="1:22" x14ac:dyDescent="0.25">
      <c r="A1763" s="19" t="s">
        <v>103</v>
      </c>
      <c r="B1763" s="19" t="s">
        <v>104</v>
      </c>
      <c r="C1763" s="19" t="s">
        <v>88</v>
      </c>
      <c r="D1763" s="22">
        <v>160646377</v>
      </c>
      <c r="E1763" s="22">
        <v>3</v>
      </c>
      <c r="F1763" s="27">
        <v>53</v>
      </c>
      <c r="G1763" s="19" t="s">
        <v>141</v>
      </c>
      <c r="H1763" s="19" t="s">
        <v>142</v>
      </c>
      <c r="I1763" s="23">
        <v>41.666666666666664</v>
      </c>
      <c r="J1763" s="19" t="s">
        <v>203</v>
      </c>
      <c r="K1763" s="19" t="s">
        <v>204</v>
      </c>
      <c r="L1763" s="23">
        <v>41.666666666666664</v>
      </c>
      <c r="M1763" s="19" t="s">
        <v>109</v>
      </c>
      <c r="N1763" s="19" t="s">
        <v>110</v>
      </c>
      <c r="O1763" s="30">
        <v>4.6996148956660502E-2</v>
      </c>
      <c r="Q1763" s="22">
        <v>1.5</v>
      </c>
      <c r="R1763" s="30">
        <v>2.4631105323197329E-5</v>
      </c>
      <c r="S1763" s="23">
        <v>40599.071250700632</v>
      </c>
      <c r="T1763" s="30">
        <v>2.1340479779727575E-3</v>
      </c>
      <c r="U1763" s="23">
        <v>468.59302617458098</v>
      </c>
      <c r="V1763" s="27">
        <v>1.1541964181421867</v>
      </c>
    </row>
    <row r="1764" spans="1:22" x14ac:dyDescent="0.25">
      <c r="A1764" s="19" t="s">
        <v>103</v>
      </c>
      <c r="B1764" s="19" t="s">
        <v>104</v>
      </c>
      <c r="C1764" s="19" t="s">
        <v>88</v>
      </c>
      <c r="D1764" s="22">
        <v>160646377</v>
      </c>
      <c r="E1764" s="22">
        <v>3</v>
      </c>
      <c r="F1764" s="27">
        <v>53</v>
      </c>
      <c r="G1764" s="19" t="s">
        <v>135</v>
      </c>
      <c r="H1764" s="19" t="s">
        <v>136</v>
      </c>
      <c r="I1764" s="23">
        <v>438.5333333333333</v>
      </c>
      <c r="J1764" s="19" t="s">
        <v>219</v>
      </c>
      <c r="K1764" s="19" t="s">
        <v>220</v>
      </c>
      <c r="L1764" s="23">
        <v>306.66666666666669</v>
      </c>
      <c r="M1764" s="19" t="s">
        <v>115</v>
      </c>
      <c r="N1764" s="19" t="s">
        <v>116</v>
      </c>
      <c r="O1764" s="30">
        <v>8.1948356807510694E-3</v>
      </c>
      <c r="Q1764" s="22">
        <v>3</v>
      </c>
      <c r="R1764" s="30">
        <v>2.2601940925777999E-5</v>
      </c>
      <c r="S1764" s="23">
        <v>44243.987862983857</v>
      </c>
      <c r="T1764" s="30">
        <v>2.1340479779727575E-3</v>
      </c>
      <c r="U1764" s="23">
        <v>468.59302617458098</v>
      </c>
      <c r="V1764" s="27">
        <v>1.0591111895829424</v>
      </c>
    </row>
    <row r="1765" spans="1:22" x14ac:dyDescent="0.25">
      <c r="A1765" s="19" t="s">
        <v>103</v>
      </c>
      <c r="B1765" s="19" t="s">
        <v>104</v>
      </c>
      <c r="C1765" s="19" t="s">
        <v>88</v>
      </c>
      <c r="D1765" s="22">
        <v>160646426</v>
      </c>
      <c r="E1765" s="22">
        <v>3</v>
      </c>
      <c r="F1765" s="27">
        <v>62</v>
      </c>
      <c r="G1765" s="19" t="s">
        <v>135</v>
      </c>
      <c r="H1765" s="19" t="s">
        <v>136</v>
      </c>
      <c r="I1765" s="23">
        <v>543.4</v>
      </c>
      <c r="J1765" s="19" t="s">
        <v>219</v>
      </c>
      <c r="K1765" s="19" t="s">
        <v>220</v>
      </c>
      <c r="L1765" s="23">
        <v>380</v>
      </c>
      <c r="M1765" s="19" t="s">
        <v>109</v>
      </c>
      <c r="N1765" s="19" t="s">
        <v>110</v>
      </c>
      <c r="O1765" s="30">
        <v>0.13503018571428571</v>
      </c>
      <c r="Q1765" s="22">
        <v>1.5</v>
      </c>
      <c r="R1765" s="30">
        <v>7.8898282706605228E-4</v>
      </c>
      <c r="S1765" s="23">
        <v>1267.4547096527383</v>
      </c>
      <c r="T1765" s="30">
        <v>1.9730913522002036E-3</v>
      </c>
      <c r="U1765" s="23">
        <v>506.81890571609631</v>
      </c>
      <c r="V1765" s="27">
        <v>39.987141304240872</v>
      </c>
    </row>
    <row r="1766" spans="1:22" x14ac:dyDescent="0.25">
      <c r="A1766" s="19" t="s">
        <v>103</v>
      </c>
      <c r="B1766" s="19" t="s">
        <v>104</v>
      </c>
      <c r="C1766" s="19" t="s">
        <v>88</v>
      </c>
      <c r="D1766" s="22">
        <v>160646426</v>
      </c>
      <c r="E1766" s="22">
        <v>3</v>
      </c>
      <c r="F1766" s="27">
        <v>62</v>
      </c>
      <c r="G1766" s="19" t="s">
        <v>183</v>
      </c>
      <c r="H1766" s="19" t="s">
        <v>184</v>
      </c>
      <c r="I1766" s="23">
        <v>339.33328</v>
      </c>
      <c r="J1766" s="19" t="s">
        <v>221</v>
      </c>
      <c r="K1766" s="19" t="s">
        <v>222</v>
      </c>
      <c r="L1766" s="23">
        <v>237.29600000000002</v>
      </c>
      <c r="M1766" s="19" t="s">
        <v>109</v>
      </c>
      <c r="N1766" s="19" t="s">
        <v>110</v>
      </c>
      <c r="O1766" s="30">
        <v>7.9215175097275228E-2</v>
      </c>
      <c r="Q1766" s="22">
        <v>1.5</v>
      </c>
      <c r="R1766" s="30">
        <v>2.8903596980142708E-4</v>
      </c>
      <c r="S1766" s="23">
        <v>3459.7769982989244</v>
      </c>
      <c r="T1766" s="30">
        <v>1.9730913522002036E-3</v>
      </c>
      <c r="U1766" s="23">
        <v>506.81890571609631</v>
      </c>
      <c r="V1766" s="27">
        <v>14.648889392734993</v>
      </c>
    </row>
    <row r="1767" spans="1:22" x14ac:dyDescent="0.25">
      <c r="A1767" s="19" t="s">
        <v>103</v>
      </c>
      <c r="B1767" s="19" t="s">
        <v>104</v>
      </c>
      <c r="C1767" s="19" t="s">
        <v>88</v>
      </c>
      <c r="D1767" s="22">
        <v>160646426</v>
      </c>
      <c r="E1767" s="22">
        <v>3</v>
      </c>
      <c r="F1767" s="27">
        <v>62</v>
      </c>
      <c r="G1767" s="19" t="s">
        <v>107</v>
      </c>
      <c r="H1767" s="19" t="s">
        <v>108</v>
      </c>
      <c r="I1767" s="23">
        <v>182</v>
      </c>
      <c r="J1767" s="19" t="s">
        <v>203</v>
      </c>
      <c r="K1767" s="19" t="s">
        <v>204</v>
      </c>
      <c r="L1767" s="23">
        <v>182</v>
      </c>
      <c r="M1767" s="19" t="s">
        <v>109</v>
      </c>
      <c r="N1767" s="19" t="s">
        <v>110</v>
      </c>
      <c r="O1767" s="30">
        <v>9.4083549688667278E-2</v>
      </c>
      <c r="Q1767" s="22">
        <v>1.5</v>
      </c>
      <c r="R1767" s="30">
        <v>1.8412049508964993E-4</v>
      </c>
      <c r="S1767" s="23">
        <v>5431.2258910290839</v>
      </c>
      <c r="T1767" s="30">
        <v>1.9730913522002036E-3</v>
      </c>
      <c r="U1767" s="23">
        <v>506.81890571609631</v>
      </c>
      <c r="V1767" s="27">
        <v>9.3315747841242267</v>
      </c>
    </row>
    <row r="1768" spans="1:22" x14ac:dyDescent="0.25">
      <c r="A1768" s="19" t="s">
        <v>103</v>
      </c>
      <c r="B1768" s="19" t="s">
        <v>104</v>
      </c>
      <c r="C1768" s="19" t="s">
        <v>88</v>
      </c>
      <c r="D1768" s="22">
        <v>160646426</v>
      </c>
      <c r="E1768" s="22">
        <v>3</v>
      </c>
      <c r="F1768" s="27">
        <v>62</v>
      </c>
      <c r="G1768" s="19" t="s">
        <v>131</v>
      </c>
      <c r="H1768" s="19" t="s">
        <v>132</v>
      </c>
      <c r="I1768" s="23">
        <v>78.666666666666671</v>
      </c>
      <c r="J1768" s="19" t="s">
        <v>203</v>
      </c>
      <c r="K1768" s="19" t="s">
        <v>204</v>
      </c>
      <c r="L1768" s="23">
        <v>78.666666666666671</v>
      </c>
      <c r="M1768" s="19" t="s">
        <v>109</v>
      </c>
      <c r="N1768" s="19" t="s">
        <v>110</v>
      </c>
      <c r="O1768" s="30">
        <v>0.18361026609657971</v>
      </c>
      <c r="Q1768" s="22">
        <v>1.5</v>
      </c>
      <c r="R1768" s="30">
        <v>1.5531190967309251E-4</v>
      </c>
      <c r="S1768" s="23">
        <v>6438.6562634175634</v>
      </c>
      <c r="T1768" s="30">
        <v>1.9730913522002036E-3</v>
      </c>
      <c r="U1768" s="23">
        <v>506.81890571609631</v>
      </c>
      <c r="V1768" s="27">
        <v>7.8715012105193942</v>
      </c>
    </row>
    <row r="1769" spans="1:22" x14ac:dyDescent="0.25">
      <c r="A1769" s="19" t="s">
        <v>103</v>
      </c>
      <c r="B1769" s="19" t="s">
        <v>104</v>
      </c>
      <c r="C1769" s="19" t="s">
        <v>88</v>
      </c>
      <c r="D1769" s="22">
        <v>160646426</v>
      </c>
      <c r="E1769" s="22">
        <v>3</v>
      </c>
      <c r="F1769" s="27">
        <v>62</v>
      </c>
      <c r="G1769" s="19" t="s">
        <v>127</v>
      </c>
      <c r="H1769" s="19" t="s">
        <v>128</v>
      </c>
      <c r="I1769" s="23">
        <v>150</v>
      </c>
      <c r="J1769" s="19" t="s">
        <v>203</v>
      </c>
      <c r="K1769" s="19" t="s">
        <v>204</v>
      </c>
      <c r="L1769" s="23">
        <v>150</v>
      </c>
      <c r="M1769" s="19" t="s">
        <v>109</v>
      </c>
      <c r="N1769" s="19" t="s">
        <v>110</v>
      </c>
      <c r="O1769" s="30">
        <v>9.32009514627124E-2</v>
      </c>
      <c r="Q1769" s="22">
        <v>1.5</v>
      </c>
      <c r="R1769" s="30">
        <v>1.5032411526243934E-4</v>
      </c>
      <c r="S1769" s="23">
        <v>6652.2926029145538</v>
      </c>
      <c r="T1769" s="30">
        <v>1.9730913522002036E-3</v>
      </c>
      <c r="U1769" s="23">
        <v>506.81890571609631</v>
      </c>
      <c r="V1769" s="27">
        <v>7.6187103600049833</v>
      </c>
    </row>
    <row r="1770" spans="1:22" x14ac:dyDescent="0.25">
      <c r="A1770" s="19" t="s">
        <v>103</v>
      </c>
      <c r="B1770" s="19" t="s">
        <v>104</v>
      </c>
      <c r="C1770" s="19" t="s">
        <v>88</v>
      </c>
      <c r="D1770" s="22">
        <v>160646426</v>
      </c>
      <c r="E1770" s="22">
        <v>3</v>
      </c>
      <c r="F1770" s="27">
        <v>62</v>
      </c>
      <c r="G1770" s="19" t="s">
        <v>183</v>
      </c>
      <c r="H1770" s="19" t="s">
        <v>184</v>
      </c>
      <c r="I1770" s="23">
        <v>64.974433333333337</v>
      </c>
      <c r="J1770" s="19" t="s">
        <v>217</v>
      </c>
      <c r="K1770" s="19" t="s">
        <v>218</v>
      </c>
      <c r="L1770" s="23">
        <v>45.436666666666667</v>
      </c>
      <c r="M1770" s="19" t="s">
        <v>109</v>
      </c>
      <c r="N1770" s="19" t="s">
        <v>110</v>
      </c>
      <c r="O1770" s="30">
        <v>7.9215175097275228E-2</v>
      </c>
      <c r="Q1770" s="22">
        <v>1.5</v>
      </c>
      <c r="R1770" s="30">
        <v>5.5343667885443391E-5</v>
      </c>
      <c r="S1770" s="23">
        <v>18068.914443291211</v>
      </c>
      <c r="T1770" s="30">
        <v>1.9730913522002036E-3</v>
      </c>
      <c r="U1770" s="23">
        <v>506.81890571609631</v>
      </c>
      <c r="V1770" s="27">
        <v>2.8049217196015483</v>
      </c>
    </row>
    <row r="1771" spans="1:22" x14ac:dyDescent="0.25">
      <c r="A1771" s="19" t="s">
        <v>103</v>
      </c>
      <c r="B1771" s="19" t="s">
        <v>104</v>
      </c>
      <c r="C1771" s="19" t="s">
        <v>88</v>
      </c>
      <c r="D1771" s="22">
        <v>160646426</v>
      </c>
      <c r="E1771" s="22">
        <v>3</v>
      </c>
      <c r="F1771" s="27">
        <v>62</v>
      </c>
      <c r="G1771" s="19" t="s">
        <v>153</v>
      </c>
      <c r="H1771" s="19" t="s">
        <v>154</v>
      </c>
      <c r="I1771" s="23">
        <v>61.5</v>
      </c>
      <c r="J1771" s="19" t="s">
        <v>203</v>
      </c>
      <c r="K1771" s="19" t="s">
        <v>204</v>
      </c>
      <c r="L1771" s="23">
        <v>61.5</v>
      </c>
      <c r="M1771" s="19" t="s">
        <v>109</v>
      </c>
      <c r="N1771" s="19" t="s">
        <v>110</v>
      </c>
      <c r="O1771" s="30">
        <v>7.3673472331154663E-2</v>
      </c>
      <c r="Q1771" s="22">
        <v>1.5</v>
      </c>
      <c r="R1771" s="30">
        <v>4.8719554283505506E-5</v>
      </c>
      <c r="S1771" s="23">
        <v>20525.639339409146</v>
      </c>
      <c r="T1771" s="30">
        <v>1.9730913522002036E-3</v>
      </c>
      <c r="U1771" s="23">
        <v>506.81890571609631</v>
      </c>
      <c r="V1771" s="27">
        <v>2.4691991188942213</v>
      </c>
    </row>
    <row r="1772" spans="1:22" x14ac:dyDescent="0.25">
      <c r="A1772" s="19" t="s">
        <v>103</v>
      </c>
      <c r="B1772" s="19" t="s">
        <v>104</v>
      </c>
      <c r="C1772" s="19" t="s">
        <v>88</v>
      </c>
      <c r="D1772" s="22">
        <v>160646426</v>
      </c>
      <c r="E1772" s="22">
        <v>3</v>
      </c>
      <c r="F1772" s="27">
        <v>62</v>
      </c>
      <c r="G1772" s="19" t="s">
        <v>141</v>
      </c>
      <c r="H1772" s="19" t="s">
        <v>142</v>
      </c>
      <c r="I1772" s="23">
        <v>79.399999999999991</v>
      </c>
      <c r="J1772" s="19" t="s">
        <v>203</v>
      </c>
      <c r="K1772" s="19" t="s">
        <v>204</v>
      </c>
      <c r="L1772" s="23">
        <v>79.399999999999991</v>
      </c>
      <c r="M1772" s="19" t="s">
        <v>109</v>
      </c>
      <c r="N1772" s="19" t="s">
        <v>110</v>
      </c>
      <c r="O1772" s="30">
        <v>4.6996148956660502E-2</v>
      </c>
      <c r="Q1772" s="22">
        <v>1.5</v>
      </c>
      <c r="R1772" s="30">
        <v>4.0123593840417678E-5</v>
      </c>
      <c r="S1772" s="23">
        <v>24922.99179323938</v>
      </c>
      <c r="T1772" s="30">
        <v>1.9730913522002036E-3</v>
      </c>
      <c r="U1772" s="23">
        <v>506.81890571609631</v>
      </c>
      <c r="V1772" s="27">
        <v>2.0335395923597588</v>
      </c>
    </row>
    <row r="1773" spans="1:22" x14ac:dyDescent="0.25">
      <c r="A1773" s="19" t="s">
        <v>103</v>
      </c>
      <c r="B1773" s="19" t="s">
        <v>104</v>
      </c>
      <c r="C1773" s="19" t="s">
        <v>88</v>
      </c>
      <c r="D1773" s="22">
        <v>160646426</v>
      </c>
      <c r="E1773" s="22">
        <v>3</v>
      </c>
      <c r="F1773" s="27">
        <v>62</v>
      </c>
      <c r="G1773" s="19" t="s">
        <v>163</v>
      </c>
      <c r="H1773" s="19" t="s">
        <v>164</v>
      </c>
      <c r="I1773" s="23">
        <v>16.666666666666668</v>
      </c>
      <c r="J1773" s="19" t="s">
        <v>203</v>
      </c>
      <c r="K1773" s="19" t="s">
        <v>204</v>
      </c>
      <c r="L1773" s="23">
        <v>16.666666666666668</v>
      </c>
      <c r="M1773" s="19" t="s">
        <v>109</v>
      </c>
      <c r="N1773" s="19" t="s">
        <v>110</v>
      </c>
      <c r="O1773" s="30">
        <v>0.2109105576516597</v>
      </c>
      <c r="Q1773" s="22">
        <v>1.5</v>
      </c>
      <c r="R1773" s="30">
        <v>3.7797590976999946E-5</v>
      </c>
      <c r="S1773" s="23">
        <v>26456.712561615521</v>
      </c>
      <c r="T1773" s="30">
        <v>1.9730913522002036E-3</v>
      </c>
      <c r="U1773" s="23">
        <v>506.81890571609631</v>
      </c>
      <c r="V1773" s="27">
        <v>1.9156533697667708</v>
      </c>
    </row>
    <row r="1774" spans="1:22" x14ac:dyDescent="0.25">
      <c r="A1774" s="19" t="s">
        <v>103</v>
      </c>
      <c r="B1774" s="19" t="s">
        <v>104</v>
      </c>
      <c r="C1774" s="19" t="s">
        <v>88</v>
      </c>
      <c r="D1774" s="22">
        <v>160646426</v>
      </c>
      <c r="E1774" s="22">
        <v>3</v>
      </c>
      <c r="F1774" s="27">
        <v>62</v>
      </c>
      <c r="G1774" s="19" t="s">
        <v>149</v>
      </c>
      <c r="H1774" s="19" t="s">
        <v>150</v>
      </c>
      <c r="I1774" s="23">
        <v>50</v>
      </c>
      <c r="J1774" s="19" t="s">
        <v>203</v>
      </c>
      <c r="K1774" s="19" t="s">
        <v>204</v>
      </c>
      <c r="L1774" s="23">
        <v>50</v>
      </c>
      <c r="M1774" s="19" t="s">
        <v>109</v>
      </c>
      <c r="N1774" s="19" t="s">
        <v>110</v>
      </c>
      <c r="O1774" s="30">
        <v>6.4411980343979686E-2</v>
      </c>
      <c r="Q1774" s="22">
        <v>1.5</v>
      </c>
      <c r="R1774" s="30">
        <v>3.4630096959128862E-5</v>
      </c>
      <c r="S1774" s="23">
        <v>28876.615655457739</v>
      </c>
      <c r="T1774" s="30">
        <v>1.9730913522002036E-3</v>
      </c>
      <c r="U1774" s="23">
        <v>506.81890571609631</v>
      </c>
      <c r="V1774" s="27">
        <v>1.7551187845668004</v>
      </c>
    </row>
    <row r="1775" spans="1:22" x14ac:dyDescent="0.25">
      <c r="A1775" s="19" t="s">
        <v>103</v>
      </c>
      <c r="B1775" s="19" t="s">
        <v>104</v>
      </c>
      <c r="C1775" s="19" t="s">
        <v>88</v>
      </c>
      <c r="D1775" s="22">
        <v>160646426</v>
      </c>
      <c r="E1775" s="22">
        <v>3</v>
      </c>
      <c r="F1775" s="27">
        <v>62</v>
      </c>
      <c r="G1775" s="19" t="s">
        <v>175</v>
      </c>
      <c r="H1775" s="19" t="s">
        <v>176</v>
      </c>
      <c r="I1775" s="23">
        <v>357.7</v>
      </c>
      <c r="J1775" s="19" t="s">
        <v>269</v>
      </c>
      <c r="K1775" s="19" t="s">
        <v>270</v>
      </c>
      <c r="L1775" s="23">
        <v>71.540000000000006</v>
      </c>
      <c r="M1775" s="19" t="s">
        <v>121</v>
      </c>
      <c r="N1775" s="19" t="s">
        <v>122</v>
      </c>
      <c r="O1775" s="30">
        <v>9.0937500000000029E-3</v>
      </c>
      <c r="Q1775" s="22">
        <v>1.94</v>
      </c>
      <c r="R1775" s="30">
        <v>2.7043850806451619E-5</v>
      </c>
      <c r="S1775" s="23">
        <v>36976.982573851448</v>
      </c>
      <c r="T1775" s="30">
        <v>1.9730913522002036E-3</v>
      </c>
      <c r="U1775" s="23">
        <v>506.81890571609631</v>
      </c>
      <c r="V1775" s="27">
        <v>1.3706334872075179</v>
      </c>
    </row>
    <row r="1776" spans="1:22" x14ac:dyDescent="0.25">
      <c r="A1776" s="19" t="s">
        <v>103</v>
      </c>
      <c r="B1776" s="19" t="s">
        <v>104</v>
      </c>
      <c r="C1776" s="19" t="s">
        <v>88</v>
      </c>
      <c r="D1776" s="22">
        <v>160646426</v>
      </c>
      <c r="E1776" s="22">
        <v>3</v>
      </c>
      <c r="F1776" s="27">
        <v>62</v>
      </c>
      <c r="G1776" s="19" t="s">
        <v>145</v>
      </c>
      <c r="H1776" s="19" t="s">
        <v>146</v>
      </c>
      <c r="I1776" s="23">
        <v>33.300000000000004</v>
      </c>
      <c r="J1776" s="19" t="s">
        <v>243</v>
      </c>
      <c r="K1776" s="19" t="s">
        <v>244</v>
      </c>
      <c r="L1776" s="23">
        <v>10</v>
      </c>
      <c r="M1776" s="19" t="s">
        <v>109</v>
      </c>
      <c r="N1776" s="19" t="s">
        <v>110</v>
      </c>
      <c r="O1776" s="30">
        <v>6.9640764267676847E-2</v>
      </c>
      <c r="Q1776" s="22">
        <v>1.5</v>
      </c>
      <c r="R1776" s="30">
        <v>2.4935886560361712E-5</v>
      </c>
      <c r="S1776" s="23">
        <v>40102.845253940483</v>
      </c>
      <c r="T1776" s="30">
        <v>1.9730913522002036E-3</v>
      </c>
      <c r="U1776" s="23">
        <v>506.81890571609631</v>
      </c>
      <c r="V1776" s="27">
        <v>1.2637978739583235</v>
      </c>
    </row>
    <row r="1777" spans="1:22" x14ac:dyDescent="0.25">
      <c r="A1777" s="19" t="s">
        <v>103</v>
      </c>
      <c r="B1777" s="19" t="s">
        <v>104</v>
      </c>
      <c r="C1777" s="19" t="s">
        <v>88</v>
      </c>
      <c r="D1777" s="22">
        <v>160646426</v>
      </c>
      <c r="E1777" s="22">
        <v>3</v>
      </c>
      <c r="F1777" s="27">
        <v>62</v>
      </c>
      <c r="G1777" s="19" t="s">
        <v>135</v>
      </c>
      <c r="H1777" s="19" t="s">
        <v>136</v>
      </c>
      <c r="I1777" s="23">
        <v>543.4</v>
      </c>
      <c r="J1777" s="19" t="s">
        <v>219</v>
      </c>
      <c r="K1777" s="19" t="s">
        <v>220</v>
      </c>
      <c r="L1777" s="23">
        <v>380</v>
      </c>
      <c r="M1777" s="19" t="s">
        <v>115</v>
      </c>
      <c r="N1777" s="19" t="s">
        <v>116</v>
      </c>
      <c r="O1777" s="30">
        <v>8.1948356807510694E-3</v>
      </c>
      <c r="Q1777" s="22">
        <v>3</v>
      </c>
      <c r="R1777" s="30">
        <v>2.3941256499570593E-5</v>
      </c>
      <c r="S1777" s="23">
        <v>41768.902146716311</v>
      </c>
      <c r="T1777" s="30">
        <v>1.9730913522002036E-3</v>
      </c>
      <c r="U1777" s="23">
        <v>506.81890571609631</v>
      </c>
      <c r="V1777" s="27">
        <v>1.2133881420580745</v>
      </c>
    </row>
    <row r="1778" spans="1:22" x14ac:dyDescent="0.25">
      <c r="A1778" s="19" t="s">
        <v>103</v>
      </c>
      <c r="B1778" s="19" t="s">
        <v>104</v>
      </c>
      <c r="C1778" s="19" t="s">
        <v>88</v>
      </c>
      <c r="D1778" s="22">
        <v>160646552</v>
      </c>
      <c r="E1778" s="22">
        <v>3</v>
      </c>
      <c r="F1778" s="27">
        <v>78</v>
      </c>
      <c r="G1778" s="19" t="s">
        <v>163</v>
      </c>
      <c r="H1778" s="19" t="s">
        <v>164</v>
      </c>
      <c r="I1778" s="23">
        <v>347.73333333333335</v>
      </c>
      <c r="J1778" s="19" t="s">
        <v>203</v>
      </c>
      <c r="K1778" s="19" t="s">
        <v>204</v>
      </c>
      <c r="L1778" s="23">
        <v>347.73333333333335</v>
      </c>
      <c r="M1778" s="19" t="s">
        <v>109</v>
      </c>
      <c r="N1778" s="19" t="s">
        <v>110</v>
      </c>
      <c r="O1778" s="30">
        <v>0.2109105576516597</v>
      </c>
      <c r="Q1778" s="22">
        <v>1.5</v>
      </c>
      <c r="R1778" s="30">
        <v>6.2684300211456241E-4</v>
      </c>
      <c r="S1778" s="23">
        <v>1595.2957863877359</v>
      </c>
      <c r="T1778" s="30">
        <v>2.0735405251019402E-3</v>
      </c>
      <c r="U1778" s="23">
        <v>482.26691877692508</v>
      </c>
      <c r="V1778" s="27">
        <v>30.230564318666751</v>
      </c>
    </row>
    <row r="1779" spans="1:22" x14ac:dyDescent="0.25">
      <c r="A1779" s="19" t="s">
        <v>103</v>
      </c>
      <c r="B1779" s="19" t="s">
        <v>104</v>
      </c>
      <c r="C1779" s="19" t="s">
        <v>88</v>
      </c>
      <c r="D1779" s="22">
        <v>160646552</v>
      </c>
      <c r="E1779" s="22">
        <v>3</v>
      </c>
      <c r="F1779" s="27">
        <v>78</v>
      </c>
      <c r="G1779" s="19" t="s">
        <v>135</v>
      </c>
      <c r="H1779" s="19" t="s">
        <v>136</v>
      </c>
      <c r="I1779" s="23">
        <v>457.59999999999997</v>
      </c>
      <c r="J1779" s="19" t="s">
        <v>219</v>
      </c>
      <c r="K1779" s="19" t="s">
        <v>220</v>
      </c>
      <c r="L1779" s="23">
        <v>320</v>
      </c>
      <c r="M1779" s="19" t="s">
        <v>109</v>
      </c>
      <c r="N1779" s="19" t="s">
        <v>110</v>
      </c>
      <c r="O1779" s="30">
        <v>0.13503018571428571</v>
      </c>
      <c r="Q1779" s="22">
        <v>1.5</v>
      </c>
      <c r="R1779" s="30">
        <v>5.2811805968253967E-4</v>
      </c>
      <c r="S1779" s="23">
        <v>1893.5160077674984</v>
      </c>
      <c r="T1779" s="30">
        <v>2.0735405251019402E-3</v>
      </c>
      <c r="U1779" s="23">
        <v>482.26691877692508</v>
      </c>
      <c r="V1779" s="27">
        <v>25.469386939354667</v>
      </c>
    </row>
    <row r="1780" spans="1:22" x14ac:dyDescent="0.25">
      <c r="A1780" s="19" t="s">
        <v>103</v>
      </c>
      <c r="B1780" s="19" t="s">
        <v>104</v>
      </c>
      <c r="C1780" s="19" t="s">
        <v>88</v>
      </c>
      <c r="D1780" s="22">
        <v>160646552</v>
      </c>
      <c r="E1780" s="22">
        <v>3</v>
      </c>
      <c r="F1780" s="27">
        <v>78</v>
      </c>
      <c r="G1780" s="19" t="s">
        <v>135</v>
      </c>
      <c r="H1780" s="19" t="s">
        <v>136</v>
      </c>
      <c r="I1780" s="23">
        <v>228.79999999999998</v>
      </c>
      <c r="J1780" s="19" t="s">
        <v>225</v>
      </c>
      <c r="K1780" s="19" t="s">
        <v>226</v>
      </c>
      <c r="L1780" s="23">
        <v>160</v>
      </c>
      <c r="M1780" s="19" t="s">
        <v>109</v>
      </c>
      <c r="N1780" s="19" t="s">
        <v>110</v>
      </c>
      <c r="O1780" s="30">
        <v>0.13503018571428571</v>
      </c>
      <c r="Q1780" s="22">
        <v>1.5</v>
      </c>
      <c r="R1780" s="30">
        <v>2.6405902984126984E-4</v>
      </c>
      <c r="S1780" s="23">
        <v>3787.0320155349968</v>
      </c>
      <c r="T1780" s="30">
        <v>2.0735405251019402E-3</v>
      </c>
      <c r="U1780" s="23">
        <v>482.26691877692508</v>
      </c>
      <c r="V1780" s="27">
        <v>12.734693469677334</v>
      </c>
    </row>
    <row r="1781" spans="1:22" x14ac:dyDescent="0.25">
      <c r="A1781" s="19" t="s">
        <v>103</v>
      </c>
      <c r="B1781" s="19" t="s">
        <v>104</v>
      </c>
      <c r="C1781" s="19" t="s">
        <v>88</v>
      </c>
      <c r="D1781" s="22">
        <v>160646552</v>
      </c>
      <c r="E1781" s="22">
        <v>3</v>
      </c>
      <c r="F1781" s="27">
        <v>78</v>
      </c>
      <c r="G1781" s="19" t="s">
        <v>183</v>
      </c>
      <c r="H1781" s="19" t="s">
        <v>184</v>
      </c>
      <c r="I1781" s="23">
        <v>182.32499999999996</v>
      </c>
      <c r="J1781" s="19" t="s">
        <v>221</v>
      </c>
      <c r="K1781" s="19" t="s">
        <v>222</v>
      </c>
      <c r="L1781" s="23">
        <v>127.5</v>
      </c>
      <c r="M1781" s="19" t="s">
        <v>109</v>
      </c>
      <c r="N1781" s="19" t="s">
        <v>110</v>
      </c>
      <c r="O1781" s="30">
        <v>7.9215175097275228E-2</v>
      </c>
      <c r="Q1781" s="22">
        <v>1.5</v>
      </c>
      <c r="R1781" s="30">
        <v>1.2344364785992054E-4</v>
      </c>
      <c r="S1781" s="23">
        <v>8100.862355710392</v>
      </c>
      <c r="T1781" s="30">
        <v>2.0735405251019402E-3</v>
      </c>
      <c r="U1781" s="23">
        <v>482.26691877692508</v>
      </c>
      <c r="V1781" s="27">
        <v>5.9532787695987643</v>
      </c>
    </row>
    <row r="1782" spans="1:22" x14ac:dyDescent="0.25">
      <c r="A1782" s="19" t="s">
        <v>103</v>
      </c>
      <c r="B1782" s="19" t="s">
        <v>104</v>
      </c>
      <c r="C1782" s="19" t="s">
        <v>88</v>
      </c>
      <c r="D1782" s="22">
        <v>160646552</v>
      </c>
      <c r="E1782" s="22">
        <v>3</v>
      </c>
      <c r="F1782" s="27">
        <v>78</v>
      </c>
      <c r="G1782" s="19" t="s">
        <v>127</v>
      </c>
      <c r="H1782" s="19" t="s">
        <v>128</v>
      </c>
      <c r="I1782" s="23">
        <v>150</v>
      </c>
      <c r="J1782" s="19" t="s">
        <v>203</v>
      </c>
      <c r="K1782" s="19" t="s">
        <v>204</v>
      </c>
      <c r="L1782" s="23">
        <v>150</v>
      </c>
      <c r="M1782" s="19" t="s">
        <v>109</v>
      </c>
      <c r="N1782" s="19" t="s">
        <v>110</v>
      </c>
      <c r="O1782" s="30">
        <v>9.32009514627124E-2</v>
      </c>
      <c r="Q1782" s="22">
        <v>1.5</v>
      </c>
      <c r="R1782" s="30">
        <v>1.1948839931116975E-4</v>
      </c>
      <c r="S1782" s="23">
        <v>8369.013274634437</v>
      </c>
      <c r="T1782" s="30">
        <v>2.0735405251019402E-3</v>
      </c>
      <c r="U1782" s="23">
        <v>482.26691877692508</v>
      </c>
      <c r="V1782" s="27">
        <v>5.7625302165384689</v>
      </c>
    </row>
    <row r="1783" spans="1:22" x14ac:dyDescent="0.25">
      <c r="A1783" s="19" t="s">
        <v>103</v>
      </c>
      <c r="B1783" s="19" t="s">
        <v>104</v>
      </c>
      <c r="C1783" s="19" t="s">
        <v>88</v>
      </c>
      <c r="D1783" s="22">
        <v>160646552</v>
      </c>
      <c r="E1783" s="22">
        <v>3</v>
      </c>
      <c r="F1783" s="27">
        <v>78</v>
      </c>
      <c r="G1783" s="19" t="s">
        <v>145</v>
      </c>
      <c r="H1783" s="19" t="s">
        <v>146</v>
      </c>
      <c r="I1783" s="23">
        <v>185.60000000000002</v>
      </c>
      <c r="J1783" s="19" t="s">
        <v>203</v>
      </c>
      <c r="K1783" s="19" t="s">
        <v>204</v>
      </c>
      <c r="L1783" s="23">
        <v>185.60000000000002</v>
      </c>
      <c r="M1783" s="19" t="s">
        <v>109</v>
      </c>
      <c r="N1783" s="19" t="s">
        <v>110</v>
      </c>
      <c r="O1783" s="30">
        <v>6.9640764267676847E-2</v>
      </c>
      <c r="Q1783" s="22">
        <v>1.5</v>
      </c>
      <c r="R1783" s="30">
        <v>1.1047287049641729E-4</v>
      </c>
      <c r="S1783" s="23">
        <v>9051.9961643653551</v>
      </c>
      <c r="T1783" s="30">
        <v>2.0735405251019402E-3</v>
      </c>
      <c r="U1783" s="23">
        <v>482.26691877692508</v>
      </c>
      <c r="V1783" s="27">
        <v>5.3277410862749441</v>
      </c>
    </row>
    <row r="1784" spans="1:22" x14ac:dyDescent="0.25">
      <c r="A1784" s="19" t="s">
        <v>103</v>
      </c>
      <c r="B1784" s="19" t="s">
        <v>104</v>
      </c>
      <c r="C1784" s="19" t="s">
        <v>88</v>
      </c>
      <c r="D1784" s="22">
        <v>160646552</v>
      </c>
      <c r="E1784" s="22">
        <v>3</v>
      </c>
      <c r="F1784" s="27">
        <v>78</v>
      </c>
      <c r="G1784" s="19" t="s">
        <v>145</v>
      </c>
      <c r="H1784" s="19" t="s">
        <v>146</v>
      </c>
      <c r="I1784" s="23">
        <v>118.125</v>
      </c>
      <c r="J1784" s="19" t="s">
        <v>229</v>
      </c>
      <c r="K1784" s="19" t="s">
        <v>230</v>
      </c>
      <c r="L1784" s="23">
        <v>94.5</v>
      </c>
      <c r="M1784" s="19" t="s">
        <v>109</v>
      </c>
      <c r="N1784" s="19" t="s">
        <v>110</v>
      </c>
      <c r="O1784" s="30">
        <v>6.9640764267676847E-2</v>
      </c>
      <c r="Q1784" s="22">
        <v>1.5</v>
      </c>
      <c r="R1784" s="30">
        <v>7.031038700101989E-5</v>
      </c>
      <c r="S1784" s="23">
        <v>14222.649634761567</v>
      </c>
      <c r="T1784" s="30">
        <v>2.0735405251019402E-3</v>
      </c>
      <c r="U1784" s="23">
        <v>482.26691877692508</v>
      </c>
      <c r="V1784" s="27">
        <v>3.3908373696995029</v>
      </c>
    </row>
    <row r="1785" spans="1:22" x14ac:dyDescent="0.25">
      <c r="A1785" s="19" t="s">
        <v>103</v>
      </c>
      <c r="B1785" s="19" t="s">
        <v>104</v>
      </c>
      <c r="C1785" s="19" t="s">
        <v>88</v>
      </c>
      <c r="D1785" s="22">
        <v>160646552</v>
      </c>
      <c r="E1785" s="22">
        <v>3</v>
      </c>
      <c r="F1785" s="27">
        <v>78</v>
      </c>
      <c r="G1785" s="19" t="s">
        <v>133</v>
      </c>
      <c r="H1785" s="19" t="s">
        <v>134</v>
      </c>
      <c r="I1785" s="23">
        <v>47.733333333333341</v>
      </c>
      <c r="J1785" s="19" t="s">
        <v>249</v>
      </c>
      <c r="K1785" s="19" t="s">
        <v>250</v>
      </c>
      <c r="L1785" s="23">
        <v>11.933333333333335</v>
      </c>
      <c r="M1785" s="19" t="s">
        <v>109</v>
      </c>
      <c r="N1785" s="19" t="s">
        <v>110</v>
      </c>
      <c r="O1785" s="30">
        <v>0.10511461227876238</v>
      </c>
      <c r="Q1785" s="22">
        <v>1.5</v>
      </c>
      <c r="R1785" s="30">
        <v>4.2884366035096227E-5</v>
      </c>
      <c r="S1785" s="23">
        <v>23318.521234092812</v>
      </c>
      <c r="T1785" s="30">
        <v>2.0735405251019402E-3</v>
      </c>
      <c r="U1785" s="23">
        <v>482.26691877692508</v>
      </c>
      <c r="V1785" s="27">
        <v>2.0681711071447677</v>
      </c>
    </row>
    <row r="1786" spans="1:22" x14ac:dyDescent="0.25">
      <c r="A1786" s="19" t="s">
        <v>103</v>
      </c>
      <c r="B1786" s="19" t="s">
        <v>104</v>
      </c>
      <c r="C1786" s="19" t="s">
        <v>88</v>
      </c>
      <c r="D1786" s="22">
        <v>160646552</v>
      </c>
      <c r="E1786" s="22">
        <v>3</v>
      </c>
      <c r="F1786" s="27">
        <v>78</v>
      </c>
      <c r="G1786" s="19" t="s">
        <v>183</v>
      </c>
      <c r="H1786" s="19" t="s">
        <v>184</v>
      </c>
      <c r="I1786" s="23">
        <v>56.608980000000003</v>
      </c>
      <c r="J1786" s="19" t="s">
        <v>207</v>
      </c>
      <c r="K1786" s="19" t="s">
        <v>208</v>
      </c>
      <c r="L1786" s="23">
        <v>44.574000000000005</v>
      </c>
      <c r="M1786" s="19" t="s">
        <v>109</v>
      </c>
      <c r="N1786" s="19" t="s">
        <v>110</v>
      </c>
      <c r="O1786" s="30">
        <v>7.9215175097275228E-2</v>
      </c>
      <c r="Q1786" s="22">
        <v>1.5</v>
      </c>
      <c r="R1786" s="30">
        <v>3.8327267203232062E-5</v>
      </c>
      <c r="S1786" s="23">
        <v>26091.08535438895</v>
      </c>
      <c r="T1786" s="30">
        <v>2.0735405251019402E-3</v>
      </c>
      <c r="U1786" s="23">
        <v>482.26691877692508</v>
      </c>
      <c r="V1786" s="27">
        <v>1.8483973059242622</v>
      </c>
    </row>
    <row r="1787" spans="1:22" x14ac:dyDescent="0.25">
      <c r="A1787" s="19" t="s">
        <v>103</v>
      </c>
      <c r="B1787" s="19" t="s">
        <v>104</v>
      </c>
      <c r="C1787" s="19" t="s">
        <v>88</v>
      </c>
      <c r="D1787" s="22">
        <v>160646666</v>
      </c>
      <c r="E1787" s="22">
        <v>3</v>
      </c>
      <c r="F1787" s="27">
        <v>47</v>
      </c>
      <c r="G1787" s="19" t="s">
        <v>127</v>
      </c>
      <c r="H1787" s="19" t="s">
        <v>128</v>
      </c>
      <c r="I1787" s="23">
        <v>550</v>
      </c>
      <c r="J1787" s="19" t="s">
        <v>203</v>
      </c>
      <c r="K1787" s="19" t="s">
        <v>204</v>
      </c>
      <c r="L1787" s="23">
        <v>550</v>
      </c>
      <c r="M1787" s="19" t="s">
        <v>109</v>
      </c>
      <c r="N1787" s="19" t="s">
        <v>110</v>
      </c>
      <c r="O1787" s="30">
        <v>9.32009514627124E-2</v>
      </c>
      <c r="Q1787" s="22">
        <v>1.5</v>
      </c>
      <c r="R1787" s="30">
        <v>7.2709962134030943E-4</v>
      </c>
      <c r="S1787" s="23">
        <v>1375.3273563210441</v>
      </c>
      <c r="T1787" s="30">
        <v>2.1590210930157189E-3</v>
      </c>
      <c r="U1787" s="23">
        <v>463.17287183294758</v>
      </c>
      <c r="V1787" s="27">
        <v>33.677281972483982</v>
      </c>
    </row>
    <row r="1788" spans="1:22" x14ac:dyDescent="0.25">
      <c r="A1788" s="19" t="s">
        <v>103</v>
      </c>
      <c r="B1788" s="19" t="s">
        <v>104</v>
      </c>
      <c r="C1788" s="19" t="s">
        <v>88</v>
      </c>
      <c r="D1788" s="22">
        <v>160646666</v>
      </c>
      <c r="E1788" s="22">
        <v>3</v>
      </c>
      <c r="F1788" s="27">
        <v>47</v>
      </c>
      <c r="G1788" s="19" t="s">
        <v>107</v>
      </c>
      <c r="H1788" s="19" t="s">
        <v>108</v>
      </c>
      <c r="I1788" s="23">
        <v>303.33333333333331</v>
      </c>
      <c r="J1788" s="19" t="s">
        <v>201</v>
      </c>
      <c r="K1788" s="19" t="s">
        <v>202</v>
      </c>
      <c r="L1788" s="23">
        <v>166.66666666666666</v>
      </c>
      <c r="M1788" s="19" t="s">
        <v>109</v>
      </c>
      <c r="N1788" s="19" t="s">
        <v>110</v>
      </c>
      <c r="O1788" s="30">
        <v>9.4083549688667278E-2</v>
      </c>
      <c r="Q1788" s="22">
        <v>1.5</v>
      </c>
      <c r="R1788" s="30">
        <v>4.0480392537440766E-4</v>
      </c>
      <c r="S1788" s="23">
        <v>2470.3317762422607</v>
      </c>
      <c r="T1788" s="30">
        <v>2.1590210930157189E-3</v>
      </c>
      <c r="U1788" s="23">
        <v>463.17287183294758</v>
      </c>
      <c r="V1788" s="27">
        <v>18.749419664491459</v>
      </c>
    </row>
    <row r="1789" spans="1:22" x14ac:dyDescent="0.25">
      <c r="A1789" s="19" t="s">
        <v>103</v>
      </c>
      <c r="B1789" s="19" t="s">
        <v>104</v>
      </c>
      <c r="C1789" s="19" t="s">
        <v>88</v>
      </c>
      <c r="D1789" s="22">
        <v>160646666</v>
      </c>
      <c r="E1789" s="22">
        <v>3</v>
      </c>
      <c r="F1789" s="27">
        <v>47</v>
      </c>
      <c r="G1789" s="19" t="s">
        <v>183</v>
      </c>
      <c r="H1789" s="19" t="s">
        <v>184</v>
      </c>
      <c r="I1789" s="23">
        <v>236.90406025000001</v>
      </c>
      <c r="J1789" s="19" t="s">
        <v>221</v>
      </c>
      <c r="K1789" s="19" t="s">
        <v>222</v>
      </c>
      <c r="L1789" s="23">
        <v>165.66717500000001</v>
      </c>
      <c r="M1789" s="19" t="s">
        <v>109</v>
      </c>
      <c r="N1789" s="19" t="s">
        <v>110</v>
      </c>
      <c r="O1789" s="30">
        <v>7.9215175097275228E-2</v>
      </c>
      <c r="Q1789" s="22">
        <v>1.5</v>
      </c>
      <c r="R1789" s="30">
        <v>2.6619002289303813E-4</v>
      </c>
      <c r="S1789" s="23">
        <v>3756.7148052044959</v>
      </c>
      <c r="T1789" s="30">
        <v>2.1590210930157189E-3</v>
      </c>
      <c r="U1789" s="23">
        <v>463.17287183294758</v>
      </c>
      <c r="V1789" s="27">
        <v>12.329199735664654</v>
      </c>
    </row>
    <row r="1790" spans="1:22" x14ac:dyDescent="0.25">
      <c r="A1790" s="19" t="s">
        <v>103</v>
      </c>
      <c r="B1790" s="19" t="s">
        <v>104</v>
      </c>
      <c r="C1790" s="19" t="s">
        <v>88</v>
      </c>
      <c r="D1790" s="22">
        <v>160646666</v>
      </c>
      <c r="E1790" s="22">
        <v>3</v>
      </c>
      <c r="F1790" s="27">
        <v>47</v>
      </c>
      <c r="G1790" s="19" t="s">
        <v>163</v>
      </c>
      <c r="H1790" s="19" t="s">
        <v>164</v>
      </c>
      <c r="I1790" s="23">
        <v>43.466666666666669</v>
      </c>
      <c r="J1790" s="19" t="s">
        <v>203</v>
      </c>
      <c r="K1790" s="19" t="s">
        <v>204</v>
      </c>
      <c r="L1790" s="23">
        <v>43.466666666666669</v>
      </c>
      <c r="M1790" s="19" t="s">
        <v>109</v>
      </c>
      <c r="N1790" s="19" t="s">
        <v>110</v>
      </c>
      <c r="O1790" s="30">
        <v>0.2109105576516597</v>
      </c>
      <c r="Q1790" s="22">
        <v>1.5</v>
      </c>
      <c r="R1790" s="30">
        <v>1.3003658022589325E-4</v>
      </c>
      <c r="S1790" s="23">
        <v>7690.1437907921636</v>
      </c>
      <c r="T1790" s="30">
        <v>2.1590210930157189E-3</v>
      </c>
      <c r="U1790" s="23">
        <v>463.17287183294758</v>
      </c>
      <c r="V1790" s="27">
        <v>6.0229416306562467</v>
      </c>
    </row>
    <row r="1791" spans="1:22" x14ac:dyDescent="0.25">
      <c r="A1791" s="19" t="s">
        <v>103</v>
      </c>
      <c r="B1791" s="19" t="s">
        <v>104</v>
      </c>
      <c r="C1791" s="19" t="s">
        <v>88</v>
      </c>
      <c r="D1791" s="22">
        <v>160646666</v>
      </c>
      <c r="E1791" s="22">
        <v>3</v>
      </c>
      <c r="F1791" s="27">
        <v>47</v>
      </c>
      <c r="G1791" s="19" t="s">
        <v>183</v>
      </c>
      <c r="H1791" s="19" t="s">
        <v>184</v>
      </c>
      <c r="I1791" s="23">
        <v>103.64639999999999</v>
      </c>
      <c r="J1791" s="19" t="s">
        <v>217</v>
      </c>
      <c r="K1791" s="19" t="s">
        <v>218</v>
      </c>
      <c r="L1791" s="23">
        <v>72.48</v>
      </c>
      <c r="M1791" s="19" t="s">
        <v>109</v>
      </c>
      <c r="N1791" s="19" t="s">
        <v>110</v>
      </c>
      <c r="O1791" s="30">
        <v>7.9215175097275228E-2</v>
      </c>
      <c r="Q1791" s="22">
        <v>1.5</v>
      </c>
      <c r="R1791" s="30">
        <v>1.1645911665535072E-4</v>
      </c>
      <c r="S1791" s="23">
        <v>8586.7043192453657</v>
      </c>
      <c r="T1791" s="30">
        <v>2.1590210930157189E-3</v>
      </c>
      <c r="U1791" s="23">
        <v>463.17287183294758</v>
      </c>
      <c r="V1791" s="27">
        <v>5.3940703512387049</v>
      </c>
    </row>
    <row r="1792" spans="1:22" x14ac:dyDescent="0.25">
      <c r="A1792" s="19" t="s">
        <v>103</v>
      </c>
      <c r="B1792" s="19" t="s">
        <v>104</v>
      </c>
      <c r="C1792" s="19" t="s">
        <v>88</v>
      </c>
      <c r="D1792" s="22">
        <v>160646666</v>
      </c>
      <c r="E1792" s="22">
        <v>3</v>
      </c>
      <c r="F1792" s="27">
        <v>47</v>
      </c>
      <c r="G1792" s="19" t="s">
        <v>153</v>
      </c>
      <c r="H1792" s="19" t="s">
        <v>154</v>
      </c>
      <c r="I1792" s="23">
        <v>95.083333333333329</v>
      </c>
      <c r="J1792" s="19" t="s">
        <v>203</v>
      </c>
      <c r="K1792" s="19" t="s">
        <v>204</v>
      </c>
      <c r="L1792" s="23">
        <v>95.083333333333329</v>
      </c>
      <c r="M1792" s="19" t="s">
        <v>109</v>
      </c>
      <c r="N1792" s="19" t="s">
        <v>110</v>
      </c>
      <c r="O1792" s="30">
        <v>7.3673472331154663E-2</v>
      </c>
      <c r="Q1792" s="22">
        <v>1.5</v>
      </c>
      <c r="R1792" s="30">
        <v>9.9363394716131759E-5</v>
      </c>
      <c r="S1792" s="23">
        <v>10064.068391150175</v>
      </c>
      <c r="T1792" s="30">
        <v>2.1590210930157189E-3</v>
      </c>
      <c r="U1792" s="23">
        <v>463.17287183294758</v>
      </c>
      <c r="V1792" s="27">
        <v>4.602242888574148</v>
      </c>
    </row>
    <row r="1793" spans="1:22" x14ac:dyDescent="0.25">
      <c r="A1793" s="19" t="s">
        <v>103</v>
      </c>
      <c r="B1793" s="19" t="s">
        <v>104</v>
      </c>
      <c r="C1793" s="19" t="s">
        <v>88</v>
      </c>
      <c r="D1793" s="22">
        <v>160646666</v>
      </c>
      <c r="E1793" s="22">
        <v>3</v>
      </c>
      <c r="F1793" s="27">
        <v>47</v>
      </c>
      <c r="G1793" s="19" t="s">
        <v>145</v>
      </c>
      <c r="H1793" s="19" t="s">
        <v>146</v>
      </c>
      <c r="I1793" s="23">
        <v>92.458333333333329</v>
      </c>
      <c r="J1793" s="19" t="s">
        <v>229</v>
      </c>
      <c r="K1793" s="19" t="s">
        <v>230</v>
      </c>
      <c r="L1793" s="23">
        <v>73.966666666666669</v>
      </c>
      <c r="M1793" s="19" t="s">
        <v>109</v>
      </c>
      <c r="N1793" s="19" t="s">
        <v>110</v>
      </c>
      <c r="O1793" s="30">
        <v>6.9640764267676847E-2</v>
      </c>
      <c r="Q1793" s="22">
        <v>1.5</v>
      </c>
      <c r="R1793" s="30">
        <v>9.1331475124098658E-5</v>
      </c>
      <c r="S1793" s="23">
        <v>10949.127873399919</v>
      </c>
      <c r="T1793" s="30">
        <v>2.1590210930157189E-3</v>
      </c>
      <c r="U1793" s="23">
        <v>463.17287183294758</v>
      </c>
      <c r="V1793" s="27">
        <v>4.2302261621968187</v>
      </c>
    </row>
    <row r="1794" spans="1:22" x14ac:dyDescent="0.25">
      <c r="A1794" s="19" t="s">
        <v>103</v>
      </c>
      <c r="B1794" s="19" t="s">
        <v>104</v>
      </c>
      <c r="C1794" s="19" t="s">
        <v>88</v>
      </c>
      <c r="D1794" s="22">
        <v>160646666</v>
      </c>
      <c r="E1794" s="22">
        <v>3</v>
      </c>
      <c r="F1794" s="27">
        <v>47</v>
      </c>
      <c r="G1794" s="19" t="s">
        <v>141</v>
      </c>
      <c r="H1794" s="19" t="s">
        <v>142</v>
      </c>
      <c r="I1794" s="23">
        <v>82.5</v>
      </c>
      <c r="J1794" s="19" t="s">
        <v>203</v>
      </c>
      <c r="K1794" s="19" t="s">
        <v>204</v>
      </c>
      <c r="L1794" s="23">
        <v>82.5</v>
      </c>
      <c r="M1794" s="19" t="s">
        <v>109</v>
      </c>
      <c r="N1794" s="19" t="s">
        <v>110</v>
      </c>
      <c r="O1794" s="30">
        <v>4.6996148956660502E-2</v>
      </c>
      <c r="Q1794" s="22">
        <v>1.5</v>
      </c>
      <c r="R1794" s="30">
        <v>5.4995493459921861E-5</v>
      </c>
      <c r="S1794" s="23">
        <v>18183.30806921031</v>
      </c>
      <c r="T1794" s="30">
        <v>2.1590210930157189E-3</v>
      </c>
      <c r="U1794" s="23">
        <v>463.17287183294758</v>
      </c>
      <c r="V1794" s="27">
        <v>2.5472420643702094</v>
      </c>
    </row>
    <row r="1795" spans="1:22" x14ac:dyDescent="0.25">
      <c r="A1795" s="19" t="s">
        <v>103</v>
      </c>
      <c r="B1795" s="19" t="s">
        <v>104</v>
      </c>
      <c r="C1795" s="19" t="s">
        <v>88</v>
      </c>
      <c r="D1795" s="22">
        <v>160646666</v>
      </c>
      <c r="E1795" s="22">
        <v>3</v>
      </c>
      <c r="F1795" s="27">
        <v>47</v>
      </c>
      <c r="G1795" s="19" t="s">
        <v>171</v>
      </c>
      <c r="H1795" s="19" t="s">
        <v>172</v>
      </c>
      <c r="I1795" s="23">
        <v>75</v>
      </c>
      <c r="J1795" s="19" t="s">
        <v>203</v>
      </c>
      <c r="K1795" s="19" t="s">
        <v>204</v>
      </c>
      <c r="L1795" s="23">
        <v>75</v>
      </c>
      <c r="M1795" s="19" t="s">
        <v>109</v>
      </c>
      <c r="N1795" s="19" t="s">
        <v>110</v>
      </c>
      <c r="O1795" s="30">
        <v>3.1228099415204599E-2</v>
      </c>
      <c r="Q1795" s="22">
        <v>1.5</v>
      </c>
      <c r="R1795" s="30">
        <v>3.3221382356600638E-5</v>
      </c>
      <c r="S1795" s="23">
        <v>30101.095410959428</v>
      </c>
      <c r="T1795" s="30">
        <v>2.1590210930157189E-3</v>
      </c>
      <c r="U1795" s="23">
        <v>463.17287183294758</v>
      </c>
      <c r="V1795" s="27">
        <v>1.5387243072367134</v>
      </c>
    </row>
    <row r="1796" spans="1:22" x14ac:dyDescent="0.25">
      <c r="A1796" s="19" t="s">
        <v>103</v>
      </c>
      <c r="B1796" s="19" t="s">
        <v>104</v>
      </c>
      <c r="C1796" s="19" t="s">
        <v>88</v>
      </c>
      <c r="D1796" s="22">
        <v>160646666</v>
      </c>
      <c r="E1796" s="22">
        <v>3</v>
      </c>
      <c r="F1796" s="27">
        <v>47</v>
      </c>
      <c r="G1796" s="19" t="s">
        <v>107</v>
      </c>
      <c r="H1796" s="19" t="s">
        <v>108</v>
      </c>
      <c r="I1796" s="23">
        <v>303.33333333333331</v>
      </c>
      <c r="J1796" s="19" t="s">
        <v>201</v>
      </c>
      <c r="K1796" s="19" t="s">
        <v>202</v>
      </c>
      <c r="L1796" s="23">
        <v>166.66666666666666</v>
      </c>
      <c r="M1796" s="19" t="s">
        <v>121</v>
      </c>
      <c r="N1796" s="19" t="s">
        <v>122</v>
      </c>
      <c r="O1796" s="30">
        <v>8.0808489135929321E-3</v>
      </c>
      <c r="Q1796" s="22">
        <v>1.94</v>
      </c>
      <c r="R1796" s="30">
        <v>2.6882987904399969E-5</v>
      </c>
      <c r="S1796" s="23">
        <v>37198.246101071556</v>
      </c>
      <c r="T1796" s="30">
        <v>2.1590210930157189E-3</v>
      </c>
      <c r="U1796" s="23">
        <v>463.17287183294758</v>
      </c>
      <c r="V1796" s="27">
        <v>1.2451470711131327</v>
      </c>
    </row>
    <row r="1797" spans="1:22" x14ac:dyDescent="0.25">
      <c r="A1797" s="19" t="s">
        <v>103</v>
      </c>
      <c r="B1797" s="19" t="s">
        <v>104</v>
      </c>
      <c r="C1797" s="19" t="s">
        <v>88</v>
      </c>
      <c r="D1797" s="22">
        <v>160646666</v>
      </c>
      <c r="E1797" s="22">
        <v>3</v>
      </c>
      <c r="F1797" s="27">
        <v>47</v>
      </c>
      <c r="G1797" s="19" t="s">
        <v>149</v>
      </c>
      <c r="H1797" s="19" t="s">
        <v>150</v>
      </c>
      <c r="I1797" s="23">
        <v>27.75</v>
      </c>
      <c r="J1797" s="19" t="s">
        <v>203</v>
      </c>
      <c r="K1797" s="19" t="s">
        <v>204</v>
      </c>
      <c r="L1797" s="23">
        <v>27.75</v>
      </c>
      <c r="M1797" s="19" t="s">
        <v>109</v>
      </c>
      <c r="N1797" s="19" t="s">
        <v>110</v>
      </c>
      <c r="O1797" s="30">
        <v>6.4411980343979686E-2</v>
      </c>
      <c r="Q1797" s="22">
        <v>1.5</v>
      </c>
      <c r="R1797" s="30">
        <v>2.5353651837523918E-5</v>
      </c>
      <c r="S1797" s="23">
        <v>39442.049863601096</v>
      </c>
      <c r="T1797" s="30">
        <v>2.1590210930157189E-3</v>
      </c>
      <c r="U1797" s="23">
        <v>463.17287183294758</v>
      </c>
      <c r="V1797" s="27">
        <v>1.1743123733038641</v>
      </c>
    </row>
    <row r="1798" spans="1:22" x14ac:dyDescent="0.25">
      <c r="A1798" s="19" t="s">
        <v>103</v>
      </c>
      <c r="B1798" s="19" t="s">
        <v>104</v>
      </c>
      <c r="C1798" s="19" t="s">
        <v>88</v>
      </c>
      <c r="D1798" s="22">
        <v>160646666</v>
      </c>
      <c r="E1798" s="22">
        <v>3</v>
      </c>
      <c r="F1798" s="27">
        <v>47</v>
      </c>
      <c r="G1798" s="19" t="s">
        <v>169</v>
      </c>
      <c r="H1798" s="19" t="s">
        <v>170</v>
      </c>
      <c r="I1798" s="23">
        <v>13.916666666666666</v>
      </c>
      <c r="J1798" s="19" t="s">
        <v>203</v>
      </c>
      <c r="K1798" s="19" t="s">
        <v>204</v>
      </c>
      <c r="L1798" s="23">
        <v>13.916666666666666</v>
      </c>
      <c r="M1798" s="19" t="s">
        <v>109</v>
      </c>
      <c r="N1798" s="19" t="s">
        <v>110</v>
      </c>
      <c r="O1798" s="30">
        <v>0.11923444635865434</v>
      </c>
      <c r="Q1798" s="22">
        <v>1.5</v>
      </c>
      <c r="R1798" s="30">
        <v>2.3536823335573611E-5</v>
      </c>
      <c r="S1798" s="23">
        <v>42486.617065634244</v>
      </c>
      <c r="T1798" s="30">
        <v>2.1590210930157189E-3</v>
      </c>
      <c r="U1798" s="23">
        <v>463.17287183294758</v>
      </c>
      <c r="V1798" s="27">
        <v>1.0901618058162366</v>
      </c>
    </row>
    <row r="1799" spans="1:22" x14ac:dyDescent="0.25">
      <c r="A1799" s="19" t="s">
        <v>103</v>
      </c>
      <c r="B1799" s="19" t="s">
        <v>104</v>
      </c>
      <c r="C1799" s="19" t="s">
        <v>88</v>
      </c>
      <c r="D1799" s="22">
        <v>160646666</v>
      </c>
      <c r="E1799" s="22">
        <v>3</v>
      </c>
      <c r="F1799" s="27">
        <v>47</v>
      </c>
      <c r="G1799" s="19" t="s">
        <v>145</v>
      </c>
      <c r="H1799" s="19" t="s">
        <v>146</v>
      </c>
      <c r="I1799" s="23">
        <v>23.200000000000003</v>
      </c>
      <c r="J1799" s="19" t="s">
        <v>203</v>
      </c>
      <c r="K1799" s="19" t="s">
        <v>204</v>
      </c>
      <c r="L1799" s="23">
        <v>23.200000000000003</v>
      </c>
      <c r="M1799" s="19" t="s">
        <v>109</v>
      </c>
      <c r="N1799" s="19" t="s">
        <v>110</v>
      </c>
      <c r="O1799" s="30">
        <v>6.9640764267676847E-2</v>
      </c>
      <c r="Q1799" s="22">
        <v>1.5</v>
      </c>
      <c r="R1799" s="30">
        <v>2.2917244411490823E-5</v>
      </c>
      <c r="S1799" s="23">
        <v>43635.263561556072</v>
      </c>
      <c r="T1799" s="30">
        <v>2.1590210930157189E-3</v>
      </c>
      <c r="U1799" s="23">
        <v>463.17287183294758</v>
      </c>
      <c r="V1799" s="27">
        <v>1.0614645908567775</v>
      </c>
    </row>
    <row r="1800" spans="1:22" x14ac:dyDescent="0.25">
      <c r="A1800" s="19" t="s">
        <v>103</v>
      </c>
      <c r="B1800" s="19" t="s">
        <v>104</v>
      </c>
      <c r="C1800" s="19" t="s">
        <v>88</v>
      </c>
      <c r="D1800" s="22">
        <v>160646692</v>
      </c>
      <c r="E1800" s="22">
        <v>3</v>
      </c>
      <c r="F1800" s="27">
        <v>79</v>
      </c>
      <c r="G1800" s="19" t="s">
        <v>135</v>
      </c>
      <c r="H1800" s="19" t="s">
        <v>136</v>
      </c>
      <c r="I1800" s="23">
        <v>1354.0241000000001</v>
      </c>
      <c r="J1800" s="19" t="s">
        <v>219</v>
      </c>
      <c r="K1800" s="19" t="s">
        <v>220</v>
      </c>
      <c r="L1800" s="23">
        <v>946.87</v>
      </c>
      <c r="M1800" s="19" t="s">
        <v>109</v>
      </c>
      <c r="N1800" s="19" t="s">
        <v>110</v>
      </c>
      <c r="O1800" s="30">
        <v>0.13503018571428571</v>
      </c>
      <c r="Q1800" s="22">
        <v>1.5</v>
      </c>
      <c r="R1800" s="30">
        <v>1.5429040142161906E-3</v>
      </c>
      <c r="S1800" s="23">
        <v>648.12845827483909</v>
      </c>
      <c r="T1800" s="30">
        <v>2.1217998590617507E-3</v>
      </c>
      <c r="U1800" s="23">
        <v>471.29798587233154</v>
      </c>
      <c r="V1800" s="27">
        <v>72.716755429442586</v>
      </c>
    </row>
    <row r="1801" spans="1:22" x14ac:dyDescent="0.25">
      <c r="A1801" s="19" t="s">
        <v>103</v>
      </c>
      <c r="B1801" s="19" t="s">
        <v>104</v>
      </c>
      <c r="C1801" s="19" t="s">
        <v>88</v>
      </c>
      <c r="D1801" s="22">
        <v>160646692</v>
      </c>
      <c r="E1801" s="22">
        <v>3</v>
      </c>
      <c r="F1801" s="27">
        <v>79</v>
      </c>
      <c r="G1801" s="19" t="s">
        <v>107</v>
      </c>
      <c r="H1801" s="19" t="s">
        <v>108</v>
      </c>
      <c r="I1801" s="23">
        <v>182</v>
      </c>
      <c r="J1801" s="19" t="s">
        <v>203</v>
      </c>
      <c r="K1801" s="19" t="s">
        <v>204</v>
      </c>
      <c r="L1801" s="23">
        <v>182</v>
      </c>
      <c r="M1801" s="19" t="s">
        <v>109</v>
      </c>
      <c r="N1801" s="19" t="s">
        <v>110</v>
      </c>
      <c r="O1801" s="30">
        <v>9.4083549688667278E-2</v>
      </c>
      <c r="Q1801" s="22">
        <v>1.5</v>
      </c>
      <c r="R1801" s="30">
        <v>1.4449962905769995E-4</v>
      </c>
      <c r="S1801" s="23">
        <v>6920.4329901822193</v>
      </c>
      <c r="T1801" s="30">
        <v>2.1217998590617507E-3</v>
      </c>
      <c r="U1801" s="23">
        <v>471.29798587233154</v>
      </c>
      <c r="V1801" s="27">
        <v>6.8102384134193024</v>
      </c>
    </row>
    <row r="1802" spans="1:22" x14ac:dyDescent="0.25">
      <c r="A1802" s="19" t="s">
        <v>103</v>
      </c>
      <c r="B1802" s="19" t="s">
        <v>104</v>
      </c>
      <c r="C1802" s="19" t="s">
        <v>88</v>
      </c>
      <c r="D1802" s="22">
        <v>160646692</v>
      </c>
      <c r="E1802" s="22">
        <v>3</v>
      </c>
      <c r="F1802" s="27">
        <v>79</v>
      </c>
      <c r="G1802" s="19" t="s">
        <v>183</v>
      </c>
      <c r="H1802" s="19" t="s">
        <v>184</v>
      </c>
      <c r="I1802" s="23">
        <v>148.24227513333335</v>
      </c>
      <c r="J1802" s="19" t="s">
        <v>221</v>
      </c>
      <c r="K1802" s="19" t="s">
        <v>222</v>
      </c>
      <c r="L1802" s="23">
        <v>103.66592666666668</v>
      </c>
      <c r="M1802" s="19" t="s">
        <v>109</v>
      </c>
      <c r="N1802" s="19" t="s">
        <v>110</v>
      </c>
      <c r="O1802" s="30">
        <v>7.9215175097275228E-2</v>
      </c>
      <c r="Q1802" s="22">
        <v>1.5</v>
      </c>
      <c r="R1802" s="30">
        <v>9.9097365244771727E-5</v>
      </c>
      <c r="S1802" s="23">
        <v>10091.085646222657</v>
      </c>
      <c r="T1802" s="30">
        <v>2.1217998590617507E-3</v>
      </c>
      <c r="U1802" s="23">
        <v>471.29798587233154</v>
      </c>
      <c r="V1802" s="27">
        <v>4.6704388645115706</v>
      </c>
    </row>
    <row r="1803" spans="1:22" x14ac:dyDescent="0.25">
      <c r="A1803" s="19" t="s">
        <v>103</v>
      </c>
      <c r="B1803" s="19" t="s">
        <v>104</v>
      </c>
      <c r="C1803" s="19" t="s">
        <v>88</v>
      </c>
      <c r="D1803" s="22">
        <v>160646692</v>
      </c>
      <c r="E1803" s="22">
        <v>3</v>
      </c>
      <c r="F1803" s="27">
        <v>79</v>
      </c>
      <c r="G1803" s="19" t="s">
        <v>145</v>
      </c>
      <c r="H1803" s="19" t="s">
        <v>146</v>
      </c>
      <c r="I1803" s="23">
        <v>113.825</v>
      </c>
      <c r="J1803" s="19" t="s">
        <v>229</v>
      </c>
      <c r="K1803" s="19" t="s">
        <v>230</v>
      </c>
      <c r="L1803" s="23">
        <v>91.059999999999988</v>
      </c>
      <c r="M1803" s="19" t="s">
        <v>109</v>
      </c>
      <c r="N1803" s="19" t="s">
        <v>110</v>
      </c>
      <c r="O1803" s="30">
        <v>6.9640764267676847E-2</v>
      </c>
      <c r="Q1803" s="22">
        <v>1.5</v>
      </c>
      <c r="R1803" s="30">
        <v>6.6893333272306478E-5</v>
      </c>
      <c r="S1803" s="23">
        <v>14949.172826075857</v>
      </c>
      <c r="T1803" s="30">
        <v>2.1217998590617507E-3</v>
      </c>
      <c r="U1803" s="23">
        <v>471.29798587233154</v>
      </c>
      <c r="V1803" s="27">
        <v>3.1526693239524666</v>
      </c>
    </row>
    <row r="1804" spans="1:22" x14ac:dyDescent="0.25">
      <c r="A1804" s="19" t="s">
        <v>103</v>
      </c>
      <c r="B1804" s="19" t="s">
        <v>104</v>
      </c>
      <c r="C1804" s="19" t="s">
        <v>88</v>
      </c>
      <c r="D1804" s="22">
        <v>160646692</v>
      </c>
      <c r="E1804" s="22">
        <v>3</v>
      </c>
      <c r="F1804" s="27">
        <v>79</v>
      </c>
      <c r="G1804" s="19" t="s">
        <v>141</v>
      </c>
      <c r="H1804" s="19" t="s">
        <v>142</v>
      </c>
      <c r="I1804" s="23">
        <v>158.75</v>
      </c>
      <c r="J1804" s="19" t="s">
        <v>203</v>
      </c>
      <c r="K1804" s="19" t="s">
        <v>204</v>
      </c>
      <c r="L1804" s="23">
        <v>158.75</v>
      </c>
      <c r="M1804" s="19" t="s">
        <v>109</v>
      </c>
      <c r="N1804" s="19" t="s">
        <v>110</v>
      </c>
      <c r="O1804" s="30">
        <v>4.6996148956660502E-2</v>
      </c>
      <c r="Q1804" s="22">
        <v>1.5</v>
      </c>
      <c r="R1804" s="30">
        <v>6.2958975922952358E-5</v>
      </c>
      <c r="S1804" s="23">
        <v>15883.358732260438</v>
      </c>
      <c r="T1804" s="30">
        <v>2.1217998590617507E-3</v>
      </c>
      <c r="U1804" s="23">
        <v>471.29798587233154</v>
      </c>
      <c r="V1804" s="27">
        <v>2.9672438545072057</v>
      </c>
    </row>
    <row r="1805" spans="1:22" x14ac:dyDescent="0.25">
      <c r="A1805" s="19" t="s">
        <v>103</v>
      </c>
      <c r="B1805" s="19" t="s">
        <v>104</v>
      </c>
      <c r="C1805" s="19" t="s">
        <v>88</v>
      </c>
      <c r="D1805" s="22">
        <v>160646692</v>
      </c>
      <c r="E1805" s="22">
        <v>3</v>
      </c>
      <c r="F1805" s="27">
        <v>79</v>
      </c>
      <c r="G1805" s="19" t="s">
        <v>135</v>
      </c>
      <c r="H1805" s="19" t="s">
        <v>136</v>
      </c>
      <c r="I1805" s="23">
        <v>1354.0241000000001</v>
      </c>
      <c r="J1805" s="19" t="s">
        <v>219</v>
      </c>
      <c r="K1805" s="19" t="s">
        <v>220</v>
      </c>
      <c r="L1805" s="23">
        <v>946.87</v>
      </c>
      <c r="M1805" s="19" t="s">
        <v>115</v>
      </c>
      <c r="N1805" s="19" t="s">
        <v>116</v>
      </c>
      <c r="O1805" s="30">
        <v>8.1948356807510694E-3</v>
      </c>
      <c r="Q1805" s="22">
        <v>3</v>
      </c>
      <c r="R1805" s="30">
        <v>4.681858652859432E-5</v>
      </c>
      <c r="S1805" s="23">
        <v>21359.038667031367</v>
      </c>
      <c r="T1805" s="30">
        <v>2.1217998590617507E-3</v>
      </c>
      <c r="U1805" s="23">
        <v>471.29798587233154</v>
      </c>
      <c r="V1805" s="27">
        <v>2.2065505532315974</v>
      </c>
    </row>
    <row r="1806" spans="1:22" x14ac:dyDescent="0.25">
      <c r="A1806" s="19" t="s">
        <v>103</v>
      </c>
      <c r="B1806" s="19" t="s">
        <v>104</v>
      </c>
      <c r="C1806" s="19" t="s">
        <v>88</v>
      </c>
      <c r="D1806" s="22">
        <v>160646692</v>
      </c>
      <c r="E1806" s="22">
        <v>3</v>
      </c>
      <c r="F1806" s="27">
        <v>79</v>
      </c>
      <c r="G1806" s="19" t="s">
        <v>183</v>
      </c>
      <c r="H1806" s="19" t="s">
        <v>184</v>
      </c>
      <c r="I1806" s="23">
        <v>58.391666666666673</v>
      </c>
      <c r="J1806" s="19" t="s">
        <v>217</v>
      </c>
      <c r="K1806" s="19" t="s">
        <v>218</v>
      </c>
      <c r="L1806" s="23">
        <v>40.833333333333336</v>
      </c>
      <c r="M1806" s="19" t="s">
        <v>109</v>
      </c>
      <c r="N1806" s="19" t="s">
        <v>110</v>
      </c>
      <c r="O1806" s="30">
        <v>7.9215175097275228E-2</v>
      </c>
      <c r="Q1806" s="22">
        <v>1.5</v>
      </c>
      <c r="R1806" s="30">
        <v>3.903380674448717E-5</v>
      </c>
      <c r="S1806" s="23">
        <v>25618.818234817238</v>
      </c>
      <c r="T1806" s="30">
        <v>2.1217998590617507E-3</v>
      </c>
      <c r="U1806" s="23">
        <v>471.29798587233154</v>
      </c>
      <c r="V1806" s="27">
        <v>1.8396554499606632</v>
      </c>
    </row>
    <row r="1807" spans="1:22" x14ac:dyDescent="0.25">
      <c r="A1807" s="19" t="s">
        <v>103</v>
      </c>
      <c r="B1807" s="19" t="s">
        <v>104</v>
      </c>
      <c r="C1807" s="19" t="s">
        <v>88</v>
      </c>
      <c r="D1807" s="22">
        <v>160646692</v>
      </c>
      <c r="E1807" s="22">
        <v>3</v>
      </c>
      <c r="F1807" s="27">
        <v>79</v>
      </c>
      <c r="G1807" s="19" t="s">
        <v>135</v>
      </c>
      <c r="H1807" s="19" t="s">
        <v>136</v>
      </c>
      <c r="I1807" s="23">
        <v>1354.0241000000001</v>
      </c>
      <c r="J1807" s="19" t="s">
        <v>219</v>
      </c>
      <c r="K1807" s="19" t="s">
        <v>220</v>
      </c>
      <c r="L1807" s="23">
        <v>946.87</v>
      </c>
      <c r="M1807" s="19" t="s">
        <v>113</v>
      </c>
      <c r="N1807" s="19" t="s">
        <v>114</v>
      </c>
      <c r="O1807" s="30">
        <v>5.3108527131782357E-3</v>
      </c>
      <c r="Q1807" s="22">
        <v>2.8</v>
      </c>
      <c r="R1807" s="30">
        <v>3.2509143603949902E-5</v>
      </c>
      <c r="S1807" s="23">
        <v>30760.576537565226</v>
      </c>
      <c r="T1807" s="30">
        <v>2.1217998590617507E-3</v>
      </c>
      <c r="U1807" s="23">
        <v>471.29798587233154</v>
      </c>
      <c r="V1807" s="27">
        <v>1.5321493902975978</v>
      </c>
    </row>
    <row r="1808" spans="1:22" x14ac:dyDescent="0.25">
      <c r="A1808" s="19" t="s">
        <v>103</v>
      </c>
      <c r="B1808" s="19" t="s">
        <v>104</v>
      </c>
      <c r="C1808" s="19" t="s">
        <v>88</v>
      </c>
      <c r="D1808" s="22">
        <v>160646692</v>
      </c>
      <c r="E1808" s="22">
        <v>3</v>
      </c>
      <c r="F1808" s="27">
        <v>79</v>
      </c>
      <c r="G1808" s="19" t="s">
        <v>145</v>
      </c>
      <c r="H1808" s="19" t="s">
        <v>146</v>
      </c>
      <c r="I1808" s="23">
        <v>48.451500000000003</v>
      </c>
      <c r="J1808" s="19" t="s">
        <v>243</v>
      </c>
      <c r="K1808" s="19" t="s">
        <v>244</v>
      </c>
      <c r="L1808" s="23">
        <v>14.549999999999999</v>
      </c>
      <c r="M1808" s="19" t="s">
        <v>109</v>
      </c>
      <c r="N1808" s="19" t="s">
        <v>110</v>
      </c>
      <c r="O1808" s="30">
        <v>6.9640764267676847E-2</v>
      </c>
      <c r="Q1808" s="22">
        <v>1.5</v>
      </c>
      <c r="R1808" s="30">
        <v>2.8474257298863668E-5</v>
      </c>
      <c r="S1808" s="23">
        <v>35119.441027173249</v>
      </c>
      <c r="T1808" s="30">
        <v>2.1217998590617507E-3</v>
      </c>
      <c r="U1808" s="23">
        <v>471.29798587233154</v>
      </c>
      <c r="V1808" s="27">
        <v>1.3419860114164981</v>
      </c>
    </row>
    <row r="1809" spans="1:22" x14ac:dyDescent="0.25">
      <c r="A1809" s="19" t="s">
        <v>103</v>
      </c>
      <c r="B1809" s="19" t="s">
        <v>104</v>
      </c>
      <c r="C1809" s="19" t="s">
        <v>88</v>
      </c>
      <c r="D1809" s="22">
        <v>160646788</v>
      </c>
      <c r="E1809" s="22">
        <v>3</v>
      </c>
      <c r="F1809" s="27">
        <v>70</v>
      </c>
      <c r="G1809" s="19" t="s">
        <v>135</v>
      </c>
      <c r="H1809" s="19" t="s">
        <v>136</v>
      </c>
      <c r="I1809" s="23">
        <v>457.59999999999997</v>
      </c>
      <c r="J1809" s="19" t="s">
        <v>219</v>
      </c>
      <c r="K1809" s="19" t="s">
        <v>220</v>
      </c>
      <c r="L1809" s="23">
        <v>320</v>
      </c>
      <c r="M1809" s="19" t="s">
        <v>109</v>
      </c>
      <c r="N1809" s="19" t="s">
        <v>110</v>
      </c>
      <c r="O1809" s="30">
        <v>0.13503018571428571</v>
      </c>
      <c r="Q1809" s="22">
        <v>1.5</v>
      </c>
      <c r="R1809" s="30">
        <v>5.8847440936054412E-4</v>
      </c>
      <c r="S1809" s="23">
        <v>1699.3092377400631</v>
      </c>
      <c r="T1809" s="30">
        <v>1.8448085507687087E-3</v>
      </c>
      <c r="U1809" s="23">
        <v>542.06166790766042</v>
      </c>
      <c r="V1809" s="27">
        <v>31.898941985895185</v>
      </c>
    </row>
    <row r="1810" spans="1:22" x14ac:dyDescent="0.25">
      <c r="A1810" s="19" t="s">
        <v>103</v>
      </c>
      <c r="B1810" s="19" t="s">
        <v>104</v>
      </c>
      <c r="C1810" s="19" t="s">
        <v>88</v>
      </c>
      <c r="D1810" s="22">
        <v>160646788</v>
      </c>
      <c r="E1810" s="22">
        <v>3</v>
      </c>
      <c r="F1810" s="27">
        <v>70</v>
      </c>
      <c r="G1810" s="19" t="s">
        <v>125</v>
      </c>
      <c r="H1810" s="19" t="s">
        <v>126</v>
      </c>
      <c r="I1810" s="23">
        <v>533.33333333333337</v>
      </c>
      <c r="J1810" s="19" t="s">
        <v>203</v>
      </c>
      <c r="K1810" s="19" t="s">
        <v>204</v>
      </c>
      <c r="L1810" s="23">
        <v>533.33333333333337</v>
      </c>
      <c r="M1810" s="19" t="s">
        <v>109</v>
      </c>
      <c r="N1810" s="19" t="s">
        <v>110</v>
      </c>
      <c r="O1810" s="30">
        <v>7.5354415695067276E-2</v>
      </c>
      <c r="Q1810" s="22">
        <v>1.5</v>
      </c>
      <c r="R1810" s="30">
        <v>3.8275258765748462E-4</v>
      </c>
      <c r="S1810" s="23">
        <v>2612.6537931988432</v>
      </c>
      <c r="T1810" s="30">
        <v>1.8448085507687087E-3</v>
      </c>
      <c r="U1810" s="23">
        <v>542.06166790766042</v>
      </c>
      <c r="V1810" s="27">
        <v>20.74755060615891</v>
      </c>
    </row>
    <row r="1811" spans="1:22" x14ac:dyDescent="0.25">
      <c r="A1811" s="19" t="s">
        <v>103</v>
      </c>
      <c r="B1811" s="19" t="s">
        <v>104</v>
      </c>
      <c r="C1811" s="19" t="s">
        <v>88</v>
      </c>
      <c r="D1811" s="22">
        <v>160646788</v>
      </c>
      <c r="E1811" s="22">
        <v>3</v>
      </c>
      <c r="F1811" s="27">
        <v>70</v>
      </c>
      <c r="G1811" s="19" t="s">
        <v>107</v>
      </c>
      <c r="H1811" s="19" t="s">
        <v>108</v>
      </c>
      <c r="I1811" s="23">
        <v>242.66666666666666</v>
      </c>
      <c r="J1811" s="19" t="s">
        <v>203</v>
      </c>
      <c r="K1811" s="19" t="s">
        <v>204</v>
      </c>
      <c r="L1811" s="23">
        <v>242.66666666666666</v>
      </c>
      <c r="M1811" s="19" t="s">
        <v>109</v>
      </c>
      <c r="N1811" s="19" t="s">
        <v>110</v>
      </c>
      <c r="O1811" s="30">
        <v>9.4083549688667278E-2</v>
      </c>
      <c r="Q1811" s="22">
        <v>1.5</v>
      </c>
      <c r="R1811" s="30">
        <v>2.1743753705825324E-4</v>
      </c>
      <c r="S1811" s="23">
        <v>4599.0219238552727</v>
      </c>
      <c r="T1811" s="30">
        <v>1.8448085507687087E-3</v>
      </c>
      <c r="U1811" s="23">
        <v>542.06166790766042</v>
      </c>
      <c r="V1811" s="27">
        <v>11.786455400353047</v>
      </c>
    </row>
    <row r="1812" spans="1:22" x14ac:dyDescent="0.25">
      <c r="A1812" s="19" t="s">
        <v>103</v>
      </c>
      <c r="B1812" s="19" t="s">
        <v>104</v>
      </c>
      <c r="C1812" s="19" t="s">
        <v>88</v>
      </c>
      <c r="D1812" s="22">
        <v>160646788</v>
      </c>
      <c r="E1812" s="22">
        <v>3</v>
      </c>
      <c r="F1812" s="27">
        <v>70</v>
      </c>
      <c r="G1812" s="19" t="s">
        <v>183</v>
      </c>
      <c r="H1812" s="19" t="s">
        <v>184</v>
      </c>
      <c r="I1812" s="23">
        <v>167.08554958333335</v>
      </c>
      <c r="J1812" s="19" t="s">
        <v>221</v>
      </c>
      <c r="K1812" s="19" t="s">
        <v>222</v>
      </c>
      <c r="L1812" s="23">
        <v>116.84304166666668</v>
      </c>
      <c r="M1812" s="19" t="s">
        <v>109</v>
      </c>
      <c r="N1812" s="19" t="s">
        <v>110</v>
      </c>
      <c r="O1812" s="30">
        <v>7.9215175097275228E-2</v>
      </c>
      <c r="Q1812" s="22">
        <v>1.5</v>
      </c>
      <c r="R1812" s="30">
        <v>1.2605439110922106E-4</v>
      </c>
      <c r="S1812" s="23">
        <v>7933.0834189944262</v>
      </c>
      <c r="T1812" s="30">
        <v>1.8448085507687087E-3</v>
      </c>
      <c r="U1812" s="23">
        <v>542.06166790766042</v>
      </c>
      <c r="V1812" s="27">
        <v>6.8329253491748929</v>
      </c>
    </row>
    <row r="1813" spans="1:22" x14ac:dyDescent="0.25">
      <c r="A1813" s="19" t="s">
        <v>103</v>
      </c>
      <c r="B1813" s="19" t="s">
        <v>104</v>
      </c>
      <c r="C1813" s="19" t="s">
        <v>88</v>
      </c>
      <c r="D1813" s="22">
        <v>160646788</v>
      </c>
      <c r="E1813" s="22">
        <v>3</v>
      </c>
      <c r="F1813" s="27">
        <v>70</v>
      </c>
      <c r="G1813" s="19" t="s">
        <v>153</v>
      </c>
      <c r="H1813" s="19" t="s">
        <v>154</v>
      </c>
      <c r="I1813" s="23">
        <v>107.77999999999999</v>
      </c>
      <c r="J1813" s="19" t="s">
        <v>203</v>
      </c>
      <c r="K1813" s="19" t="s">
        <v>204</v>
      </c>
      <c r="L1813" s="23">
        <v>107.77999999999999</v>
      </c>
      <c r="M1813" s="19" t="s">
        <v>109</v>
      </c>
      <c r="N1813" s="19" t="s">
        <v>110</v>
      </c>
      <c r="O1813" s="30">
        <v>7.3673472331154663E-2</v>
      </c>
      <c r="Q1813" s="22">
        <v>1.5</v>
      </c>
      <c r="R1813" s="30">
        <v>7.5624065217636663E-5</v>
      </c>
      <c r="S1813" s="23">
        <v>13223.303945934727</v>
      </c>
      <c r="T1813" s="30">
        <v>1.8448085507687087E-3</v>
      </c>
      <c r="U1813" s="23">
        <v>542.06166790766042</v>
      </c>
      <c r="V1813" s="27">
        <v>4.099290692582982</v>
      </c>
    </row>
    <row r="1814" spans="1:22" x14ac:dyDescent="0.25">
      <c r="A1814" s="19" t="s">
        <v>103</v>
      </c>
      <c r="B1814" s="19" t="s">
        <v>104</v>
      </c>
      <c r="C1814" s="19" t="s">
        <v>88</v>
      </c>
      <c r="D1814" s="22">
        <v>160646788</v>
      </c>
      <c r="E1814" s="22">
        <v>3</v>
      </c>
      <c r="F1814" s="27">
        <v>70</v>
      </c>
      <c r="G1814" s="19" t="s">
        <v>147</v>
      </c>
      <c r="H1814" s="19" t="s">
        <v>148</v>
      </c>
      <c r="I1814" s="23">
        <v>124.83999999999999</v>
      </c>
      <c r="J1814" s="19" t="s">
        <v>203</v>
      </c>
      <c r="K1814" s="19" t="s">
        <v>204</v>
      </c>
      <c r="L1814" s="23">
        <v>124.83999999999999</v>
      </c>
      <c r="M1814" s="19" t="s">
        <v>109</v>
      </c>
      <c r="N1814" s="19" t="s">
        <v>110</v>
      </c>
      <c r="O1814" s="30">
        <v>5.0440458996654898E-2</v>
      </c>
      <c r="Q1814" s="22">
        <v>1.5</v>
      </c>
      <c r="R1814" s="30">
        <v>5.9971303820403784E-5</v>
      </c>
      <c r="S1814" s="23">
        <v>16674.641641854287</v>
      </c>
      <c r="T1814" s="30">
        <v>1.8448085507687087E-3</v>
      </c>
      <c r="U1814" s="23">
        <v>542.06166790766042</v>
      </c>
      <c r="V1814" s="27">
        <v>3.2508144975485118</v>
      </c>
    </row>
    <row r="1815" spans="1:22" x14ac:dyDescent="0.25">
      <c r="A1815" s="19" t="s">
        <v>103</v>
      </c>
      <c r="B1815" s="19" t="s">
        <v>104</v>
      </c>
      <c r="C1815" s="19" t="s">
        <v>88</v>
      </c>
      <c r="D1815" s="22">
        <v>160646788</v>
      </c>
      <c r="E1815" s="22">
        <v>3</v>
      </c>
      <c r="F1815" s="27">
        <v>70</v>
      </c>
      <c r="G1815" s="19" t="s">
        <v>183</v>
      </c>
      <c r="H1815" s="19" t="s">
        <v>184</v>
      </c>
      <c r="I1815" s="23">
        <v>75.503999999999991</v>
      </c>
      <c r="J1815" s="19" t="s">
        <v>217</v>
      </c>
      <c r="K1815" s="19" t="s">
        <v>218</v>
      </c>
      <c r="L1815" s="23">
        <v>52.800000000000004</v>
      </c>
      <c r="M1815" s="19" t="s">
        <v>109</v>
      </c>
      <c r="N1815" s="19" t="s">
        <v>110</v>
      </c>
      <c r="O1815" s="30">
        <v>7.9215175097275228E-2</v>
      </c>
      <c r="Q1815" s="22">
        <v>1.5</v>
      </c>
      <c r="R1815" s="30">
        <v>5.6962500767092081E-5</v>
      </c>
      <c r="S1815" s="23">
        <v>17555.409024066445</v>
      </c>
      <c r="T1815" s="30">
        <v>1.8448085507687087E-3</v>
      </c>
      <c r="U1815" s="23">
        <v>542.06166790766042</v>
      </c>
      <c r="V1815" s="27">
        <v>3.0877188174001318</v>
      </c>
    </row>
    <row r="1816" spans="1:22" x14ac:dyDescent="0.25">
      <c r="A1816" s="19" t="s">
        <v>103</v>
      </c>
      <c r="B1816" s="19" t="s">
        <v>104</v>
      </c>
      <c r="C1816" s="19" t="s">
        <v>88</v>
      </c>
      <c r="D1816" s="22">
        <v>160646788</v>
      </c>
      <c r="E1816" s="22">
        <v>3</v>
      </c>
      <c r="F1816" s="27">
        <v>70</v>
      </c>
      <c r="G1816" s="19" t="s">
        <v>127</v>
      </c>
      <c r="H1816" s="19" t="s">
        <v>128</v>
      </c>
      <c r="I1816" s="23">
        <v>50</v>
      </c>
      <c r="J1816" s="19" t="s">
        <v>203</v>
      </c>
      <c r="K1816" s="19" t="s">
        <v>204</v>
      </c>
      <c r="L1816" s="23">
        <v>50</v>
      </c>
      <c r="M1816" s="19" t="s">
        <v>109</v>
      </c>
      <c r="N1816" s="19" t="s">
        <v>110</v>
      </c>
      <c r="O1816" s="30">
        <v>9.32009514627124E-2</v>
      </c>
      <c r="Q1816" s="22">
        <v>1.5</v>
      </c>
      <c r="R1816" s="30">
        <v>4.4381405458434474E-5</v>
      </c>
      <c r="S1816" s="23">
        <v>22531.958816323488</v>
      </c>
      <c r="T1816" s="30">
        <v>1.8448085507687087E-3</v>
      </c>
      <c r="U1816" s="23">
        <v>542.06166790766042</v>
      </c>
      <c r="V1816" s="27">
        <v>2.4057458666885134</v>
      </c>
    </row>
    <row r="1817" spans="1:22" x14ac:dyDescent="0.25">
      <c r="A1817" s="19" t="s">
        <v>103</v>
      </c>
      <c r="B1817" s="19" t="s">
        <v>104</v>
      </c>
      <c r="C1817" s="19" t="s">
        <v>88</v>
      </c>
      <c r="D1817" s="22">
        <v>160646788</v>
      </c>
      <c r="E1817" s="22">
        <v>3</v>
      </c>
      <c r="F1817" s="27">
        <v>70</v>
      </c>
      <c r="G1817" s="19" t="s">
        <v>145</v>
      </c>
      <c r="H1817" s="19" t="s">
        <v>146</v>
      </c>
      <c r="I1817" s="23">
        <v>57.054000000000002</v>
      </c>
      <c r="J1817" s="19" t="s">
        <v>243</v>
      </c>
      <c r="K1817" s="19" t="s">
        <v>244</v>
      </c>
      <c r="L1817" s="23">
        <v>17.133333333333336</v>
      </c>
      <c r="M1817" s="19" t="s">
        <v>109</v>
      </c>
      <c r="N1817" s="19" t="s">
        <v>110</v>
      </c>
      <c r="O1817" s="30">
        <v>6.9640764267676847E-2</v>
      </c>
      <c r="Q1817" s="22">
        <v>1.5</v>
      </c>
      <c r="R1817" s="30">
        <v>3.7840801566933668E-5</v>
      </c>
      <c r="S1817" s="23">
        <v>26426.501516654644</v>
      </c>
      <c r="T1817" s="30">
        <v>1.8448085507687087E-3</v>
      </c>
      <c r="U1817" s="23">
        <v>542.06166790766042</v>
      </c>
      <c r="V1817" s="27">
        <v>2.0512048012334869</v>
      </c>
    </row>
    <row r="1818" spans="1:22" x14ac:dyDescent="0.25">
      <c r="A1818" s="19" t="s">
        <v>103</v>
      </c>
      <c r="B1818" s="19" t="s">
        <v>104</v>
      </c>
      <c r="C1818" s="19" t="s">
        <v>88</v>
      </c>
      <c r="D1818" s="22">
        <v>160646788</v>
      </c>
      <c r="E1818" s="22">
        <v>3</v>
      </c>
      <c r="F1818" s="27">
        <v>70</v>
      </c>
      <c r="G1818" s="19" t="s">
        <v>145</v>
      </c>
      <c r="H1818" s="19" t="s">
        <v>146</v>
      </c>
      <c r="I1818" s="23">
        <v>56.193333333333328</v>
      </c>
      <c r="J1818" s="19" t="s">
        <v>203</v>
      </c>
      <c r="K1818" s="19" t="s">
        <v>204</v>
      </c>
      <c r="L1818" s="23">
        <v>56.193333333333328</v>
      </c>
      <c r="M1818" s="19" t="s">
        <v>109</v>
      </c>
      <c r="N1818" s="19" t="s">
        <v>110</v>
      </c>
      <c r="O1818" s="30">
        <v>6.9640764267676847E-2</v>
      </c>
      <c r="Q1818" s="22">
        <v>1.5</v>
      </c>
      <c r="R1818" s="30">
        <v>3.7269968381730034E-5</v>
      </c>
      <c r="S1818" s="23">
        <v>26831.254316014019</v>
      </c>
      <c r="T1818" s="30">
        <v>1.8448085507687087E-3</v>
      </c>
      <c r="U1818" s="23">
        <v>542.06166790766042</v>
      </c>
      <c r="V1818" s="27">
        <v>2.0202621223866348</v>
      </c>
    </row>
    <row r="1819" spans="1:22" x14ac:dyDescent="0.25">
      <c r="A1819" s="19" t="s">
        <v>103</v>
      </c>
      <c r="B1819" s="19" t="s">
        <v>104</v>
      </c>
      <c r="C1819" s="19" t="s">
        <v>88</v>
      </c>
      <c r="D1819" s="22">
        <v>160646788</v>
      </c>
      <c r="E1819" s="22">
        <v>3</v>
      </c>
      <c r="F1819" s="27">
        <v>70</v>
      </c>
      <c r="G1819" s="19" t="s">
        <v>125</v>
      </c>
      <c r="H1819" s="19" t="s">
        <v>126</v>
      </c>
      <c r="I1819" s="23">
        <v>533.33333333333337</v>
      </c>
      <c r="J1819" s="19" t="s">
        <v>203</v>
      </c>
      <c r="K1819" s="19" t="s">
        <v>204</v>
      </c>
      <c r="L1819" s="23">
        <v>533.33333333333337</v>
      </c>
      <c r="M1819" s="19" t="s">
        <v>121</v>
      </c>
      <c r="N1819" s="19" t="s">
        <v>122</v>
      </c>
      <c r="O1819" s="30">
        <v>9.3932549504953111E-3</v>
      </c>
      <c r="Q1819" s="22">
        <v>1.94</v>
      </c>
      <c r="R1819" s="30">
        <v>3.6890544724576576E-5</v>
      </c>
      <c r="S1819" s="23">
        <v>27107.216970255184</v>
      </c>
      <c r="T1819" s="30">
        <v>1.8448085507687087E-3</v>
      </c>
      <c r="U1819" s="23">
        <v>542.06166790766042</v>
      </c>
      <c r="V1819" s="27">
        <v>1.9996950203426118</v>
      </c>
    </row>
    <row r="1820" spans="1:22" x14ac:dyDescent="0.25">
      <c r="A1820" s="19" t="s">
        <v>103</v>
      </c>
      <c r="B1820" s="19" t="s">
        <v>104</v>
      </c>
      <c r="C1820" s="19" t="s">
        <v>88</v>
      </c>
      <c r="D1820" s="22">
        <v>160646788</v>
      </c>
      <c r="E1820" s="22">
        <v>3</v>
      </c>
      <c r="F1820" s="27">
        <v>70</v>
      </c>
      <c r="G1820" s="19" t="s">
        <v>141</v>
      </c>
      <c r="H1820" s="19" t="s">
        <v>142</v>
      </c>
      <c r="I1820" s="23">
        <v>64.33</v>
      </c>
      <c r="J1820" s="19" t="s">
        <v>203</v>
      </c>
      <c r="K1820" s="19" t="s">
        <v>204</v>
      </c>
      <c r="L1820" s="23">
        <v>64.33</v>
      </c>
      <c r="M1820" s="19" t="s">
        <v>109</v>
      </c>
      <c r="N1820" s="19" t="s">
        <v>110</v>
      </c>
      <c r="O1820" s="30">
        <v>4.6996148956660502E-2</v>
      </c>
      <c r="Q1820" s="22">
        <v>1.5</v>
      </c>
      <c r="R1820" s="30">
        <v>2.8792973927447334E-5</v>
      </c>
      <c r="S1820" s="23">
        <v>34730.69515222028</v>
      </c>
      <c r="T1820" s="30">
        <v>1.8448085507687087E-3</v>
      </c>
      <c r="U1820" s="23">
        <v>542.06166790766042</v>
      </c>
      <c r="V1820" s="27">
        <v>1.5607567471133881</v>
      </c>
    </row>
    <row r="1821" spans="1:22" x14ac:dyDescent="0.25">
      <c r="A1821" s="19" t="s">
        <v>103</v>
      </c>
      <c r="B1821" s="19" t="s">
        <v>104</v>
      </c>
      <c r="C1821" s="19" t="s">
        <v>88</v>
      </c>
      <c r="D1821" s="22">
        <v>160647058</v>
      </c>
      <c r="E1821" s="22">
        <v>3</v>
      </c>
      <c r="F1821" s="27">
        <v>54</v>
      </c>
      <c r="G1821" s="19" t="s">
        <v>107</v>
      </c>
      <c r="H1821" s="19" t="s">
        <v>108</v>
      </c>
      <c r="I1821" s="23">
        <v>1456</v>
      </c>
      <c r="J1821" s="19" t="s">
        <v>201</v>
      </c>
      <c r="K1821" s="19" t="s">
        <v>202</v>
      </c>
      <c r="L1821" s="23">
        <v>800</v>
      </c>
      <c r="M1821" s="19" t="s">
        <v>109</v>
      </c>
      <c r="N1821" s="19" t="s">
        <v>110</v>
      </c>
      <c r="O1821" s="30">
        <v>9.4083549688667278E-2</v>
      </c>
      <c r="Q1821" s="22">
        <v>1.5</v>
      </c>
      <c r="R1821" s="30">
        <v>1.6911808437864145E-3</v>
      </c>
      <c r="S1821" s="23">
        <v>591.30281878139215</v>
      </c>
      <c r="T1821" s="30">
        <v>2.8687148966142079E-3</v>
      </c>
      <c r="U1821" s="23">
        <v>348.58814348551925</v>
      </c>
      <c r="V1821" s="27">
        <v>58.952559063378018</v>
      </c>
    </row>
    <row r="1822" spans="1:22" x14ac:dyDescent="0.25">
      <c r="A1822" s="19" t="s">
        <v>103</v>
      </c>
      <c r="B1822" s="19" t="s">
        <v>104</v>
      </c>
      <c r="C1822" s="19" t="s">
        <v>88</v>
      </c>
      <c r="D1822" s="22">
        <v>160647058</v>
      </c>
      <c r="E1822" s="22">
        <v>3</v>
      </c>
      <c r="F1822" s="27">
        <v>54</v>
      </c>
      <c r="G1822" s="19" t="s">
        <v>183</v>
      </c>
      <c r="H1822" s="19" t="s">
        <v>184</v>
      </c>
      <c r="I1822" s="23">
        <v>174.82836656999999</v>
      </c>
      <c r="J1822" s="19" t="s">
        <v>221</v>
      </c>
      <c r="K1822" s="19" t="s">
        <v>222</v>
      </c>
      <c r="L1822" s="23">
        <v>122.25759900000001</v>
      </c>
      <c r="M1822" s="19" t="s">
        <v>109</v>
      </c>
      <c r="N1822" s="19" t="s">
        <v>110</v>
      </c>
      <c r="O1822" s="30">
        <v>7.9215175097275228E-2</v>
      </c>
      <c r="Q1822" s="22">
        <v>1.5</v>
      </c>
      <c r="R1822" s="30">
        <v>1.7097604530633541E-4</v>
      </c>
      <c r="S1822" s="23">
        <v>5848.77254710339</v>
      </c>
      <c r="T1822" s="30">
        <v>2.8687148966142079E-3</v>
      </c>
      <c r="U1822" s="23">
        <v>348.58814348551925</v>
      </c>
      <c r="V1822" s="27">
        <v>5.9600222213831486</v>
      </c>
    </row>
    <row r="1823" spans="1:22" x14ac:dyDescent="0.25">
      <c r="A1823" s="19" t="s">
        <v>103</v>
      </c>
      <c r="B1823" s="19" t="s">
        <v>104</v>
      </c>
      <c r="C1823" s="19" t="s">
        <v>88</v>
      </c>
      <c r="D1823" s="22">
        <v>160647058</v>
      </c>
      <c r="E1823" s="22">
        <v>3</v>
      </c>
      <c r="F1823" s="27">
        <v>54</v>
      </c>
      <c r="G1823" s="19" t="s">
        <v>193</v>
      </c>
      <c r="H1823" s="19" t="s">
        <v>194</v>
      </c>
      <c r="I1823" s="23">
        <v>182.66666666666666</v>
      </c>
      <c r="J1823" s="19" t="s">
        <v>203</v>
      </c>
      <c r="K1823" s="19" t="s">
        <v>204</v>
      </c>
      <c r="L1823" s="23">
        <v>182.66666666666666</v>
      </c>
      <c r="M1823" s="19" t="s">
        <v>109</v>
      </c>
      <c r="N1823" s="19" t="s">
        <v>110</v>
      </c>
      <c r="O1823" s="30">
        <v>7.5592406269113135E-2</v>
      </c>
      <c r="Q1823" s="22">
        <v>1.5</v>
      </c>
      <c r="R1823" s="30">
        <v>1.7047176393199175E-4</v>
      </c>
      <c r="S1823" s="23">
        <v>5866.0741047939264</v>
      </c>
      <c r="T1823" s="30">
        <v>2.8687148966142079E-3</v>
      </c>
      <c r="U1823" s="23">
        <v>348.58814348551925</v>
      </c>
      <c r="V1823" s="27">
        <v>5.9424435705754703</v>
      </c>
    </row>
    <row r="1824" spans="1:22" x14ac:dyDescent="0.25">
      <c r="A1824" s="19" t="s">
        <v>103</v>
      </c>
      <c r="B1824" s="19" t="s">
        <v>104</v>
      </c>
      <c r="C1824" s="19" t="s">
        <v>88</v>
      </c>
      <c r="D1824" s="22">
        <v>160647058</v>
      </c>
      <c r="E1824" s="22">
        <v>3</v>
      </c>
      <c r="F1824" s="27">
        <v>54</v>
      </c>
      <c r="G1824" s="19" t="s">
        <v>131</v>
      </c>
      <c r="H1824" s="19" t="s">
        <v>132</v>
      </c>
      <c r="I1824" s="23">
        <v>53.333333333333336</v>
      </c>
      <c r="J1824" s="19" t="s">
        <v>203</v>
      </c>
      <c r="K1824" s="19" t="s">
        <v>204</v>
      </c>
      <c r="L1824" s="23">
        <v>53.333333333333336</v>
      </c>
      <c r="M1824" s="19" t="s">
        <v>109</v>
      </c>
      <c r="N1824" s="19" t="s">
        <v>110</v>
      </c>
      <c r="O1824" s="30">
        <v>0.18361026609657971</v>
      </c>
      <c r="Q1824" s="22">
        <v>1.5</v>
      </c>
      <c r="R1824" s="30">
        <v>1.2089564845865331E-4</v>
      </c>
      <c r="S1824" s="23">
        <v>8271.5963126001443</v>
      </c>
      <c r="T1824" s="30">
        <v>2.8687148966142079E-3</v>
      </c>
      <c r="U1824" s="23">
        <v>348.58814348551925</v>
      </c>
      <c r="V1824" s="27">
        <v>4.2142789651679928</v>
      </c>
    </row>
    <row r="1825" spans="1:22" x14ac:dyDescent="0.25">
      <c r="A1825" s="19" t="s">
        <v>103</v>
      </c>
      <c r="B1825" s="19" t="s">
        <v>104</v>
      </c>
      <c r="C1825" s="19" t="s">
        <v>88</v>
      </c>
      <c r="D1825" s="22">
        <v>160647058</v>
      </c>
      <c r="E1825" s="22">
        <v>3</v>
      </c>
      <c r="F1825" s="27">
        <v>54</v>
      </c>
      <c r="G1825" s="19" t="s">
        <v>107</v>
      </c>
      <c r="H1825" s="19" t="s">
        <v>108</v>
      </c>
      <c r="I1825" s="23">
        <v>1456</v>
      </c>
      <c r="J1825" s="19" t="s">
        <v>201</v>
      </c>
      <c r="K1825" s="19" t="s">
        <v>202</v>
      </c>
      <c r="L1825" s="23">
        <v>800</v>
      </c>
      <c r="M1825" s="19" t="s">
        <v>121</v>
      </c>
      <c r="N1825" s="19" t="s">
        <v>122</v>
      </c>
      <c r="O1825" s="30">
        <v>8.0808489135929321E-3</v>
      </c>
      <c r="Q1825" s="22">
        <v>1.94</v>
      </c>
      <c r="R1825" s="30">
        <v>1.12311149467271E-4</v>
      </c>
      <c r="S1825" s="23">
        <v>8903.835502916063</v>
      </c>
      <c r="T1825" s="30">
        <v>2.8687148966142079E-3</v>
      </c>
      <c r="U1825" s="23">
        <v>348.58814348551925</v>
      </c>
      <c r="V1825" s="27">
        <v>3.915033508552066</v>
      </c>
    </row>
    <row r="1826" spans="1:22" x14ac:dyDescent="0.25">
      <c r="A1826" s="19" t="s">
        <v>103</v>
      </c>
      <c r="B1826" s="19" t="s">
        <v>104</v>
      </c>
      <c r="C1826" s="19" t="s">
        <v>88</v>
      </c>
      <c r="D1826" s="22">
        <v>160647058</v>
      </c>
      <c r="E1826" s="22">
        <v>3</v>
      </c>
      <c r="F1826" s="27">
        <v>54</v>
      </c>
      <c r="G1826" s="19" t="s">
        <v>145</v>
      </c>
      <c r="H1826" s="19" t="s">
        <v>146</v>
      </c>
      <c r="I1826" s="23">
        <v>100.91666666666667</v>
      </c>
      <c r="J1826" s="19" t="s">
        <v>203</v>
      </c>
      <c r="K1826" s="19" t="s">
        <v>204</v>
      </c>
      <c r="L1826" s="23">
        <v>100.91666666666667</v>
      </c>
      <c r="M1826" s="19" t="s">
        <v>109</v>
      </c>
      <c r="N1826" s="19" t="s">
        <v>110</v>
      </c>
      <c r="O1826" s="30">
        <v>6.9640764267676847E-2</v>
      </c>
      <c r="Q1826" s="22">
        <v>1.5</v>
      </c>
      <c r="R1826" s="30">
        <v>8.6764367827321659E-5</v>
      </c>
      <c r="S1826" s="23">
        <v>11525.468634661163</v>
      </c>
      <c r="T1826" s="30">
        <v>2.8687148966142079E-3</v>
      </c>
      <c r="U1826" s="23">
        <v>348.58814348551925</v>
      </c>
      <c r="V1826" s="27">
        <v>3.0245029901620772</v>
      </c>
    </row>
    <row r="1827" spans="1:22" x14ac:dyDescent="0.25">
      <c r="A1827" s="19" t="s">
        <v>103</v>
      </c>
      <c r="B1827" s="19" t="s">
        <v>104</v>
      </c>
      <c r="C1827" s="19" t="s">
        <v>88</v>
      </c>
      <c r="D1827" s="22">
        <v>160647058</v>
      </c>
      <c r="E1827" s="22">
        <v>3</v>
      </c>
      <c r="F1827" s="27">
        <v>54</v>
      </c>
      <c r="G1827" s="19" t="s">
        <v>155</v>
      </c>
      <c r="H1827" s="19" t="s">
        <v>156</v>
      </c>
      <c r="I1827" s="23">
        <v>86.666666666666671</v>
      </c>
      <c r="J1827" s="19" t="s">
        <v>203</v>
      </c>
      <c r="K1827" s="19" t="s">
        <v>204</v>
      </c>
      <c r="L1827" s="23">
        <v>86.666666666666671</v>
      </c>
      <c r="M1827" s="19" t="s">
        <v>109</v>
      </c>
      <c r="N1827" s="19" t="s">
        <v>110</v>
      </c>
      <c r="O1827" s="30">
        <v>7.0723362162162268E-2</v>
      </c>
      <c r="Q1827" s="22">
        <v>1.5</v>
      </c>
      <c r="R1827" s="30">
        <v>7.5671087087087204E-5</v>
      </c>
      <c r="S1827" s="23">
        <v>13215.087010037731</v>
      </c>
      <c r="T1827" s="30">
        <v>2.8687148966142079E-3</v>
      </c>
      <c r="U1827" s="23">
        <v>348.58814348551925</v>
      </c>
      <c r="V1827" s="27">
        <v>2.6378043763218777</v>
      </c>
    </row>
    <row r="1828" spans="1:22" x14ac:dyDescent="0.25">
      <c r="A1828" s="19" t="s">
        <v>103</v>
      </c>
      <c r="B1828" s="19" t="s">
        <v>104</v>
      </c>
      <c r="C1828" s="19" t="s">
        <v>88</v>
      </c>
      <c r="D1828" s="22">
        <v>160647058</v>
      </c>
      <c r="E1828" s="22">
        <v>3</v>
      </c>
      <c r="F1828" s="27">
        <v>54</v>
      </c>
      <c r="G1828" s="19" t="s">
        <v>163</v>
      </c>
      <c r="H1828" s="19" t="s">
        <v>164</v>
      </c>
      <c r="I1828" s="23">
        <v>27</v>
      </c>
      <c r="J1828" s="19" t="s">
        <v>203</v>
      </c>
      <c r="K1828" s="19" t="s">
        <v>204</v>
      </c>
      <c r="L1828" s="23">
        <v>27</v>
      </c>
      <c r="M1828" s="19" t="s">
        <v>109</v>
      </c>
      <c r="N1828" s="19" t="s">
        <v>110</v>
      </c>
      <c r="O1828" s="30">
        <v>0.2109105576516597</v>
      </c>
      <c r="Q1828" s="22">
        <v>1.5</v>
      </c>
      <c r="R1828" s="30">
        <v>7.0303519217219899E-5</v>
      </c>
      <c r="S1828" s="23">
        <v>14224.039011621249</v>
      </c>
      <c r="T1828" s="30">
        <v>2.8687148966142079E-3</v>
      </c>
      <c r="U1828" s="23">
        <v>348.58814348551925</v>
      </c>
      <c r="V1828" s="27">
        <v>2.4506973244429209</v>
      </c>
    </row>
    <row r="1829" spans="1:22" x14ac:dyDescent="0.25">
      <c r="A1829" s="19" t="s">
        <v>103</v>
      </c>
      <c r="B1829" s="19" t="s">
        <v>104</v>
      </c>
      <c r="C1829" s="19" t="s">
        <v>88</v>
      </c>
      <c r="D1829" s="22">
        <v>160647058</v>
      </c>
      <c r="E1829" s="22">
        <v>3</v>
      </c>
      <c r="F1829" s="27">
        <v>54</v>
      </c>
      <c r="G1829" s="19" t="s">
        <v>141</v>
      </c>
      <c r="H1829" s="19" t="s">
        <v>142</v>
      </c>
      <c r="I1829" s="23">
        <v>99.90000000000002</v>
      </c>
      <c r="J1829" s="19" t="s">
        <v>203</v>
      </c>
      <c r="K1829" s="19" t="s">
        <v>204</v>
      </c>
      <c r="L1829" s="23">
        <v>99.90000000000002</v>
      </c>
      <c r="M1829" s="19" t="s">
        <v>109</v>
      </c>
      <c r="N1829" s="19" t="s">
        <v>110</v>
      </c>
      <c r="O1829" s="30">
        <v>4.6996148956660502E-2</v>
      </c>
      <c r="Q1829" s="22">
        <v>1.5</v>
      </c>
      <c r="R1829" s="30">
        <v>5.7961917046547962E-5</v>
      </c>
      <c r="S1829" s="23">
        <v>17252.707483724556</v>
      </c>
      <c r="T1829" s="30">
        <v>2.8687148966142079E-3</v>
      </c>
      <c r="U1829" s="23">
        <v>348.58814348551925</v>
      </c>
      <c r="V1829" s="27">
        <v>2.0204837056117824</v>
      </c>
    </row>
    <row r="1830" spans="1:22" x14ac:dyDescent="0.25">
      <c r="A1830" s="19" t="s">
        <v>103</v>
      </c>
      <c r="B1830" s="19" t="s">
        <v>104</v>
      </c>
      <c r="C1830" s="19" t="s">
        <v>88</v>
      </c>
      <c r="D1830" s="22">
        <v>160647058</v>
      </c>
      <c r="E1830" s="22">
        <v>3</v>
      </c>
      <c r="F1830" s="27">
        <v>54</v>
      </c>
      <c r="G1830" s="19" t="s">
        <v>107</v>
      </c>
      <c r="H1830" s="19" t="s">
        <v>108</v>
      </c>
      <c r="I1830" s="23">
        <v>1456</v>
      </c>
      <c r="J1830" s="19" t="s">
        <v>201</v>
      </c>
      <c r="K1830" s="19" t="s">
        <v>202</v>
      </c>
      <c r="L1830" s="23">
        <v>800</v>
      </c>
      <c r="M1830" s="19" t="s">
        <v>113</v>
      </c>
      <c r="N1830" s="19" t="s">
        <v>114</v>
      </c>
      <c r="O1830" s="30">
        <v>5.131111111111167E-3</v>
      </c>
      <c r="Q1830" s="22">
        <v>2.8</v>
      </c>
      <c r="R1830" s="30">
        <v>4.9410699588477904E-5</v>
      </c>
      <c r="S1830" s="23">
        <v>20238.531498817116</v>
      </c>
      <c r="T1830" s="30">
        <v>2.8687148966142079E-3</v>
      </c>
      <c r="U1830" s="23">
        <v>348.58814348551925</v>
      </c>
      <c r="V1830" s="27">
        <v>1.7223984037868223</v>
      </c>
    </row>
    <row r="1831" spans="1:22" x14ac:dyDescent="0.25">
      <c r="A1831" s="19" t="s">
        <v>103</v>
      </c>
      <c r="B1831" s="19" t="s">
        <v>104</v>
      </c>
      <c r="C1831" s="19" t="s">
        <v>88</v>
      </c>
      <c r="D1831" s="22">
        <v>160647058</v>
      </c>
      <c r="E1831" s="22">
        <v>3</v>
      </c>
      <c r="F1831" s="27">
        <v>54</v>
      </c>
      <c r="G1831" s="19" t="s">
        <v>107</v>
      </c>
      <c r="H1831" s="19" t="s">
        <v>108</v>
      </c>
      <c r="I1831" s="23">
        <v>1456</v>
      </c>
      <c r="J1831" s="19" t="s">
        <v>201</v>
      </c>
      <c r="K1831" s="19" t="s">
        <v>202</v>
      </c>
      <c r="L1831" s="23">
        <v>800</v>
      </c>
      <c r="M1831" s="19" t="s">
        <v>115</v>
      </c>
      <c r="N1831" s="19" t="s">
        <v>116</v>
      </c>
      <c r="O1831" s="30">
        <v>5.4953034682081285E-3</v>
      </c>
      <c r="Q1831" s="22">
        <v>3</v>
      </c>
      <c r="R1831" s="30">
        <v>4.9389887961179233E-5</v>
      </c>
      <c r="S1831" s="23">
        <v>20247.059494972054</v>
      </c>
      <c r="T1831" s="30">
        <v>2.8687148966142079E-3</v>
      </c>
      <c r="U1831" s="23">
        <v>348.58814348551925</v>
      </c>
      <c r="V1831" s="27">
        <v>1.7216729351345266</v>
      </c>
    </row>
    <row r="1832" spans="1:22" x14ac:dyDescent="0.25">
      <c r="A1832" s="19" t="s">
        <v>103</v>
      </c>
      <c r="B1832" s="19" t="s">
        <v>104</v>
      </c>
      <c r="C1832" s="19" t="s">
        <v>88</v>
      </c>
      <c r="D1832" s="22">
        <v>160647058</v>
      </c>
      <c r="E1832" s="22">
        <v>3</v>
      </c>
      <c r="F1832" s="27">
        <v>54</v>
      </c>
      <c r="G1832" s="19" t="s">
        <v>183</v>
      </c>
      <c r="H1832" s="19" t="s">
        <v>184</v>
      </c>
      <c r="I1832" s="23">
        <v>37.323</v>
      </c>
      <c r="J1832" s="19" t="s">
        <v>217</v>
      </c>
      <c r="K1832" s="19" t="s">
        <v>218</v>
      </c>
      <c r="L1832" s="23">
        <v>26.099999999999998</v>
      </c>
      <c r="M1832" s="19" t="s">
        <v>109</v>
      </c>
      <c r="N1832" s="19" t="s">
        <v>110</v>
      </c>
      <c r="O1832" s="30">
        <v>7.9215175097275228E-2</v>
      </c>
      <c r="Q1832" s="22">
        <v>1.5</v>
      </c>
      <c r="R1832" s="30">
        <v>3.650059234760004E-5</v>
      </c>
      <c r="S1832" s="23">
        <v>27396.815659232754</v>
      </c>
      <c r="T1832" s="30">
        <v>2.8687148966142079E-3</v>
      </c>
      <c r="U1832" s="23">
        <v>348.58814348551925</v>
      </c>
      <c r="V1832" s="27">
        <v>1.2723673722571649</v>
      </c>
    </row>
    <row r="1833" spans="1:22" x14ac:dyDescent="0.25">
      <c r="A1833" s="19" t="s">
        <v>103</v>
      </c>
      <c r="B1833" s="19" t="s">
        <v>104</v>
      </c>
      <c r="C1833" s="19" t="s">
        <v>88</v>
      </c>
      <c r="D1833" s="22">
        <v>160647058</v>
      </c>
      <c r="E1833" s="22">
        <v>3</v>
      </c>
      <c r="F1833" s="27">
        <v>54</v>
      </c>
      <c r="G1833" s="19" t="s">
        <v>145</v>
      </c>
      <c r="H1833" s="19" t="s">
        <v>146</v>
      </c>
      <c r="I1833" s="23">
        <v>39.375</v>
      </c>
      <c r="J1833" s="19" t="s">
        <v>229</v>
      </c>
      <c r="K1833" s="19" t="s">
        <v>230</v>
      </c>
      <c r="L1833" s="23">
        <v>31.5</v>
      </c>
      <c r="M1833" s="19" t="s">
        <v>109</v>
      </c>
      <c r="N1833" s="19" t="s">
        <v>110</v>
      </c>
      <c r="O1833" s="30">
        <v>6.9640764267676847E-2</v>
      </c>
      <c r="Q1833" s="22">
        <v>1.5</v>
      </c>
      <c r="R1833" s="30">
        <v>3.3853149296787358E-5</v>
      </c>
      <c r="S1833" s="23">
        <v>29539.349241427866</v>
      </c>
      <c r="T1833" s="30">
        <v>2.8687148966142079E-3</v>
      </c>
      <c r="U1833" s="23">
        <v>348.58814348551925</v>
      </c>
      <c r="V1833" s="27">
        <v>1.1800806464505216</v>
      </c>
    </row>
    <row r="1834" spans="1:22" x14ac:dyDescent="0.25">
      <c r="A1834" s="19" t="s">
        <v>103</v>
      </c>
      <c r="B1834" s="19" t="s">
        <v>104</v>
      </c>
      <c r="C1834" s="19" t="s">
        <v>88</v>
      </c>
      <c r="D1834" s="22">
        <v>160647066</v>
      </c>
      <c r="E1834" s="22">
        <v>3</v>
      </c>
      <c r="F1834" s="27">
        <v>54</v>
      </c>
      <c r="G1834" s="19" t="s">
        <v>183</v>
      </c>
      <c r="H1834" s="19" t="s">
        <v>184</v>
      </c>
      <c r="I1834" s="23">
        <v>349.36270368999999</v>
      </c>
      <c r="J1834" s="19" t="s">
        <v>221</v>
      </c>
      <c r="K1834" s="19" t="s">
        <v>222</v>
      </c>
      <c r="L1834" s="23">
        <v>244.30958300000006</v>
      </c>
      <c r="M1834" s="19" t="s">
        <v>109</v>
      </c>
      <c r="N1834" s="19" t="s">
        <v>110</v>
      </c>
      <c r="O1834" s="30">
        <v>7.9215175097275228E-2</v>
      </c>
      <c r="Q1834" s="22">
        <v>1.5</v>
      </c>
      <c r="R1834" s="30">
        <v>3.4166454006494853E-4</v>
      </c>
      <c r="S1834" s="23">
        <v>2926.8474855772433</v>
      </c>
      <c r="T1834" s="30">
        <v>1.8129732318716806E-3</v>
      </c>
      <c r="U1834" s="23">
        <v>551.58012397547543</v>
      </c>
      <c r="V1834" s="27">
        <v>18.845536936704814</v>
      </c>
    </row>
    <row r="1835" spans="1:22" x14ac:dyDescent="0.25">
      <c r="A1835" s="19" t="s">
        <v>103</v>
      </c>
      <c r="B1835" s="19" t="s">
        <v>104</v>
      </c>
      <c r="C1835" s="19" t="s">
        <v>88</v>
      </c>
      <c r="D1835" s="22">
        <v>160647066</v>
      </c>
      <c r="E1835" s="22">
        <v>3</v>
      </c>
      <c r="F1835" s="27">
        <v>54</v>
      </c>
      <c r="G1835" s="19" t="s">
        <v>135</v>
      </c>
      <c r="H1835" s="19" t="s">
        <v>136</v>
      </c>
      <c r="I1835" s="23">
        <v>190.71433333333331</v>
      </c>
      <c r="J1835" s="19" t="s">
        <v>225</v>
      </c>
      <c r="K1835" s="19" t="s">
        <v>226</v>
      </c>
      <c r="L1835" s="23">
        <v>133.36666666666667</v>
      </c>
      <c r="M1835" s="19" t="s">
        <v>109</v>
      </c>
      <c r="N1835" s="19" t="s">
        <v>110</v>
      </c>
      <c r="O1835" s="30">
        <v>0.13503018571428571</v>
      </c>
      <c r="Q1835" s="22">
        <v>1.5</v>
      </c>
      <c r="R1835" s="30">
        <v>3.1792829442439739E-4</v>
      </c>
      <c r="S1835" s="23">
        <v>3145.3633336110565</v>
      </c>
      <c r="T1835" s="30">
        <v>1.8129732318716806E-3</v>
      </c>
      <c r="U1835" s="23">
        <v>551.58012397547543</v>
      </c>
      <c r="V1835" s="27">
        <v>17.536292805392058</v>
      </c>
    </row>
    <row r="1836" spans="1:22" x14ac:dyDescent="0.25">
      <c r="A1836" s="19" t="s">
        <v>103</v>
      </c>
      <c r="B1836" s="19" t="s">
        <v>104</v>
      </c>
      <c r="C1836" s="19" t="s">
        <v>88</v>
      </c>
      <c r="D1836" s="22">
        <v>160647066</v>
      </c>
      <c r="E1836" s="22">
        <v>3</v>
      </c>
      <c r="F1836" s="27">
        <v>54</v>
      </c>
      <c r="G1836" s="19" t="s">
        <v>107</v>
      </c>
      <c r="H1836" s="19" t="s">
        <v>108</v>
      </c>
      <c r="I1836" s="23">
        <v>242.66666666666666</v>
      </c>
      <c r="J1836" s="19" t="s">
        <v>201</v>
      </c>
      <c r="K1836" s="19" t="s">
        <v>202</v>
      </c>
      <c r="L1836" s="23">
        <v>133.33333333333334</v>
      </c>
      <c r="M1836" s="19" t="s">
        <v>109</v>
      </c>
      <c r="N1836" s="19" t="s">
        <v>110</v>
      </c>
      <c r="O1836" s="30">
        <v>9.4083549688667278E-2</v>
      </c>
      <c r="Q1836" s="22">
        <v>1.5</v>
      </c>
      <c r="R1836" s="30">
        <v>2.8186347396440237E-4</v>
      </c>
      <c r="S1836" s="23">
        <v>3547.8169126883531</v>
      </c>
      <c r="T1836" s="30">
        <v>1.8129732318716806E-3</v>
      </c>
      <c r="U1836" s="23">
        <v>551.58012397547543</v>
      </c>
      <c r="V1836" s="27">
        <v>15.547028991344328</v>
      </c>
    </row>
    <row r="1837" spans="1:22" x14ac:dyDescent="0.25">
      <c r="A1837" s="19" t="s">
        <v>103</v>
      </c>
      <c r="B1837" s="19" t="s">
        <v>104</v>
      </c>
      <c r="C1837" s="19" t="s">
        <v>88</v>
      </c>
      <c r="D1837" s="22">
        <v>160647066</v>
      </c>
      <c r="E1837" s="22">
        <v>3</v>
      </c>
      <c r="F1837" s="27">
        <v>54</v>
      </c>
      <c r="G1837" s="19" t="s">
        <v>159</v>
      </c>
      <c r="H1837" s="19" t="s">
        <v>160</v>
      </c>
      <c r="I1837" s="23">
        <v>45</v>
      </c>
      <c r="J1837" s="19" t="s">
        <v>203</v>
      </c>
      <c r="K1837" s="19" t="s">
        <v>204</v>
      </c>
      <c r="L1837" s="23">
        <v>45</v>
      </c>
      <c r="M1837" s="19" t="s">
        <v>109</v>
      </c>
      <c r="N1837" s="19" t="s">
        <v>110</v>
      </c>
      <c r="O1837" s="30">
        <v>0.41567634814814874</v>
      </c>
      <c r="Q1837" s="22">
        <v>1.5</v>
      </c>
      <c r="R1837" s="30">
        <v>2.3093130452674928E-4</v>
      </c>
      <c r="S1837" s="23">
        <v>4330.2920842599224</v>
      </c>
      <c r="T1837" s="30">
        <v>1.8129732318716806E-3</v>
      </c>
      <c r="U1837" s="23">
        <v>551.58012397547543</v>
      </c>
      <c r="V1837" s="27">
        <v>12.737711758068265</v>
      </c>
    </row>
    <row r="1838" spans="1:22" x14ac:dyDescent="0.25">
      <c r="A1838" s="19" t="s">
        <v>103</v>
      </c>
      <c r="B1838" s="19" t="s">
        <v>104</v>
      </c>
      <c r="C1838" s="19" t="s">
        <v>88</v>
      </c>
      <c r="D1838" s="22">
        <v>160647066</v>
      </c>
      <c r="E1838" s="22">
        <v>3</v>
      </c>
      <c r="F1838" s="27">
        <v>54</v>
      </c>
      <c r="G1838" s="19" t="s">
        <v>127</v>
      </c>
      <c r="H1838" s="19" t="s">
        <v>128</v>
      </c>
      <c r="I1838" s="23">
        <v>157.46666666666667</v>
      </c>
      <c r="J1838" s="19" t="s">
        <v>203</v>
      </c>
      <c r="K1838" s="19" t="s">
        <v>204</v>
      </c>
      <c r="L1838" s="23">
        <v>157.46666666666667</v>
      </c>
      <c r="M1838" s="19" t="s">
        <v>109</v>
      </c>
      <c r="N1838" s="19" t="s">
        <v>110</v>
      </c>
      <c r="O1838" s="30">
        <v>9.32009514627124E-2</v>
      </c>
      <c r="Q1838" s="22">
        <v>1.5</v>
      </c>
      <c r="R1838" s="30">
        <v>1.8118571798759396E-4</v>
      </c>
      <c r="S1838" s="23">
        <v>5519.1988149334784</v>
      </c>
      <c r="T1838" s="30">
        <v>1.8129732318716806E-3</v>
      </c>
      <c r="U1838" s="23">
        <v>551.58012397547543</v>
      </c>
      <c r="V1838" s="27">
        <v>9.9938440790182614</v>
      </c>
    </row>
    <row r="1839" spans="1:22" x14ac:dyDescent="0.25">
      <c r="A1839" s="19" t="s">
        <v>103</v>
      </c>
      <c r="B1839" s="19" t="s">
        <v>104</v>
      </c>
      <c r="C1839" s="19" t="s">
        <v>88</v>
      </c>
      <c r="D1839" s="22">
        <v>160647066</v>
      </c>
      <c r="E1839" s="22">
        <v>3</v>
      </c>
      <c r="F1839" s="27">
        <v>54</v>
      </c>
      <c r="G1839" s="19" t="s">
        <v>183</v>
      </c>
      <c r="H1839" s="19" t="s">
        <v>184</v>
      </c>
      <c r="I1839" s="23">
        <v>100.7149</v>
      </c>
      <c r="J1839" s="19" t="s">
        <v>217</v>
      </c>
      <c r="K1839" s="19" t="s">
        <v>218</v>
      </c>
      <c r="L1839" s="23">
        <v>70.429999999999993</v>
      </c>
      <c r="M1839" s="19" t="s">
        <v>109</v>
      </c>
      <c r="N1839" s="19" t="s">
        <v>110</v>
      </c>
      <c r="O1839" s="30">
        <v>7.9215175097275228E-2</v>
      </c>
      <c r="Q1839" s="22">
        <v>1.5</v>
      </c>
      <c r="R1839" s="30">
        <v>9.8495659733389688E-5</v>
      </c>
      <c r="S1839" s="23">
        <v>10152.731630072056</v>
      </c>
      <c r="T1839" s="30">
        <v>1.8129732318716806E-3</v>
      </c>
      <c r="U1839" s="23">
        <v>551.58012397547543</v>
      </c>
      <c r="V1839" s="27">
        <v>5.4328248206789329</v>
      </c>
    </row>
    <row r="1840" spans="1:22" x14ac:dyDescent="0.25">
      <c r="A1840" s="19" t="s">
        <v>103</v>
      </c>
      <c r="B1840" s="19" t="s">
        <v>104</v>
      </c>
      <c r="C1840" s="19" t="s">
        <v>88</v>
      </c>
      <c r="D1840" s="22">
        <v>160647066</v>
      </c>
      <c r="E1840" s="22">
        <v>3</v>
      </c>
      <c r="F1840" s="27">
        <v>54</v>
      </c>
      <c r="G1840" s="19" t="s">
        <v>135</v>
      </c>
      <c r="H1840" s="19" t="s">
        <v>136</v>
      </c>
      <c r="I1840" s="23">
        <v>57.199999999999996</v>
      </c>
      <c r="J1840" s="19" t="s">
        <v>219</v>
      </c>
      <c r="K1840" s="19" t="s">
        <v>220</v>
      </c>
      <c r="L1840" s="23">
        <v>40</v>
      </c>
      <c r="M1840" s="19" t="s">
        <v>109</v>
      </c>
      <c r="N1840" s="19" t="s">
        <v>110</v>
      </c>
      <c r="O1840" s="30">
        <v>0.13503018571428571</v>
      </c>
      <c r="Q1840" s="22">
        <v>1.5</v>
      </c>
      <c r="R1840" s="30">
        <v>9.5354649664902992E-5</v>
      </c>
      <c r="S1840" s="23">
        <v>10487.165581481531</v>
      </c>
      <c r="T1840" s="30">
        <v>1.8129732318716806E-3</v>
      </c>
      <c r="U1840" s="23">
        <v>551.58012397547543</v>
      </c>
      <c r="V1840" s="27">
        <v>5.2595729483805229</v>
      </c>
    </row>
    <row r="1841" spans="1:22" x14ac:dyDescent="0.25">
      <c r="A1841" s="19" t="s">
        <v>103</v>
      </c>
      <c r="B1841" s="19" t="s">
        <v>104</v>
      </c>
      <c r="C1841" s="19" t="s">
        <v>88</v>
      </c>
      <c r="D1841" s="22">
        <v>160647066</v>
      </c>
      <c r="E1841" s="22">
        <v>3</v>
      </c>
      <c r="F1841" s="27">
        <v>54</v>
      </c>
      <c r="G1841" s="19" t="s">
        <v>145</v>
      </c>
      <c r="H1841" s="19" t="s">
        <v>146</v>
      </c>
      <c r="I1841" s="23">
        <v>78.354166666666671</v>
      </c>
      <c r="J1841" s="19" t="s">
        <v>229</v>
      </c>
      <c r="K1841" s="19" t="s">
        <v>230</v>
      </c>
      <c r="L1841" s="23">
        <v>62.683333333333337</v>
      </c>
      <c r="M1841" s="19" t="s">
        <v>109</v>
      </c>
      <c r="N1841" s="19" t="s">
        <v>110</v>
      </c>
      <c r="O1841" s="30">
        <v>6.9640764267676847E-2</v>
      </c>
      <c r="Q1841" s="22">
        <v>1.5</v>
      </c>
      <c r="R1841" s="30">
        <v>6.7365975928686378E-5</v>
      </c>
      <c r="S1841" s="23">
        <v>14844.288770619163</v>
      </c>
      <c r="T1841" s="30">
        <v>1.8129732318716806E-3</v>
      </c>
      <c r="U1841" s="23">
        <v>551.58012397547543</v>
      </c>
      <c r="V1841" s="27">
        <v>3.7157733354473725</v>
      </c>
    </row>
    <row r="1842" spans="1:22" x14ac:dyDescent="0.25">
      <c r="A1842" s="19" t="s">
        <v>103</v>
      </c>
      <c r="B1842" s="19" t="s">
        <v>104</v>
      </c>
      <c r="C1842" s="19" t="s">
        <v>88</v>
      </c>
      <c r="D1842" s="22">
        <v>160647066</v>
      </c>
      <c r="E1842" s="22">
        <v>3</v>
      </c>
      <c r="F1842" s="27">
        <v>54</v>
      </c>
      <c r="G1842" s="19" t="s">
        <v>141</v>
      </c>
      <c r="H1842" s="19" t="s">
        <v>142</v>
      </c>
      <c r="I1842" s="23">
        <v>72.36</v>
      </c>
      <c r="J1842" s="19" t="s">
        <v>203</v>
      </c>
      <c r="K1842" s="19" t="s">
        <v>204</v>
      </c>
      <c r="L1842" s="23">
        <v>72.36</v>
      </c>
      <c r="M1842" s="19" t="s">
        <v>109</v>
      </c>
      <c r="N1842" s="19" t="s">
        <v>110</v>
      </c>
      <c r="O1842" s="30">
        <v>4.6996148956660502E-2</v>
      </c>
      <c r="Q1842" s="22">
        <v>1.5</v>
      </c>
      <c r="R1842" s="30">
        <v>4.1983226401283383E-5</v>
      </c>
      <c r="S1842" s="23">
        <v>23819.036451410771</v>
      </c>
      <c r="T1842" s="30">
        <v>1.8129732318716806E-3</v>
      </c>
      <c r="U1842" s="23">
        <v>551.58012397547543</v>
      </c>
      <c r="V1842" s="27">
        <v>2.3157113223310342</v>
      </c>
    </row>
    <row r="1843" spans="1:22" x14ac:dyDescent="0.25">
      <c r="A1843" s="19" t="s">
        <v>103</v>
      </c>
      <c r="B1843" s="19" t="s">
        <v>104</v>
      </c>
      <c r="C1843" s="19" t="s">
        <v>88</v>
      </c>
      <c r="D1843" s="22">
        <v>160647066</v>
      </c>
      <c r="E1843" s="22">
        <v>3</v>
      </c>
      <c r="F1843" s="27">
        <v>54</v>
      </c>
      <c r="G1843" s="19" t="s">
        <v>175</v>
      </c>
      <c r="H1843" s="19" t="s">
        <v>176</v>
      </c>
      <c r="I1843" s="23">
        <v>237.06666666666669</v>
      </c>
      <c r="J1843" s="19" t="s">
        <v>269</v>
      </c>
      <c r="K1843" s="19" t="s">
        <v>270</v>
      </c>
      <c r="L1843" s="23">
        <v>47.413333333333334</v>
      </c>
      <c r="M1843" s="19" t="s">
        <v>121</v>
      </c>
      <c r="N1843" s="19" t="s">
        <v>122</v>
      </c>
      <c r="O1843" s="30">
        <v>9.0937500000000029E-3</v>
      </c>
      <c r="Q1843" s="22">
        <v>1.94</v>
      </c>
      <c r="R1843" s="30">
        <v>2.0578703703703712E-5</v>
      </c>
      <c r="S1843" s="23">
        <v>48593.925759280071</v>
      </c>
      <c r="T1843" s="30">
        <v>1.8129732318716806E-3</v>
      </c>
      <c r="U1843" s="23">
        <v>551.58012397547543</v>
      </c>
      <c r="V1843" s="27">
        <v>1.135080394014347</v>
      </c>
    </row>
    <row r="1844" spans="1:22" x14ac:dyDescent="0.25">
      <c r="A1844" s="19" t="s">
        <v>103</v>
      </c>
      <c r="B1844" s="19" t="s">
        <v>104</v>
      </c>
      <c r="C1844" s="19" t="s">
        <v>88</v>
      </c>
      <c r="D1844" s="22">
        <v>160647066</v>
      </c>
      <c r="E1844" s="22">
        <v>3</v>
      </c>
      <c r="F1844" s="27">
        <v>54</v>
      </c>
      <c r="G1844" s="19" t="s">
        <v>107</v>
      </c>
      <c r="H1844" s="19" t="s">
        <v>108</v>
      </c>
      <c r="I1844" s="23">
        <v>242.66666666666666</v>
      </c>
      <c r="J1844" s="19" t="s">
        <v>201</v>
      </c>
      <c r="K1844" s="19" t="s">
        <v>202</v>
      </c>
      <c r="L1844" s="23">
        <v>133.33333333333334</v>
      </c>
      <c r="M1844" s="19" t="s">
        <v>121</v>
      </c>
      <c r="N1844" s="19" t="s">
        <v>122</v>
      </c>
      <c r="O1844" s="30">
        <v>8.0808489135929321E-3</v>
      </c>
      <c r="Q1844" s="22">
        <v>1.94</v>
      </c>
      <c r="R1844" s="30">
        <v>1.8718524911211833E-5</v>
      </c>
      <c r="S1844" s="23">
        <v>53423.013017496378</v>
      </c>
      <c r="T1844" s="30">
        <v>1.8129732318716806E-3</v>
      </c>
      <c r="U1844" s="23">
        <v>551.58012397547543</v>
      </c>
      <c r="V1844" s="27">
        <v>1.0324766291164249</v>
      </c>
    </row>
    <row r="1845" spans="1:22" x14ac:dyDescent="0.25">
      <c r="A1845" s="19" t="s">
        <v>103</v>
      </c>
      <c r="B1845" s="19" t="s">
        <v>104</v>
      </c>
      <c r="C1845" s="19" t="s">
        <v>88</v>
      </c>
      <c r="D1845" s="22">
        <v>160647089</v>
      </c>
      <c r="E1845" s="22">
        <v>3</v>
      </c>
      <c r="F1845" s="27">
        <v>90</v>
      </c>
      <c r="G1845" s="19" t="s">
        <v>107</v>
      </c>
      <c r="H1845" s="19" t="s">
        <v>108</v>
      </c>
      <c r="I1845" s="23">
        <v>1443.8666666666668</v>
      </c>
      <c r="J1845" s="19" t="s">
        <v>201</v>
      </c>
      <c r="K1845" s="19" t="s">
        <v>202</v>
      </c>
      <c r="L1845" s="23">
        <v>793.33333333333337</v>
      </c>
      <c r="M1845" s="19" t="s">
        <v>109</v>
      </c>
      <c r="N1845" s="19" t="s">
        <v>110</v>
      </c>
      <c r="O1845" s="30">
        <v>9.4083549688667278E-2</v>
      </c>
      <c r="Q1845" s="22">
        <v>1.5</v>
      </c>
      <c r="R1845" s="30">
        <v>1.0062526020529166E-3</v>
      </c>
      <c r="S1845" s="23">
        <v>993.78625005275978</v>
      </c>
      <c r="T1845" s="30">
        <v>2.4401879703986077E-3</v>
      </c>
      <c r="U1845" s="23">
        <v>409.80449544493439</v>
      </c>
      <c r="V1845" s="27">
        <v>41.236683987444792</v>
      </c>
    </row>
    <row r="1846" spans="1:22" x14ac:dyDescent="0.25">
      <c r="A1846" s="19" t="s">
        <v>103</v>
      </c>
      <c r="B1846" s="19" t="s">
        <v>104</v>
      </c>
      <c r="C1846" s="19" t="s">
        <v>88</v>
      </c>
      <c r="D1846" s="22">
        <v>160647089</v>
      </c>
      <c r="E1846" s="22">
        <v>3</v>
      </c>
      <c r="F1846" s="27">
        <v>90</v>
      </c>
      <c r="G1846" s="19" t="s">
        <v>159</v>
      </c>
      <c r="H1846" s="19" t="s">
        <v>160</v>
      </c>
      <c r="I1846" s="23">
        <v>90</v>
      </c>
      <c r="J1846" s="19" t="s">
        <v>203</v>
      </c>
      <c r="K1846" s="19" t="s">
        <v>204</v>
      </c>
      <c r="L1846" s="23">
        <v>90</v>
      </c>
      <c r="M1846" s="19" t="s">
        <v>109</v>
      </c>
      <c r="N1846" s="19" t="s">
        <v>110</v>
      </c>
      <c r="O1846" s="30">
        <v>0.41567634814814874</v>
      </c>
      <c r="Q1846" s="22">
        <v>1.5</v>
      </c>
      <c r="R1846" s="30">
        <v>2.7711756543209916E-4</v>
      </c>
      <c r="S1846" s="23">
        <v>3608.5767368832685</v>
      </c>
      <c r="T1846" s="30">
        <v>2.4401879703986077E-3</v>
      </c>
      <c r="U1846" s="23">
        <v>409.80449544493439</v>
      </c>
      <c r="V1846" s="27">
        <v>11.356402408083</v>
      </c>
    </row>
    <row r="1847" spans="1:22" x14ac:dyDescent="0.25">
      <c r="A1847" s="19" t="s">
        <v>103</v>
      </c>
      <c r="B1847" s="19" t="s">
        <v>104</v>
      </c>
      <c r="C1847" s="19" t="s">
        <v>88</v>
      </c>
      <c r="D1847" s="22">
        <v>160647089</v>
      </c>
      <c r="E1847" s="22">
        <v>3</v>
      </c>
      <c r="F1847" s="27">
        <v>90</v>
      </c>
      <c r="G1847" s="19" t="s">
        <v>143</v>
      </c>
      <c r="H1847" s="19" t="s">
        <v>144</v>
      </c>
      <c r="I1847" s="23">
        <v>703.73333333333323</v>
      </c>
      <c r="J1847" s="19" t="s">
        <v>201</v>
      </c>
      <c r="K1847" s="19" t="s">
        <v>202</v>
      </c>
      <c r="L1847" s="23">
        <v>338.33333333333331</v>
      </c>
      <c r="M1847" s="19" t="s">
        <v>109</v>
      </c>
      <c r="N1847" s="19" t="s">
        <v>110</v>
      </c>
      <c r="O1847" s="30">
        <v>4.8103640684409948E-2</v>
      </c>
      <c r="Q1847" s="22">
        <v>1.5</v>
      </c>
      <c r="R1847" s="30">
        <v>2.5075655855043527E-4</v>
      </c>
      <c r="S1847" s="23">
        <v>3987.931585043139</v>
      </c>
      <c r="T1847" s="30">
        <v>2.4401879703986077E-3</v>
      </c>
      <c r="U1847" s="23">
        <v>409.80449544493439</v>
      </c>
      <c r="V1847" s="27">
        <v>10.276116495626928</v>
      </c>
    </row>
    <row r="1848" spans="1:22" x14ac:dyDescent="0.25">
      <c r="A1848" s="19" t="s">
        <v>103</v>
      </c>
      <c r="B1848" s="19" t="s">
        <v>104</v>
      </c>
      <c r="C1848" s="19" t="s">
        <v>88</v>
      </c>
      <c r="D1848" s="22">
        <v>160647089</v>
      </c>
      <c r="E1848" s="22">
        <v>3</v>
      </c>
      <c r="F1848" s="27">
        <v>90</v>
      </c>
      <c r="G1848" s="19" t="s">
        <v>127</v>
      </c>
      <c r="H1848" s="19" t="s">
        <v>128</v>
      </c>
      <c r="I1848" s="23">
        <v>200</v>
      </c>
      <c r="J1848" s="19" t="s">
        <v>203</v>
      </c>
      <c r="K1848" s="19" t="s">
        <v>204</v>
      </c>
      <c r="L1848" s="23">
        <v>200</v>
      </c>
      <c r="M1848" s="19" t="s">
        <v>109</v>
      </c>
      <c r="N1848" s="19" t="s">
        <v>110</v>
      </c>
      <c r="O1848" s="30">
        <v>9.32009514627124E-2</v>
      </c>
      <c r="Q1848" s="22">
        <v>1.5</v>
      </c>
      <c r="R1848" s="30">
        <v>1.3807548364846281E-4</v>
      </c>
      <c r="S1848" s="23">
        <v>7242.4153338182632</v>
      </c>
      <c r="T1848" s="30">
        <v>2.4401879703986077E-3</v>
      </c>
      <c r="U1848" s="23">
        <v>409.80449544493439</v>
      </c>
      <c r="V1848" s="27">
        <v>5.6583953909873594</v>
      </c>
    </row>
    <row r="1849" spans="1:22" x14ac:dyDescent="0.25">
      <c r="A1849" s="19" t="s">
        <v>103</v>
      </c>
      <c r="B1849" s="19" t="s">
        <v>104</v>
      </c>
      <c r="C1849" s="19" t="s">
        <v>88</v>
      </c>
      <c r="D1849" s="22">
        <v>160647089</v>
      </c>
      <c r="E1849" s="22">
        <v>3</v>
      </c>
      <c r="F1849" s="27">
        <v>90</v>
      </c>
      <c r="G1849" s="19" t="s">
        <v>145</v>
      </c>
      <c r="H1849" s="19" t="s">
        <v>146</v>
      </c>
      <c r="I1849" s="23">
        <v>240</v>
      </c>
      <c r="J1849" s="19" t="s">
        <v>203</v>
      </c>
      <c r="K1849" s="19" t="s">
        <v>204</v>
      </c>
      <c r="L1849" s="23">
        <v>240</v>
      </c>
      <c r="M1849" s="19" t="s">
        <v>109</v>
      </c>
      <c r="N1849" s="19" t="s">
        <v>110</v>
      </c>
      <c r="O1849" s="30">
        <v>6.9640764267676847E-2</v>
      </c>
      <c r="Q1849" s="22">
        <v>1.5</v>
      </c>
      <c r="R1849" s="30">
        <v>1.2380580314253663E-4</v>
      </c>
      <c r="S1849" s="23">
        <v>8077.1658082029317</v>
      </c>
      <c r="T1849" s="30">
        <v>2.4401879703986077E-3</v>
      </c>
      <c r="U1849" s="23">
        <v>409.80449544493439</v>
      </c>
      <c r="V1849" s="27">
        <v>5.0736174689982105</v>
      </c>
    </row>
    <row r="1850" spans="1:22" x14ac:dyDescent="0.25">
      <c r="A1850" s="19" t="s">
        <v>103</v>
      </c>
      <c r="B1850" s="19" t="s">
        <v>104</v>
      </c>
      <c r="C1850" s="19" t="s">
        <v>88</v>
      </c>
      <c r="D1850" s="22">
        <v>160647089</v>
      </c>
      <c r="E1850" s="22">
        <v>3</v>
      </c>
      <c r="F1850" s="27">
        <v>90</v>
      </c>
      <c r="G1850" s="19" t="s">
        <v>163</v>
      </c>
      <c r="H1850" s="19" t="s">
        <v>164</v>
      </c>
      <c r="I1850" s="23">
        <v>69</v>
      </c>
      <c r="J1850" s="19" t="s">
        <v>203</v>
      </c>
      <c r="K1850" s="19" t="s">
        <v>204</v>
      </c>
      <c r="L1850" s="23">
        <v>69</v>
      </c>
      <c r="M1850" s="19" t="s">
        <v>109</v>
      </c>
      <c r="N1850" s="19" t="s">
        <v>110</v>
      </c>
      <c r="O1850" s="30">
        <v>0.2109105576516597</v>
      </c>
      <c r="Q1850" s="22">
        <v>1.5</v>
      </c>
      <c r="R1850" s="30">
        <v>1.0779872946640384E-4</v>
      </c>
      <c r="S1850" s="23">
        <v>9276.5471814921184</v>
      </c>
      <c r="T1850" s="30">
        <v>2.4401879703986077E-3</v>
      </c>
      <c r="U1850" s="23">
        <v>409.80449544493439</v>
      </c>
      <c r="V1850" s="27">
        <v>4.417640393858461</v>
      </c>
    </row>
    <row r="1851" spans="1:22" x14ac:dyDescent="0.25">
      <c r="A1851" s="19" t="s">
        <v>103</v>
      </c>
      <c r="B1851" s="19" t="s">
        <v>104</v>
      </c>
      <c r="C1851" s="19" t="s">
        <v>88</v>
      </c>
      <c r="D1851" s="22">
        <v>160647089</v>
      </c>
      <c r="E1851" s="22">
        <v>3</v>
      </c>
      <c r="F1851" s="27">
        <v>90</v>
      </c>
      <c r="G1851" s="19" t="s">
        <v>149</v>
      </c>
      <c r="H1851" s="19" t="s">
        <v>150</v>
      </c>
      <c r="I1851" s="23">
        <v>172</v>
      </c>
      <c r="J1851" s="19" t="s">
        <v>203</v>
      </c>
      <c r="K1851" s="19" t="s">
        <v>204</v>
      </c>
      <c r="L1851" s="23">
        <v>172</v>
      </c>
      <c r="M1851" s="19" t="s">
        <v>109</v>
      </c>
      <c r="N1851" s="19" t="s">
        <v>110</v>
      </c>
      <c r="O1851" s="30">
        <v>6.4411980343979686E-2</v>
      </c>
      <c r="Q1851" s="22">
        <v>1.5</v>
      </c>
      <c r="R1851" s="30">
        <v>8.2065634216033377E-5</v>
      </c>
      <c r="S1851" s="23">
        <v>12185.368571789182</v>
      </c>
      <c r="T1851" s="30">
        <v>2.4401879703986077E-3</v>
      </c>
      <c r="U1851" s="23">
        <v>409.80449544493439</v>
      </c>
      <c r="V1851" s="27">
        <v>3.3630865823270102</v>
      </c>
    </row>
    <row r="1852" spans="1:22" x14ac:dyDescent="0.25">
      <c r="A1852" s="19" t="s">
        <v>103</v>
      </c>
      <c r="B1852" s="19" t="s">
        <v>104</v>
      </c>
      <c r="C1852" s="19" t="s">
        <v>88</v>
      </c>
      <c r="D1852" s="22">
        <v>160647089</v>
      </c>
      <c r="E1852" s="22">
        <v>3</v>
      </c>
      <c r="F1852" s="27">
        <v>90</v>
      </c>
      <c r="G1852" s="19" t="s">
        <v>107</v>
      </c>
      <c r="H1852" s="19" t="s">
        <v>108</v>
      </c>
      <c r="I1852" s="23">
        <v>1443.8666666666668</v>
      </c>
      <c r="J1852" s="19" t="s">
        <v>201</v>
      </c>
      <c r="K1852" s="19" t="s">
        <v>202</v>
      </c>
      <c r="L1852" s="23">
        <v>793.33333333333337</v>
      </c>
      <c r="M1852" s="19" t="s">
        <v>121</v>
      </c>
      <c r="N1852" s="19" t="s">
        <v>122</v>
      </c>
      <c r="O1852" s="30">
        <v>8.0808489135929321E-3</v>
      </c>
      <c r="Q1852" s="22">
        <v>1.94</v>
      </c>
      <c r="R1852" s="30">
        <v>6.6825133933026248E-5</v>
      </c>
      <c r="S1852" s="23">
        <v>14964.429416665651</v>
      </c>
      <c r="T1852" s="30">
        <v>2.4401879703986077E-3</v>
      </c>
      <c r="U1852" s="23">
        <v>409.80449544493439</v>
      </c>
      <c r="V1852" s="27">
        <v>2.7385240294463986</v>
      </c>
    </row>
    <row r="1853" spans="1:22" x14ac:dyDescent="0.25">
      <c r="A1853" s="19" t="s">
        <v>103</v>
      </c>
      <c r="B1853" s="19" t="s">
        <v>104</v>
      </c>
      <c r="C1853" s="19" t="s">
        <v>88</v>
      </c>
      <c r="D1853" s="22">
        <v>160647089</v>
      </c>
      <c r="E1853" s="22">
        <v>3</v>
      </c>
      <c r="F1853" s="27">
        <v>90</v>
      </c>
      <c r="G1853" s="19" t="s">
        <v>153</v>
      </c>
      <c r="H1853" s="19" t="s">
        <v>154</v>
      </c>
      <c r="I1853" s="23">
        <v>106.66666666666667</v>
      </c>
      <c r="J1853" s="19" t="s">
        <v>203</v>
      </c>
      <c r="K1853" s="19" t="s">
        <v>204</v>
      </c>
      <c r="L1853" s="23">
        <v>106.66666666666667</v>
      </c>
      <c r="M1853" s="19" t="s">
        <v>109</v>
      </c>
      <c r="N1853" s="19" t="s">
        <v>110</v>
      </c>
      <c r="O1853" s="30">
        <v>7.3673472331154663E-2</v>
      </c>
      <c r="Q1853" s="22">
        <v>1.5</v>
      </c>
      <c r="R1853" s="30">
        <v>5.8211138632023439E-5</v>
      </c>
      <c r="S1853" s="23">
        <v>17178.842803976255</v>
      </c>
      <c r="T1853" s="30">
        <v>2.4401879703986077E-3</v>
      </c>
      <c r="U1853" s="23">
        <v>409.80449544493439</v>
      </c>
      <c r="V1853" s="27">
        <v>2.3855186296371493</v>
      </c>
    </row>
    <row r="1854" spans="1:22" x14ac:dyDescent="0.25">
      <c r="A1854" s="19" t="s">
        <v>103</v>
      </c>
      <c r="B1854" s="19" t="s">
        <v>104</v>
      </c>
      <c r="C1854" s="19" t="s">
        <v>88</v>
      </c>
      <c r="D1854" s="22">
        <v>160647089</v>
      </c>
      <c r="E1854" s="22">
        <v>3</v>
      </c>
      <c r="F1854" s="27">
        <v>90</v>
      </c>
      <c r="G1854" s="19" t="s">
        <v>139</v>
      </c>
      <c r="H1854" s="19" t="s">
        <v>140</v>
      </c>
      <c r="I1854" s="23">
        <v>100</v>
      </c>
      <c r="J1854" s="19" t="s">
        <v>203</v>
      </c>
      <c r="K1854" s="19" t="s">
        <v>204</v>
      </c>
      <c r="L1854" s="23">
        <v>100</v>
      </c>
      <c r="M1854" s="19" t="s">
        <v>109</v>
      </c>
      <c r="N1854" s="19" t="s">
        <v>110</v>
      </c>
      <c r="O1854" s="30">
        <v>7.2550891428570755E-2</v>
      </c>
      <c r="Q1854" s="22">
        <v>1.5</v>
      </c>
      <c r="R1854" s="30">
        <v>5.3741401058200558E-5</v>
      </c>
      <c r="S1854" s="23">
        <v>18607.628016936618</v>
      </c>
      <c r="T1854" s="30">
        <v>2.4401879703986077E-3</v>
      </c>
      <c r="U1854" s="23">
        <v>409.80449544493439</v>
      </c>
      <c r="V1854" s="27">
        <v>2.2023467745159744</v>
      </c>
    </row>
    <row r="1855" spans="1:22" x14ac:dyDescent="0.25">
      <c r="A1855" s="19" t="s">
        <v>103</v>
      </c>
      <c r="B1855" s="19" t="s">
        <v>104</v>
      </c>
      <c r="C1855" s="19" t="s">
        <v>88</v>
      </c>
      <c r="D1855" s="22">
        <v>160647089</v>
      </c>
      <c r="E1855" s="22">
        <v>3</v>
      </c>
      <c r="F1855" s="27">
        <v>90</v>
      </c>
      <c r="G1855" s="19" t="s">
        <v>183</v>
      </c>
      <c r="H1855" s="19" t="s">
        <v>184</v>
      </c>
      <c r="I1855" s="23">
        <v>64.466541186666674</v>
      </c>
      <c r="J1855" s="19" t="s">
        <v>221</v>
      </c>
      <c r="K1855" s="19" t="s">
        <v>222</v>
      </c>
      <c r="L1855" s="23">
        <v>45.081497333333338</v>
      </c>
      <c r="M1855" s="19" t="s">
        <v>109</v>
      </c>
      <c r="N1855" s="19" t="s">
        <v>110</v>
      </c>
      <c r="O1855" s="30">
        <v>7.9215175097275228E-2</v>
      </c>
      <c r="Q1855" s="22">
        <v>1.5</v>
      </c>
      <c r="R1855" s="30">
        <v>3.7827617392722262E-5</v>
      </c>
      <c r="S1855" s="23">
        <v>26435.712025373086</v>
      </c>
      <c r="T1855" s="30">
        <v>2.4401879703986077E-3</v>
      </c>
      <c r="U1855" s="23">
        <v>409.80449544493439</v>
      </c>
      <c r="V1855" s="27">
        <v>1.5501927659508572</v>
      </c>
    </row>
    <row r="1856" spans="1:22" x14ac:dyDescent="0.25">
      <c r="A1856" s="19" t="s">
        <v>103</v>
      </c>
      <c r="B1856" s="19" t="s">
        <v>104</v>
      </c>
      <c r="C1856" s="19" t="s">
        <v>88</v>
      </c>
      <c r="D1856" s="22">
        <v>160647089</v>
      </c>
      <c r="E1856" s="22">
        <v>3</v>
      </c>
      <c r="F1856" s="27">
        <v>90</v>
      </c>
      <c r="G1856" s="19" t="s">
        <v>175</v>
      </c>
      <c r="H1856" s="19" t="s">
        <v>176</v>
      </c>
      <c r="I1856" s="23">
        <v>573.9083333333333</v>
      </c>
      <c r="J1856" s="19" t="s">
        <v>269</v>
      </c>
      <c r="K1856" s="19" t="s">
        <v>270</v>
      </c>
      <c r="L1856" s="23">
        <v>114.78166666666668</v>
      </c>
      <c r="M1856" s="19" t="s">
        <v>121</v>
      </c>
      <c r="N1856" s="19" t="s">
        <v>122</v>
      </c>
      <c r="O1856" s="30">
        <v>9.0937500000000029E-3</v>
      </c>
      <c r="Q1856" s="22">
        <v>1.94</v>
      </c>
      <c r="R1856" s="30">
        <v>2.9891059027777785E-5</v>
      </c>
      <c r="S1856" s="23">
        <v>33454.820020618849</v>
      </c>
      <c r="T1856" s="30">
        <v>2.4401879703986077E-3</v>
      </c>
      <c r="U1856" s="23">
        <v>409.80449544493439</v>
      </c>
      <c r="V1856" s="27">
        <v>1.2249490363193227</v>
      </c>
    </row>
    <row r="1857" spans="1:22" x14ac:dyDescent="0.25">
      <c r="A1857" s="19" t="s">
        <v>103</v>
      </c>
      <c r="B1857" s="19" t="s">
        <v>104</v>
      </c>
      <c r="C1857" s="19" t="s">
        <v>88</v>
      </c>
      <c r="D1857" s="22">
        <v>160647089</v>
      </c>
      <c r="E1857" s="22">
        <v>3</v>
      </c>
      <c r="F1857" s="27">
        <v>90</v>
      </c>
      <c r="G1857" s="19" t="s">
        <v>107</v>
      </c>
      <c r="H1857" s="19" t="s">
        <v>108</v>
      </c>
      <c r="I1857" s="23">
        <v>1443.8666666666668</v>
      </c>
      <c r="J1857" s="19" t="s">
        <v>201</v>
      </c>
      <c r="K1857" s="19" t="s">
        <v>202</v>
      </c>
      <c r="L1857" s="23">
        <v>793.33333333333337</v>
      </c>
      <c r="M1857" s="19" t="s">
        <v>113</v>
      </c>
      <c r="N1857" s="19" t="s">
        <v>114</v>
      </c>
      <c r="O1857" s="30">
        <v>5.131111111111167E-3</v>
      </c>
      <c r="Q1857" s="22">
        <v>2.8</v>
      </c>
      <c r="R1857" s="30">
        <v>2.9399366255144354E-5</v>
      </c>
      <c r="S1857" s="23">
        <v>34014.338653474144</v>
      </c>
      <c r="T1857" s="30">
        <v>2.4401879703986077E-3</v>
      </c>
      <c r="U1857" s="23">
        <v>409.80449544493439</v>
      </c>
      <c r="V1857" s="27">
        <v>1.2047992454590264</v>
      </c>
    </row>
    <row r="1858" spans="1:22" x14ac:dyDescent="0.25">
      <c r="A1858" s="19" t="s">
        <v>103</v>
      </c>
      <c r="B1858" s="19" t="s">
        <v>104</v>
      </c>
      <c r="C1858" s="19" t="s">
        <v>88</v>
      </c>
      <c r="D1858" s="22">
        <v>160647089</v>
      </c>
      <c r="E1858" s="22">
        <v>3</v>
      </c>
      <c r="F1858" s="27">
        <v>90</v>
      </c>
      <c r="G1858" s="19" t="s">
        <v>107</v>
      </c>
      <c r="H1858" s="19" t="s">
        <v>108</v>
      </c>
      <c r="I1858" s="23">
        <v>1443.8666666666668</v>
      </c>
      <c r="J1858" s="19" t="s">
        <v>201</v>
      </c>
      <c r="K1858" s="19" t="s">
        <v>202</v>
      </c>
      <c r="L1858" s="23">
        <v>793.33333333333337</v>
      </c>
      <c r="M1858" s="19" t="s">
        <v>115</v>
      </c>
      <c r="N1858" s="19" t="s">
        <v>116</v>
      </c>
      <c r="O1858" s="30">
        <v>5.4953034682081285E-3</v>
      </c>
      <c r="Q1858" s="22">
        <v>3</v>
      </c>
      <c r="R1858" s="30">
        <v>2.9386983336901644E-5</v>
      </c>
      <c r="S1858" s="23">
        <v>34028.6714201211</v>
      </c>
      <c r="T1858" s="30">
        <v>2.4401879703986077E-3</v>
      </c>
      <c r="U1858" s="23">
        <v>409.80449544493439</v>
      </c>
      <c r="V1858" s="27">
        <v>1.2042917879027675</v>
      </c>
    </row>
    <row r="1859" spans="1:22" x14ac:dyDescent="0.25">
      <c r="A1859" s="19" t="s">
        <v>103</v>
      </c>
      <c r="B1859" s="19" t="s">
        <v>104</v>
      </c>
      <c r="C1859" s="19" t="s">
        <v>88</v>
      </c>
      <c r="D1859" s="22">
        <v>160647103</v>
      </c>
      <c r="E1859" s="22">
        <v>3</v>
      </c>
      <c r="F1859" s="27">
        <v>48</v>
      </c>
      <c r="G1859" s="19" t="s">
        <v>107</v>
      </c>
      <c r="H1859" s="19" t="s">
        <v>108</v>
      </c>
      <c r="I1859" s="23">
        <v>335.24733666666668</v>
      </c>
      <c r="J1859" s="19" t="s">
        <v>201</v>
      </c>
      <c r="K1859" s="19" t="s">
        <v>202</v>
      </c>
      <c r="L1859" s="23">
        <v>184.20183333333333</v>
      </c>
      <c r="M1859" s="19" t="s">
        <v>109</v>
      </c>
      <c r="N1859" s="19" t="s">
        <v>110</v>
      </c>
      <c r="O1859" s="30">
        <v>9.4083549688667278E-2</v>
      </c>
      <c r="Q1859" s="22">
        <v>1.5</v>
      </c>
      <c r="R1859" s="30">
        <v>4.3807304801766252E-4</v>
      </c>
      <c r="S1859" s="23">
        <v>2282.7243185243419</v>
      </c>
      <c r="T1859" s="30">
        <v>1.8894845711075626E-3</v>
      </c>
      <c r="U1859" s="23">
        <v>529.24486142473665</v>
      </c>
      <c r="V1859" s="27">
        <v>23.18479095920198</v>
      </c>
    </row>
    <row r="1860" spans="1:22" x14ac:dyDescent="0.25">
      <c r="A1860" s="19" t="s">
        <v>103</v>
      </c>
      <c r="B1860" s="19" t="s">
        <v>104</v>
      </c>
      <c r="C1860" s="19" t="s">
        <v>88</v>
      </c>
      <c r="D1860" s="22">
        <v>160647103</v>
      </c>
      <c r="E1860" s="22">
        <v>3</v>
      </c>
      <c r="F1860" s="27">
        <v>48</v>
      </c>
      <c r="G1860" s="19" t="s">
        <v>183</v>
      </c>
      <c r="H1860" s="19" t="s">
        <v>184</v>
      </c>
      <c r="I1860" s="23">
        <v>295.45560327616664</v>
      </c>
      <c r="J1860" s="19" t="s">
        <v>221</v>
      </c>
      <c r="K1860" s="19" t="s">
        <v>222</v>
      </c>
      <c r="L1860" s="23">
        <v>206.61230998333335</v>
      </c>
      <c r="M1860" s="19" t="s">
        <v>109</v>
      </c>
      <c r="N1860" s="19" t="s">
        <v>110</v>
      </c>
      <c r="O1860" s="30">
        <v>7.9215175097275228E-2</v>
      </c>
      <c r="Q1860" s="22">
        <v>1.5</v>
      </c>
      <c r="R1860" s="30">
        <v>3.2506343537489759E-4</v>
      </c>
      <c r="S1860" s="23">
        <v>3076.3226225265662</v>
      </c>
      <c r="T1860" s="30">
        <v>1.8894845711075626E-3</v>
      </c>
      <c r="U1860" s="23">
        <v>529.24486142473665</v>
      </c>
      <c r="V1860" s="27">
        <v>17.203815280923653</v>
      </c>
    </row>
    <row r="1861" spans="1:22" x14ac:dyDescent="0.25">
      <c r="A1861" s="19" t="s">
        <v>103</v>
      </c>
      <c r="B1861" s="19" t="s">
        <v>104</v>
      </c>
      <c r="C1861" s="19" t="s">
        <v>88</v>
      </c>
      <c r="D1861" s="22">
        <v>160647103</v>
      </c>
      <c r="E1861" s="22">
        <v>3</v>
      </c>
      <c r="F1861" s="27">
        <v>48</v>
      </c>
      <c r="G1861" s="19" t="s">
        <v>107</v>
      </c>
      <c r="H1861" s="19" t="s">
        <v>108</v>
      </c>
      <c r="I1861" s="23">
        <v>242.66666666666666</v>
      </c>
      <c r="J1861" s="19" t="s">
        <v>203</v>
      </c>
      <c r="K1861" s="19" t="s">
        <v>204</v>
      </c>
      <c r="L1861" s="23">
        <v>242.66666666666666</v>
      </c>
      <c r="M1861" s="19" t="s">
        <v>109</v>
      </c>
      <c r="N1861" s="19" t="s">
        <v>110</v>
      </c>
      <c r="O1861" s="30">
        <v>9.4083549688667278E-2</v>
      </c>
      <c r="Q1861" s="22">
        <v>1.5</v>
      </c>
      <c r="R1861" s="30">
        <v>3.1709640820995266E-4</v>
      </c>
      <c r="S1861" s="23">
        <v>3153.6150335007583</v>
      </c>
      <c r="T1861" s="30">
        <v>1.8894845711075626E-3</v>
      </c>
      <c r="U1861" s="23">
        <v>529.24486142473665</v>
      </c>
      <c r="V1861" s="27">
        <v>16.782164462135814</v>
      </c>
    </row>
    <row r="1862" spans="1:22" x14ac:dyDescent="0.25">
      <c r="A1862" s="19" t="s">
        <v>103</v>
      </c>
      <c r="B1862" s="19" t="s">
        <v>104</v>
      </c>
      <c r="C1862" s="19" t="s">
        <v>88</v>
      </c>
      <c r="D1862" s="22">
        <v>160647103</v>
      </c>
      <c r="E1862" s="22">
        <v>3</v>
      </c>
      <c r="F1862" s="27">
        <v>48</v>
      </c>
      <c r="G1862" s="19" t="s">
        <v>161</v>
      </c>
      <c r="H1862" s="19" t="s">
        <v>162</v>
      </c>
      <c r="I1862" s="23">
        <v>40</v>
      </c>
      <c r="J1862" s="19" t="s">
        <v>203</v>
      </c>
      <c r="K1862" s="19" t="s">
        <v>204</v>
      </c>
      <c r="L1862" s="23">
        <v>40</v>
      </c>
      <c r="M1862" s="19" t="s">
        <v>109</v>
      </c>
      <c r="N1862" s="19" t="s">
        <v>110</v>
      </c>
      <c r="O1862" s="30">
        <v>0.29969450048245622</v>
      </c>
      <c r="Q1862" s="22">
        <v>1.5</v>
      </c>
      <c r="R1862" s="30">
        <v>1.6649694471247567E-4</v>
      </c>
      <c r="S1862" s="23">
        <v>6006.1162186904057</v>
      </c>
      <c r="T1862" s="30">
        <v>1.8894845711075626E-3</v>
      </c>
      <c r="U1862" s="23">
        <v>529.24486142473665</v>
      </c>
      <c r="V1862" s="27">
        <v>8.8117652431996234</v>
      </c>
    </row>
    <row r="1863" spans="1:22" x14ac:dyDescent="0.25">
      <c r="A1863" s="19" t="s">
        <v>103</v>
      </c>
      <c r="B1863" s="19" t="s">
        <v>104</v>
      </c>
      <c r="C1863" s="19" t="s">
        <v>88</v>
      </c>
      <c r="D1863" s="22">
        <v>160647103</v>
      </c>
      <c r="E1863" s="22">
        <v>3</v>
      </c>
      <c r="F1863" s="27">
        <v>48</v>
      </c>
      <c r="G1863" s="19" t="s">
        <v>141</v>
      </c>
      <c r="H1863" s="19" t="s">
        <v>142</v>
      </c>
      <c r="I1863" s="23">
        <v>194.1766666666667</v>
      </c>
      <c r="J1863" s="19" t="s">
        <v>203</v>
      </c>
      <c r="K1863" s="19" t="s">
        <v>204</v>
      </c>
      <c r="L1863" s="23">
        <v>194.1766666666667</v>
      </c>
      <c r="M1863" s="19" t="s">
        <v>109</v>
      </c>
      <c r="N1863" s="19" t="s">
        <v>110</v>
      </c>
      <c r="O1863" s="30">
        <v>4.6996148956660502E-2</v>
      </c>
      <c r="Q1863" s="22">
        <v>1.5</v>
      </c>
      <c r="R1863" s="30">
        <v>1.2674382709131226E-4</v>
      </c>
      <c r="S1863" s="23">
        <v>7889.9306021393268</v>
      </c>
      <c r="T1863" s="30">
        <v>1.8894845711075626E-3</v>
      </c>
      <c r="U1863" s="23">
        <v>529.24486142473665</v>
      </c>
      <c r="V1863" s="27">
        <v>6.7078519205382339</v>
      </c>
    </row>
    <row r="1864" spans="1:22" x14ac:dyDescent="0.25">
      <c r="A1864" s="19" t="s">
        <v>103</v>
      </c>
      <c r="B1864" s="19" t="s">
        <v>104</v>
      </c>
      <c r="C1864" s="19" t="s">
        <v>88</v>
      </c>
      <c r="D1864" s="22">
        <v>160647103</v>
      </c>
      <c r="E1864" s="22">
        <v>3</v>
      </c>
      <c r="F1864" s="27">
        <v>48</v>
      </c>
      <c r="G1864" s="19" t="s">
        <v>127</v>
      </c>
      <c r="H1864" s="19" t="s">
        <v>128</v>
      </c>
      <c r="I1864" s="23">
        <v>90.403000000000006</v>
      </c>
      <c r="J1864" s="19" t="s">
        <v>203</v>
      </c>
      <c r="K1864" s="19" t="s">
        <v>204</v>
      </c>
      <c r="L1864" s="23">
        <v>90.403000000000006</v>
      </c>
      <c r="M1864" s="19" t="s">
        <v>109</v>
      </c>
      <c r="N1864" s="19" t="s">
        <v>110</v>
      </c>
      <c r="O1864" s="30">
        <v>9.32009514627124E-2</v>
      </c>
      <c r="Q1864" s="22">
        <v>1.5</v>
      </c>
      <c r="R1864" s="30">
        <v>1.1702285576504987E-4</v>
      </c>
      <c r="S1864" s="23">
        <v>8545.3392284984784</v>
      </c>
      <c r="T1864" s="30">
        <v>1.8894845711075626E-3</v>
      </c>
      <c r="U1864" s="23">
        <v>529.24486142473665</v>
      </c>
      <c r="V1864" s="27">
        <v>6.1933745082900771</v>
      </c>
    </row>
    <row r="1865" spans="1:22" x14ac:dyDescent="0.25">
      <c r="A1865" s="19" t="s">
        <v>103</v>
      </c>
      <c r="B1865" s="19" t="s">
        <v>104</v>
      </c>
      <c r="C1865" s="19" t="s">
        <v>88</v>
      </c>
      <c r="D1865" s="22">
        <v>160647103</v>
      </c>
      <c r="E1865" s="22">
        <v>3</v>
      </c>
      <c r="F1865" s="27">
        <v>48</v>
      </c>
      <c r="G1865" s="19" t="s">
        <v>145</v>
      </c>
      <c r="H1865" s="19" t="s">
        <v>146</v>
      </c>
      <c r="I1865" s="23">
        <v>48.672499999999992</v>
      </c>
      <c r="J1865" s="19" t="s">
        <v>203</v>
      </c>
      <c r="K1865" s="19" t="s">
        <v>204</v>
      </c>
      <c r="L1865" s="23">
        <v>48.672499999999992</v>
      </c>
      <c r="M1865" s="19" t="s">
        <v>109</v>
      </c>
      <c r="N1865" s="19" t="s">
        <v>110</v>
      </c>
      <c r="O1865" s="30">
        <v>6.9640764267676847E-2</v>
      </c>
      <c r="Q1865" s="22">
        <v>1.5</v>
      </c>
      <c r="R1865" s="30">
        <v>4.7077640261368076E-5</v>
      </c>
      <c r="S1865" s="23">
        <v>21241.506465662856</v>
      </c>
      <c r="T1865" s="30">
        <v>1.8894845711075626E-3</v>
      </c>
      <c r="U1865" s="23">
        <v>529.24486142473665</v>
      </c>
      <c r="V1865" s="27">
        <v>2.4915599196331355</v>
      </c>
    </row>
    <row r="1866" spans="1:22" x14ac:dyDescent="0.25">
      <c r="A1866" s="19" t="s">
        <v>103</v>
      </c>
      <c r="B1866" s="19" t="s">
        <v>104</v>
      </c>
      <c r="C1866" s="19" t="s">
        <v>88</v>
      </c>
      <c r="D1866" s="22">
        <v>160647103</v>
      </c>
      <c r="E1866" s="22">
        <v>3</v>
      </c>
      <c r="F1866" s="27">
        <v>48</v>
      </c>
      <c r="G1866" s="19" t="s">
        <v>139</v>
      </c>
      <c r="H1866" s="19" t="s">
        <v>140</v>
      </c>
      <c r="I1866" s="23">
        <v>40.800000000000004</v>
      </c>
      <c r="J1866" s="19" t="s">
        <v>203</v>
      </c>
      <c r="K1866" s="19" t="s">
        <v>204</v>
      </c>
      <c r="L1866" s="23">
        <v>40.800000000000004</v>
      </c>
      <c r="M1866" s="19" t="s">
        <v>109</v>
      </c>
      <c r="N1866" s="19" t="s">
        <v>110</v>
      </c>
      <c r="O1866" s="30">
        <v>7.2550891428570755E-2</v>
      </c>
      <c r="Q1866" s="22">
        <v>1.5</v>
      </c>
      <c r="R1866" s="30">
        <v>4.1112171809523425E-5</v>
      </c>
      <c r="S1866" s="23">
        <v>24323.696754165518</v>
      </c>
      <c r="T1866" s="30">
        <v>1.8894845711075626E-3</v>
      </c>
      <c r="U1866" s="23">
        <v>529.24486142473665</v>
      </c>
      <c r="V1866" s="27">
        <v>2.1758405672201193</v>
      </c>
    </row>
    <row r="1867" spans="1:22" x14ac:dyDescent="0.25">
      <c r="A1867" s="19" t="s">
        <v>103</v>
      </c>
      <c r="B1867" s="19" t="s">
        <v>104</v>
      </c>
      <c r="C1867" s="19" t="s">
        <v>88</v>
      </c>
      <c r="D1867" s="22">
        <v>160647103</v>
      </c>
      <c r="E1867" s="22">
        <v>3</v>
      </c>
      <c r="F1867" s="27">
        <v>48</v>
      </c>
      <c r="G1867" s="19" t="s">
        <v>183</v>
      </c>
      <c r="H1867" s="19" t="s">
        <v>184</v>
      </c>
      <c r="I1867" s="23">
        <v>37.323</v>
      </c>
      <c r="J1867" s="19" t="s">
        <v>217</v>
      </c>
      <c r="K1867" s="19" t="s">
        <v>218</v>
      </c>
      <c r="L1867" s="23">
        <v>26.099999999999998</v>
      </c>
      <c r="M1867" s="19" t="s">
        <v>109</v>
      </c>
      <c r="N1867" s="19" t="s">
        <v>110</v>
      </c>
      <c r="O1867" s="30">
        <v>7.9215175097275228E-2</v>
      </c>
      <c r="Q1867" s="22">
        <v>1.5</v>
      </c>
      <c r="R1867" s="30">
        <v>4.106316639105005E-5</v>
      </c>
      <c r="S1867" s="23">
        <v>24352.725030429112</v>
      </c>
      <c r="T1867" s="30">
        <v>1.8894845711075626E-3</v>
      </c>
      <c r="U1867" s="23">
        <v>529.24486142473665</v>
      </c>
      <c r="V1867" s="27">
        <v>2.1732469806292189</v>
      </c>
    </row>
    <row r="1868" spans="1:22" x14ac:dyDescent="0.25">
      <c r="A1868" s="19" t="s">
        <v>103</v>
      </c>
      <c r="B1868" s="19" t="s">
        <v>104</v>
      </c>
      <c r="C1868" s="19" t="s">
        <v>88</v>
      </c>
      <c r="D1868" s="22">
        <v>160647103</v>
      </c>
      <c r="E1868" s="22">
        <v>3</v>
      </c>
      <c r="F1868" s="27">
        <v>48</v>
      </c>
      <c r="G1868" s="19" t="s">
        <v>145</v>
      </c>
      <c r="H1868" s="19" t="s">
        <v>146</v>
      </c>
      <c r="I1868" s="23">
        <v>39.375</v>
      </c>
      <c r="J1868" s="19" t="s">
        <v>229</v>
      </c>
      <c r="K1868" s="19" t="s">
        <v>230</v>
      </c>
      <c r="L1868" s="23">
        <v>31.5</v>
      </c>
      <c r="M1868" s="19" t="s">
        <v>109</v>
      </c>
      <c r="N1868" s="19" t="s">
        <v>110</v>
      </c>
      <c r="O1868" s="30">
        <v>6.9640764267676847E-2</v>
      </c>
      <c r="Q1868" s="22">
        <v>1.5</v>
      </c>
      <c r="R1868" s="30">
        <v>3.8084792958885779E-5</v>
      </c>
      <c r="S1868" s="23">
        <v>26257.19932571366</v>
      </c>
      <c r="T1868" s="30">
        <v>1.8894845711075626E-3</v>
      </c>
      <c r="U1868" s="23">
        <v>529.24486142473665</v>
      </c>
      <c r="V1868" s="27">
        <v>2.015618097191529</v>
      </c>
    </row>
    <row r="1869" spans="1:22" x14ac:dyDescent="0.25">
      <c r="A1869" s="19" t="s">
        <v>103</v>
      </c>
      <c r="B1869" s="19" t="s">
        <v>104</v>
      </c>
      <c r="C1869" s="19" t="s">
        <v>88</v>
      </c>
      <c r="D1869" s="22">
        <v>160647103</v>
      </c>
      <c r="E1869" s="22">
        <v>3</v>
      </c>
      <c r="F1869" s="27">
        <v>48</v>
      </c>
      <c r="G1869" s="19" t="s">
        <v>163</v>
      </c>
      <c r="H1869" s="19" t="s">
        <v>164</v>
      </c>
      <c r="I1869" s="23">
        <v>11.625</v>
      </c>
      <c r="J1869" s="19" t="s">
        <v>203</v>
      </c>
      <c r="K1869" s="19" t="s">
        <v>204</v>
      </c>
      <c r="L1869" s="23">
        <v>11.625</v>
      </c>
      <c r="M1869" s="19" t="s">
        <v>109</v>
      </c>
      <c r="N1869" s="19" t="s">
        <v>110</v>
      </c>
      <c r="O1869" s="30">
        <v>0.2109105576516597</v>
      </c>
      <c r="Q1869" s="22">
        <v>1.5</v>
      </c>
      <c r="R1869" s="30">
        <v>3.4053267120840889E-5</v>
      </c>
      <c r="S1869" s="23">
        <v>29365.757959476126</v>
      </c>
      <c r="T1869" s="30">
        <v>1.8894845711075626E-3</v>
      </c>
      <c r="U1869" s="23">
        <v>529.24486142473665</v>
      </c>
      <c r="V1869" s="27">
        <v>1.8022516638428978</v>
      </c>
    </row>
    <row r="1870" spans="1:22" x14ac:dyDescent="0.25">
      <c r="A1870" s="19" t="s">
        <v>103</v>
      </c>
      <c r="B1870" s="19" t="s">
        <v>104</v>
      </c>
      <c r="C1870" s="19" t="s">
        <v>88</v>
      </c>
      <c r="D1870" s="22">
        <v>160647103</v>
      </c>
      <c r="E1870" s="22">
        <v>3</v>
      </c>
      <c r="F1870" s="27">
        <v>48</v>
      </c>
      <c r="G1870" s="19" t="s">
        <v>107</v>
      </c>
      <c r="H1870" s="19" t="s">
        <v>108</v>
      </c>
      <c r="I1870" s="23">
        <v>335.24733666666668</v>
      </c>
      <c r="J1870" s="19" t="s">
        <v>201</v>
      </c>
      <c r="K1870" s="19" t="s">
        <v>202</v>
      </c>
      <c r="L1870" s="23">
        <v>184.20183333333333</v>
      </c>
      <c r="M1870" s="19" t="s">
        <v>121</v>
      </c>
      <c r="N1870" s="19" t="s">
        <v>122</v>
      </c>
      <c r="O1870" s="30">
        <v>8.0808489135929321E-3</v>
      </c>
      <c r="Q1870" s="22">
        <v>1.94</v>
      </c>
      <c r="R1870" s="30">
        <v>2.9092386987626262E-5</v>
      </c>
      <c r="S1870" s="23">
        <v>34373.253745913855</v>
      </c>
      <c r="T1870" s="30">
        <v>1.8894845711075626E-3</v>
      </c>
      <c r="U1870" s="23">
        <v>529.24486142473665</v>
      </c>
      <c r="V1870" s="27">
        <v>1.5396996319781076</v>
      </c>
    </row>
    <row r="1871" spans="1:22" x14ac:dyDescent="0.25">
      <c r="A1871" s="19" t="s">
        <v>103</v>
      </c>
      <c r="B1871" s="19" t="s">
        <v>104</v>
      </c>
      <c r="C1871" s="19" t="s">
        <v>88</v>
      </c>
      <c r="D1871" s="22">
        <v>160647103</v>
      </c>
      <c r="E1871" s="22">
        <v>3</v>
      </c>
      <c r="F1871" s="27">
        <v>48</v>
      </c>
      <c r="G1871" s="19" t="s">
        <v>107</v>
      </c>
      <c r="H1871" s="19" t="s">
        <v>108</v>
      </c>
      <c r="I1871" s="23">
        <v>242.66666666666666</v>
      </c>
      <c r="J1871" s="19" t="s">
        <v>203</v>
      </c>
      <c r="K1871" s="19" t="s">
        <v>204</v>
      </c>
      <c r="L1871" s="23">
        <v>242.66666666666666</v>
      </c>
      <c r="M1871" s="19" t="s">
        <v>121</v>
      </c>
      <c r="N1871" s="19" t="s">
        <v>122</v>
      </c>
      <c r="O1871" s="30">
        <v>8.0808489135929321E-3</v>
      </c>
      <c r="Q1871" s="22">
        <v>1.94</v>
      </c>
      <c r="R1871" s="30">
        <v>2.1058340525113313E-5</v>
      </c>
      <c r="S1871" s="23">
        <v>47487.122682219</v>
      </c>
      <c r="T1871" s="30">
        <v>1.8894845711075626E-3</v>
      </c>
      <c r="U1871" s="23">
        <v>529.24486142473665</v>
      </c>
      <c r="V1871" s="27">
        <v>1.114501851304851</v>
      </c>
    </row>
    <row r="1872" spans="1:22" x14ac:dyDescent="0.25">
      <c r="A1872" s="19" t="s">
        <v>103</v>
      </c>
      <c r="B1872" s="19" t="s">
        <v>104</v>
      </c>
      <c r="C1872" s="19" t="s">
        <v>88</v>
      </c>
      <c r="D1872" s="22">
        <v>160647103</v>
      </c>
      <c r="E1872" s="22">
        <v>3</v>
      </c>
      <c r="F1872" s="27">
        <v>48</v>
      </c>
      <c r="G1872" s="19" t="s">
        <v>131</v>
      </c>
      <c r="H1872" s="19" t="s">
        <v>132</v>
      </c>
      <c r="I1872" s="23">
        <v>7.4666666666666659</v>
      </c>
      <c r="J1872" s="19" t="s">
        <v>203</v>
      </c>
      <c r="K1872" s="19" t="s">
        <v>204</v>
      </c>
      <c r="L1872" s="23">
        <v>7.4666666666666659</v>
      </c>
      <c r="M1872" s="19" t="s">
        <v>109</v>
      </c>
      <c r="N1872" s="19" t="s">
        <v>110</v>
      </c>
      <c r="O1872" s="30">
        <v>0.18361026609657971</v>
      </c>
      <c r="Q1872" s="22">
        <v>1.5</v>
      </c>
      <c r="R1872" s="30">
        <v>1.9041064632237895E-5</v>
      </c>
      <c r="S1872" s="23">
        <v>52518.071826032661</v>
      </c>
      <c r="T1872" s="30">
        <v>1.8894845711075626E-3</v>
      </c>
      <c r="U1872" s="23">
        <v>529.24486142473665</v>
      </c>
      <c r="V1872" s="27">
        <v>1.0077385612668199</v>
      </c>
    </row>
    <row r="1873" spans="1:22" x14ac:dyDescent="0.25">
      <c r="A1873" s="19" t="s">
        <v>103</v>
      </c>
      <c r="B1873" s="19" t="s">
        <v>104</v>
      </c>
      <c r="C1873" s="19" t="s">
        <v>88</v>
      </c>
      <c r="D1873" s="22">
        <v>160647239</v>
      </c>
      <c r="E1873" s="22">
        <v>3</v>
      </c>
      <c r="F1873" s="27">
        <v>70</v>
      </c>
      <c r="G1873" s="19" t="s">
        <v>125</v>
      </c>
      <c r="H1873" s="19" t="s">
        <v>126</v>
      </c>
      <c r="I1873" s="23">
        <v>840</v>
      </c>
      <c r="J1873" s="19" t="s">
        <v>203</v>
      </c>
      <c r="K1873" s="19" t="s">
        <v>204</v>
      </c>
      <c r="L1873" s="23">
        <v>840</v>
      </c>
      <c r="M1873" s="19" t="s">
        <v>109</v>
      </c>
      <c r="N1873" s="19" t="s">
        <v>110</v>
      </c>
      <c r="O1873" s="30">
        <v>7.5354415695067276E-2</v>
      </c>
      <c r="Q1873" s="22">
        <v>1.5</v>
      </c>
      <c r="R1873" s="30">
        <v>6.028353255605383E-4</v>
      </c>
      <c r="S1873" s="23">
        <v>1658.8278052056148</v>
      </c>
      <c r="T1873" s="30">
        <v>1.9193448281080267E-3</v>
      </c>
      <c r="U1873" s="23">
        <v>521.01112075089657</v>
      </c>
      <c r="V1873" s="27">
        <v>31.408390859852769</v>
      </c>
    </row>
    <row r="1874" spans="1:22" x14ac:dyDescent="0.25">
      <c r="A1874" s="19" t="s">
        <v>103</v>
      </c>
      <c r="B1874" s="19" t="s">
        <v>104</v>
      </c>
      <c r="C1874" s="19" t="s">
        <v>88</v>
      </c>
      <c r="D1874" s="22">
        <v>160647239</v>
      </c>
      <c r="E1874" s="22">
        <v>3</v>
      </c>
      <c r="F1874" s="27">
        <v>70</v>
      </c>
      <c r="G1874" s="19" t="s">
        <v>135</v>
      </c>
      <c r="H1874" s="19" t="s">
        <v>136</v>
      </c>
      <c r="I1874" s="23">
        <v>343.2</v>
      </c>
      <c r="J1874" s="19" t="s">
        <v>219</v>
      </c>
      <c r="K1874" s="19" t="s">
        <v>220</v>
      </c>
      <c r="L1874" s="23">
        <v>240</v>
      </c>
      <c r="M1874" s="19" t="s">
        <v>109</v>
      </c>
      <c r="N1874" s="19" t="s">
        <v>110</v>
      </c>
      <c r="O1874" s="30">
        <v>0.13503018571428571</v>
      </c>
      <c r="Q1874" s="22">
        <v>1.5</v>
      </c>
      <c r="R1874" s="30">
        <v>4.4135580702040817E-4</v>
      </c>
      <c r="S1874" s="23">
        <v>2265.7456503200833</v>
      </c>
      <c r="T1874" s="30">
        <v>1.9193448281080267E-3</v>
      </c>
      <c r="U1874" s="23">
        <v>521.01112075089657</v>
      </c>
      <c r="V1874" s="27">
        <v>22.995128366561932</v>
      </c>
    </row>
    <row r="1875" spans="1:22" x14ac:dyDescent="0.25">
      <c r="A1875" s="19" t="s">
        <v>103</v>
      </c>
      <c r="B1875" s="19" t="s">
        <v>104</v>
      </c>
      <c r="C1875" s="19" t="s">
        <v>88</v>
      </c>
      <c r="D1875" s="22">
        <v>160647239</v>
      </c>
      <c r="E1875" s="22">
        <v>3</v>
      </c>
      <c r="F1875" s="27">
        <v>70</v>
      </c>
      <c r="G1875" s="19" t="s">
        <v>159</v>
      </c>
      <c r="H1875" s="19" t="s">
        <v>160</v>
      </c>
      <c r="I1875" s="23">
        <v>90</v>
      </c>
      <c r="J1875" s="19" t="s">
        <v>203</v>
      </c>
      <c r="K1875" s="19" t="s">
        <v>204</v>
      </c>
      <c r="L1875" s="23">
        <v>90</v>
      </c>
      <c r="M1875" s="19" t="s">
        <v>109</v>
      </c>
      <c r="N1875" s="19" t="s">
        <v>110</v>
      </c>
      <c r="O1875" s="30">
        <v>0.41567634814814874</v>
      </c>
      <c r="Q1875" s="22">
        <v>1.5</v>
      </c>
      <c r="R1875" s="30">
        <v>3.5629401269841318E-4</v>
      </c>
      <c r="S1875" s="23">
        <v>2806.6707953536534</v>
      </c>
      <c r="T1875" s="30">
        <v>1.9193448281080267E-3</v>
      </c>
      <c r="U1875" s="23">
        <v>521.01112075089657</v>
      </c>
      <c r="V1875" s="27">
        <v>18.563314287283443</v>
      </c>
    </row>
    <row r="1876" spans="1:22" x14ac:dyDescent="0.25">
      <c r="A1876" s="19" t="s">
        <v>103</v>
      </c>
      <c r="B1876" s="19" t="s">
        <v>104</v>
      </c>
      <c r="C1876" s="19" t="s">
        <v>88</v>
      </c>
      <c r="D1876" s="22">
        <v>160647239</v>
      </c>
      <c r="E1876" s="22">
        <v>3</v>
      </c>
      <c r="F1876" s="27">
        <v>70</v>
      </c>
      <c r="G1876" s="19" t="s">
        <v>127</v>
      </c>
      <c r="H1876" s="19" t="s">
        <v>128</v>
      </c>
      <c r="I1876" s="23">
        <v>100</v>
      </c>
      <c r="J1876" s="19" t="s">
        <v>203</v>
      </c>
      <c r="K1876" s="19" t="s">
        <v>204</v>
      </c>
      <c r="L1876" s="23">
        <v>100</v>
      </c>
      <c r="M1876" s="19" t="s">
        <v>109</v>
      </c>
      <c r="N1876" s="19" t="s">
        <v>110</v>
      </c>
      <c r="O1876" s="30">
        <v>9.32009514627124E-2</v>
      </c>
      <c r="Q1876" s="22">
        <v>1.5</v>
      </c>
      <c r="R1876" s="30">
        <v>8.8762810916868948E-5</v>
      </c>
      <c r="S1876" s="23">
        <v>11265.979408161744</v>
      </c>
      <c r="T1876" s="30">
        <v>1.9193448281080267E-3</v>
      </c>
      <c r="U1876" s="23">
        <v>521.01112075089657</v>
      </c>
      <c r="V1876" s="27">
        <v>4.624641159679781</v>
      </c>
    </row>
    <row r="1877" spans="1:22" x14ac:dyDescent="0.25">
      <c r="A1877" s="19" t="s">
        <v>103</v>
      </c>
      <c r="B1877" s="19" t="s">
        <v>104</v>
      </c>
      <c r="C1877" s="19" t="s">
        <v>88</v>
      </c>
      <c r="D1877" s="22">
        <v>160647239</v>
      </c>
      <c r="E1877" s="22">
        <v>3</v>
      </c>
      <c r="F1877" s="27">
        <v>70</v>
      </c>
      <c r="G1877" s="19" t="s">
        <v>107</v>
      </c>
      <c r="H1877" s="19" t="s">
        <v>108</v>
      </c>
      <c r="I1877" s="23">
        <v>91</v>
      </c>
      <c r="J1877" s="19" t="s">
        <v>201</v>
      </c>
      <c r="K1877" s="19" t="s">
        <v>202</v>
      </c>
      <c r="L1877" s="23">
        <v>50</v>
      </c>
      <c r="M1877" s="19" t="s">
        <v>109</v>
      </c>
      <c r="N1877" s="19" t="s">
        <v>110</v>
      </c>
      <c r="O1877" s="30">
        <v>9.4083549688667278E-2</v>
      </c>
      <c r="Q1877" s="22">
        <v>1.5</v>
      </c>
      <c r="R1877" s="30">
        <v>8.1539076396844979E-5</v>
      </c>
      <c r="S1877" s="23">
        <v>12264.058463614059</v>
      </c>
      <c r="T1877" s="30">
        <v>1.9193448281080267E-3</v>
      </c>
      <c r="U1877" s="23">
        <v>521.01112075089657</v>
      </c>
      <c r="V1877" s="27">
        <v>4.2482765578513177</v>
      </c>
    </row>
    <row r="1878" spans="1:22" x14ac:dyDescent="0.25">
      <c r="A1878" s="19" t="s">
        <v>103</v>
      </c>
      <c r="B1878" s="19" t="s">
        <v>104</v>
      </c>
      <c r="C1878" s="19" t="s">
        <v>88</v>
      </c>
      <c r="D1878" s="22">
        <v>160647239</v>
      </c>
      <c r="E1878" s="22">
        <v>3</v>
      </c>
      <c r="F1878" s="27">
        <v>70</v>
      </c>
      <c r="G1878" s="19" t="s">
        <v>183</v>
      </c>
      <c r="H1878" s="19" t="s">
        <v>184</v>
      </c>
      <c r="I1878" s="23">
        <v>94.52300000000001</v>
      </c>
      <c r="J1878" s="19" t="s">
        <v>217</v>
      </c>
      <c r="K1878" s="19" t="s">
        <v>218</v>
      </c>
      <c r="L1878" s="23">
        <v>66.100000000000009</v>
      </c>
      <c r="M1878" s="19" t="s">
        <v>109</v>
      </c>
      <c r="N1878" s="19" t="s">
        <v>110</v>
      </c>
      <c r="O1878" s="30">
        <v>7.9215175097275228E-2</v>
      </c>
      <c r="Q1878" s="22">
        <v>1.5</v>
      </c>
      <c r="R1878" s="30">
        <v>7.131100948304519E-5</v>
      </c>
      <c r="S1878" s="23">
        <v>14023.080128149899</v>
      </c>
      <c r="T1878" s="30">
        <v>1.9193448281080267E-3</v>
      </c>
      <c r="U1878" s="23">
        <v>521.01112075089657</v>
      </c>
      <c r="V1878" s="27">
        <v>3.7153828972639191</v>
      </c>
    </row>
    <row r="1879" spans="1:22" x14ac:dyDescent="0.25">
      <c r="A1879" s="19" t="s">
        <v>103</v>
      </c>
      <c r="B1879" s="19" t="s">
        <v>104</v>
      </c>
      <c r="C1879" s="19" t="s">
        <v>88</v>
      </c>
      <c r="D1879" s="22">
        <v>160647239</v>
      </c>
      <c r="E1879" s="22">
        <v>3</v>
      </c>
      <c r="F1879" s="27">
        <v>70</v>
      </c>
      <c r="G1879" s="19" t="s">
        <v>183</v>
      </c>
      <c r="H1879" s="19" t="s">
        <v>184</v>
      </c>
      <c r="I1879" s="23">
        <v>94.054674999999989</v>
      </c>
      <c r="J1879" s="19" t="s">
        <v>221</v>
      </c>
      <c r="K1879" s="19" t="s">
        <v>222</v>
      </c>
      <c r="L1879" s="23">
        <v>65.772500000000008</v>
      </c>
      <c r="M1879" s="19" t="s">
        <v>109</v>
      </c>
      <c r="N1879" s="19" t="s">
        <v>110</v>
      </c>
      <c r="O1879" s="30">
        <v>7.9215175097275228E-2</v>
      </c>
      <c r="Q1879" s="22">
        <v>1.5</v>
      </c>
      <c r="R1879" s="30">
        <v>7.0957690941355391E-5</v>
      </c>
      <c r="S1879" s="23">
        <v>14092.905035854012</v>
      </c>
      <c r="T1879" s="30">
        <v>1.9193448281080267E-3</v>
      </c>
      <c r="U1879" s="23">
        <v>521.01112075089657</v>
      </c>
      <c r="V1879" s="27">
        <v>3.6969746083251311</v>
      </c>
    </row>
    <row r="1880" spans="1:22" x14ac:dyDescent="0.25">
      <c r="A1880" s="19" t="s">
        <v>103</v>
      </c>
      <c r="B1880" s="19" t="s">
        <v>104</v>
      </c>
      <c r="C1880" s="19" t="s">
        <v>88</v>
      </c>
      <c r="D1880" s="22">
        <v>160647239</v>
      </c>
      <c r="E1880" s="22">
        <v>3</v>
      </c>
      <c r="F1880" s="27">
        <v>70</v>
      </c>
      <c r="G1880" s="19" t="s">
        <v>125</v>
      </c>
      <c r="H1880" s="19" t="s">
        <v>126</v>
      </c>
      <c r="I1880" s="23">
        <v>840</v>
      </c>
      <c r="J1880" s="19" t="s">
        <v>203</v>
      </c>
      <c r="K1880" s="19" t="s">
        <v>204</v>
      </c>
      <c r="L1880" s="23">
        <v>840</v>
      </c>
      <c r="M1880" s="19" t="s">
        <v>121</v>
      </c>
      <c r="N1880" s="19" t="s">
        <v>122</v>
      </c>
      <c r="O1880" s="30">
        <v>9.3932549504953111E-3</v>
      </c>
      <c r="Q1880" s="22">
        <v>1.94</v>
      </c>
      <c r="R1880" s="30">
        <v>5.8102607941208111E-5</v>
      </c>
      <c r="S1880" s="23">
        <v>17210.931409685829</v>
      </c>
      <c r="T1880" s="30">
        <v>1.9193448281080267E-3</v>
      </c>
      <c r="U1880" s="23">
        <v>521.01112075089657</v>
      </c>
      <c r="V1880" s="27">
        <v>3.0272104881998785</v>
      </c>
    </row>
    <row r="1881" spans="1:22" x14ac:dyDescent="0.25">
      <c r="A1881" s="19" t="s">
        <v>103</v>
      </c>
      <c r="B1881" s="19" t="s">
        <v>104</v>
      </c>
      <c r="C1881" s="19" t="s">
        <v>88</v>
      </c>
      <c r="D1881" s="22">
        <v>160647239</v>
      </c>
      <c r="E1881" s="22">
        <v>3</v>
      </c>
      <c r="F1881" s="27">
        <v>70</v>
      </c>
      <c r="G1881" s="19" t="s">
        <v>145</v>
      </c>
      <c r="H1881" s="19" t="s">
        <v>146</v>
      </c>
      <c r="I1881" s="23">
        <v>39.375</v>
      </c>
      <c r="J1881" s="19" t="s">
        <v>229</v>
      </c>
      <c r="K1881" s="19" t="s">
        <v>230</v>
      </c>
      <c r="L1881" s="23">
        <v>31.5</v>
      </c>
      <c r="M1881" s="19" t="s">
        <v>109</v>
      </c>
      <c r="N1881" s="19" t="s">
        <v>110</v>
      </c>
      <c r="O1881" s="30">
        <v>6.9640764267676847E-2</v>
      </c>
      <c r="Q1881" s="22">
        <v>1.5</v>
      </c>
      <c r="R1881" s="30">
        <v>2.6115286600378819E-5</v>
      </c>
      <c r="S1881" s="23">
        <v>38291.749016665752</v>
      </c>
      <c r="T1881" s="30">
        <v>1.9193448281080267E-3</v>
      </c>
      <c r="U1881" s="23">
        <v>521.01112075089657</v>
      </c>
      <c r="V1881" s="27">
        <v>1.360635474039424</v>
      </c>
    </row>
    <row r="1882" spans="1:22" x14ac:dyDescent="0.25">
      <c r="A1882" s="19" t="s">
        <v>103</v>
      </c>
      <c r="B1882" s="19" t="s">
        <v>104</v>
      </c>
      <c r="C1882" s="19" t="s">
        <v>88</v>
      </c>
      <c r="D1882" s="22">
        <v>160647239</v>
      </c>
      <c r="E1882" s="22">
        <v>3</v>
      </c>
      <c r="F1882" s="27">
        <v>70</v>
      </c>
      <c r="G1882" s="19" t="s">
        <v>125</v>
      </c>
      <c r="H1882" s="19" t="s">
        <v>126</v>
      </c>
      <c r="I1882" s="23">
        <v>840</v>
      </c>
      <c r="J1882" s="19" t="s">
        <v>203</v>
      </c>
      <c r="K1882" s="19" t="s">
        <v>204</v>
      </c>
      <c r="L1882" s="23">
        <v>840</v>
      </c>
      <c r="M1882" s="19" t="s">
        <v>115</v>
      </c>
      <c r="N1882" s="19" t="s">
        <v>116</v>
      </c>
      <c r="O1882" s="30">
        <v>5.5045901639346698E-3</v>
      </c>
      <c r="Q1882" s="22">
        <v>3</v>
      </c>
      <c r="R1882" s="30">
        <v>2.2018360655738677E-5</v>
      </c>
      <c r="S1882" s="23">
        <v>45416.641848827589</v>
      </c>
      <c r="T1882" s="30">
        <v>1.9193448281080267E-3</v>
      </c>
      <c r="U1882" s="23">
        <v>521.01112075089657</v>
      </c>
      <c r="V1882" s="27">
        <v>1.1471810762343855</v>
      </c>
    </row>
    <row r="1883" spans="1:22" x14ac:dyDescent="0.25">
      <c r="A1883" s="19" t="s">
        <v>103</v>
      </c>
      <c r="B1883" s="19" t="s">
        <v>104</v>
      </c>
      <c r="C1883" s="19" t="s">
        <v>88</v>
      </c>
      <c r="D1883" s="22">
        <v>160647242</v>
      </c>
      <c r="E1883" s="22">
        <v>3</v>
      </c>
      <c r="F1883" s="27">
        <v>46</v>
      </c>
      <c r="G1883" s="19" t="s">
        <v>159</v>
      </c>
      <c r="H1883" s="19" t="s">
        <v>160</v>
      </c>
      <c r="I1883" s="23">
        <v>82.773333333333326</v>
      </c>
      <c r="J1883" s="19" t="s">
        <v>203</v>
      </c>
      <c r="K1883" s="19" t="s">
        <v>204</v>
      </c>
      <c r="L1883" s="23">
        <v>82.773333333333326</v>
      </c>
      <c r="M1883" s="19" t="s">
        <v>109</v>
      </c>
      <c r="N1883" s="19" t="s">
        <v>110</v>
      </c>
      <c r="O1883" s="30">
        <v>0.41567634814814874</v>
      </c>
      <c r="Q1883" s="22">
        <v>1.5</v>
      </c>
      <c r="R1883" s="30">
        <v>4.9865096991375988E-4</v>
      </c>
      <c r="S1883" s="23">
        <v>2005.4107187898319</v>
      </c>
      <c r="T1883" s="30">
        <v>2.0910056149819937E-3</v>
      </c>
      <c r="U1883" s="23">
        <v>478.23879229927911</v>
      </c>
      <c r="V1883" s="27">
        <v>23.847423763042066</v>
      </c>
    </row>
    <row r="1884" spans="1:22" x14ac:dyDescent="0.25">
      <c r="A1884" s="19" t="s">
        <v>103</v>
      </c>
      <c r="B1884" s="19" t="s">
        <v>104</v>
      </c>
      <c r="C1884" s="19" t="s">
        <v>88</v>
      </c>
      <c r="D1884" s="22">
        <v>160647242</v>
      </c>
      <c r="E1884" s="22">
        <v>3</v>
      </c>
      <c r="F1884" s="27">
        <v>46</v>
      </c>
      <c r="G1884" s="19" t="s">
        <v>135</v>
      </c>
      <c r="H1884" s="19" t="s">
        <v>136</v>
      </c>
      <c r="I1884" s="23">
        <v>171.6</v>
      </c>
      <c r="J1884" s="19" t="s">
        <v>225</v>
      </c>
      <c r="K1884" s="19" t="s">
        <v>226</v>
      </c>
      <c r="L1884" s="23">
        <v>120</v>
      </c>
      <c r="M1884" s="19" t="s">
        <v>109</v>
      </c>
      <c r="N1884" s="19" t="s">
        <v>110</v>
      </c>
      <c r="O1884" s="30">
        <v>0.13503018571428571</v>
      </c>
      <c r="Q1884" s="22">
        <v>1.5</v>
      </c>
      <c r="R1884" s="30">
        <v>3.3581420099378881E-4</v>
      </c>
      <c r="S1884" s="23">
        <v>2977.8371404206814</v>
      </c>
      <c r="T1884" s="30">
        <v>2.0910056149819937E-3</v>
      </c>
      <c r="U1884" s="23">
        <v>478.23879229927911</v>
      </c>
      <c r="V1884" s="27">
        <v>16.059937792021692</v>
      </c>
    </row>
    <row r="1885" spans="1:22" x14ac:dyDescent="0.25">
      <c r="A1885" s="19" t="s">
        <v>103</v>
      </c>
      <c r="B1885" s="19" t="s">
        <v>104</v>
      </c>
      <c r="C1885" s="19" t="s">
        <v>88</v>
      </c>
      <c r="D1885" s="22">
        <v>160647242</v>
      </c>
      <c r="E1885" s="22">
        <v>3</v>
      </c>
      <c r="F1885" s="27">
        <v>46</v>
      </c>
      <c r="G1885" s="19" t="s">
        <v>183</v>
      </c>
      <c r="H1885" s="19" t="s">
        <v>184</v>
      </c>
      <c r="I1885" s="23">
        <v>250.32575793749334</v>
      </c>
      <c r="J1885" s="19" t="s">
        <v>221</v>
      </c>
      <c r="K1885" s="19" t="s">
        <v>222</v>
      </c>
      <c r="L1885" s="23">
        <v>175.05297757866666</v>
      </c>
      <c r="M1885" s="19" t="s">
        <v>109</v>
      </c>
      <c r="N1885" s="19" t="s">
        <v>110</v>
      </c>
      <c r="O1885" s="30">
        <v>7.9215175097275228E-2</v>
      </c>
      <c r="Q1885" s="22">
        <v>1.5</v>
      </c>
      <c r="R1885" s="30">
        <v>2.8738548907792272E-4</v>
      </c>
      <c r="S1885" s="23">
        <v>3479.6468089203227</v>
      </c>
      <c r="T1885" s="30">
        <v>2.0910056149819937E-3</v>
      </c>
      <c r="U1885" s="23">
        <v>478.23879229927911</v>
      </c>
      <c r="V1885" s="27">
        <v>13.743888922096342</v>
      </c>
    </row>
    <row r="1886" spans="1:22" x14ac:dyDescent="0.25">
      <c r="A1886" s="19" t="s">
        <v>103</v>
      </c>
      <c r="B1886" s="19" t="s">
        <v>104</v>
      </c>
      <c r="C1886" s="19" t="s">
        <v>88</v>
      </c>
      <c r="D1886" s="22">
        <v>160647242</v>
      </c>
      <c r="E1886" s="22">
        <v>3</v>
      </c>
      <c r="F1886" s="27">
        <v>46</v>
      </c>
      <c r="G1886" s="19" t="s">
        <v>125</v>
      </c>
      <c r="H1886" s="19" t="s">
        <v>126</v>
      </c>
      <c r="I1886" s="23">
        <v>200</v>
      </c>
      <c r="J1886" s="19" t="s">
        <v>203</v>
      </c>
      <c r="K1886" s="19" t="s">
        <v>204</v>
      </c>
      <c r="L1886" s="23">
        <v>200</v>
      </c>
      <c r="M1886" s="19" t="s">
        <v>109</v>
      </c>
      <c r="N1886" s="19" t="s">
        <v>110</v>
      </c>
      <c r="O1886" s="30">
        <v>7.5354415695067276E-2</v>
      </c>
      <c r="Q1886" s="22">
        <v>1.5</v>
      </c>
      <c r="R1886" s="30">
        <v>2.1841859621758632E-4</v>
      </c>
      <c r="S1886" s="23">
        <v>4578.3647423674975</v>
      </c>
      <c r="T1886" s="30">
        <v>2.0910056149819937E-3</v>
      </c>
      <c r="U1886" s="23">
        <v>478.23879229927911</v>
      </c>
      <c r="V1886" s="27">
        <v>10.445624567080237</v>
      </c>
    </row>
    <row r="1887" spans="1:22" x14ac:dyDescent="0.25">
      <c r="A1887" s="19" t="s">
        <v>103</v>
      </c>
      <c r="B1887" s="19" t="s">
        <v>104</v>
      </c>
      <c r="C1887" s="19" t="s">
        <v>88</v>
      </c>
      <c r="D1887" s="22">
        <v>160647242</v>
      </c>
      <c r="E1887" s="22">
        <v>3</v>
      </c>
      <c r="F1887" s="27">
        <v>46</v>
      </c>
      <c r="G1887" s="19" t="s">
        <v>145</v>
      </c>
      <c r="H1887" s="19" t="s">
        <v>146</v>
      </c>
      <c r="I1887" s="23">
        <v>114.5125</v>
      </c>
      <c r="J1887" s="19" t="s">
        <v>229</v>
      </c>
      <c r="K1887" s="19" t="s">
        <v>230</v>
      </c>
      <c r="L1887" s="23">
        <v>91.61</v>
      </c>
      <c r="M1887" s="19" t="s">
        <v>109</v>
      </c>
      <c r="N1887" s="19" t="s">
        <v>110</v>
      </c>
      <c r="O1887" s="30">
        <v>6.9640764267676847E-2</v>
      </c>
      <c r="Q1887" s="22">
        <v>1.5</v>
      </c>
      <c r="R1887" s="30">
        <v>1.1557591330728037E-4</v>
      </c>
      <c r="S1887" s="23">
        <v>8652.3218496341142</v>
      </c>
      <c r="T1887" s="30">
        <v>2.0910056149819937E-3</v>
      </c>
      <c r="U1887" s="23">
        <v>478.23879229927911</v>
      </c>
      <c r="V1887" s="27">
        <v>5.5272885198959942</v>
      </c>
    </row>
    <row r="1888" spans="1:22" x14ac:dyDescent="0.25">
      <c r="A1888" s="19" t="s">
        <v>103</v>
      </c>
      <c r="B1888" s="19" t="s">
        <v>104</v>
      </c>
      <c r="C1888" s="19" t="s">
        <v>88</v>
      </c>
      <c r="D1888" s="22">
        <v>160647242</v>
      </c>
      <c r="E1888" s="22">
        <v>3</v>
      </c>
      <c r="F1888" s="27">
        <v>46</v>
      </c>
      <c r="G1888" s="19" t="s">
        <v>135</v>
      </c>
      <c r="H1888" s="19" t="s">
        <v>136</v>
      </c>
      <c r="I1888" s="23">
        <v>57.199999999999996</v>
      </c>
      <c r="J1888" s="19" t="s">
        <v>219</v>
      </c>
      <c r="K1888" s="19" t="s">
        <v>220</v>
      </c>
      <c r="L1888" s="23">
        <v>40</v>
      </c>
      <c r="M1888" s="19" t="s">
        <v>109</v>
      </c>
      <c r="N1888" s="19" t="s">
        <v>110</v>
      </c>
      <c r="O1888" s="30">
        <v>0.13503018571428571</v>
      </c>
      <c r="Q1888" s="22">
        <v>1.5</v>
      </c>
      <c r="R1888" s="30">
        <v>1.1193806699792961E-4</v>
      </c>
      <c r="S1888" s="23">
        <v>8933.5114212620429</v>
      </c>
      <c r="T1888" s="30">
        <v>2.0910056149819937E-3</v>
      </c>
      <c r="U1888" s="23">
        <v>478.23879229927911</v>
      </c>
      <c r="V1888" s="27">
        <v>5.3533125973405644</v>
      </c>
    </row>
    <row r="1889" spans="1:22" x14ac:dyDescent="0.25">
      <c r="A1889" s="19" t="s">
        <v>103</v>
      </c>
      <c r="B1889" s="19" t="s">
        <v>104</v>
      </c>
      <c r="C1889" s="19" t="s">
        <v>88</v>
      </c>
      <c r="D1889" s="22">
        <v>160647242</v>
      </c>
      <c r="E1889" s="22">
        <v>3</v>
      </c>
      <c r="F1889" s="27">
        <v>46</v>
      </c>
      <c r="G1889" s="19" t="s">
        <v>163</v>
      </c>
      <c r="H1889" s="19" t="s">
        <v>164</v>
      </c>
      <c r="I1889" s="23">
        <v>27</v>
      </c>
      <c r="J1889" s="19" t="s">
        <v>203</v>
      </c>
      <c r="K1889" s="19" t="s">
        <v>204</v>
      </c>
      <c r="L1889" s="23">
        <v>27</v>
      </c>
      <c r="M1889" s="19" t="s">
        <v>109</v>
      </c>
      <c r="N1889" s="19" t="s">
        <v>110</v>
      </c>
      <c r="O1889" s="30">
        <v>0.2109105576516597</v>
      </c>
      <c r="Q1889" s="22">
        <v>1.5</v>
      </c>
      <c r="R1889" s="30">
        <v>8.2530218211519015E-5</v>
      </c>
      <c r="S1889" s="23">
        <v>12116.773972862546</v>
      </c>
      <c r="T1889" s="30">
        <v>2.0910056149819937E-3</v>
      </c>
      <c r="U1889" s="23">
        <v>478.23879229927911</v>
      </c>
      <c r="V1889" s="27">
        <v>3.946915188567282</v>
      </c>
    </row>
    <row r="1890" spans="1:22" x14ac:dyDescent="0.25">
      <c r="A1890" s="19" t="s">
        <v>103</v>
      </c>
      <c r="B1890" s="19" t="s">
        <v>104</v>
      </c>
      <c r="C1890" s="19" t="s">
        <v>88</v>
      </c>
      <c r="D1890" s="22">
        <v>160647242</v>
      </c>
      <c r="E1890" s="22">
        <v>3</v>
      </c>
      <c r="F1890" s="27">
        <v>46</v>
      </c>
      <c r="G1890" s="19" t="s">
        <v>107</v>
      </c>
      <c r="H1890" s="19" t="s">
        <v>108</v>
      </c>
      <c r="I1890" s="23">
        <v>60</v>
      </c>
      <c r="J1890" s="19" t="s">
        <v>203</v>
      </c>
      <c r="K1890" s="19" t="s">
        <v>204</v>
      </c>
      <c r="L1890" s="23">
        <v>60</v>
      </c>
      <c r="M1890" s="19" t="s">
        <v>109</v>
      </c>
      <c r="N1890" s="19" t="s">
        <v>110</v>
      </c>
      <c r="O1890" s="30">
        <v>9.4083549688667278E-2</v>
      </c>
      <c r="Q1890" s="22">
        <v>1.5</v>
      </c>
      <c r="R1890" s="30">
        <v>8.1811782337971539E-5</v>
      </c>
      <c r="S1890" s="23">
        <v>12223.178268735348</v>
      </c>
      <c r="T1890" s="30">
        <v>2.0910056149819937E-3</v>
      </c>
      <c r="U1890" s="23">
        <v>478.23879229927911</v>
      </c>
      <c r="V1890" s="27">
        <v>3.9125567981162996</v>
      </c>
    </row>
    <row r="1891" spans="1:22" x14ac:dyDescent="0.25">
      <c r="A1891" s="19" t="s">
        <v>103</v>
      </c>
      <c r="B1891" s="19" t="s">
        <v>104</v>
      </c>
      <c r="C1891" s="19" t="s">
        <v>88</v>
      </c>
      <c r="D1891" s="22">
        <v>160647242</v>
      </c>
      <c r="E1891" s="22">
        <v>3</v>
      </c>
      <c r="F1891" s="27">
        <v>46</v>
      </c>
      <c r="G1891" s="19" t="s">
        <v>183</v>
      </c>
      <c r="H1891" s="19" t="s">
        <v>184</v>
      </c>
      <c r="I1891" s="23">
        <v>57.349863999999997</v>
      </c>
      <c r="J1891" s="19" t="s">
        <v>217</v>
      </c>
      <c r="K1891" s="19" t="s">
        <v>218</v>
      </c>
      <c r="L1891" s="23">
        <v>40.104800000000004</v>
      </c>
      <c r="M1891" s="19" t="s">
        <v>109</v>
      </c>
      <c r="N1891" s="19" t="s">
        <v>110</v>
      </c>
      <c r="O1891" s="30">
        <v>7.9215175097275228E-2</v>
      </c>
      <c r="Q1891" s="22">
        <v>1.5</v>
      </c>
      <c r="R1891" s="30">
        <v>6.5840282877752479E-5</v>
      </c>
      <c r="S1891" s="23">
        <v>15188.270102920553</v>
      </c>
      <c r="T1891" s="30">
        <v>2.0910056149819937E-3</v>
      </c>
      <c r="U1891" s="23">
        <v>478.23879229927911</v>
      </c>
      <c r="V1891" s="27">
        <v>3.1487377368099247</v>
      </c>
    </row>
    <row r="1892" spans="1:22" x14ac:dyDescent="0.25">
      <c r="A1892" s="19" t="s">
        <v>103</v>
      </c>
      <c r="B1892" s="19" t="s">
        <v>104</v>
      </c>
      <c r="C1892" s="19" t="s">
        <v>88</v>
      </c>
      <c r="D1892" s="22">
        <v>160647242</v>
      </c>
      <c r="E1892" s="22">
        <v>3</v>
      </c>
      <c r="F1892" s="27">
        <v>46</v>
      </c>
      <c r="G1892" s="19" t="s">
        <v>145</v>
      </c>
      <c r="H1892" s="19" t="s">
        <v>146</v>
      </c>
      <c r="I1892" s="23">
        <v>56.681039999999996</v>
      </c>
      <c r="J1892" s="19" t="s">
        <v>243</v>
      </c>
      <c r="K1892" s="19" t="s">
        <v>244</v>
      </c>
      <c r="L1892" s="23">
        <v>17.021333333333331</v>
      </c>
      <c r="M1892" s="19" t="s">
        <v>109</v>
      </c>
      <c r="N1892" s="19" t="s">
        <v>110</v>
      </c>
      <c r="O1892" s="30">
        <v>6.9640764267676847E-2</v>
      </c>
      <c r="Q1892" s="22">
        <v>1.5</v>
      </c>
      <c r="R1892" s="30">
        <v>5.7207405001257421E-5</v>
      </c>
      <c r="S1892" s="23">
        <v>17480.25452260979</v>
      </c>
      <c r="T1892" s="30">
        <v>2.0910056149819937E-3</v>
      </c>
      <c r="U1892" s="23">
        <v>478.23879229927911</v>
      </c>
      <c r="V1892" s="27">
        <v>2.7358800278377089</v>
      </c>
    </row>
    <row r="1893" spans="1:22" x14ac:dyDescent="0.25">
      <c r="A1893" s="19" t="s">
        <v>103</v>
      </c>
      <c r="B1893" s="19" t="s">
        <v>104</v>
      </c>
      <c r="C1893" s="19" t="s">
        <v>88</v>
      </c>
      <c r="D1893" s="22">
        <v>160647242</v>
      </c>
      <c r="E1893" s="22">
        <v>3</v>
      </c>
      <c r="F1893" s="27">
        <v>46</v>
      </c>
      <c r="G1893" s="19" t="s">
        <v>127</v>
      </c>
      <c r="H1893" s="19" t="s">
        <v>128</v>
      </c>
      <c r="I1893" s="23">
        <v>31.353333333333335</v>
      </c>
      <c r="J1893" s="19" t="s">
        <v>203</v>
      </c>
      <c r="K1893" s="19" t="s">
        <v>204</v>
      </c>
      <c r="L1893" s="23">
        <v>31.353333333333335</v>
      </c>
      <c r="M1893" s="19" t="s">
        <v>109</v>
      </c>
      <c r="N1893" s="19" t="s">
        <v>110</v>
      </c>
      <c r="O1893" s="30">
        <v>9.32009514627124E-2</v>
      </c>
      <c r="Q1893" s="22">
        <v>1.5</v>
      </c>
      <c r="R1893" s="30">
        <v>4.2350152147742653E-5</v>
      </c>
      <c r="S1893" s="23">
        <v>23612.666053982572</v>
      </c>
      <c r="T1893" s="30">
        <v>2.0910056149819937E-3</v>
      </c>
      <c r="U1893" s="23">
        <v>478.23879229927911</v>
      </c>
      <c r="V1893" s="27">
        <v>2.0253485616827169</v>
      </c>
    </row>
    <row r="1894" spans="1:22" x14ac:dyDescent="0.25">
      <c r="A1894" s="19" t="s">
        <v>103</v>
      </c>
      <c r="B1894" s="19" t="s">
        <v>104</v>
      </c>
      <c r="C1894" s="19" t="s">
        <v>88</v>
      </c>
      <c r="D1894" s="22">
        <v>160647242</v>
      </c>
      <c r="E1894" s="22">
        <v>3</v>
      </c>
      <c r="F1894" s="27">
        <v>46</v>
      </c>
      <c r="G1894" s="19" t="s">
        <v>141</v>
      </c>
      <c r="H1894" s="19" t="s">
        <v>142</v>
      </c>
      <c r="I1894" s="23">
        <v>50.666666666666664</v>
      </c>
      <c r="J1894" s="19" t="s">
        <v>203</v>
      </c>
      <c r="K1894" s="19" t="s">
        <v>204</v>
      </c>
      <c r="L1894" s="23">
        <v>50.666666666666664</v>
      </c>
      <c r="M1894" s="19" t="s">
        <v>109</v>
      </c>
      <c r="N1894" s="19" t="s">
        <v>110</v>
      </c>
      <c r="O1894" s="30">
        <v>4.6996148956660502E-2</v>
      </c>
      <c r="Q1894" s="22">
        <v>1.5</v>
      </c>
      <c r="R1894" s="30">
        <v>3.4509249475422204E-5</v>
      </c>
      <c r="S1894" s="23">
        <v>28977.738293387371</v>
      </c>
      <c r="T1894" s="30">
        <v>2.0910056149819937E-3</v>
      </c>
      <c r="U1894" s="23">
        <v>478.23879229927911</v>
      </c>
      <c r="V1894" s="27">
        <v>1.6503661792280446</v>
      </c>
    </row>
    <row r="1895" spans="1:22" x14ac:dyDescent="0.25">
      <c r="A1895" s="19" t="s">
        <v>103</v>
      </c>
      <c r="B1895" s="19" t="s">
        <v>104</v>
      </c>
      <c r="C1895" s="19" t="s">
        <v>88</v>
      </c>
      <c r="D1895" s="22">
        <v>160647242</v>
      </c>
      <c r="E1895" s="22">
        <v>3</v>
      </c>
      <c r="F1895" s="27">
        <v>46</v>
      </c>
      <c r="G1895" s="19" t="s">
        <v>175</v>
      </c>
      <c r="H1895" s="19" t="s">
        <v>176</v>
      </c>
      <c r="I1895" s="23">
        <v>210.64656666666667</v>
      </c>
      <c r="J1895" s="19" t="s">
        <v>269</v>
      </c>
      <c r="K1895" s="19" t="s">
        <v>270</v>
      </c>
      <c r="L1895" s="23">
        <v>42.129313333333329</v>
      </c>
      <c r="M1895" s="19" t="s">
        <v>121</v>
      </c>
      <c r="N1895" s="19" t="s">
        <v>122</v>
      </c>
      <c r="O1895" s="30">
        <v>9.0937500000000029E-3</v>
      </c>
      <c r="Q1895" s="22">
        <v>1.94</v>
      </c>
      <c r="R1895" s="30">
        <v>2.1465343070652181E-5</v>
      </c>
      <c r="S1895" s="23">
        <v>46586.72338515841</v>
      </c>
      <c r="T1895" s="30">
        <v>2.0910056149819937E-3</v>
      </c>
      <c r="U1895" s="23">
        <v>478.23879229927911</v>
      </c>
      <c r="V1895" s="27">
        <v>1.0265559746398398</v>
      </c>
    </row>
    <row r="1896" spans="1:22" x14ac:dyDescent="0.25">
      <c r="A1896" s="19" t="s">
        <v>103</v>
      </c>
      <c r="B1896" s="19" t="s">
        <v>104</v>
      </c>
      <c r="C1896" s="19" t="s">
        <v>88</v>
      </c>
      <c r="D1896" s="22">
        <v>160647242</v>
      </c>
      <c r="E1896" s="22">
        <v>3</v>
      </c>
      <c r="F1896" s="27">
        <v>46</v>
      </c>
      <c r="G1896" s="19" t="s">
        <v>125</v>
      </c>
      <c r="H1896" s="19" t="s">
        <v>126</v>
      </c>
      <c r="I1896" s="23">
        <v>200</v>
      </c>
      <c r="J1896" s="19" t="s">
        <v>203</v>
      </c>
      <c r="K1896" s="19" t="s">
        <v>204</v>
      </c>
      <c r="L1896" s="23">
        <v>200</v>
      </c>
      <c r="M1896" s="19" t="s">
        <v>121</v>
      </c>
      <c r="N1896" s="19" t="s">
        <v>122</v>
      </c>
      <c r="O1896" s="30">
        <v>9.3932549504953111E-3</v>
      </c>
      <c r="Q1896" s="22">
        <v>1.94</v>
      </c>
      <c r="R1896" s="30">
        <v>2.1051669543915982E-5</v>
      </c>
      <c r="S1896" s="23">
        <v>47502.170690732892</v>
      </c>
      <c r="T1896" s="30">
        <v>2.0910056149819937E-3</v>
      </c>
      <c r="U1896" s="23">
        <v>478.23879229927911</v>
      </c>
      <c r="V1896" s="27">
        <v>1.0067725018565894</v>
      </c>
    </row>
    <row r="1897" spans="1:22" x14ac:dyDescent="0.25">
      <c r="A1897" s="19" t="s">
        <v>103</v>
      </c>
      <c r="B1897" s="19" t="s">
        <v>104</v>
      </c>
      <c r="C1897" s="19" t="s">
        <v>88</v>
      </c>
      <c r="D1897" s="22">
        <v>160647282</v>
      </c>
      <c r="E1897" s="22">
        <v>3</v>
      </c>
      <c r="F1897" s="27">
        <v>100</v>
      </c>
      <c r="G1897" s="19" t="s">
        <v>135</v>
      </c>
      <c r="H1897" s="19" t="s">
        <v>136</v>
      </c>
      <c r="I1897" s="23">
        <v>1106.1197766666664</v>
      </c>
      <c r="J1897" s="19" t="s">
        <v>219</v>
      </c>
      <c r="K1897" s="19" t="s">
        <v>220</v>
      </c>
      <c r="L1897" s="23">
        <v>773.51033333333328</v>
      </c>
      <c r="M1897" s="19" t="s">
        <v>109</v>
      </c>
      <c r="N1897" s="19" t="s">
        <v>110</v>
      </c>
      <c r="O1897" s="30">
        <v>0.13503018571428571</v>
      </c>
      <c r="Q1897" s="22">
        <v>1.5</v>
      </c>
      <c r="R1897" s="30">
        <v>9.9573039243696141E-4</v>
      </c>
      <c r="S1897" s="23">
        <v>1004.2879152785415</v>
      </c>
      <c r="T1897" s="30">
        <v>1.9310728252287385E-3</v>
      </c>
      <c r="U1897" s="23">
        <v>517.84686053025916</v>
      </c>
      <c r="V1897" s="27">
        <v>51.563585765804334</v>
      </c>
    </row>
    <row r="1898" spans="1:22" x14ac:dyDescent="0.25">
      <c r="A1898" s="19" t="s">
        <v>103</v>
      </c>
      <c r="B1898" s="19" t="s">
        <v>104</v>
      </c>
      <c r="C1898" s="19" t="s">
        <v>88</v>
      </c>
      <c r="D1898" s="22">
        <v>160647282</v>
      </c>
      <c r="E1898" s="22">
        <v>3</v>
      </c>
      <c r="F1898" s="27">
        <v>100</v>
      </c>
      <c r="G1898" s="19" t="s">
        <v>135</v>
      </c>
      <c r="H1898" s="19" t="s">
        <v>136</v>
      </c>
      <c r="I1898" s="23">
        <v>305.13821433333334</v>
      </c>
      <c r="J1898" s="19" t="s">
        <v>225</v>
      </c>
      <c r="K1898" s="19" t="s">
        <v>226</v>
      </c>
      <c r="L1898" s="23">
        <v>213.38336666666666</v>
      </c>
      <c r="M1898" s="19" t="s">
        <v>109</v>
      </c>
      <c r="N1898" s="19" t="s">
        <v>110</v>
      </c>
      <c r="O1898" s="30">
        <v>0.13503018571428571</v>
      </c>
      <c r="Q1898" s="22">
        <v>1.5</v>
      </c>
      <c r="R1898" s="30">
        <v>2.7468579833303677E-4</v>
      </c>
      <c r="S1898" s="23">
        <v>3640.5231215760632</v>
      </c>
      <c r="T1898" s="30">
        <v>1.9310728252287385E-3</v>
      </c>
      <c r="U1898" s="23">
        <v>517.84686053025916</v>
      </c>
      <c r="V1898" s="27">
        <v>14.224517829901098</v>
      </c>
    </row>
    <row r="1899" spans="1:22" x14ac:dyDescent="0.25">
      <c r="A1899" s="19" t="s">
        <v>103</v>
      </c>
      <c r="B1899" s="19" t="s">
        <v>104</v>
      </c>
      <c r="C1899" s="19" t="s">
        <v>88</v>
      </c>
      <c r="D1899" s="22">
        <v>160647282</v>
      </c>
      <c r="E1899" s="22">
        <v>3</v>
      </c>
      <c r="F1899" s="27">
        <v>100</v>
      </c>
      <c r="G1899" s="19" t="s">
        <v>107</v>
      </c>
      <c r="H1899" s="19" t="s">
        <v>108</v>
      </c>
      <c r="I1899" s="23">
        <v>242.66666666666666</v>
      </c>
      <c r="J1899" s="19" t="s">
        <v>201</v>
      </c>
      <c r="K1899" s="19" t="s">
        <v>202</v>
      </c>
      <c r="L1899" s="23">
        <v>133.33333333333334</v>
      </c>
      <c r="M1899" s="19" t="s">
        <v>109</v>
      </c>
      <c r="N1899" s="19" t="s">
        <v>110</v>
      </c>
      <c r="O1899" s="30">
        <v>9.4083549688667278E-2</v>
      </c>
      <c r="Q1899" s="22">
        <v>1.5</v>
      </c>
      <c r="R1899" s="30">
        <v>1.5220627594077728E-4</v>
      </c>
      <c r="S1899" s="23">
        <v>6570.0313197932464</v>
      </c>
      <c r="T1899" s="30">
        <v>1.9310728252287385E-3</v>
      </c>
      <c r="U1899" s="23">
        <v>517.84686053025916</v>
      </c>
      <c r="V1899" s="27">
        <v>7.8819542148933834</v>
      </c>
    </row>
    <row r="1900" spans="1:22" x14ac:dyDescent="0.25">
      <c r="A1900" s="19" t="s">
        <v>103</v>
      </c>
      <c r="B1900" s="19" t="s">
        <v>104</v>
      </c>
      <c r="C1900" s="19" t="s">
        <v>88</v>
      </c>
      <c r="D1900" s="22">
        <v>160647282</v>
      </c>
      <c r="E1900" s="22">
        <v>3</v>
      </c>
      <c r="F1900" s="27">
        <v>100</v>
      </c>
      <c r="G1900" s="19" t="s">
        <v>183</v>
      </c>
      <c r="H1900" s="19" t="s">
        <v>184</v>
      </c>
      <c r="I1900" s="23">
        <v>212.08329999999998</v>
      </c>
      <c r="J1900" s="19" t="s">
        <v>217</v>
      </c>
      <c r="K1900" s="19" t="s">
        <v>218</v>
      </c>
      <c r="L1900" s="23">
        <v>148.31</v>
      </c>
      <c r="M1900" s="19" t="s">
        <v>109</v>
      </c>
      <c r="N1900" s="19" t="s">
        <v>110</v>
      </c>
      <c r="O1900" s="30">
        <v>7.9215175097275228E-2</v>
      </c>
      <c r="Q1900" s="22">
        <v>1.5</v>
      </c>
      <c r="R1900" s="30">
        <v>1.1200143829805299E-4</v>
      </c>
      <c r="S1900" s="23">
        <v>8928.4567698036772</v>
      </c>
      <c r="T1900" s="30">
        <v>1.9310728252287385E-3</v>
      </c>
      <c r="U1900" s="23">
        <v>517.84686053025916</v>
      </c>
      <c r="V1900" s="27">
        <v>5.7999593197520269</v>
      </c>
    </row>
    <row r="1901" spans="1:22" x14ac:dyDescent="0.25">
      <c r="A1901" s="19" t="s">
        <v>103</v>
      </c>
      <c r="B1901" s="19" t="s">
        <v>104</v>
      </c>
      <c r="C1901" s="19" t="s">
        <v>88</v>
      </c>
      <c r="D1901" s="22">
        <v>160647282</v>
      </c>
      <c r="E1901" s="22">
        <v>3</v>
      </c>
      <c r="F1901" s="27">
        <v>100</v>
      </c>
      <c r="G1901" s="19" t="s">
        <v>183</v>
      </c>
      <c r="H1901" s="19" t="s">
        <v>184</v>
      </c>
      <c r="I1901" s="23">
        <v>193.55339241333334</v>
      </c>
      <c r="J1901" s="19" t="s">
        <v>221</v>
      </c>
      <c r="K1901" s="19" t="s">
        <v>222</v>
      </c>
      <c r="L1901" s="23">
        <v>135.35202266666667</v>
      </c>
      <c r="M1901" s="19" t="s">
        <v>109</v>
      </c>
      <c r="N1901" s="19" t="s">
        <v>110</v>
      </c>
      <c r="O1901" s="30">
        <v>7.9215175097275228E-2</v>
      </c>
      <c r="Q1901" s="22">
        <v>1.5</v>
      </c>
      <c r="R1901" s="30">
        <v>1.0221577247129217E-4</v>
      </c>
      <c r="S1901" s="23">
        <v>9783.2259721057744</v>
      </c>
      <c r="T1901" s="30">
        <v>1.9310728252287385E-3</v>
      </c>
      <c r="U1901" s="23">
        <v>517.84686053025916</v>
      </c>
      <c r="V1901" s="27">
        <v>5.2932116870933941</v>
      </c>
    </row>
    <row r="1902" spans="1:22" x14ac:dyDescent="0.25">
      <c r="A1902" s="19" t="s">
        <v>103</v>
      </c>
      <c r="B1902" s="19" t="s">
        <v>104</v>
      </c>
      <c r="C1902" s="19" t="s">
        <v>88</v>
      </c>
      <c r="D1902" s="22">
        <v>160647282</v>
      </c>
      <c r="E1902" s="22">
        <v>3</v>
      </c>
      <c r="F1902" s="27">
        <v>100</v>
      </c>
      <c r="G1902" s="19" t="s">
        <v>127</v>
      </c>
      <c r="H1902" s="19" t="s">
        <v>128</v>
      </c>
      <c r="I1902" s="23">
        <v>102.66666666666667</v>
      </c>
      <c r="J1902" s="19" t="s">
        <v>201</v>
      </c>
      <c r="K1902" s="19" t="s">
        <v>202</v>
      </c>
      <c r="L1902" s="23">
        <v>66.666666666666671</v>
      </c>
      <c r="M1902" s="19" t="s">
        <v>109</v>
      </c>
      <c r="N1902" s="19" t="s">
        <v>110</v>
      </c>
      <c r="O1902" s="30">
        <v>9.32009514627124E-2</v>
      </c>
      <c r="Q1902" s="22">
        <v>1.5</v>
      </c>
      <c r="R1902" s="30">
        <v>6.3790873445589819E-5</v>
      </c>
      <c r="S1902" s="23">
        <v>15676.223666273298</v>
      </c>
      <c r="T1902" s="30">
        <v>1.9310728252287385E-3</v>
      </c>
      <c r="U1902" s="23">
        <v>517.84686053025916</v>
      </c>
      <c r="V1902" s="27">
        <v>3.303390354428176</v>
      </c>
    </row>
    <row r="1903" spans="1:22" x14ac:dyDescent="0.25">
      <c r="A1903" s="19" t="s">
        <v>103</v>
      </c>
      <c r="B1903" s="19" t="s">
        <v>104</v>
      </c>
      <c r="C1903" s="19" t="s">
        <v>88</v>
      </c>
      <c r="D1903" s="22">
        <v>160647282</v>
      </c>
      <c r="E1903" s="22">
        <v>3</v>
      </c>
      <c r="F1903" s="27">
        <v>100</v>
      </c>
      <c r="G1903" s="19" t="s">
        <v>145</v>
      </c>
      <c r="H1903" s="19" t="s">
        <v>146</v>
      </c>
      <c r="I1903" s="23">
        <v>101.1375</v>
      </c>
      <c r="J1903" s="19" t="s">
        <v>229</v>
      </c>
      <c r="K1903" s="19" t="s">
        <v>230</v>
      </c>
      <c r="L1903" s="23">
        <v>80.91</v>
      </c>
      <c r="M1903" s="19" t="s">
        <v>109</v>
      </c>
      <c r="N1903" s="19" t="s">
        <v>110</v>
      </c>
      <c r="O1903" s="30">
        <v>6.9640764267676847E-2</v>
      </c>
      <c r="Q1903" s="22">
        <v>1.5</v>
      </c>
      <c r="R1903" s="30">
        <v>4.6955285307481118E-5</v>
      </c>
      <c r="S1903" s="23">
        <v>21296.857072672832</v>
      </c>
      <c r="T1903" s="30">
        <v>1.9310728252287385E-3</v>
      </c>
      <c r="U1903" s="23">
        <v>517.84686053025916</v>
      </c>
      <c r="V1903" s="27">
        <v>2.4315647081781702</v>
      </c>
    </row>
    <row r="1904" spans="1:22" x14ac:dyDescent="0.25">
      <c r="A1904" s="19" t="s">
        <v>103</v>
      </c>
      <c r="B1904" s="19" t="s">
        <v>104</v>
      </c>
      <c r="C1904" s="19" t="s">
        <v>88</v>
      </c>
      <c r="D1904" s="22">
        <v>160647282</v>
      </c>
      <c r="E1904" s="22">
        <v>3</v>
      </c>
      <c r="F1904" s="27">
        <v>100</v>
      </c>
      <c r="G1904" s="19" t="s">
        <v>141</v>
      </c>
      <c r="H1904" s="19" t="s">
        <v>142</v>
      </c>
      <c r="I1904" s="23">
        <v>128.73333333333332</v>
      </c>
      <c r="J1904" s="19" t="s">
        <v>203</v>
      </c>
      <c r="K1904" s="19" t="s">
        <v>204</v>
      </c>
      <c r="L1904" s="23">
        <v>128.73333333333332</v>
      </c>
      <c r="M1904" s="19" t="s">
        <v>109</v>
      </c>
      <c r="N1904" s="19" t="s">
        <v>110</v>
      </c>
      <c r="O1904" s="30">
        <v>4.6996148956660502E-2</v>
      </c>
      <c r="Q1904" s="22">
        <v>1.5</v>
      </c>
      <c r="R1904" s="30">
        <v>4.0333139393471749E-5</v>
      </c>
      <c r="S1904" s="23">
        <v>24793.507647506809</v>
      </c>
      <c r="T1904" s="30">
        <v>1.9310728252287385E-3</v>
      </c>
      <c r="U1904" s="23">
        <v>517.84686053025916</v>
      </c>
      <c r="V1904" s="27">
        <v>2.0886389610238667</v>
      </c>
    </row>
    <row r="1905" spans="1:22" x14ac:dyDescent="0.25">
      <c r="A1905" s="19" t="s">
        <v>103</v>
      </c>
      <c r="B1905" s="19" t="s">
        <v>104</v>
      </c>
      <c r="C1905" s="19" t="s">
        <v>88</v>
      </c>
      <c r="D1905" s="22">
        <v>160647282</v>
      </c>
      <c r="E1905" s="22">
        <v>3</v>
      </c>
      <c r="F1905" s="27">
        <v>100</v>
      </c>
      <c r="G1905" s="19" t="s">
        <v>135</v>
      </c>
      <c r="H1905" s="19" t="s">
        <v>136</v>
      </c>
      <c r="I1905" s="23">
        <v>1106.1197766666664</v>
      </c>
      <c r="J1905" s="19" t="s">
        <v>219</v>
      </c>
      <c r="K1905" s="19" t="s">
        <v>220</v>
      </c>
      <c r="L1905" s="23">
        <v>773.51033333333328</v>
      </c>
      <c r="M1905" s="19" t="s">
        <v>115</v>
      </c>
      <c r="N1905" s="19" t="s">
        <v>116</v>
      </c>
      <c r="O1905" s="30">
        <v>8.1948356807510694E-3</v>
      </c>
      <c r="Q1905" s="22">
        <v>3</v>
      </c>
      <c r="R1905" s="30">
        <v>3.0214899376708012E-5</v>
      </c>
      <c r="S1905" s="23">
        <v>33096.254517758796</v>
      </c>
      <c r="T1905" s="30">
        <v>1.9310728252287385E-3</v>
      </c>
      <c r="U1905" s="23">
        <v>517.84686053025916</v>
      </c>
      <c r="V1905" s="27">
        <v>1.5646690783465929</v>
      </c>
    </row>
    <row r="1906" spans="1:22" x14ac:dyDescent="0.25">
      <c r="A1906" s="19" t="s">
        <v>103</v>
      </c>
      <c r="B1906" s="19" t="s">
        <v>104</v>
      </c>
      <c r="C1906" s="19" t="s">
        <v>88</v>
      </c>
      <c r="D1906" s="22">
        <v>160647282</v>
      </c>
      <c r="E1906" s="22">
        <v>3</v>
      </c>
      <c r="F1906" s="27">
        <v>100</v>
      </c>
      <c r="G1906" s="19" t="s">
        <v>145</v>
      </c>
      <c r="H1906" s="19" t="s">
        <v>146</v>
      </c>
      <c r="I1906" s="23">
        <v>49.85</v>
      </c>
      <c r="J1906" s="19" t="s">
        <v>203</v>
      </c>
      <c r="K1906" s="19" t="s">
        <v>204</v>
      </c>
      <c r="L1906" s="23">
        <v>49.85</v>
      </c>
      <c r="M1906" s="19" t="s">
        <v>109</v>
      </c>
      <c r="N1906" s="19" t="s">
        <v>110</v>
      </c>
      <c r="O1906" s="30">
        <v>6.9640764267676847E-2</v>
      </c>
      <c r="Q1906" s="22">
        <v>1.5</v>
      </c>
      <c r="R1906" s="30">
        <v>2.3143947324957941E-5</v>
      </c>
      <c r="S1906" s="23">
        <v>43207.841167250721</v>
      </c>
      <c r="T1906" s="30">
        <v>1.9310728252287385E-3</v>
      </c>
      <c r="U1906" s="23">
        <v>517.84686053025916</v>
      </c>
      <c r="V1906" s="27">
        <v>1.1985020462507159</v>
      </c>
    </row>
    <row r="1907" spans="1:22" x14ac:dyDescent="0.25">
      <c r="A1907" s="19" t="s">
        <v>103</v>
      </c>
      <c r="B1907" s="19" t="s">
        <v>104</v>
      </c>
      <c r="C1907" s="19" t="s">
        <v>88</v>
      </c>
      <c r="D1907" s="22">
        <v>160647282</v>
      </c>
      <c r="E1907" s="22">
        <v>3</v>
      </c>
      <c r="F1907" s="27">
        <v>100</v>
      </c>
      <c r="G1907" s="19" t="s">
        <v>135</v>
      </c>
      <c r="H1907" s="19" t="s">
        <v>136</v>
      </c>
      <c r="I1907" s="23">
        <v>1106.1197766666664</v>
      </c>
      <c r="J1907" s="19" t="s">
        <v>219</v>
      </c>
      <c r="K1907" s="19" t="s">
        <v>220</v>
      </c>
      <c r="L1907" s="23">
        <v>773.51033333333328</v>
      </c>
      <c r="M1907" s="19" t="s">
        <v>113</v>
      </c>
      <c r="N1907" s="19" t="s">
        <v>114</v>
      </c>
      <c r="O1907" s="30">
        <v>5.3108527131782357E-3</v>
      </c>
      <c r="Q1907" s="22">
        <v>2.8</v>
      </c>
      <c r="R1907" s="30">
        <v>2.0980140060750967E-5</v>
      </c>
      <c r="S1907" s="23">
        <v>47664.124124260292</v>
      </c>
      <c r="T1907" s="30">
        <v>1.9310728252287385E-3</v>
      </c>
      <c r="U1907" s="23">
        <v>517.84686053025916</v>
      </c>
      <c r="V1907" s="27">
        <v>1.0864499663945009</v>
      </c>
    </row>
    <row r="1908" spans="1:22" x14ac:dyDescent="0.25">
      <c r="A1908" s="19" t="s">
        <v>103</v>
      </c>
      <c r="B1908" s="19" t="s">
        <v>104</v>
      </c>
      <c r="C1908" s="19" t="s">
        <v>88</v>
      </c>
      <c r="D1908" s="22">
        <v>160647300</v>
      </c>
      <c r="E1908" s="22">
        <v>3</v>
      </c>
      <c r="F1908" s="27">
        <v>61</v>
      </c>
      <c r="G1908" s="19" t="s">
        <v>163</v>
      </c>
      <c r="H1908" s="19" t="s">
        <v>164</v>
      </c>
      <c r="I1908" s="23">
        <v>200</v>
      </c>
      <c r="J1908" s="19" t="s">
        <v>203</v>
      </c>
      <c r="K1908" s="19" t="s">
        <v>204</v>
      </c>
      <c r="L1908" s="23">
        <v>200</v>
      </c>
      <c r="M1908" s="19" t="s">
        <v>109</v>
      </c>
      <c r="N1908" s="19" t="s">
        <v>110</v>
      </c>
      <c r="O1908" s="30">
        <v>0.2109105576516597</v>
      </c>
      <c r="Q1908" s="22">
        <v>1.5</v>
      </c>
      <c r="R1908" s="30">
        <v>4.6100668339160586E-4</v>
      </c>
      <c r="S1908" s="23">
        <v>2169.1659492722406</v>
      </c>
      <c r="T1908" s="30">
        <v>1.7924284500586837E-3</v>
      </c>
      <c r="U1908" s="23">
        <v>557.9023251763607</v>
      </c>
      <c r="V1908" s="27">
        <v>25.719670058601928</v>
      </c>
    </row>
    <row r="1909" spans="1:22" x14ac:dyDescent="0.25">
      <c r="A1909" s="19" t="s">
        <v>103</v>
      </c>
      <c r="B1909" s="19" t="s">
        <v>104</v>
      </c>
      <c r="C1909" s="19" t="s">
        <v>88</v>
      </c>
      <c r="D1909" s="22">
        <v>160647300</v>
      </c>
      <c r="E1909" s="22">
        <v>3</v>
      </c>
      <c r="F1909" s="27">
        <v>61</v>
      </c>
      <c r="G1909" s="19" t="s">
        <v>107</v>
      </c>
      <c r="H1909" s="19" t="s">
        <v>108</v>
      </c>
      <c r="I1909" s="23">
        <v>407.68</v>
      </c>
      <c r="J1909" s="19" t="s">
        <v>201</v>
      </c>
      <c r="K1909" s="19" t="s">
        <v>202</v>
      </c>
      <c r="L1909" s="23">
        <v>224</v>
      </c>
      <c r="M1909" s="19" t="s">
        <v>109</v>
      </c>
      <c r="N1909" s="19" t="s">
        <v>110</v>
      </c>
      <c r="O1909" s="30">
        <v>9.4083549688667278E-2</v>
      </c>
      <c r="Q1909" s="22">
        <v>1.5</v>
      </c>
      <c r="R1909" s="30">
        <v>4.1919105505000955E-4</v>
      </c>
      <c r="S1909" s="23">
        <v>2385.5470863535002</v>
      </c>
      <c r="T1909" s="30">
        <v>1.7924284500586837E-3</v>
      </c>
      <c r="U1909" s="23">
        <v>557.9023251763607</v>
      </c>
      <c r="V1909" s="27">
        <v>23.386766430553216</v>
      </c>
    </row>
    <row r="1910" spans="1:22" x14ac:dyDescent="0.25">
      <c r="A1910" s="19" t="s">
        <v>103</v>
      </c>
      <c r="B1910" s="19" t="s">
        <v>104</v>
      </c>
      <c r="C1910" s="19" t="s">
        <v>88</v>
      </c>
      <c r="D1910" s="22">
        <v>160647300</v>
      </c>
      <c r="E1910" s="22">
        <v>3</v>
      </c>
      <c r="F1910" s="27">
        <v>61</v>
      </c>
      <c r="G1910" s="19" t="s">
        <v>131</v>
      </c>
      <c r="H1910" s="19" t="s">
        <v>132</v>
      </c>
      <c r="I1910" s="23">
        <v>78.666666666666671</v>
      </c>
      <c r="J1910" s="19" t="s">
        <v>203</v>
      </c>
      <c r="K1910" s="19" t="s">
        <v>204</v>
      </c>
      <c r="L1910" s="23">
        <v>78.666666666666671</v>
      </c>
      <c r="M1910" s="19" t="s">
        <v>109</v>
      </c>
      <c r="N1910" s="19" t="s">
        <v>110</v>
      </c>
      <c r="O1910" s="30">
        <v>0.18361026609657971</v>
      </c>
      <c r="Q1910" s="22">
        <v>1.5</v>
      </c>
      <c r="R1910" s="30">
        <v>1.5785800655297927E-4</v>
      </c>
      <c r="S1910" s="23">
        <v>6334.8069688463129</v>
      </c>
      <c r="T1910" s="30">
        <v>1.7924284500586837E-3</v>
      </c>
      <c r="U1910" s="23">
        <v>557.9023251763607</v>
      </c>
      <c r="V1910" s="27">
        <v>8.8069348903612337</v>
      </c>
    </row>
    <row r="1911" spans="1:22" x14ac:dyDescent="0.25">
      <c r="A1911" s="19" t="s">
        <v>103</v>
      </c>
      <c r="B1911" s="19" t="s">
        <v>104</v>
      </c>
      <c r="C1911" s="19" t="s">
        <v>88</v>
      </c>
      <c r="D1911" s="22">
        <v>160647300</v>
      </c>
      <c r="E1911" s="22">
        <v>3</v>
      </c>
      <c r="F1911" s="27">
        <v>61</v>
      </c>
      <c r="G1911" s="19" t="s">
        <v>145</v>
      </c>
      <c r="H1911" s="19" t="s">
        <v>146</v>
      </c>
      <c r="I1911" s="23">
        <v>165.45660000000001</v>
      </c>
      <c r="J1911" s="19" t="s">
        <v>243</v>
      </c>
      <c r="K1911" s="19" t="s">
        <v>244</v>
      </c>
      <c r="L1911" s="23">
        <v>49.686666666666667</v>
      </c>
      <c r="M1911" s="19" t="s">
        <v>109</v>
      </c>
      <c r="N1911" s="19" t="s">
        <v>110</v>
      </c>
      <c r="O1911" s="30">
        <v>6.9640764267676847E-2</v>
      </c>
      <c r="Q1911" s="22">
        <v>1.5</v>
      </c>
      <c r="R1911" s="30">
        <v>1.2592922488668089E-4</v>
      </c>
      <c r="S1911" s="23">
        <v>7940.9684360390811</v>
      </c>
      <c r="T1911" s="30">
        <v>1.7924284500586837E-3</v>
      </c>
      <c r="U1911" s="23">
        <v>557.9023251763607</v>
      </c>
      <c r="V1911" s="27">
        <v>7.0256207371936092</v>
      </c>
    </row>
    <row r="1912" spans="1:22" x14ac:dyDescent="0.25">
      <c r="A1912" s="19" t="s">
        <v>103</v>
      </c>
      <c r="B1912" s="19" t="s">
        <v>104</v>
      </c>
      <c r="C1912" s="19" t="s">
        <v>88</v>
      </c>
      <c r="D1912" s="22">
        <v>160647300</v>
      </c>
      <c r="E1912" s="22">
        <v>3</v>
      </c>
      <c r="F1912" s="27">
        <v>61</v>
      </c>
      <c r="G1912" s="19" t="s">
        <v>183</v>
      </c>
      <c r="H1912" s="19" t="s">
        <v>184</v>
      </c>
      <c r="I1912" s="23">
        <v>122.18787533333334</v>
      </c>
      <c r="J1912" s="19" t="s">
        <v>221</v>
      </c>
      <c r="K1912" s="19" t="s">
        <v>222</v>
      </c>
      <c r="L1912" s="23">
        <v>85.446066666666681</v>
      </c>
      <c r="M1912" s="19" t="s">
        <v>109</v>
      </c>
      <c r="N1912" s="19" t="s">
        <v>110</v>
      </c>
      <c r="O1912" s="30">
        <v>7.9215175097275228E-2</v>
      </c>
      <c r="Q1912" s="22">
        <v>1.5</v>
      </c>
      <c r="R1912" s="30">
        <v>1.0578288458244849E-4</v>
      </c>
      <c r="S1912" s="23">
        <v>9453.3251191556192</v>
      </c>
      <c r="T1912" s="30">
        <v>1.7924284500586837E-3</v>
      </c>
      <c r="U1912" s="23">
        <v>557.9023251763607</v>
      </c>
      <c r="V1912" s="27">
        <v>5.9016517272410622</v>
      </c>
    </row>
    <row r="1913" spans="1:22" x14ac:dyDescent="0.25">
      <c r="A1913" s="19" t="s">
        <v>103</v>
      </c>
      <c r="B1913" s="19" t="s">
        <v>104</v>
      </c>
      <c r="C1913" s="19" t="s">
        <v>88</v>
      </c>
      <c r="D1913" s="22">
        <v>160647300</v>
      </c>
      <c r="E1913" s="22">
        <v>3</v>
      </c>
      <c r="F1913" s="27">
        <v>61</v>
      </c>
      <c r="G1913" s="19" t="s">
        <v>165</v>
      </c>
      <c r="H1913" s="19" t="s">
        <v>166</v>
      </c>
      <c r="I1913" s="23">
        <v>166.66666666666666</v>
      </c>
      <c r="J1913" s="19" t="s">
        <v>203</v>
      </c>
      <c r="K1913" s="19" t="s">
        <v>204</v>
      </c>
      <c r="L1913" s="23">
        <v>166.66666666666666</v>
      </c>
      <c r="M1913" s="19" t="s">
        <v>109</v>
      </c>
      <c r="N1913" s="19" t="s">
        <v>110</v>
      </c>
      <c r="O1913" s="30">
        <v>5.0317393548386762E-2</v>
      </c>
      <c r="Q1913" s="22">
        <v>1.5</v>
      </c>
      <c r="R1913" s="30">
        <v>9.1652811563546017E-5</v>
      </c>
      <c r="S1913" s="23">
        <v>10910.740030126255</v>
      </c>
      <c r="T1913" s="30">
        <v>1.7924284500586837E-3</v>
      </c>
      <c r="U1913" s="23">
        <v>557.9023251763607</v>
      </c>
      <c r="V1913" s="27">
        <v>5.1133316680253165</v>
      </c>
    </row>
    <row r="1914" spans="1:22" x14ac:dyDescent="0.25">
      <c r="A1914" s="19" t="s">
        <v>103</v>
      </c>
      <c r="B1914" s="19" t="s">
        <v>104</v>
      </c>
      <c r="C1914" s="19" t="s">
        <v>88</v>
      </c>
      <c r="D1914" s="22">
        <v>160647300</v>
      </c>
      <c r="E1914" s="22">
        <v>3</v>
      </c>
      <c r="F1914" s="27">
        <v>61</v>
      </c>
      <c r="G1914" s="19" t="s">
        <v>143</v>
      </c>
      <c r="H1914" s="19" t="s">
        <v>144</v>
      </c>
      <c r="I1914" s="23">
        <v>136.6</v>
      </c>
      <c r="J1914" s="19" t="s">
        <v>203</v>
      </c>
      <c r="K1914" s="19" t="s">
        <v>204</v>
      </c>
      <c r="L1914" s="23">
        <v>136.6</v>
      </c>
      <c r="M1914" s="19" t="s">
        <v>109</v>
      </c>
      <c r="N1914" s="19" t="s">
        <v>110</v>
      </c>
      <c r="O1914" s="30">
        <v>4.8103640684409948E-2</v>
      </c>
      <c r="Q1914" s="22">
        <v>1.5</v>
      </c>
      <c r="R1914" s="30">
        <v>7.1813741174758447E-5</v>
      </c>
      <c r="S1914" s="23">
        <v>13924.911634480985</v>
      </c>
      <c r="T1914" s="30">
        <v>1.7924284500586837E-3</v>
      </c>
      <c r="U1914" s="23">
        <v>557.9023251763607</v>
      </c>
      <c r="V1914" s="27">
        <v>4.0065053181011088</v>
      </c>
    </row>
    <row r="1915" spans="1:22" x14ac:dyDescent="0.25">
      <c r="A1915" s="19" t="s">
        <v>103</v>
      </c>
      <c r="B1915" s="19" t="s">
        <v>104</v>
      </c>
      <c r="C1915" s="19" t="s">
        <v>88</v>
      </c>
      <c r="D1915" s="22">
        <v>160647300</v>
      </c>
      <c r="E1915" s="22">
        <v>3</v>
      </c>
      <c r="F1915" s="27">
        <v>61</v>
      </c>
      <c r="G1915" s="19" t="s">
        <v>145</v>
      </c>
      <c r="H1915" s="19" t="s">
        <v>146</v>
      </c>
      <c r="I1915" s="23">
        <v>78.600000000000009</v>
      </c>
      <c r="J1915" s="19" t="s">
        <v>203</v>
      </c>
      <c r="K1915" s="19" t="s">
        <v>204</v>
      </c>
      <c r="L1915" s="23">
        <v>78.600000000000009</v>
      </c>
      <c r="M1915" s="19" t="s">
        <v>109</v>
      </c>
      <c r="N1915" s="19" t="s">
        <v>110</v>
      </c>
      <c r="O1915" s="30">
        <v>6.9640764267676847E-2</v>
      </c>
      <c r="Q1915" s="22">
        <v>1.5</v>
      </c>
      <c r="R1915" s="30">
        <v>5.9822558157807656E-5</v>
      </c>
      <c r="S1915" s="23">
        <v>16716.102266340251</v>
      </c>
      <c r="T1915" s="30">
        <v>1.7924284500586837E-3</v>
      </c>
      <c r="U1915" s="23">
        <v>557.9023251763607</v>
      </c>
      <c r="V1915" s="27">
        <v>3.3375144294238956</v>
      </c>
    </row>
    <row r="1916" spans="1:22" x14ac:dyDescent="0.25">
      <c r="A1916" s="19" t="s">
        <v>103</v>
      </c>
      <c r="B1916" s="19" t="s">
        <v>104</v>
      </c>
      <c r="C1916" s="19" t="s">
        <v>88</v>
      </c>
      <c r="D1916" s="22">
        <v>160647300</v>
      </c>
      <c r="E1916" s="22">
        <v>3</v>
      </c>
      <c r="F1916" s="27">
        <v>61</v>
      </c>
      <c r="G1916" s="19" t="s">
        <v>127</v>
      </c>
      <c r="H1916" s="19" t="s">
        <v>128</v>
      </c>
      <c r="I1916" s="23">
        <v>50</v>
      </c>
      <c r="J1916" s="19" t="s">
        <v>203</v>
      </c>
      <c r="K1916" s="19" t="s">
        <v>204</v>
      </c>
      <c r="L1916" s="23">
        <v>50</v>
      </c>
      <c r="M1916" s="19" t="s">
        <v>109</v>
      </c>
      <c r="N1916" s="19" t="s">
        <v>110</v>
      </c>
      <c r="O1916" s="30">
        <v>9.32009514627124E-2</v>
      </c>
      <c r="Q1916" s="22">
        <v>1.5</v>
      </c>
      <c r="R1916" s="30">
        <v>5.0929481673613335E-5</v>
      </c>
      <c r="S1916" s="23">
        <v>19634.992682796179</v>
      </c>
      <c r="T1916" s="30">
        <v>1.7924284500586837E-3</v>
      </c>
      <c r="U1916" s="23">
        <v>557.9023251763607</v>
      </c>
      <c r="V1916" s="27">
        <v>2.8413676245735733</v>
      </c>
    </row>
    <row r="1917" spans="1:22" x14ac:dyDescent="0.25">
      <c r="A1917" s="19" t="s">
        <v>103</v>
      </c>
      <c r="B1917" s="19" t="s">
        <v>104</v>
      </c>
      <c r="C1917" s="19" t="s">
        <v>88</v>
      </c>
      <c r="D1917" s="22">
        <v>160647300</v>
      </c>
      <c r="E1917" s="22">
        <v>3</v>
      </c>
      <c r="F1917" s="27">
        <v>61</v>
      </c>
      <c r="G1917" s="19" t="s">
        <v>143</v>
      </c>
      <c r="H1917" s="19" t="s">
        <v>144</v>
      </c>
      <c r="I1917" s="23">
        <v>80.426666666666662</v>
      </c>
      <c r="J1917" s="19" t="s">
        <v>201</v>
      </c>
      <c r="K1917" s="19" t="s">
        <v>202</v>
      </c>
      <c r="L1917" s="23">
        <v>38.666666666666664</v>
      </c>
      <c r="M1917" s="19" t="s">
        <v>109</v>
      </c>
      <c r="N1917" s="19" t="s">
        <v>110</v>
      </c>
      <c r="O1917" s="30">
        <v>4.8103640684409948E-2</v>
      </c>
      <c r="Q1917" s="22">
        <v>1.5</v>
      </c>
      <c r="R1917" s="30">
        <v>4.228213633637316E-5</v>
      </c>
      <c r="S1917" s="23">
        <v>23650.64981685306</v>
      </c>
      <c r="T1917" s="30">
        <v>1.7924284500586837E-3</v>
      </c>
      <c r="U1917" s="23">
        <v>557.9023251763607</v>
      </c>
      <c r="V1917" s="27">
        <v>2.3589302175486475</v>
      </c>
    </row>
    <row r="1918" spans="1:22" x14ac:dyDescent="0.25">
      <c r="A1918" s="19" t="s">
        <v>103</v>
      </c>
      <c r="B1918" s="19" t="s">
        <v>104</v>
      </c>
      <c r="C1918" s="19" t="s">
        <v>88</v>
      </c>
      <c r="D1918" s="22">
        <v>160647300</v>
      </c>
      <c r="E1918" s="22">
        <v>3</v>
      </c>
      <c r="F1918" s="27">
        <v>61</v>
      </c>
      <c r="G1918" s="19" t="s">
        <v>183</v>
      </c>
      <c r="H1918" s="19" t="s">
        <v>184</v>
      </c>
      <c r="I1918" s="23">
        <v>38.133333333333333</v>
      </c>
      <c r="J1918" s="19" t="s">
        <v>217</v>
      </c>
      <c r="K1918" s="19" t="s">
        <v>218</v>
      </c>
      <c r="L1918" s="23">
        <v>26.666666666666668</v>
      </c>
      <c r="M1918" s="19" t="s">
        <v>109</v>
      </c>
      <c r="N1918" s="19" t="s">
        <v>110</v>
      </c>
      <c r="O1918" s="30">
        <v>7.9215175097275228E-2</v>
      </c>
      <c r="Q1918" s="22">
        <v>1.5</v>
      </c>
      <c r="R1918" s="30">
        <v>3.3013537454019254E-5</v>
      </c>
      <c r="S1918" s="23">
        <v>30290.604313239215</v>
      </c>
      <c r="T1918" s="30">
        <v>1.7924284500586837E-3</v>
      </c>
      <c r="U1918" s="23">
        <v>557.9023251763607</v>
      </c>
      <c r="V1918" s="27">
        <v>1.8418329307894215</v>
      </c>
    </row>
    <row r="1919" spans="1:22" x14ac:dyDescent="0.25">
      <c r="A1919" s="19" t="s">
        <v>103</v>
      </c>
      <c r="B1919" s="19" t="s">
        <v>104</v>
      </c>
      <c r="C1919" s="19" t="s">
        <v>88</v>
      </c>
      <c r="D1919" s="22">
        <v>160647300</v>
      </c>
      <c r="E1919" s="22">
        <v>3</v>
      </c>
      <c r="F1919" s="27">
        <v>61</v>
      </c>
      <c r="G1919" s="19" t="s">
        <v>107</v>
      </c>
      <c r="H1919" s="19" t="s">
        <v>108</v>
      </c>
      <c r="I1919" s="23">
        <v>407.68</v>
      </c>
      <c r="J1919" s="19" t="s">
        <v>201</v>
      </c>
      <c r="K1919" s="19" t="s">
        <v>202</v>
      </c>
      <c r="L1919" s="23">
        <v>224</v>
      </c>
      <c r="M1919" s="19" t="s">
        <v>121</v>
      </c>
      <c r="N1919" s="19" t="s">
        <v>122</v>
      </c>
      <c r="O1919" s="30">
        <v>8.0808489135929321E-3</v>
      </c>
      <c r="Q1919" s="22">
        <v>1.94</v>
      </c>
      <c r="R1919" s="30">
        <v>2.7838435736805531E-5</v>
      </c>
      <c r="S1919" s="23">
        <v>35921.558576579358</v>
      </c>
      <c r="T1919" s="30">
        <v>1.7924284500586837E-3</v>
      </c>
      <c r="U1919" s="23">
        <v>557.9023251763607</v>
      </c>
      <c r="V1919" s="27">
        <v>1.55311280268365</v>
      </c>
    </row>
    <row r="1920" spans="1:22" x14ac:dyDescent="0.25">
      <c r="A1920" s="19" t="s">
        <v>103</v>
      </c>
      <c r="B1920" s="19" t="s">
        <v>104</v>
      </c>
      <c r="C1920" s="19" t="s">
        <v>88</v>
      </c>
      <c r="D1920" s="22">
        <v>160647300</v>
      </c>
      <c r="E1920" s="22">
        <v>3</v>
      </c>
      <c r="F1920" s="27">
        <v>61</v>
      </c>
      <c r="G1920" s="19" t="s">
        <v>139</v>
      </c>
      <c r="H1920" s="19" t="s">
        <v>140</v>
      </c>
      <c r="I1920" s="23">
        <v>33.333333333333336</v>
      </c>
      <c r="J1920" s="19" t="s">
        <v>203</v>
      </c>
      <c r="K1920" s="19" t="s">
        <v>204</v>
      </c>
      <c r="L1920" s="23">
        <v>33.333333333333336</v>
      </c>
      <c r="M1920" s="19" t="s">
        <v>109</v>
      </c>
      <c r="N1920" s="19" t="s">
        <v>110</v>
      </c>
      <c r="O1920" s="30">
        <v>7.2550891428570755E-2</v>
      </c>
      <c r="Q1920" s="22">
        <v>1.5</v>
      </c>
      <c r="R1920" s="30">
        <v>2.643019724173798E-5</v>
      </c>
      <c r="S1920" s="23">
        <v>37835.510301104456</v>
      </c>
      <c r="T1920" s="30">
        <v>1.7924284500586837E-3</v>
      </c>
      <c r="U1920" s="23">
        <v>557.9023251763607</v>
      </c>
      <c r="V1920" s="27">
        <v>1.4745468496035454</v>
      </c>
    </row>
    <row r="1921" spans="1:22" x14ac:dyDescent="0.25">
      <c r="A1921" s="19" t="s">
        <v>103</v>
      </c>
      <c r="B1921" s="19" t="s">
        <v>104</v>
      </c>
      <c r="C1921" s="19" t="s">
        <v>88</v>
      </c>
      <c r="D1921" s="22">
        <v>160647322</v>
      </c>
      <c r="E1921" s="22">
        <v>3</v>
      </c>
      <c r="F1921" s="27">
        <v>52</v>
      </c>
      <c r="G1921" s="19" t="s">
        <v>183</v>
      </c>
      <c r="H1921" s="19" t="s">
        <v>184</v>
      </c>
      <c r="I1921" s="23">
        <v>465.69962276933342</v>
      </c>
      <c r="J1921" s="19" t="s">
        <v>221</v>
      </c>
      <c r="K1921" s="19" t="s">
        <v>222</v>
      </c>
      <c r="L1921" s="23">
        <v>325.66407186666669</v>
      </c>
      <c r="M1921" s="19" t="s">
        <v>109</v>
      </c>
      <c r="N1921" s="19" t="s">
        <v>110</v>
      </c>
      <c r="O1921" s="30">
        <v>7.9215175097275228E-2</v>
      </c>
      <c r="Q1921" s="22">
        <v>1.5</v>
      </c>
      <c r="R1921" s="30">
        <v>4.7295483538984312E-4</v>
      </c>
      <c r="S1921" s="23">
        <v>2114.3667960931803</v>
      </c>
      <c r="T1921" s="30">
        <v>2.155452198274654E-3</v>
      </c>
      <c r="U1921" s="23">
        <v>463.93977133914478</v>
      </c>
      <c r="V1921" s="27">
        <v>21.942255818450668</v>
      </c>
    </row>
    <row r="1922" spans="1:22" x14ac:dyDescent="0.25">
      <c r="A1922" s="19" t="s">
        <v>103</v>
      </c>
      <c r="B1922" s="19" t="s">
        <v>104</v>
      </c>
      <c r="C1922" s="19" t="s">
        <v>88</v>
      </c>
      <c r="D1922" s="22">
        <v>160647322</v>
      </c>
      <c r="E1922" s="22">
        <v>3</v>
      </c>
      <c r="F1922" s="27">
        <v>52</v>
      </c>
      <c r="G1922" s="19" t="s">
        <v>163</v>
      </c>
      <c r="H1922" s="19" t="s">
        <v>164</v>
      </c>
      <c r="I1922" s="23">
        <v>110.53333333333335</v>
      </c>
      <c r="J1922" s="19" t="s">
        <v>203</v>
      </c>
      <c r="K1922" s="19" t="s">
        <v>204</v>
      </c>
      <c r="L1922" s="23">
        <v>110.53333333333335</v>
      </c>
      <c r="M1922" s="19" t="s">
        <v>109</v>
      </c>
      <c r="N1922" s="19" t="s">
        <v>110</v>
      </c>
      <c r="O1922" s="30">
        <v>0.2109105576516597</v>
      </c>
      <c r="Q1922" s="22">
        <v>1.5</v>
      </c>
      <c r="R1922" s="30">
        <v>2.988800893901297E-4</v>
      </c>
      <c r="S1922" s="23">
        <v>3345.8234104537319</v>
      </c>
      <c r="T1922" s="30">
        <v>2.155452198274654E-3</v>
      </c>
      <c r="U1922" s="23">
        <v>463.93977133914478</v>
      </c>
      <c r="V1922" s="27">
        <v>13.866236032947993</v>
      </c>
    </row>
    <row r="1923" spans="1:22" x14ac:dyDescent="0.25">
      <c r="A1923" s="19" t="s">
        <v>103</v>
      </c>
      <c r="B1923" s="19" t="s">
        <v>104</v>
      </c>
      <c r="C1923" s="19" t="s">
        <v>88</v>
      </c>
      <c r="D1923" s="22">
        <v>160647322</v>
      </c>
      <c r="E1923" s="22">
        <v>3</v>
      </c>
      <c r="F1923" s="27">
        <v>52</v>
      </c>
      <c r="G1923" s="19" t="s">
        <v>107</v>
      </c>
      <c r="H1923" s="19" t="s">
        <v>108</v>
      </c>
      <c r="I1923" s="23">
        <v>242.66666666666666</v>
      </c>
      <c r="J1923" s="19" t="s">
        <v>201</v>
      </c>
      <c r="K1923" s="19" t="s">
        <v>202</v>
      </c>
      <c r="L1923" s="23">
        <v>133.33333333333334</v>
      </c>
      <c r="M1923" s="19" t="s">
        <v>109</v>
      </c>
      <c r="N1923" s="19" t="s">
        <v>110</v>
      </c>
      <c r="O1923" s="30">
        <v>9.4083549688667278E-2</v>
      </c>
      <c r="Q1923" s="22">
        <v>1.5</v>
      </c>
      <c r="R1923" s="30">
        <v>2.9270437680918706E-4</v>
      </c>
      <c r="S1923" s="23">
        <v>3416.4162862924882</v>
      </c>
      <c r="T1923" s="30">
        <v>2.155452198274654E-3</v>
      </c>
      <c r="U1923" s="23">
        <v>463.93977133914478</v>
      </c>
      <c r="V1923" s="27">
        <v>13.579720164682113</v>
      </c>
    </row>
    <row r="1924" spans="1:22" x14ac:dyDescent="0.25">
      <c r="A1924" s="19" t="s">
        <v>103</v>
      </c>
      <c r="B1924" s="19" t="s">
        <v>104</v>
      </c>
      <c r="C1924" s="19" t="s">
        <v>88</v>
      </c>
      <c r="D1924" s="22">
        <v>160647322</v>
      </c>
      <c r="E1924" s="22">
        <v>3</v>
      </c>
      <c r="F1924" s="27">
        <v>52</v>
      </c>
      <c r="G1924" s="19" t="s">
        <v>155</v>
      </c>
      <c r="H1924" s="19" t="s">
        <v>156</v>
      </c>
      <c r="I1924" s="23">
        <v>173.33333333333334</v>
      </c>
      <c r="J1924" s="19" t="s">
        <v>203</v>
      </c>
      <c r="K1924" s="19" t="s">
        <v>204</v>
      </c>
      <c r="L1924" s="23">
        <v>173.33333333333334</v>
      </c>
      <c r="M1924" s="19" t="s">
        <v>109</v>
      </c>
      <c r="N1924" s="19" t="s">
        <v>110</v>
      </c>
      <c r="O1924" s="30">
        <v>7.0723362162162268E-2</v>
      </c>
      <c r="Q1924" s="22">
        <v>1.5</v>
      </c>
      <c r="R1924" s="30">
        <v>1.5716302702702728E-4</v>
      </c>
      <c r="S1924" s="23">
        <v>6362.8196714996484</v>
      </c>
      <c r="T1924" s="30">
        <v>2.155452198274654E-3</v>
      </c>
      <c r="U1924" s="23">
        <v>463.93977133914478</v>
      </c>
      <c r="V1924" s="27">
        <v>7.2914178821886875</v>
      </c>
    </row>
    <row r="1925" spans="1:22" x14ac:dyDescent="0.25">
      <c r="A1925" s="19" t="s">
        <v>103</v>
      </c>
      <c r="B1925" s="19" t="s">
        <v>104</v>
      </c>
      <c r="C1925" s="19" t="s">
        <v>88</v>
      </c>
      <c r="D1925" s="22">
        <v>160647322</v>
      </c>
      <c r="E1925" s="22">
        <v>3</v>
      </c>
      <c r="F1925" s="27">
        <v>52</v>
      </c>
      <c r="G1925" s="19" t="s">
        <v>141</v>
      </c>
      <c r="H1925" s="19" t="s">
        <v>142</v>
      </c>
      <c r="I1925" s="23">
        <v>230.32333333333335</v>
      </c>
      <c r="J1925" s="19" t="s">
        <v>203</v>
      </c>
      <c r="K1925" s="19" t="s">
        <v>204</v>
      </c>
      <c r="L1925" s="23">
        <v>230.32333333333335</v>
      </c>
      <c r="M1925" s="19" t="s">
        <v>109</v>
      </c>
      <c r="N1925" s="19" t="s">
        <v>110</v>
      </c>
      <c r="O1925" s="30">
        <v>4.6996148956660502E-2</v>
      </c>
      <c r="Q1925" s="22">
        <v>1.5</v>
      </c>
      <c r="R1925" s="30">
        <v>1.3877320104522953E-4</v>
      </c>
      <c r="S1925" s="23">
        <v>7206.0022574104632</v>
      </c>
      <c r="T1925" s="30">
        <v>2.155452198274654E-3</v>
      </c>
      <c r="U1925" s="23">
        <v>463.93977133914478</v>
      </c>
      <c r="V1925" s="27">
        <v>6.4382407160924959</v>
      </c>
    </row>
    <row r="1926" spans="1:22" x14ac:dyDescent="0.25">
      <c r="A1926" s="19" t="s">
        <v>103</v>
      </c>
      <c r="B1926" s="19" t="s">
        <v>104</v>
      </c>
      <c r="C1926" s="19" t="s">
        <v>88</v>
      </c>
      <c r="D1926" s="22">
        <v>160647322</v>
      </c>
      <c r="E1926" s="22">
        <v>3</v>
      </c>
      <c r="F1926" s="27">
        <v>52</v>
      </c>
      <c r="G1926" s="19" t="s">
        <v>139</v>
      </c>
      <c r="H1926" s="19" t="s">
        <v>140</v>
      </c>
      <c r="I1926" s="23">
        <v>147.33333333333334</v>
      </c>
      <c r="J1926" s="19" t="s">
        <v>203</v>
      </c>
      <c r="K1926" s="19" t="s">
        <v>204</v>
      </c>
      <c r="L1926" s="23">
        <v>147.33333333333334</v>
      </c>
      <c r="M1926" s="19" t="s">
        <v>109</v>
      </c>
      <c r="N1926" s="19" t="s">
        <v>110</v>
      </c>
      <c r="O1926" s="30">
        <v>7.2550891428570755E-2</v>
      </c>
      <c r="Q1926" s="22">
        <v>1.5</v>
      </c>
      <c r="R1926" s="30">
        <v>1.3704057269841143E-4</v>
      </c>
      <c r="S1926" s="23">
        <v>7297.1090262496546</v>
      </c>
      <c r="T1926" s="30">
        <v>2.155452198274654E-3</v>
      </c>
      <c r="U1926" s="23">
        <v>463.93977133914478</v>
      </c>
      <c r="V1926" s="27">
        <v>6.357857196188645</v>
      </c>
    </row>
    <row r="1927" spans="1:22" x14ac:dyDescent="0.25">
      <c r="A1927" s="19" t="s">
        <v>103</v>
      </c>
      <c r="B1927" s="19" t="s">
        <v>104</v>
      </c>
      <c r="C1927" s="19" t="s">
        <v>88</v>
      </c>
      <c r="D1927" s="22">
        <v>160647322</v>
      </c>
      <c r="E1927" s="22">
        <v>3</v>
      </c>
      <c r="F1927" s="27">
        <v>52</v>
      </c>
      <c r="G1927" s="19" t="s">
        <v>127</v>
      </c>
      <c r="H1927" s="19" t="s">
        <v>128</v>
      </c>
      <c r="I1927" s="23">
        <v>102.66666666666667</v>
      </c>
      <c r="J1927" s="19" t="s">
        <v>201</v>
      </c>
      <c r="K1927" s="19" t="s">
        <v>202</v>
      </c>
      <c r="L1927" s="23">
        <v>66.666666666666671</v>
      </c>
      <c r="M1927" s="19" t="s">
        <v>109</v>
      </c>
      <c r="N1927" s="19" t="s">
        <v>110</v>
      </c>
      <c r="O1927" s="30">
        <v>9.32009514627124E-2</v>
      </c>
      <c r="Q1927" s="22">
        <v>1.5</v>
      </c>
      <c r="R1927" s="30">
        <v>1.2267475662613428E-4</v>
      </c>
      <c r="S1927" s="23">
        <v>8151.6363064621146</v>
      </c>
      <c r="T1927" s="30">
        <v>2.155452198274654E-3</v>
      </c>
      <c r="U1927" s="23">
        <v>463.93977133914478</v>
      </c>
      <c r="V1927" s="27">
        <v>5.6913698538213975</v>
      </c>
    </row>
    <row r="1928" spans="1:22" x14ac:dyDescent="0.25">
      <c r="A1928" s="19" t="s">
        <v>103</v>
      </c>
      <c r="B1928" s="19" t="s">
        <v>104</v>
      </c>
      <c r="C1928" s="19" t="s">
        <v>88</v>
      </c>
      <c r="D1928" s="22">
        <v>160647322</v>
      </c>
      <c r="E1928" s="22">
        <v>3</v>
      </c>
      <c r="F1928" s="27">
        <v>52</v>
      </c>
      <c r="G1928" s="19" t="s">
        <v>183</v>
      </c>
      <c r="H1928" s="19" t="s">
        <v>184</v>
      </c>
      <c r="I1928" s="23">
        <v>115.56783333333334</v>
      </c>
      <c r="J1928" s="19" t="s">
        <v>217</v>
      </c>
      <c r="K1928" s="19" t="s">
        <v>218</v>
      </c>
      <c r="L1928" s="23">
        <v>80.816666666666677</v>
      </c>
      <c r="M1928" s="19" t="s">
        <v>109</v>
      </c>
      <c r="N1928" s="19" t="s">
        <v>110</v>
      </c>
      <c r="O1928" s="30">
        <v>7.9215175097275228E-2</v>
      </c>
      <c r="Q1928" s="22">
        <v>1.5</v>
      </c>
      <c r="R1928" s="30">
        <v>1.1736828401426567E-4</v>
      </c>
      <c r="S1928" s="23">
        <v>8520.1893202975843</v>
      </c>
      <c r="T1928" s="30">
        <v>2.155452198274654E-3</v>
      </c>
      <c r="U1928" s="23">
        <v>463.93977133914478</v>
      </c>
      <c r="V1928" s="27">
        <v>5.4451814848046221</v>
      </c>
    </row>
    <row r="1929" spans="1:22" x14ac:dyDescent="0.25">
      <c r="A1929" s="19" t="s">
        <v>103</v>
      </c>
      <c r="B1929" s="19" t="s">
        <v>104</v>
      </c>
      <c r="C1929" s="19" t="s">
        <v>88</v>
      </c>
      <c r="D1929" s="22">
        <v>160647322</v>
      </c>
      <c r="E1929" s="22">
        <v>3</v>
      </c>
      <c r="F1929" s="27">
        <v>52</v>
      </c>
      <c r="G1929" s="19" t="s">
        <v>145</v>
      </c>
      <c r="H1929" s="19" t="s">
        <v>146</v>
      </c>
      <c r="I1929" s="23">
        <v>105.36666666666667</v>
      </c>
      <c r="J1929" s="19" t="s">
        <v>229</v>
      </c>
      <c r="K1929" s="19" t="s">
        <v>230</v>
      </c>
      <c r="L1929" s="23">
        <v>84.293333333333337</v>
      </c>
      <c r="M1929" s="19" t="s">
        <v>109</v>
      </c>
      <c r="N1929" s="19" t="s">
        <v>110</v>
      </c>
      <c r="O1929" s="30">
        <v>6.9640764267676847E-2</v>
      </c>
      <c r="Q1929" s="22">
        <v>1.5</v>
      </c>
      <c r="R1929" s="30">
        <v>9.4074553782105345E-5</v>
      </c>
      <c r="S1929" s="23">
        <v>10629.867055401519</v>
      </c>
      <c r="T1929" s="30">
        <v>2.155452198274654E-3</v>
      </c>
      <c r="U1929" s="23">
        <v>463.93977133914478</v>
      </c>
      <c r="V1929" s="27">
        <v>4.3644926970502036</v>
      </c>
    </row>
    <row r="1930" spans="1:22" x14ac:dyDescent="0.25">
      <c r="A1930" s="19" t="s">
        <v>103</v>
      </c>
      <c r="B1930" s="19" t="s">
        <v>104</v>
      </c>
      <c r="C1930" s="19" t="s">
        <v>88</v>
      </c>
      <c r="D1930" s="22">
        <v>160647322</v>
      </c>
      <c r="E1930" s="22">
        <v>3</v>
      </c>
      <c r="F1930" s="27">
        <v>52</v>
      </c>
      <c r="G1930" s="19" t="s">
        <v>145</v>
      </c>
      <c r="H1930" s="19" t="s">
        <v>146</v>
      </c>
      <c r="I1930" s="23">
        <v>90.360000000000014</v>
      </c>
      <c r="J1930" s="19" t="s">
        <v>203</v>
      </c>
      <c r="K1930" s="19" t="s">
        <v>204</v>
      </c>
      <c r="L1930" s="23">
        <v>90.360000000000014</v>
      </c>
      <c r="M1930" s="19" t="s">
        <v>109</v>
      </c>
      <c r="N1930" s="19" t="s">
        <v>110</v>
      </c>
      <c r="O1930" s="30">
        <v>6.9640764267676847E-2</v>
      </c>
      <c r="Q1930" s="22">
        <v>1.5</v>
      </c>
      <c r="R1930" s="30">
        <v>8.0676146913170253E-5</v>
      </c>
      <c r="S1930" s="23">
        <v>12395.237480494394</v>
      </c>
      <c r="T1930" s="30">
        <v>2.155452198274654E-3</v>
      </c>
      <c r="U1930" s="23">
        <v>463.93977133914478</v>
      </c>
      <c r="V1930" s="27">
        <v>3.7428873151419459</v>
      </c>
    </row>
    <row r="1931" spans="1:22" x14ac:dyDescent="0.25">
      <c r="A1931" s="19" t="s">
        <v>103</v>
      </c>
      <c r="B1931" s="19" t="s">
        <v>104</v>
      </c>
      <c r="C1931" s="19" t="s">
        <v>88</v>
      </c>
      <c r="D1931" s="22">
        <v>160647322</v>
      </c>
      <c r="E1931" s="22">
        <v>3</v>
      </c>
      <c r="F1931" s="27">
        <v>52</v>
      </c>
      <c r="G1931" s="19" t="s">
        <v>175</v>
      </c>
      <c r="H1931" s="19" t="s">
        <v>176</v>
      </c>
      <c r="I1931" s="23">
        <v>450.73333333333329</v>
      </c>
      <c r="J1931" s="19" t="s">
        <v>269</v>
      </c>
      <c r="K1931" s="19" t="s">
        <v>270</v>
      </c>
      <c r="L1931" s="23">
        <v>90.14666666666669</v>
      </c>
      <c r="M1931" s="19" t="s">
        <v>121</v>
      </c>
      <c r="N1931" s="19" t="s">
        <v>122</v>
      </c>
      <c r="O1931" s="30">
        <v>9.0937500000000029E-3</v>
      </c>
      <c r="Q1931" s="22">
        <v>1.94</v>
      </c>
      <c r="R1931" s="30">
        <v>4.0631009615384631E-5</v>
      </c>
      <c r="S1931" s="23">
        <v>24611.743824877965</v>
      </c>
      <c r="T1931" s="30">
        <v>2.155452198274654E-3</v>
      </c>
      <c r="U1931" s="23">
        <v>463.93977133914478</v>
      </c>
      <c r="V1931" s="27">
        <v>1.885034131024014</v>
      </c>
    </row>
    <row r="1932" spans="1:22" x14ac:dyDescent="0.25">
      <c r="A1932" s="19" t="s">
        <v>103</v>
      </c>
      <c r="B1932" s="19" t="s">
        <v>104</v>
      </c>
      <c r="C1932" s="19" t="s">
        <v>88</v>
      </c>
      <c r="D1932" s="22">
        <v>160647322</v>
      </c>
      <c r="E1932" s="22">
        <v>3</v>
      </c>
      <c r="F1932" s="27">
        <v>52</v>
      </c>
      <c r="G1932" s="19" t="s">
        <v>131</v>
      </c>
      <c r="H1932" s="19" t="s">
        <v>132</v>
      </c>
      <c r="I1932" s="23">
        <v>14</v>
      </c>
      <c r="J1932" s="19" t="s">
        <v>203</v>
      </c>
      <c r="K1932" s="19" t="s">
        <v>204</v>
      </c>
      <c r="L1932" s="23">
        <v>14</v>
      </c>
      <c r="M1932" s="19" t="s">
        <v>109</v>
      </c>
      <c r="N1932" s="19" t="s">
        <v>110</v>
      </c>
      <c r="O1932" s="30">
        <v>0.18361026609657971</v>
      </c>
      <c r="Q1932" s="22">
        <v>1.5</v>
      </c>
      <c r="R1932" s="30">
        <v>3.295568878656559E-5</v>
      </c>
      <c r="S1932" s="23">
        <v>30343.774832818872</v>
      </c>
      <c r="T1932" s="30">
        <v>2.155452198274654E-3</v>
      </c>
      <c r="U1932" s="23">
        <v>463.93977133914478</v>
      </c>
      <c r="V1932" s="27">
        <v>1.5289454719963258</v>
      </c>
    </row>
    <row r="1933" spans="1:22" x14ac:dyDescent="0.25">
      <c r="A1933" s="19" t="s">
        <v>103</v>
      </c>
      <c r="B1933" s="19" t="s">
        <v>104</v>
      </c>
      <c r="C1933" s="19" t="s">
        <v>88</v>
      </c>
      <c r="D1933" s="22">
        <v>160647322</v>
      </c>
      <c r="E1933" s="22">
        <v>3</v>
      </c>
      <c r="F1933" s="27">
        <v>52</v>
      </c>
      <c r="G1933" s="19" t="s">
        <v>147</v>
      </c>
      <c r="H1933" s="19" t="s">
        <v>148</v>
      </c>
      <c r="I1933" s="23">
        <v>46.346666666666664</v>
      </c>
      <c r="J1933" s="19" t="s">
        <v>203</v>
      </c>
      <c r="K1933" s="19" t="s">
        <v>204</v>
      </c>
      <c r="L1933" s="23">
        <v>46.346666666666664</v>
      </c>
      <c r="M1933" s="19" t="s">
        <v>109</v>
      </c>
      <c r="N1933" s="19" t="s">
        <v>110</v>
      </c>
      <c r="O1933" s="30">
        <v>5.0440458996654898E-2</v>
      </c>
      <c r="Q1933" s="22">
        <v>1.5</v>
      </c>
      <c r="R1933" s="30">
        <v>2.9971117174764515E-5</v>
      </c>
      <c r="S1933" s="23">
        <v>33365.456288095709</v>
      </c>
      <c r="T1933" s="30">
        <v>2.155452198274654E-3</v>
      </c>
      <c r="U1933" s="23">
        <v>463.93977133914478</v>
      </c>
      <c r="V1933" s="27">
        <v>1.3904793248838965</v>
      </c>
    </row>
    <row r="1934" spans="1:22" x14ac:dyDescent="0.25">
      <c r="A1934" s="19" t="s">
        <v>103</v>
      </c>
      <c r="B1934" s="19" t="s">
        <v>104</v>
      </c>
      <c r="C1934" s="19" t="s">
        <v>88</v>
      </c>
      <c r="D1934" s="22">
        <v>160647501</v>
      </c>
      <c r="E1934" s="22">
        <v>3</v>
      </c>
      <c r="F1934" s="27">
        <v>62</v>
      </c>
      <c r="G1934" s="19" t="s">
        <v>135</v>
      </c>
      <c r="H1934" s="19" t="s">
        <v>136</v>
      </c>
      <c r="I1934" s="23">
        <v>610.13333333333333</v>
      </c>
      <c r="J1934" s="19" t="s">
        <v>219</v>
      </c>
      <c r="K1934" s="19" t="s">
        <v>220</v>
      </c>
      <c r="L1934" s="23">
        <v>426.66666666666669</v>
      </c>
      <c r="M1934" s="19" t="s">
        <v>109</v>
      </c>
      <c r="N1934" s="19" t="s">
        <v>110</v>
      </c>
      <c r="O1934" s="30">
        <v>0.13503018571428571</v>
      </c>
      <c r="Q1934" s="22">
        <v>1.5</v>
      </c>
      <c r="R1934" s="30">
        <v>8.8587545495135691E-4</v>
      </c>
      <c r="S1934" s="23">
        <v>1128.8268507844703</v>
      </c>
      <c r="T1934" s="30">
        <v>1.9052649429064561E-3</v>
      </c>
      <c r="U1934" s="23">
        <v>524.86138671848619</v>
      </c>
      <c r="V1934" s="27">
        <v>46.496181974563903</v>
      </c>
    </row>
    <row r="1935" spans="1:22" x14ac:dyDescent="0.25">
      <c r="A1935" s="19" t="s">
        <v>103</v>
      </c>
      <c r="B1935" s="19" t="s">
        <v>104</v>
      </c>
      <c r="C1935" s="19" t="s">
        <v>88</v>
      </c>
      <c r="D1935" s="22">
        <v>160647501</v>
      </c>
      <c r="E1935" s="22">
        <v>3</v>
      </c>
      <c r="F1935" s="27">
        <v>62</v>
      </c>
      <c r="G1935" s="19" t="s">
        <v>135</v>
      </c>
      <c r="H1935" s="19" t="s">
        <v>136</v>
      </c>
      <c r="I1935" s="23">
        <v>209.20000000000002</v>
      </c>
      <c r="J1935" s="19" t="s">
        <v>241</v>
      </c>
      <c r="K1935" s="19" t="s">
        <v>242</v>
      </c>
      <c r="L1935" s="23">
        <v>40</v>
      </c>
      <c r="M1935" s="19" t="s">
        <v>109</v>
      </c>
      <c r="N1935" s="19" t="s">
        <v>110</v>
      </c>
      <c r="O1935" s="30">
        <v>0.13503018571428571</v>
      </c>
      <c r="Q1935" s="22">
        <v>1.5</v>
      </c>
      <c r="R1935" s="30">
        <v>3.037453209831029E-4</v>
      </c>
      <c r="S1935" s="23">
        <v>3292.2317840597425</v>
      </c>
      <c r="T1935" s="30">
        <v>1.9052649429064561E-3</v>
      </c>
      <c r="U1935" s="23">
        <v>524.86138671848619</v>
      </c>
      <c r="V1935" s="27">
        <v>15.942419038044308</v>
      </c>
    </row>
    <row r="1936" spans="1:22" x14ac:dyDescent="0.25">
      <c r="A1936" s="19" t="s">
        <v>103</v>
      </c>
      <c r="B1936" s="19" t="s">
        <v>104</v>
      </c>
      <c r="C1936" s="19" t="s">
        <v>88</v>
      </c>
      <c r="D1936" s="22">
        <v>160647501</v>
      </c>
      <c r="E1936" s="22">
        <v>3</v>
      </c>
      <c r="F1936" s="27">
        <v>62</v>
      </c>
      <c r="G1936" s="19" t="s">
        <v>183</v>
      </c>
      <c r="H1936" s="19" t="s">
        <v>184</v>
      </c>
      <c r="I1936" s="23">
        <v>237.2560666666667</v>
      </c>
      <c r="J1936" s="19" t="s">
        <v>221</v>
      </c>
      <c r="K1936" s="19" t="s">
        <v>222</v>
      </c>
      <c r="L1936" s="23">
        <v>165.91333333333333</v>
      </c>
      <c r="M1936" s="19" t="s">
        <v>109</v>
      </c>
      <c r="N1936" s="19" t="s">
        <v>110</v>
      </c>
      <c r="O1936" s="30">
        <v>7.9215175097275228E-2</v>
      </c>
      <c r="Q1936" s="22">
        <v>1.5</v>
      </c>
      <c r="R1936" s="30">
        <v>2.0208904154721299E-4</v>
      </c>
      <c r="S1936" s="23">
        <v>4948.313834059999</v>
      </c>
      <c r="T1936" s="30">
        <v>1.9052649429064561E-3</v>
      </c>
      <c r="U1936" s="23">
        <v>524.86138671848619</v>
      </c>
      <c r="V1936" s="27">
        <v>10.606873458707998</v>
      </c>
    </row>
    <row r="1937" spans="1:22" x14ac:dyDescent="0.25">
      <c r="A1937" s="19" t="s">
        <v>103</v>
      </c>
      <c r="B1937" s="19" t="s">
        <v>104</v>
      </c>
      <c r="C1937" s="19" t="s">
        <v>88</v>
      </c>
      <c r="D1937" s="22">
        <v>160647501</v>
      </c>
      <c r="E1937" s="22">
        <v>3</v>
      </c>
      <c r="F1937" s="27">
        <v>62</v>
      </c>
      <c r="G1937" s="19" t="s">
        <v>127</v>
      </c>
      <c r="H1937" s="19" t="s">
        <v>128</v>
      </c>
      <c r="I1937" s="23">
        <v>100</v>
      </c>
      <c r="J1937" s="19" t="s">
        <v>203</v>
      </c>
      <c r="K1937" s="19" t="s">
        <v>204</v>
      </c>
      <c r="L1937" s="23">
        <v>100</v>
      </c>
      <c r="M1937" s="19" t="s">
        <v>109</v>
      </c>
      <c r="N1937" s="19" t="s">
        <v>110</v>
      </c>
      <c r="O1937" s="30">
        <v>9.32009514627124E-2</v>
      </c>
      <c r="Q1937" s="22">
        <v>1.5</v>
      </c>
      <c r="R1937" s="30">
        <v>1.0021607684162623E-4</v>
      </c>
      <c r="S1937" s="23">
        <v>9978.4389043718293</v>
      </c>
      <c r="T1937" s="30">
        <v>1.9052649429064561E-3</v>
      </c>
      <c r="U1937" s="23">
        <v>524.86138671848619</v>
      </c>
      <c r="V1937" s="27">
        <v>5.2599549062582316</v>
      </c>
    </row>
    <row r="1938" spans="1:22" x14ac:dyDescent="0.25">
      <c r="A1938" s="19" t="s">
        <v>103</v>
      </c>
      <c r="B1938" s="19" t="s">
        <v>104</v>
      </c>
      <c r="C1938" s="19" t="s">
        <v>88</v>
      </c>
      <c r="D1938" s="22">
        <v>160647501</v>
      </c>
      <c r="E1938" s="22">
        <v>3</v>
      </c>
      <c r="F1938" s="27">
        <v>62</v>
      </c>
      <c r="G1938" s="19" t="s">
        <v>131</v>
      </c>
      <c r="H1938" s="19" t="s">
        <v>132</v>
      </c>
      <c r="I1938" s="23">
        <v>39.333333333333336</v>
      </c>
      <c r="J1938" s="19" t="s">
        <v>203</v>
      </c>
      <c r="K1938" s="19" t="s">
        <v>204</v>
      </c>
      <c r="L1938" s="23">
        <v>39.333333333333336</v>
      </c>
      <c r="M1938" s="19" t="s">
        <v>109</v>
      </c>
      <c r="N1938" s="19" t="s">
        <v>110</v>
      </c>
      <c r="O1938" s="30">
        <v>0.18361026609657971</v>
      </c>
      <c r="Q1938" s="22">
        <v>1.5</v>
      </c>
      <c r="R1938" s="30">
        <v>7.7655954836546257E-5</v>
      </c>
      <c r="S1938" s="23">
        <v>12877.312526835127</v>
      </c>
      <c r="T1938" s="30">
        <v>1.9052649429064561E-3</v>
      </c>
      <c r="U1938" s="23">
        <v>524.86138671848619</v>
      </c>
      <c r="V1938" s="27">
        <v>4.07586121424578</v>
      </c>
    </row>
    <row r="1939" spans="1:22" x14ac:dyDescent="0.25">
      <c r="A1939" s="19" t="s">
        <v>103</v>
      </c>
      <c r="B1939" s="19" t="s">
        <v>104</v>
      </c>
      <c r="C1939" s="19" t="s">
        <v>88</v>
      </c>
      <c r="D1939" s="22">
        <v>160647501</v>
      </c>
      <c r="E1939" s="22">
        <v>3</v>
      </c>
      <c r="F1939" s="27">
        <v>62</v>
      </c>
      <c r="G1939" s="19" t="s">
        <v>183</v>
      </c>
      <c r="H1939" s="19" t="s">
        <v>184</v>
      </c>
      <c r="I1939" s="23">
        <v>76.004500000000007</v>
      </c>
      <c r="J1939" s="19" t="s">
        <v>217</v>
      </c>
      <c r="K1939" s="19" t="s">
        <v>218</v>
      </c>
      <c r="L1939" s="23">
        <v>53.15</v>
      </c>
      <c r="M1939" s="19" t="s">
        <v>109</v>
      </c>
      <c r="N1939" s="19" t="s">
        <v>110</v>
      </c>
      <c r="O1939" s="30">
        <v>7.9215175097275228E-2</v>
      </c>
      <c r="Q1939" s="22">
        <v>1.5</v>
      </c>
      <c r="R1939" s="30">
        <v>6.4738814792267255E-5</v>
      </c>
      <c r="S1939" s="23">
        <v>15446.683774004545</v>
      </c>
      <c r="T1939" s="30">
        <v>1.9052649429064561E-3</v>
      </c>
      <c r="U1939" s="23">
        <v>524.86138671848619</v>
      </c>
      <c r="V1939" s="27">
        <v>3.3978904106380639</v>
      </c>
    </row>
    <row r="1940" spans="1:22" x14ac:dyDescent="0.25">
      <c r="A1940" s="19" t="s">
        <v>103</v>
      </c>
      <c r="B1940" s="19" t="s">
        <v>104</v>
      </c>
      <c r="C1940" s="19" t="s">
        <v>88</v>
      </c>
      <c r="D1940" s="22">
        <v>160647501</v>
      </c>
      <c r="E1940" s="22">
        <v>3</v>
      </c>
      <c r="F1940" s="27">
        <v>62</v>
      </c>
      <c r="G1940" s="19" t="s">
        <v>107</v>
      </c>
      <c r="H1940" s="19" t="s">
        <v>108</v>
      </c>
      <c r="I1940" s="23">
        <v>60.666666666666664</v>
      </c>
      <c r="J1940" s="19" t="s">
        <v>203</v>
      </c>
      <c r="K1940" s="19" t="s">
        <v>204</v>
      </c>
      <c r="L1940" s="23">
        <v>60.666666666666664</v>
      </c>
      <c r="M1940" s="19" t="s">
        <v>109</v>
      </c>
      <c r="N1940" s="19" t="s">
        <v>110</v>
      </c>
      <c r="O1940" s="30">
        <v>9.4083549688667278E-2</v>
      </c>
      <c r="Q1940" s="22">
        <v>1.5</v>
      </c>
      <c r="R1940" s="30">
        <v>6.1373498363216644E-5</v>
      </c>
      <c r="S1940" s="23">
        <v>16293.677673087252</v>
      </c>
      <c r="T1940" s="30">
        <v>1.9052649429064561E-3</v>
      </c>
      <c r="U1940" s="23">
        <v>524.86138671848619</v>
      </c>
      <c r="V1940" s="27">
        <v>3.2212579458682633</v>
      </c>
    </row>
    <row r="1941" spans="1:22" x14ac:dyDescent="0.25">
      <c r="A1941" s="19" t="s">
        <v>103</v>
      </c>
      <c r="B1941" s="19" t="s">
        <v>104</v>
      </c>
      <c r="C1941" s="19" t="s">
        <v>88</v>
      </c>
      <c r="D1941" s="22">
        <v>160647501</v>
      </c>
      <c r="E1941" s="22">
        <v>3</v>
      </c>
      <c r="F1941" s="27">
        <v>62</v>
      </c>
      <c r="G1941" s="19" t="s">
        <v>141</v>
      </c>
      <c r="H1941" s="19" t="s">
        <v>142</v>
      </c>
      <c r="I1941" s="23">
        <v>74</v>
      </c>
      <c r="J1941" s="19" t="s">
        <v>203</v>
      </c>
      <c r="K1941" s="19" t="s">
        <v>204</v>
      </c>
      <c r="L1941" s="23">
        <v>74</v>
      </c>
      <c r="M1941" s="19" t="s">
        <v>109</v>
      </c>
      <c r="N1941" s="19" t="s">
        <v>110</v>
      </c>
      <c r="O1941" s="30">
        <v>4.6996148956660502E-2</v>
      </c>
      <c r="Q1941" s="22">
        <v>1.5</v>
      </c>
      <c r="R1941" s="30">
        <v>3.7394785191321258E-5</v>
      </c>
      <c r="S1941" s="23">
        <v>26741.696599773069</v>
      </c>
      <c r="T1941" s="30">
        <v>1.9052649429064561E-3</v>
      </c>
      <c r="U1941" s="23">
        <v>524.86138671848619</v>
      </c>
      <c r="V1941" s="27">
        <v>1.9627078811556791</v>
      </c>
    </row>
    <row r="1942" spans="1:22" x14ac:dyDescent="0.25">
      <c r="A1942" s="19" t="s">
        <v>103</v>
      </c>
      <c r="B1942" s="19" t="s">
        <v>104</v>
      </c>
      <c r="C1942" s="19" t="s">
        <v>88</v>
      </c>
      <c r="D1942" s="22">
        <v>160647501</v>
      </c>
      <c r="E1942" s="22">
        <v>3</v>
      </c>
      <c r="F1942" s="27">
        <v>62</v>
      </c>
      <c r="G1942" s="19" t="s">
        <v>163</v>
      </c>
      <c r="H1942" s="19" t="s">
        <v>164</v>
      </c>
      <c r="I1942" s="23">
        <v>13.5</v>
      </c>
      <c r="J1942" s="19" t="s">
        <v>203</v>
      </c>
      <c r="K1942" s="19" t="s">
        <v>204</v>
      </c>
      <c r="L1942" s="23">
        <v>13.5</v>
      </c>
      <c r="M1942" s="19" t="s">
        <v>109</v>
      </c>
      <c r="N1942" s="19" t="s">
        <v>110</v>
      </c>
      <c r="O1942" s="30">
        <v>0.2109105576516597</v>
      </c>
      <c r="Q1942" s="22">
        <v>1.5</v>
      </c>
      <c r="R1942" s="30">
        <v>3.0616048691369953E-5</v>
      </c>
      <c r="S1942" s="23">
        <v>32662.60810075991</v>
      </c>
      <c r="T1942" s="30">
        <v>1.9052649429064561E-3</v>
      </c>
      <c r="U1942" s="23">
        <v>524.86138671848619</v>
      </c>
      <c r="V1942" s="27">
        <v>1.6069181771993128</v>
      </c>
    </row>
    <row r="1943" spans="1:22" x14ac:dyDescent="0.25">
      <c r="A1943" s="19" t="s">
        <v>103</v>
      </c>
      <c r="B1943" s="19" t="s">
        <v>104</v>
      </c>
      <c r="C1943" s="19" t="s">
        <v>88</v>
      </c>
      <c r="D1943" s="22">
        <v>160647501</v>
      </c>
      <c r="E1943" s="22">
        <v>3</v>
      </c>
      <c r="F1943" s="27">
        <v>62</v>
      </c>
      <c r="G1943" s="19" t="s">
        <v>135</v>
      </c>
      <c r="H1943" s="19" t="s">
        <v>136</v>
      </c>
      <c r="I1943" s="23">
        <v>610.13333333333333</v>
      </c>
      <c r="J1943" s="19" t="s">
        <v>219</v>
      </c>
      <c r="K1943" s="19" t="s">
        <v>220</v>
      </c>
      <c r="L1943" s="23">
        <v>426.66666666666669</v>
      </c>
      <c r="M1943" s="19" t="s">
        <v>115</v>
      </c>
      <c r="N1943" s="19" t="s">
        <v>116</v>
      </c>
      <c r="O1943" s="30">
        <v>8.1948356807510694E-3</v>
      </c>
      <c r="Q1943" s="22">
        <v>3</v>
      </c>
      <c r="R1943" s="30">
        <v>2.6881410806535408E-5</v>
      </c>
      <c r="S1943" s="23">
        <v>37200.428474419205</v>
      </c>
      <c r="T1943" s="30">
        <v>1.9052649429064561E-3</v>
      </c>
      <c r="U1943" s="23">
        <v>524.86138671848619</v>
      </c>
      <c r="V1943" s="27">
        <v>1.4109014552867476</v>
      </c>
    </row>
    <row r="1944" spans="1:22" x14ac:dyDescent="0.25">
      <c r="A1944" s="19" t="s">
        <v>103</v>
      </c>
      <c r="B1944" s="19" t="s">
        <v>104</v>
      </c>
      <c r="C1944" s="19" t="s">
        <v>88</v>
      </c>
      <c r="D1944" s="22">
        <v>160647512</v>
      </c>
      <c r="E1944" s="22">
        <v>3</v>
      </c>
      <c r="F1944" s="27">
        <v>75</v>
      </c>
      <c r="G1944" s="19" t="s">
        <v>135</v>
      </c>
      <c r="H1944" s="19" t="s">
        <v>136</v>
      </c>
      <c r="I1944" s="23">
        <v>915.53366666666659</v>
      </c>
      <c r="J1944" s="19" t="s">
        <v>219</v>
      </c>
      <c r="K1944" s="19" t="s">
        <v>220</v>
      </c>
      <c r="L1944" s="23">
        <v>640.23333333333335</v>
      </c>
      <c r="M1944" s="19" t="s">
        <v>109</v>
      </c>
      <c r="N1944" s="19" t="s">
        <v>110</v>
      </c>
      <c r="O1944" s="30">
        <v>0.13503018571428571</v>
      </c>
      <c r="Q1944" s="22">
        <v>1.5</v>
      </c>
      <c r="R1944" s="30">
        <v>1.098886053668275E-3</v>
      </c>
      <c r="S1944" s="23">
        <v>910.01245912788147</v>
      </c>
      <c r="T1944" s="30">
        <v>1.9573245674632347E-3</v>
      </c>
      <c r="U1944" s="23">
        <v>510.90147062121491</v>
      </c>
      <c r="V1944" s="27">
        <v>56.1422500864265</v>
      </c>
    </row>
    <row r="1945" spans="1:22" x14ac:dyDescent="0.25">
      <c r="A1945" s="19" t="s">
        <v>103</v>
      </c>
      <c r="B1945" s="19" t="s">
        <v>104</v>
      </c>
      <c r="C1945" s="19" t="s">
        <v>88</v>
      </c>
      <c r="D1945" s="22">
        <v>160647512</v>
      </c>
      <c r="E1945" s="22">
        <v>3</v>
      </c>
      <c r="F1945" s="27">
        <v>75</v>
      </c>
      <c r="G1945" s="19" t="s">
        <v>183</v>
      </c>
      <c r="H1945" s="19" t="s">
        <v>184</v>
      </c>
      <c r="I1945" s="23">
        <v>250.83153333333328</v>
      </c>
      <c r="J1945" s="19" t="s">
        <v>217</v>
      </c>
      <c r="K1945" s="19" t="s">
        <v>218</v>
      </c>
      <c r="L1945" s="23">
        <v>175.40666666666667</v>
      </c>
      <c r="M1945" s="19" t="s">
        <v>109</v>
      </c>
      <c r="N1945" s="19" t="s">
        <v>110</v>
      </c>
      <c r="O1945" s="30">
        <v>7.9215175097275228E-2</v>
      </c>
      <c r="Q1945" s="22">
        <v>1.5</v>
      </c>
      <c r="R1945" s="30">
        <v>1.7661923407038245E-4</v>
      </c>
      <c r="S1945" s="23">
        <v>5661.8975009341384</v>
      </c>
      <c r="T1945" s="30">
        <v>1.9573245674632347E-3</v>
      </c>
      <c r="U1945" s="23">
        <v>510.90147062121491</v>
      </c>
      <c r="V1945" s="27">
        <v>9.0235026426550977</v>
      </c>
    </row>
    <row r="1946" spans="1:22" x14ac:dyDescent="0.25">
      <c r="A1946" s="19" t="s">
        <v>103</v>
      </c>
      <c r="B1946" s="19" t="s">
        <v>104</v>
      </c>
      <c r="C1946" s="19" t="s">
        <v>88</v>
      </c>
      <c r="D1946" s="22">
        <v>160647512</v>
      </c>
      <c r="E1946" s="22">
        <v>3</v>
      </c>
      <c r="F1946" s="27">
        <v>75</v>
      </c>
      <c r="G1946" s="19" t="s">
        <v>183</v>
      </c>
      <c r="H1946" s="19" t="s">
        <v>184</v>
      </c>
      <c r="I1946" s="23">
        <v>202.1795966666667</v>
      </c>
      <c r="J1946" s="19" t="s">
        <v>221</v>
      </c>
      <c r="K1946" s="19" t="s">
        <v>222</v>
      </c>
      <c r="L1946" s="23">
        <v>141.38433333333333</v>
      </c>
      <c r="M1946" s="19" t="s">
        <v>109</v>
      </c>
      <c r="N1946" s="19" t="s">
        <v>110</v>
      </c>
      <c r="O1946" s="30">
        <v>7.9215175097275228E-2</v>
      </c>
      <c r="Q1946" s="22">
        <v>1.5</v>
      </c>
      <c r="R1946" s="30">
        <v>1.4236170800930209E-4</v>
      </c>
      <c r="S1946" s="23">
        <v>7024.3607918405896</v>
      </c>
      <c r="T1946" s="30">
        <v>1.9573245674632347E-3</v>
      </c>
      <c r="U1946" s="23">
        <v>510.90147062121491</v>
      </c>
      <c r="V1946" s="27">
        <v>7.273280598210043</v>
      </c>
    </row>
    <row r="1947" spans="1:22" x14ac:dyDescent="0.25">
      <c r="A1947" s="19" t="s">
        <v>103</v>
      </c>
      <c r="B1947" s="19" t="s">
        <v>104</v>
      </c>
      <c r="C1947" s="19" t="s">
        <v>88</v>
      </c>
      <c r="D1947" s="22">
        <v>160647512</v>
      </c>
      <c r="E1947" s="22">
        <v>3</v>
      </c>
      <c r="F1947" s="27">
        <v>75</v>
      </c>
      <c r="G1947" s="19" t="s">
        <v>127</v>
      </c>
      <c r="H1947" s="19" t="s">
        <v>128</v>
      </c>
      <c r="I1947" s="23">
        <v>150</v>
      </c>
      <c r="J1947" s="19" t="s">
        <v>203</v>
      </c>
      <c r="K1947" s="19" t="s">
        <v>204</v>
      </c>
      <c r="L1947" s="23">
        <v>150</v>
      </c>
      <c r="M1947" s="19" t="s">
        <v>109</v>
      </c>
      <c r="N1947" s="19" t="s">
        <v>110</v>
      </c>
      <c r="O1947" s="30">
        <v>9.32009514627124E-2</v>
      </c>
      <c r="Q1947" s="22">
        <v>1.5</v>
      </c>
      <c r="R1947" s="30">
        <v>1.2426793528361654E-4</v>
      </c>
      <c r="S1947" s="23">
        <v>8047.1281486869593</v>
      </c>
      <c r="T1947" s="30">
        <v>1.9573245674632347E-3</v>
      </c>
      <c r="U1947" s="23">
        <v>510.90147062121491</v>
      </c>
      <c r="V1947" s="27">
        <v>6.3488670887461653</v>
      </c>
    </row>
    <row r="1948" spans="1:22" x14ac:dyDescent="0.25">
      <c r="A1948" s="19" t="s">
        <v>103</v>
      </c>
      <c r="B1948" s="19" t="s">
        <v>104</v>
      </c>
      <c r="C1948" s="19" t="s">
        <v>88</v>
      </c>
      <c r="D1948" s="22">
        <v>160647512</v>
      </c>
      <c r="E1948" s="22">
        <v>3</v>
      </c>
      <c r="F1948" s="27">
        <v>75</v>
      </c>
      <c r="G1948" s="19" t="s">
        <v>145</v>
      </c>
      <c r="H1948" s="19" t="s">
        <v>146</v>
      </c>
      <c r="I1948" s="23">
        <v>162.16666666666666</v>
      </c>
      <c r="J1948" s="19" t="s">
        <v>229</v>
      </c>
      <c r="K1948" s="19" t="s">
        <v>230</v>
      </c>
      <c r="L1948" s="23">
        <v>129.73333333333332</v>
      </c>
      <c r="M1948" s="19" t="s">
        <v>109</v>
      </c>
      <c r="N1948" s="19" t="s">
        <v>110</v>
      </c>
      <c r="O1948" s="30">
        <v>6.9640764267676847E-2</v>
      </c>
      <c r="Q1948" s="22">
        <v>1.5</v>
      </c>
      <c r="R1948" s="30">
        <v>1.0038587204807344E-4</v>
      </c>
      <c r="S1948" s="23">
        <v>9961.5611200858384</v>
      </c>
      <c r="T1948" s="30">
        <v>1.9573245674632347E-3</v>
      </c>
      <c r="U1948" s="23">
        <v>510.90147062121491</v>
      </c>
      <c r="V1948" s="27">
        <v>5.128728965895383</v>
      </c>
    </row>
    <row r="1949" spans="1:22" x14ac:dyDescent="0.25">
      <c r="A1949" s="19" t="s">
        <v>103</v>
      </c>
      <c r="B1949" s="19" t="s">
        <v>104</v>
      </c>
      <c r="C1949" s="19" t="s">
        <v>88</v>
      </c>
      <c r="D1949" s="22">
        <v>160647512</v>
      </c>
      <c r="E1949" s="22">
        <v>3</v>
      </c>
      <c r="F1949" s="27">
        <v>75</v>
      </c>
      <c r="G1949" s="19" t="s">
        <v>145</v>
      </c>
      <c r="H1949" s="19" t="s">
        <v>146</v>
      </c>
      <c r="I1949" s="23">
        <v>144.93333333333334</v>
      </c>
      <c r="J1949" s="19" t="s">
        <v>203</v>
      </c>
      <c r="K1949" s="19" t="s">
        <v>204</v>
      </c>
      <c r="L1949" s="23">
        <v>144.93333333333334</v>
      </c>
      <c r="M1949" s="19" t="s">
        <v>109</v>
      </c>
      <c r="N1949" s="19" t="s">
        <v>110</v>
      </c>
      <c r="O1949" s="30">
        <v>6.9640764267676847E-2</v>
      </c>
      <c r="Q1949" s="22">
        <v>1.5</v>
      </c>
      <c r="R1949" s="30">
        <v>8.9717938677291544E-5</v>
      </c>
      <c r="S1949" s="23">
        <v>11146.042973601103</v>
      </c>
      <c r="T1949" s="30">
        <v>1.9573245674632347E-3</v>
      </c>
      <c r="U1949" s="23">
        <v>510.90147062121491</v>
      </c>
      <c r="V1949" s="27">
        <v>4.5837026811332224</v>
      </c>
    </row>
    <row r="1950" spans="1:22" x14ac:dyDescent="0.25">
      <c r="A1950" s="19" t="s">
        <v>103</v>
      </c>
      <c r="B1950" s="19" t="s">
        <v>104</v>
      </c>
      <c r="C1950" s="19" t="s">
        <v>88</v>
      </c>
      <c r="D1950" s="22">
        <v>160647512</v>
      </c>
      <c r="E1950" s="22">
        <v>3</v>
      </c>
      <c r="F1950" s="27">
        <v>75</v>
      </c>
      <c r="G1950" s="19" t="s">
        <v>163</v>
      </c>
      <c r="H1950" s="19" t="s">
        <v>164</v>
      </c>
      <c r="I1950" s="23">
        <v>38.4</v>
      </c>
      <c r="J1950" s="19" t="s">
        <v>203</v>
      </c>
      <c r="K1950" s="19" t="s">
        <v>204</v>
      </c>
      <c r="L1950" s="23">
        <v>38.4</v>
      </c>
      <c r="M1950" s="19" t="s">
        <v>109</v>
      </c>
      <c r="N1950" s="19" t="s">
        <v>110</v>
      </c>
      <c r="O1950" s="30">
        <v>0.2109105576516597</v>
      </c>
      <c r="Q1950" s="22">
        <v>1.5</v>
      </c>
      <c r="R1950" s="30">
        <v>7.1990803678433177E-5</v>
      </c>
      <c r="S1950" s="23">
        <v>13890.663097286375</v>
      </c>
      <c r="T1950" s="30">
        <v>1.9573245674632347E-3</v>
      </c>
      <c r="U1950" s="23">
        <v>510.90147062121491</v>
      </c>
      <c r="V1950" s="27">
        <v>3.6780207470514679</v>
      </c>
    </row>
    <row r="1951" spans="1:22" x14ac:dyDescent="0.25">
      <c r="A1951" s="19" t="s">
        <v>103</v>
      </c>
      <c r="B1951" s="19" t="s">
        <v>104</v>
      </c>
      <c r="C1951" s="19" t="s">
        <v>88</v>
      </c>
      <c r="D1951" s="22">
        <v>160647512</v>
      </c>
      <c r="E1951" s="22">
        <v>3</v>
      </c>
      <c r="F1951" s="27">
        <v>75</v>
      </c>
      <c r="G1951" s="19" t="s">
        <v>135</v>
      </c>
      <c r="H1951" s="19" t="s">
        <v>136</v>
      </c>
      <c r="I1951" s="23">
        <v>915.53366666666659</v>
      </c>
      <c r="J1951" s="19" t="s">
        <v>219</v>
      </c>
      <c r="K1951" s="19" t="s">
        <v>220</v>
      </c>
      <c r="L1951" s="23">
        <v>640.23333333333335</v>
      </c>
      <c r="M1951" s="19" t="s">
        <v>115</v>
      </c>
      <c r="N1951" s="19" t="s">
        <v>116</v>
      </c>
      <c r="O1951" s="30">
        <v>8.1948356807510694E-3</v>
      </c>
      <c r="Q1951" s="22">
        <v>3</v>
      </c>
      <c r="R1951" s="30">
        <v>3.3345102037906025E-5</v>
      </c>
      <c r="S1951" s="23">
        <v>29989.411904129745</v>
      </c>
      <c r="T1951" s="30">
        <v>1.9573245674632347E-3</v>
      </c>
      <c r="U1951" s="23">
        <v>510.90147062121491</v>
      </c>
      <c r="V1951" s="27">
        <v>1.7036061669180658</v>
      </c>
    </row>
    <row r="1952" spans="1:22" x14ac:dyDescent="0.25">
      <c r="A1952" s="19" t="s">
        <v>103</v>
      </c>
      <c r="B1952" s="19" t="s">
        <v>104</v>
      </c>
      <c r="C1952" s="19" t="s">
        <v>88</v>
      </c>
      <c r="D1952" s="22">
        <v>160647512</v>
      </c>
      <c r="E1952" s="22">
        <v>3</v>
      </c>
      <c r="F1952" s="27">
        <v>75</v>
      </c>
      <c r="G1952" s="19" t="s">
        <v>143</v>
      </c>
      <c r="H1952" s="19" t="s">
        <v>144</v>
      </c>
      <c r="I1952" s="23">
        <v>58.333333333333336</v>
      </c>
      <c r="J1952" s="19" t="s">
        <v>203</v>
      </c>
      <c r="K1952" s="19" t="s">
        <v>204</v>
      </c>
      <c r="L1952" s="23">
        <v>58.333333333333336</v>
      </c>
      <c r="M1952" s="19" t="s">
        <v>109</v>
      </c>
      <c r="N1952" s="19" t="s">
        <v>110</v>
      </c>
      <c r="O1952" s="30">
        <v>4.8103640684409948E-2</v>
      </c>
      <c r="Q1952" s="22">
        <v>1.5</v>
      </c>
      <c r="R1952" s="30">
        <v>2.4942628503027382E-5</v>
      </c>
      <c r="S1952" s="23">
        <v>40092.005534967022</v>
      </c>
      <c r="T1952" s="30">
        <v>1.9573245674632347E-3</v>
      </c>
      <c r="U1952" s="23">
        <v>510.90147062121491</v>
      </c>
      <c r="V1952" s="27">
        <v>1.2743225583355322</v>
      </c>
    </row>
    <row r="1953" spans="1:22" x14ac:dyDescent="0.25">
      <c r="A1953" s="19" t="s">
        <v>103</v>
      </c>
      <c r="B1953" s="19" t="s">
        <v>104</v>
      </c>
      <c r="C1953" s="19" t="s">
        <v>88</v>
      </c>
      <c r="D1953" s="22">
        <v>160647512</v>
      </c>
      <c r="E1953" s="22">
        <v>3</v>
      </c>
      <c r="F1953" s="27">
        <v>75</v>
      </c>
      <c r="G1953" s="19" t="s">
        <v>135</v>
      </c>
      <c r="H1953" s="19" t="s">
        <v>136</v>
      </c>
      <c r="I1953" s="23">
        <v>915.53366666666659</v>
      </c>
      <c r="J1953" s="19" t="s">
        <v>219</v>
      </c>
      <c r="K1953" s="19" t="s">
        <v>220</v>
      </c>
      <c r="L1953" s="23">
        <v>640.23333333333335</v>
      </c>
      <c r="M1953" s="19" t="s">
        <v>113</v>
      </c>
      <c r="N1953" s="19" t="s">
        <v>114</v>
      </c>
      <c r="O1953" s="30">
        <v>5.3108527131782357E-3</v>
      </c>
      <c r="Q1953" s="22">
        <v>2.8</v>
      </c>
      <c r="R1953" s="30">
        <v>2.3153640274393736E-5</v>
      </c>
      <c r="S1953" s="23">
        <v>43189.752805563287</v>
      </c>
      <c r="T1953" s="30">
        <v>1.9573245674632347E-3</v>
      </c>
      <c r="U1953" s="23">
        <v>510.90147062121491</v>
      </c>
      <c r="V1953" s="27">
        <v>1.182922886642235</v>
      </c>
    </row>
    <row r="1954" spans="1:22" x14ac:dyDescent="0.25">
      <c r="A1954" s="19" t="s">
        <v>103</v>
      </c>
      <c r="B1954" s="19" t="s">
        <v>104</v>
      </c>
      <c r="C1954" s="19" t="s">
        <v>88</v>
      </c>
      <c r="D1954" s="22">
        <v>160647512</v>
      </c>
      <c r="E1954" s="22">
        <v>3</v>
      </c>
      <c r="F1954" s="27">
        <v>75</v>
      </c>
      <c r="G1954" s="19" t="s">
        <v>153</v>
      </c>
      <c r="H1954" s="19" t="s">
        <v>154</v>
      </c>
      <c r="I1954" s="23">
        <v>34.300000000000004</v>
      </c>
      <c r="J1954" s="19" t="s">
        <v>203</v>
      </c>
      <c r="K1954" s="19" t="s">
        <v>204</v>
      </c>
      <c r="L1954" s="23">
        <v>34.300000000000004</v>
      </c>
      <c r="M1954" s="19" t="s">
        <v>109</v>
      </c>
      <c r="N1954" s="19" t="s">
        <v>110</v>
      </c>
      <c r="O1954" s="30">
        <v>7.3673472331154663E-2</v>
      </c>
      <c r="Q1954" s="22">
        <v>1.5</v>
      </c>
      <c r="R1954" s="30">
        <v>2.2462223119632046E-5</v>
      </c>
      <c r="S1954" s="23">
        <v>44519.190940009728</v>
      </c>
      <c r="T1954" s="30">
        <v>1.9573245674632347E-3</v>
      </c>
      <c r="U1954" s="23">
        <v>510.90147062121491</v>
      </c>
      <c r="V1954" s="27">
        <v>1.1475982825241866</v>
      </c>
    </row>
    <row r="1955" spans="1:22" x14ac:dyDescent="0.25">
      <c r="A1955" s="19" t="s">
        <v>103</v>
      </c>
      <c r="B1955" s="19" t="s">
        <v>104</v>
      </c>
      <c r="C1955" s="19" t="s">
        <v>88</v>
      </c>
      <c r="D1955" s="22">
        <v>160647663</v>
      </c>
      <c r="E1955" s="22">
        <v>3</v>
      </c>
      <c r="F1955" s="27">
        <v>63</v>
      </c>
      <c r="G1955" s="19" t="s">
        <v>159</v>
      </c>
      <c r="H1955" s="19" t="s">
        <v>160</v>
      </c>
      <c r="I1955" s="23">
        <v>126.17333333333333</v>
      </c>
      <c r="J1955" s="19" t="s">
        <v>203</v>
      </c>
      <c r="K1955" s="19" t="s">
        <v>204</v>
      </c>
      <c r="L1955" s="23">
        <v>126.17333333333333</v>
      </c>
      <c r="M1955" s="19" t="s">
        <v>109</v>
      </c>
      <c r="N1955" s="19" t="s">
        <v>110</v>
      </c>
      <c r="O1955" s="30">
        <v>0.41567634814814874</v>
      </c>
      <c r="Q1955" s="22">
        <v>1.5</v>
      </c>
      <c r="R1955" s="30">
        <v>5.5499757072676283E-4</v>
      </c>
      <c r="S1955" s="23">
        <v>1801.8096884469453</v>
      </c>
      <c r="T1955" s="30">
        <v>1.9214911148349328E-3</v>
      </c>
      <c r="U1955" s="23">
        <v>520.42915643974015</v>
      </c>
      <c r="V1955" s="27">
        <v>28.883691755943421</v>
      </c>
    </row>
    <row r="1956" spans="1:22" x14ac:dyDescent="0.25">
      <c r="A1956" s="19" t="s">
        <v>103</v>
      </c>
      <c r="B1956" s="19" t="s">
        <v>104</v>
      </c>
      <c r="C1956" s="19" t="s">
        <v>88</v>
      </c>
      <c r="D1956" s="22">
        <v>160647663</v>
      </c>
      <c r="E1956" s="22">
        <v>3</v>
      </c>
      <c r="F1956" s="27">
        <v>63</v>
      </c>
      <c r="G1956" s="19" t="s">
        <v>107</v>
      </c>
      <c r="H1956" s="19" t="s">
        <v>108</v>
      </c>
      <c r="I1956" s="23">
        <v>364</v>
      </c>
      <c r="J1956" s="19" t="s">
        <v>203</v>
      </c>
      <c r="K1956" s="19" t="s">
        <v>204</v>
      </c>
      <c r="L1956" s="23">
        <v>364</v>
      </c>
      <c r="M1956" s="19" t="s">
        <v>109</v>
      </c>
      <c r="N1956" s="19" t="s">
        <v>110</v>
      </c>
      <c r="O1956" s="30">
        <v>9.4083549688667278E-2</v>
      </c>
      <c r="Q1956" s="22">
        <v>1.5</v>
      </c>
      <c r="R1956" s="30">
        <v>3.6239589509708874E-4</v>
      </c>
      <c r="S1956" s="23">
        <v>2759.4131543131639</v>
      </c>
      <c r="T1956" s="30">
        <v>1.9214911148349328E-3</v>
      </c>
      <c r="U1956" s="23">
        <v>520.42915643974015</v>
      </c>
      <c r="V1956" s="27">
        <v>18.860138998260247</v>
      </c>
    </row>
    <row r="1957" spans="1:22" x14ac:dyDescent="0.25">
      <c r="A1957" s="19" t="s">
        <v>103</v>
      </c>
      <c r="B1957" s="19" t="s">
        <v>104</v>
      </c>
      <c r="C1957" s="19" t="s">
        <v>88</v>
      </c>
      <c r="D1957" s="22">
        <v>160647663</v>
      </c>
      <c r="E1957" s="22">
        <v>3</v>
      </c>
      <c r="F1957" s="27">
        <v>63</v>
      </c>
      <c r="G1957" s="19" t="s">
        <v>183</v>
      </c>
      <c r="H1957" s="19" t="s">
        <v>184</v>
      </c>
      <c r="I1957" s="23">
        <v>209.8672766666667</v>
      </c>
      <c r="J1957" s="19" t="s">
        <v>221</v>
      </c>
      <c r="K1957" s="19" t="s">
        <v>222</v>
      </c>
      <c r="L1957" s="23">
        <v>146.76033333333336</v>
      </c>
      <c r="M1957" s="19" t="s">
        <v>109</v>
      </c>
      <c r="N1957" s="19" t="s">
        <v>110</v>
      </c>
      <c r="O1957" s="30">
        <v>7.9215175097275228E-2</v>
      </c>
      <c r="Q1957" s="22">
        <v>1.5</v>
      </c>
      <c r="R1957" s="30">
        <v>1.7592246633162226E-4</v>
      </c>
      <c r="S1957" s="23">
        <v>5684.3223088684545</v>
      </c>
      <c r="T1957" s="30">
        <v>1.9214911148349328E-3</v>
      </c>
      <c r="U1957" s="23">
        <v>520.42915643974015</v>
      </c>
      <c r="V1957" s="27">
        <v>9.1555180751764755</v>
      </c>
    </row>
    <row r="1958" spans="1:22" x14ac:dyDescent="0.25">
      <c r="A1958" s="19" t="s">
        <v>103</v>
      </c>
      <c r="B1958" s="19" t="s">
        <v>104</v>
      </c>
      <c r="C1958" s="19" t="s">
        <v>88</v>
      </c>
      <c r="D1958" s="22">
        <v>160647663</v>
      </c>
      <c r="E1958" s="22">
        <v>3</v>
      </c>
      <c r="F1958" s="27">
        <v>63</v>
      </c>
      <c r="G1958" s="19" t="s">
        <v>135</v>
      </c>
      <c r="H1958" s="19" t="s">
        <v>136</v>
      </c>
      <c r="I1958" s="23">
        <v>114.39999999999999</v>
      </c>
      <c r="J1958" s="19" t="s">
        <v>225</v>
      </c>
      <c r="K1958" s="19" t="s">
        <v>226</v>
      </c>
      <c r="L1958" s="23">
        <v>80</v>
      </c>
      <c r="M1958" s="19" t="s">
        <v>109</v>
      </c>
      <c r="N1958" s="19" t="s">
        <v>110</v>
      </c>
      <c r="O1958" s="30">
        <v>0.13503018571428571</v>
      </c>
      <c r="Q1958" s="22">
        <v>1.5</v>
      </c>
      <c r="R1958" s="30">
        <v>1.6346511371126228E-4</v>
      </c>
      <c r="S1958" s="23">
        <v>6117.5132558642254</v>
      </c>
      <c r="T1958" s="30">
        <v>1.9214911148349328E-3</v>
      </c>
      <c r="U1958" s="23">
        <v>520.42915643974015</v>
      </c>
      <c r="V1958" s="27">
        <v>8.5072011236078442</v>
      </c>
    </row>
    <row r="1959" spans="1:22" x14ac:dyDescent="0.25">
      <c r="A1959" s="19" t="s">
        <v>103</v>
      </c>
      <c r="B1959" s="19" t="s">
        <v>104</v>
      </c>
      <c r="C1959" s="19" t="s">
        <v>88</v>
      </c>
      <c r="D1959" s="22">
        <v>160647663</v>
      </c>
      <c r="E1959" s="22">
        <v>3</v>
      </c>
      <c r="F1959" s="27">
        <v>63</v>
      </c>
      <c r="G1959" s="19" t="s">
        <v>131</v>
      </c>
      <c r="H1959" s="19" t="s">
        <v>132</v>
      </c>
      <c r="I1959" s="23">
        <v>78.666666666666671</v>
      </c>
      <c r="J1959" s="19" t="s">
        <v>203</v>
      </c>
      <c r="K1959" s="19" t="s">
        <v>204</v>
      </c>
      <c r="L1959" s="23">
        <v>78.666666666666671</v>
      </c>
      <c r="M1959" s="19" t="s">
        <v>109</v>
      </c>
      <c r="N1959" s="19" t="s">
        <v>110</v>
      </c>
      <c r="O1959" s="30">
        <v>0.18361026609657971</v>
      </c>
      <c r="Q1959" s="22">
        <v>1.5</v>
      </c>
      <c r="R1959" s="30">
        <v>1.5284664126558311E-4</v>
      </c>
      <c r="S1959" s="23">
        <v>6542.5055579888149</v>
      </c>
      <c r="T1959" s="30">
        <v>1.9214911148349328E-3</v>
      </c>
      <c r="U1959" s="23">
        <v>520.42915643974015</v>
      </c>
      <c r="V1959" s="27">
        <v>7.9545848578495004</v>
      </c>
    </row>
    <row r="1960" spans="1:22" x14ac:dyDescent="0.25">
      <c r="A1960" s="19" t="s">
        <v>103</v>
      </c>
      <c r="B1960" s="19" t="s">
        <v>104</v>
      </c>
      <c r="C1960" s="19" t="s">
        <v>88</v>
      </c>
      <c r="D1960" s="22">
        <v>160647663</v>
      </c>
      <c r="E1960" s="22">
        <v>3</v>
      </c>
      <c r="F1960" s="27">
        <v>63</v>
      </c>
      <c r="G1960" s="19" t="s">
        <v>127</v>
      </c>
      <c r="H1960" s="19" t="s">
        <v>128</v>
      </c>
      <c r="I1960" s="23">
        <v>150</v>
      </c>
      <c r="J1960" s="19" t="s">
        <v>203</v>
      </c>
      <c r="K1960" s="19" t="s">
        <v>204</v>
      </c>
      <c r="L1960" s="23">
        <v>150</v>
      </c>
      <c r="M1960" s="19" t="s">
        <v>109</v>
      </c>
      <c r="N1960" s="19" t="s">
        <v>110</v>
      </c>
      <c r="O1960" s="30">
        <v>9.32009514627124E-2</v>
      </c>
      <c r="Q1960" s="22">
        <v>1.5</v>
      </c>
      <c r="R1960" s="30">
        <v>1.4793801819478158E-4</v>
      </c>
      <c r="S1960" s="23">
        <v>6759.5876448970457</v>
      </c>
      <c r="T1960" s="30">
        <v>1.9214911148349328E-3</v>
      </c>
      <c r="U1960" s="23">
        <v>520.42915643974015</v>
      </c>
      <c r="V1960" s="27">
        <v>7.6991258014477122</v>
      </c>
    </row>
    <row r="1961" spans="1:22" x14ac:dyDescent="0.25">
      <c r="A1961" s="19" t="s">
        <v>103</v>
      </c>
      <c r="B1961" s="19" t="s">
        <v>104</v>
      </c>
      <c r="C1961" s="19" t="s">
        <v>88</v>
      </c>
      <c r="D1961" s="22">
        <v>160647663</v>
      </c>
      <c r="E1961" s="22">
        <v>3</v>
      </c>
      <c r="F1961" s="27">
        <v>63</v>
      </c>
      <c r="G1961" s="19" t="s">
        <v>165</v>
      </c>
      <c r="H1961" s="19" t="s">
        <v>166</v>
      </c>
      <c r="I1961" s="23">
        <v>143.1</v>
      </c>
      <c r="J1961" s="19" t="s">
        <v>203</v>
      </c>
      <c r="K1961" s="19" t="s">
        <v>204</v>
      </c>
      <c r="L1961" s="23">
        <v>143.1</v>
      </c>
      <c r="M1961" s="19" t="s">
        <v>109</v>
      </c>
      <c r="N1961" s="19" t="s">
        <v>110</v>
      </c>
      <c r="O1961" s="30">
        <v>5.0317393548386762E-2</v>
      </c>
      <c r="Q1961" s="22">
        <v>1.5</v>
      </c>
      <c r="R1961" s="30">
        <v>7.6194910230414244E-5</v>
      </c>
      <c r="S1961" s="23">
        <v>13124.236211788806</v>
      </c>
      <c r="T1961" s="30">
        <v>1.9214911148349328E-3</v>
      </c>
      <c r="U1961" s="23">
        <v>520.42915643974015</v>
      </c>
      <c r="V1961" s="27">
        <v>3.9654052856216211</v>
      </c>
    </row>
    <row r="1962" spans="1:22" x14ac:dyDescent="0.25">
      <c r="A1962" s="19" t="s">
        <v>103</v>
      </c>
      <c r="B1962" s="19" t="s">
        <v>104</v>
      </c>
      <c r="C1962" s="19" t="s">
        <v>88</v>
      </c>
      <c r="D1962" s="22">
        <v>160647663</v>
      </c>
      <c r="E1962" s="22">
        <v>3</v>
      </c>
      <c r="F1962" s="27">
        <v>63</v>
      </c>
      <c r="G1962" s="19" t="s">
        <v>183</v>
      </c>
      <c r="H1962" s="19" t="s">
        <v>184</v>
      </c>
      <c r="I1962" s="23">
        <v>42.542499999999997</v>
      </c>
      <c r="J1962" s="19" t="s">
        <v>217</v>
      </c>
      <c r="K1962" s="19" t="s">
        <v>218</v>
      </c>
      <c r="L1962" s="23">
        <v>29.75</v>
      </c>
      <c r="M1962" s="19" t="s">
        <v>109</v>
      </c>
      <c r="N1962" s="19" t="s">
        <v>110</v>
      </c>
      <c r="O1962" s="30">
        <v>7.9215175097275228E-2</v>
      </c>
      <c r="Q1962" s="22">
        <v>1.5</v>
      </c>
      <c r="R1962" s="30">
        <v>3.5661498270643715E-5</v>
      </c>
      <c r="S1962" s="23">
        <v>28041.446615920584</v>
      </c>
      <c r="T1962" s="30">
        <v>1.9214911148349328E-3</v>
      </c>
      <c r="U1962" s="23">
        <v>520.42915643974015</v>
      </c>
      <c r="V1962" s="27">
        <v>1.8559283462368361</v>
      </c>
    </row>
    <row r="1963" spans="1:22" x14ac:dyDescent="0.25">
      <c r="A1963" s="19" t="s">
        <v>103</v>
      </c>
      <c r="B1963" s="19" t="s">
        <v>104</v>
      </c>
      <c r="C1963" s="19" t="s">
        <v>88</v>
      </c>
      <c r="D1963" s="22">
        <v>160647663</v>
      </c>
      <c r="E1963" s="22">
        <v>3</v>
      </c>
      <c r="F1963" s="27">
        <v>63</v>
      </c>
      <c r="G1963" s="19" t="s">
        <v>163</v>
      </c>
      <c r="H1963" s="19" t="s">
        <v>164</v>
      </c>
      <c r="I1963" s="23">
        <v>14.700000000000001</v>
      </c>
      <c r="J1963" s="19" t="s">
        <v>203</v>
      </c>
      <c r="K1963" s="19" t="s">
        <v>204</v>
      </c>
      <c r="L1963" s="23">
        <v>14.700000000000001</v>
      </c>
      <c r="M1963" s="19" t="s">
        <v>109</v>
      </c>
      <c r="N1963" s="19" t="s">
        <v>110</v>
      </c>
      <c r="O1963" s="30">
        <v>0.2109105576516597</v>
      </c>
      <c r="Q1963" s="22">
        <v>1.5</v>
      </c>
      <c r="R1963" s="30">
        <v>3.2808308968035952E-5</v>
      </c>
      <c r="S1963" s="23">
        <v>30480.083596331249</v>
      </c>
      <c r="T1963" s="30">
        <v>1.9214911148349328E-3</v>
      </c>
      <c r="U1963" s="23">
        <v>520.42915643974015</v>
      </c>
      <c r="V1963" s="27">
        <v>1.7074400560449312</v>
      </c>
    </row>
    <row r="1964" spans="1:22" x14ac:dyDescent="0.25">
      <c r="A1964" s="19" t="s">
        <v>103</v>
      </c>
      <c r="B1964" s="19" t="s">
        <v>104</v>
      </c>
      <c r="C1964" s="19" t="s">
        <v>88</v>
      </c>
      <c r="D1964" s="22">
        <v>160647663</v>
      </c>
      <c r="E1964" s="22">
        <v>3</v>
      </c>
      <c r="F1964" s="27">
        <v>63</v>
      </c>
      <c r="G1964" s="19" t="s">
        <v>145</v>
      </c>
      <c r="H1964" s="19" t="s">
        <v>146</v>
      </c>
      <c r="I1964" s="23">
        <v>43.020833333333336</v>
      </c>
      <c r="J1964" s="19" t="s">
        <v>229</v>
      </c>
      <c r="K1964" s="19" t="s">
        <v>230</v>
      </c>
      <c r="L1964" s="23">
        <v>34.416666666666664</v>
      </c>
      <c r="M1964" s="19" t="s">
        <v>109</v>
      </c>
      <c r="N1964" s="19" t="s">
        <v>110</v>
      </c>
      <c r="O1964" s="30">
        <v>6.9640764267676847E-2</v>
      </c>
      <c r="Q1964" s="22">
        <v>1.5</v>
      </c>
      <c r="R1964" s="30">
        <v>3.1703742992229432E-5</v>
      </c>
      <c r="S1964" s="23">
        <v>31542.016986609418</v>
      </c>
      <c r="T1964" s="30">
        <v>1.9214911148349328E-3</v>
      </c>
      <c r="U1964" s="23">
        <v>520.42915643974015</v>
      </c>
      <c r="V1964" s="27">
        <v>1.6499552221428286</v>
      </c>
    </row>
    <row r="1965" spans="1:22" x14ac:dyDescent="0.25">
      <c r="A1965" s="19" t="s">
        <v>103</v>
      </c>
      <c r="B1965" s="19" t="s">
        <v>104</v>
      </c>
      <c r="C1965" s="19" t="s">
        <v>88</v>
      </c>
      <c r="D1965" s="22">
        <v>160647663</v>
      </c>
      <c r="E1965" s="22">
        <v>3</v>
      </c>
      <c r="F1965" s="27">
        <v>63</v>
      </c>
      <c r="G1965" s="19" t="s">
        <v>145</v>
      </c>
      <c r="H1965" s="19" t="s">
        <v>146</v>
      </c>
      <c r="I1965" s="23">
        <v>34.199999999999996</v>
      </c>
      <c r="J1965" s="19" t="s">
        <v>203</v>
      </c>
      <c r="K1965" s="19" t="s">
        <v>204</v>
      </c>
      <c r="L1965" s="23">
        <v>34.199999999999996</v>
      </c>
      <c r="M1965" s="19" t="s">
        <v>109</v>
      </c>
      <c r="N1965" s="19" t="s">
        <v>110</v>
      </c>
      <c r="O1965" s="30">
        <v>6.9640764267676847E-2</v>
      </c>
      <c r="Q1965" s="22">
        <v>1.5</v>
      </c>
      <c r="R1965" s="30">
        <v>2.5203324211159241E-5</v>
      </c>
      <c r="S1965" s="23">
        <v>39677.305724505633</v>
      </c>
      <c r="T1965" s="30">
        <v>1.9214911148349328E-3</v>
      </c>
      <c r="U1965" s="23">
        <v>520.42915643974015</v>
      </c>
      <c r="V1965" s="27">
        <v>1.3116544758690885</v>
      </c>
    </row>
    <row r="1966" spans="1:22" x14ac:dyDescent="0.25">
      <c r="A1966" s="19" t="s">
        <v>103</v>
      </c>
      <c r="B1966" s="19" t="s">
        <v>104</v>
      </c>
      <c r="C1966" s="19" t="s">
        <v>88</v>
      </c>
      <c r="D1966" s="22">
        <v>160647663</v>
      </c>
      <c r="E1966" s="22">
        <v>3</v>
      </c>
      <c r="F1966" s="27">
        <v>63</v>
      </c>
      <c r="G1966" s="19" t="s">
        <v>107</v>
      </c>
      <c r="H1966" s="19" t="s">
        <v>108</v>
      </c>
      <c r="I1966" s="23">
        <v>364</v>
      </c>
      <c r="J1966" s="19" t="s">
        <v>203</v>
      </c>
      <c r="K1966" s="19" t="s">
        <v>204</v>
      </c>
      <c r="L1966" s="23">
        <v>364</v>
      </c>
      <c r="M1966" s="19" t="s">
        <v>121</v>
      </c>
      <c r="N1966" s="19" t="s">
        <v>122</v>
      </c>
      <c r="O1966" s="30">
        <v>8.0808489135929321E-3</v>
      </c>
      <c r="Q1966" s="22">
        <v>1.94</v>
      </c>
      <c r="R1966" s="30">
        <v>2.4066674885843787E-5</v>
      </c>
      <c r="S1966" s="23">
        <v>41551.232346941622</v>
      </c>
      <c r="T1966" s="30">
        <v>1.9214911148349328E-3</v>
      </c>
      <c r="U1966" s="23">
        <v>520.42915643974015</v>
      </c>
      <c r="V1966" s="27">
        <v>1.2524999309149163</v>
      </c>
    </row>
    <row r="1967" spans="1:22" x14ac:dyDescent="0.25">
      <c r="A1967" s="19" t="s">
        <v>103</v>
      </c>
      <c r="B1967" s="19" t="s">
        <v>104</v>
      </c>
      <c r="C1967" s="19" t="s">
        <v>88</v>
      </c>
      <c r="D1967" s="22">
        <v>160647663</v>
      </c>
      <c r="E1967" s="22">
        <v>3</v>
      </c>
      <c r="F1967" s="27">
        <v>63</v>
      </c>
      <c r="G1967" s="19" t="s">
        <v>149</v>
      </c>
      <c r="H1967" s="19" t="s">
        <v>150</v>
      </c>
      <c r="I1967" s="23">
        <v>31.666666666666668</v>
      </c>
      <c r="J1967" s="19" t="s">
        <v>203</v>
      </c>
      <c r="K1967" s="19" t="s">
        <v>204</v>
      </c>
      <c r="L1967" s="23">
        <v>31.666666666666668</v>
      </c>
      <c r="M1967" s="19" t="s">
        <v>109</v>
      </c>
      <c r="N1967" s="19" t="s">
        <v>110</v>
      </c>
      <c r="O1967" s="30">
        <v>6.4411980343979686E-2</v>
      </c>
      <c r="Q1967" s="22">
        <v>1.5</v>
      </c>
      <c r="R1967" s="30">
        <v>2.1584261490927936E-5</v>
      </c>
      <c r="S1967" s="23">
        <v>46330.053980318451</v>
      </c>
      <c r="T1967" s="30">
        <v>1.9214911148349328E-3</v>
      </c>
      <c r="U1967" s="23">
        <v>520.42915643974015</v>
      </c>
      <c r="V1967" s="27">
        <v>1.1233079000098394</v>
      </c>
    </row>
    <row r="1968" spans="1:22" x14ac:dyDescent="0.25">
      <c r="A1968" s="19" t="s">
        <v>103</v>
      </c>
      <c r="B1968" s="19" t="s">
        <v>104</v>
      </c>
      <c r="C1968" s="19" t="s">
        <v>88</v>
      </c>
      <c r="D1968" s="22">
        <v>160647663</v>
      </c>
      <c r="E1968" s="22">
        <v>3</v>
      </c>
      <c r="F1968" s="27">
        <v>63</v>
      </c>
      <c r="G1968" s="19" t="s">
        <v>175</v>
      </c>
      <c r="H1968" s="19" t="s">
        <v>176</v>
      </c>
      <c r="I1968" s="23">
        <v>273.66666666666669</v>
      </c>
      <c r="J1968" s="19" t="s">
        <v>269</v>
      </c>
      <c r="K1968" s="19" t="s">
        <v>270</v>
      </c>
      <c r="L1968" s="23">
        <v>54.733333333333327</v>
      </c>
      <c r="M1968" s="19" t="s">
        <v>121</v>
      </c>
      <c r="N1968" s="19" t="s">
        <v>122</v>
      </c>
      <c r="O1968" s="30">
        <v>9.0937500000000029E-3</v>
      </c>
      <c r="Q1968" s="22">
        <v>1.94</v>
      </c>
      <c r="R1968" s="30">
        <v>2.0362103174603178E-5</v>
      </c>
      <c r="S1968" s="23">
        <v>49110.840438489635</v>
      </c>
      <c r="T1968" s="30">
        <v>1.9214911148349328E-3</v>
      </c>
      <c r="U1968" s="23">
        <v>520.42915643974015</v>
      </c>
      <c r="V1968" s="27">
        <v>1.0597032178497687</v>
      </c>
    </row>
    <row r="1969" spans="1:22" x14ac:dyDescent="0.25">
      <c r="A1969" s="19" t="s">
        <v>103</v>
      </c>
      <c r="B1969" s="19" t="s">
        <v>104</v>
      </c>
      <c r="C1969" s="19" t="s">
        <v>88</v>
      </c>
      <c r="D1969" s="22">
        <v>160647745</v>
      </c>
      <c r="E1969" s="22">
        <v>3</v>
      </c>
      <c r="F1969" s="27">
        <v>68</v>
      </c>
      <c r="G1969" s="19" t="s">
        <v>135</v>
      </c>
      <c r="H1969" s="19" t="s">
        <v>136</v>
      </c>
      <c r="I1969" s="23">
        <v>286.00004766666666</v>
      </c>
      <c r="J1969" s="19" t="s">
        <v>219</v>
      </c>
      <c r="K1969" s="19" t="s">
        <v>220</v>
      </c>
      <c r="L1969" s="23">
        <v>200.00003333333333</v>
      </c>
      <c r="M1969" s="19" t="s">
        <v>109</v>
      </c>
      <c r="N1969" s="19" t="s">
        <v>110</v>
      </c>
      <c r="O1969" s="30">
        <v>0.13503018571428571</v>
      </c>
      <c r="Q1969" s="22">
        <v>1.5</v>
      </c>
      <c r="R1969" s="30">
        <v>3.7861411324239765E-4</v>
      </c>
      <c r="S1969" s="23">
        <v>2641.2116321711878</v>
      </c>
      <c r="T1969" s="30">
        <v>1.8065670998695257E-3</v>
      </c>
      <c r="U1969" s="23">
        <v>553.53604085462541</v>
      </c>
      <c r="V1969" s="27">
        <v>20.957655725588161</v>
      </c>
    </row>
    <row r="1970" spans="1:22" x14ac:dyDescent="0.25">
      <c r="A1970" s="19" t="s">
        <v>103</v>
      </c>
      <c r="B1970" s="19" t="s">
        <v>104</v>
      </c>
      <c r="C1970" s="19" t="s">
        <v>88</v>
      </c>
      <c r="D1970" s="22">
        <v>160647745</v>
      </c>
      <c r="E1970" s="22">
        <v>3</v>
      </c>
      <c r="F1970" s="27">
        <v>68</v>
      </c>
      <c r="G1970" s="19" t="s">
        <v>183</v>
      </c>
      <c r="H1970" s="19" t="s">
        <v>184</v>
      </c>
      <c r="I1970" s="23">
        <v>453.26123425916666</v>
      </c>
      <c r="J1970" s="19" t="s">
        <v>221</v>
      </c>
      <c r="K1970" s="19" t="s">
        <v>222</v>
      </c>
      <c r="L1970" s="23">
        <v>316.96589808333334</v>
      </c>
      <c r="M1970" s="19" t="s">
        <v>109</v>
      </c>
      <c r="N1970" s="19" t="s">
        <v>110</v>
      </c>
      <c r="O1970" s="30">
        <v>7.9215175097275228E-2</v>
      </c>
      <c r="Q1970" s="22">
        <v>1.5</v>
      </c>
      <c r="R1970" s="30">
        <v>3.5201145133967619E-4</v>
      </c>
      <c r="S1970" s="23">
        <v>2840.8166728503447</v>
      </c>
      <c r="T1970" s="30">
        <v>1.8065670998695257E-3</v>
      </c>
      <c r="U1970" s="23">
        <v>553.53604085462541</v>
      </c>
      <c r="V1970" s="27">
        <v>19.485102511005501</v>
      </c>
    </row>
    <row r="1971" spans="1:22" x14ac:dyDescent="0.25">
      <c r="A1971" s="19" t="s">
        <v>103</v>
      </c>
      <c r="B1971" s="19" t="s">
        <v>104</v>
      </c>
      <c r="C1971" s="19" t="s">
        <v>88</v>
      </c>
      <c r="D1971" s="22">
        <v>160647745</v>
      </c>
      <c r="E1971" s="22">
        <v>3</v>
      </c>
      <c r="F1971" s="27">
        <v>68</v>
      </c>
      <c r="G1971" s="19" t="s">
        <v>145</v>
      </c>
      <c r="H1971" s="19" t="s">
        <v>146</v>
      </c>
      <c r="I1971" s="23">
        <v>294.14333333333337</v>
      </c>
      <c r="J1971" s="19" t="s">
        <v>203</v>
      </c>
      <c r="K1971" s="19" t="s">
        <v>204</v>
      </c>
      <c r="L1971" s="23">
        <v>294.14333333333337</v>
      </c>
      <c r="M1971" s="19" t="s">
        <v>109</v>
      </c>
      <c r="N1971" s="19" t="s">
        <v>110</v>
      </c>
      <c r="O1971" s="30">
        <v>6.9640764267676847E-2</v>
      </c>
      <c r="Q1971" s="22">
        <v>1.5</v>
      </c>
      <c r="R1971" s="30">
        <v>2.008271229174055E-4</v>
      </c>
      <c r="S1971" s="23">
        <v>4979.4070913980659</v>
      </c>
      <c r="T1971" s="30">
        <v>1.8065670998695257E-3</v>
      </c>
      <c r="U1971" s="23">
        <v>553.53604085462541</v>
      </c>
      <c r="V1971" s="27">
        <v>11.116505051592586</v>
      </c>
    </row>
    <row r="1972" spans="1:22" x14ac:dyDescent="0.25">
      <c r="A1972" s="19" t="s">
        <v>103</v>
      </c>
      <c r="B1972" s="19" t="s">
        <v>104</v>
      </c>
      <c r="C1972" s="19" t="s">
        <v>88</v>
      </c>
      <c r="D1972" s="22">
        <v>160647745</v>
      </c>
      <c r="E1972" s="22">
        <v>3</v>
      </c>
      <c r="F1972" s="27">
        <v>68</v>
      </c>
      <c r="G1972" s="19" t="s">
        <v>127</v>
      </c>
      <c r="H1972" s="19" t="s">
        <v>128</v>
      </c>
      <c r="I1972" s="23">
        <v>150.52500000000001</v>
      </c>
      <c r="J1972" s="19" t="s">
        <v>203</v>
      </c>
      <c r="K1972" s="19" t="s">
        <v>204</v>
      </c>
      <c r="L1972" s="23">
        <v>150.52500000000001</v>
      </c>
      <c r="M1972" s="19" t="s">
        <v>109</v>
      </c>
      <c r="N1972" s="19" t="s">
        <v>110</v>
      </c>
      <c r="O1972" s="30">
        <v>9.32009514627124E-2</v>
      </c>
      <c r="Q1972" s="22">
        <v>1.5</v>
      </c>
      <c r="R1972" s="30">
        <v>1.3753993351887044E-4</v>
      </c>
      <c r="S1972" s="23">
        <v>7270.615699859999</v>
      </c>
      <c r="T1972" s="30">
        <v>1.8065670998695257E-3</v>
      </c>
      <c r="U1972" s="23">
        <v>553.53604085462541</v>
      </c>
      <c r="V1972" s="27">
        <v>7.6133310259443938</v>
      </c>
    </row>
    <row r="1973" spans="1:22" x14ac:dyDescent="0.25">
      <c r="A1973" s="19" t="s">
        <v>103</v>
      </c>
      <c r="B1973" s="19" t="s">
        <v>104</v>
      </c>
      <c r="C1973" s="19" t="s">
        <v>88</v>
      </c>
      <c r="D1973" s="22">
        <v>160647745</v>
      </c>
      <c r="E1973" s="22">
        <v>3</v>
      </c>
      <c r="F1973" s="27">
        <v>68</v>
      </c>
      <c r="G1973" s="19" t="s">
        <v>107</v>
      </c>
      <c r="H1973" s="19" t="s">
        <v>108</v>
      </c>
      <c r="I1973" s="23">
        <v>134.50558333333333</v>
      </c>
      <c r="J1973" s="19" t="s">
        <v>201</v>
      </c>
      <c r="K1973" s="19" t="s">
        <v>202</v>
      </c>
      <c r="L1973" s="23">
        <v>73.904166666666669</v>
      </c>
      <c r="M1973" s="19" t="s">
        <v>109</v>
      </c>
      <c r="N1973" s="19" t="s">
        <v>110</v>
      </c>
      <c r="O1973" s="30">
        <v>9.4083549688667278E-2</v>
      </c>
      <c r="Q1973" s="22">
        <v>1.5</v>
      </c>
      <c r="R1973" s="30">
        <v>1.2406630130338081E-4</v>
      </c>
      <c r="S1973" s="23">
        <v>8060.2064339347726</v>
      </c>
      <c r="T1973" s="30">
        <v>1.8065670998695257E-3</v>
      </c>
      <c r="U1973" s="23">
        <v>553.53604085462541</v>
      </c>
      <c r="V1973" s="27">
        <v>6.8675169226950468</v>
      </c>
    </row>
    <row r="1974" spans="1:22" x14ac:dyDescent="0.25">
      <c r="A1974" s="19" t="s">
        <v>103</v>
      </c>
      <c r="B1974" s="19" t="s">
        <v>104</v>
      </c>
      <c r="C1974" s="19" t="s">
        <v>88</v>
      </c>
      <c r="D1974" s="22">
        <v>160647745</v>
      </c>
      <c r="E1974" s="22">
        <v>3</v>
      </c>
      <c r="F1974" s="27">
        <v>68</v>
      </c>
      <c r="G1974" s="19" t="s">
        <v>163</v>
      </c>
      <c r="H1974" s="19" t="s">
        <v>164</v>
      </c>
      <c r="I1974" s="23">
        <v>58.333333333333336</v>
      </c>
      <c r="J1974" s="19" t="s">
        <v>203</v>
      </c>
      <c r="K1974" s="19" t="s">
        <v>204</v>
      </c>
      <c r="L1974" s="23">
        <v>58.333333333333336</v>
      </c>
      <c r="M1974" s="19" t="s">
        <v>109</v>
      </c>
      <c r="N1974" s="19" t="s">
        <v>110</v>
      </c>
      <c r="O1974" s="30">
        <v>0.2109105576516597</v>
      </c>
      <c r="Q1974" s="22">
        <v>1.5</v>
      </c>
      <c r="R1974" s="30">
        <v>1.2061878297072041E-4</v>
      </c>
      <c r="S1974" s="23">
        <v>8290.5827382020998</v>
      </c>
      <c r="T1974" s="30">
        <v>1.8065670998695257E-3</v>
      </c>
      <c r="U1974" s="23">
        <v>553.53604085462541</v>
      </c>
      <c r="V1974" s="27">
        <v>6.6766843578315891</v>
      </c>
    </row>
    <row r="1975" spans="1:22" x14ac:dyDescent="0.25">
      <c r="A1975" s="19" t="s">
        <v>103</v>
      </c>
      <c r="B1975" s="19" t="s">
        <v>104</v>
      </c>
      <c r="C1975" s="19" t="s">
        <v>88</v>
      </c>
      <c r="D1975" s="22">
        <v>160647745</v>
      </c>
      <c r="E1975" s="22">
        <v>3</v>
      </c>
      <c r="F1975" s="27">
        <v>68</v>
      </c>
      <c r="G1975" s="19" t="s">
        <v>107</v>
      </c>
      <c r="H1975" s="19" t="s">
        <v>108</v>
      </c>
      <c r="I1975" s="23">
        <v>121.33333333333333</v>
      </c>
      <c r="J1975" s="19" t="s">
        <v>203</v>
      </c>
      <c r="K1975" s="19" t="s">
        <v>204</v>
      </c>
      <c r="L1975" s="23">
        <v>121.33333333333333</v>
      </c>
      <c r="M1975" s="19" t="s">
        <v>109</v>
      </c>
      <c r="N1975" s="19" t="s">
        <v>110</v>
      </c>
      <c r="O1975" s="30">
        <v>9.4083549688667278E-2</v>
      </c>
      <c r="Q1975" s="22">
        <v>1.5</v>
      </c>
      <c r="R1975" s="30">
        <v>1.1191637936821858E-4</v>
      </c>
      <c r="S1975" s="23">
        <v>8935.2425949188164</v>
      </c>
      <c r="T1975" s="30">
        <v>1.8065670998695257E-3</v>
      </c>
      <c r="U1975" s="23">
        <v>553.53604085462541</v>
      </c>
      <c r="V1975" s="27">
        <v>6.1949749542268</v>
      </c>
    </row>
    <row r="1976" spans="1:22" x14ac:dyDescent="0.25">
      <c r="A1976" s="19" t="s">
        <v>103</v>
      </c>
      <c r="B1976" s="19" t="s">
        <v>104</v>
      </c>
      <c r="C1976" s="19" t="s">
        <v>88</v>
      </c>
      <c r="D1976" s="22">
        <v>160647745</v>
      </c>
      <c r="E1976" s="22">
        <v>3</v>
      </c>
      <c r="F1976" s="27">
        <v>68</v>
      </c>
      <c r="G1976" s="19" t="s">
        <v>183</v>
      </c>
      <c r="H1976" s="19" t="s">
        <v>184</v>
      </c>
      <c r="I1976" s="23">
        <v>127.74666666666667</v>
      </c>
      <c r="J1976" s="19" t="s">
        <v>217</v>
      </c>
      <c r="K1976" s="19" t="s">
        <v>218</v>
      </c>
      <c r="L1976" s="23">
        <v>89.333333333333329</v>
      </c>
      <c r="M1976" s="19" t="s">
        <v>109</v>
      </c>
      <c r="N1976" s="19" t="s">
        <v>110</v>
      </c>
      <c r="O1976" s="30">
        <v>7.9215175097275228E-2</v>
      </c>
      <c r="Q1976" s="22">
        <v>1.5</v>
      </c>
      <c r="R1976" s="30">
        <v>9.92105349813064E-5</v>
      </c>
      <c r="S1976" s="23">
        <v>10079.574716419214</v>
      </c>
      <c r="T1976" s="30">
        <v>1.8065670998695257E-3</v>
      </c>
      <c r="U1976" s="23">
        <v>553.53604085462541</v>
      </c>
      <c r="V1976" s="27">
        <v>5.4916606744621665</v>
      </c>
    </row>
    <row r="1977" spans="1:22" x14ac:dyDescent="0.25">
      <c r="A1977" s="19" t="s">
        <v>103</v>
      </c>
      <c r="B1977" s="19" t="s">
        <v>104</v>
      </c>
      <c r="C1977" s="19" t="s">
        <v>88</v>
      </c>
      <c r="D1977" s="22">
        <v>160647745</v>
      </c>
      <c r="E1977" s="22">
        <v>3</v>
      </c>
      <c r="F1977" s="27">
        <v>68</v>
      </c>
      <c r="G1977" s="19" t="s">
        <v>135</v>
      </c>
      <c r="H1977" s="19" t="s">
        <v>136</v>
      </c>
      <c r="I1977" s="23">
        <v>57.199999999999996</v>
      </c>
      <c r="J1977" s="19" t="s">
        <v>225</v>
      </c>
      <c r="K1977" s="19" t="s">
        <v>226</v>
      </c>
      <c r="L1977" s="23">
        <v>40</v>
      </c>
      <c r="M1977" s="19" t="s">
        <v>109</v>
      </c>
      <c r="N1977" s="19" t="s">
        <v>110</v>
      </c>
      <c r="O1977" s="30">
        <v>0.13503018571428571</v>
      </c>
      <c r="Q1977" s="22">
        <v>1.5</v>
      </c>
      <c r="R1977" s="30">
        <v>7.572281002801121E-5</v>
      </c>
      <c r="S1977" s="23">
        <v>13206.06036186563</v>
      </c>
      <c r="T1977" s="30">
        <v>1.8065670998695257E-3</v>
      </c>
      <c r="U1977" s="23">
        <v>553.53604085462541</v>
      </c>
      <c r="V1977" s="27">
        <v>4.1915304465292254</v>
      </c>
    </row>
    <row r="1978" spans="1:22" x14ac:dyDescent="0.25">
      <c r="A1978" s="19" t="s">
        <v>103</v>
      </c>
      <c r="B1978" s="19" t="s">
        <v>104</v>
      </c>
      <c r="C1978" s="19" t="s">
        <v>88</v>
      </c>
      <c r="D1978" s="22">
        <v>160647745</v>
      </c>
      <c r="E1978" s="22">
        <v>3</v>
      </c>
      <c r="F1978" s="27">
        <v>68</v>
      </c>
      <c r="G1978" s="19" t="s">
        <v>165</v>
      </c>
      <c r="H1978" s="19" t="s">
        <v>166</v>
      </c>
      <c r="I1978" s="23">
        <v>83.333333333333329</v>
      </c>
      <c r="J1978" s="19" t="s">
        <v>203</v>
      </c>
      <c r="K1978" s="19" t="s">
        <v>204</v>
      </c>
      <c r="L1978" s="23">
        <v>83.333333333333329</v>
      </c>
      <c r="M1978" s="19" t="s">
        <v>109</v>
      </c>
      <c r="N1978" s="19" t="s">
        <v>110</v>
      </c>
      <c r="O1978" s="30">
        <v>5.0317393548386762E-2</v>
      </c>
      <c r="Q1978" s="22">
        <v>1.5</v>
      </c>
      <c r="R1978" s="30">
        <v>4.1108981657178729E-5</v>
      </c>
      <c r="S1978" s="23">
        <v>24325.584329461813</v>
      </c>
      <c r="T1978" s="30">
        <v>1.8065670998695257E-3</v>
      </c>
      <c r="U1978" s="23">
        <v>553.53604085462541</v>
      </c>
      <c r="V1978" s="27">
        <v>2.2755302950080134</v>
      </c>
    </row>
    <row r="1979" spans="1:22" x14ac:dyDescent="0.25">
      <c r="A1979" s="19" t="s">
        <v>103</v>
      </c>
      <c r="B1979" s="19" t="s">
        <v>104</v>
      </c>
      <c r="C1979" s="19" t="s">
        <v>88</v>
      </c>
      <c r="D1979" s="22">
        <v>160647745</v>
      </c>
      <c r="E1979" s="22">
        <v>3</v>
      </c>
      <c r="F1979" s="27">
        <v>68</v>
      </c>
      <c r="G1979" s="19" t="s">
        <v>143</v>
      </c>
      <c r="H1979" s="19" t="s">
        <v>144</v>
      </c>
      <c r="I1979" s="23">
        <v>55.21</v>
      </c>
      <c r="J1979" s="19" t="s">
        <v>203</v>
      </c>
      <c r="K1979" s="19" t="s">
        <v>204</v>
      </c>
      <c r="L1979" s="23">
        <v>55.21</v>
      </c>
      <c r="M1979" s="19" t="s">
        <v>109</v>
      </c>
      <c r="N1979" s="19" t="s">
        <v>110</v>
      </c>
      <c r="O1979" s="30">
        <v>4.8103640684409948E-2</v>
      </c>
      <c r="Q1979" s="22">
        <v>1.5</v>
      </c>
      <c r="R1979" s="30">
        <v>2.6037274531237975E-5</v>
      </c>
      <c r="S1979" s="23">
        <v>38406.477559710002</v>
      </c>
      <c r="T1979" s="30">
        <v>1.8065670998695257E-3</v>
      </c>
      <c r="U1979" s="23">
        <v>553.53604085462541</v>
      </c>
      <c r="V1979" s="27">
        <v>1.4412569858666442</v>
      </c>
    </row>
    <row r="1980" spans="1:22" x14ac:dyDescent="0.25">
      <c r="A1980" s="19" t="s">
        <v>103</v>
      </c>
      <c r="B1980" s="19" t="s">
        <v>104</v>
      </c>
      <c r="C1980" s="19" t="s">
        <v>88</v>
      </c>
      <c r="D1980" s="22">
        <v>160647745</v>
      </c>
      <c r="E1980" s="22">
        <v>3</v>
      </c>
      <c r="F1980" s="27">
        <v>68</v>
      </c>
      <c r="G1980" s="19" t="s">
        <v>175</v>
      </c>
      <c r="H1980" s="19" t="s">
        <v>176</v>
      </c>
      <c r="I1980" s="23">
        <v>270.31666666666666</v>
      </c>
      <c r="J1980" s="19" t="s">
        <v>269</v>
      </c>
      <c r="K1980" s="19" t="s">
        <v>270</v>
      </c>
      <c r="L1980" s="23">
        <v>54.063333333333333</v>
      </c>
      <c r="M1980" s="19" t="s">
        <v>121</v>
      </c>
      <c r="N1980" s="19" t="s">
        <v>122</v>
      </c>
      <c r="O1980" s="30">
        <v>9.0937500000000029E-3</v>
      </c>
      <c r="Q1980" s="22">
        <v>1.94</v>
      </c>
      <c r="R1980" s="30">
        <v>1.8633961397058828E-5</v>
      </c>
      <c r="S1980" s="23">
        <v>53665.454097046662</v>
      </c>
      <c r="T1980" s="30">
        <v>1.8065670998695257E-3</v>
      </c>
      <c r="U1980" s="23">
        <v>553.53604085462541</v>
      </c>
      <c r="V1980" s="27">
        <v>1.031456921716587</v>
      </c>
    </row>
    <row r="1981" spans="1:22" x14ac:dyDescent="0.25">
      <c r="A1981" s="19" t="s">
        <v>103</v>
      </c>
      <c r="B1981" s="19" t="s">
        <v>104</v>
      </c>
      <c r="C1981" s="19" t="s">
        <v>88</v>
      </c>
      <c r="D1981" s="22">
        <v>160647843</v>
      </c>
      <c r="E1981" s="22">
        <v>3</v>
      </c>
      <c r="F1981" s="27">
        <v>85</v>
      </c>
      <c r="G1981" s="19" t="s">
        <v>135</v>
      </c>
      <c r="H1981" s="19" t="s">
        <v>136</v>
      </c>
      <c r="I1981" s="23">
        <v>514.84766666666667</v>
      </c>
      <c r="J1981" s="19" t="s">
        <v>225</v>
      </c>
      <c r="K1981" s="19" t="s">
        <v>226</v>
      </c>
      <c r="L1981" s="23">
        <v>360.0333333333333</v>
      </c>
      <c r="M1981" s="19" t="s">
        <v>109</v>
      </c>
      <c r="N1981" s="19" t="s">
        <v>110</v>
      </c>
      <c r="O1981" s="30">
        <v>0.13503018571428571</v>
      </c>
      <c r="Q1981" s="22">
        <v>1.5</v>
      </c>
      <c r="R1981" s="30">
        <v>5.4525471407503262E-4</v>
      </c>
      <c r="S1981" s="23">
        <v>1834.0052349595821</v>
      </c>
      <c r="T1981" s="30">
        <v>1.9153509878707714E-3</v>
      </c>
      <c r="U1981" s="23">
        <v>522.09751963616077</v>
      </c>
      <c r="V1981" s="27">
        <v>28.467613378849855</v>
      </c>
    </row>
    <row r="1982" spans="1:22" x14ac:dyDescent="0.25">
      <c r="A1982" s="19" t="s">
        <v>103</v>
      </c>
      <c r="B1982" s="19" t="s">
        <v>104</v>
      </c>
      <c r="C1982" s="19" t="s">
        <v>88</v>
      </c>
      <c r="D1982" s="22">
        <v>160647843</v>
      </c>
      <c r="E1982" s="22">
        <v>3</v>
      </c>
      <c r="F1982" s="27">
        <v>85</v>
      </c>
      <c r="G1982" s="19" t="s">
        <v>107</v>
      </c>
      <c r="H1982" s="19" t="s">
        <v>108</v>
      </c>
      <c r="I1982" s="23">
        <v>455</v>
      </c>
      <c r="J1982" s="19" t="s">
        <v>201</v>
      </c>
      <c r="K1982" s="19" t="s">
        <v>202</v>
      </c>
      <c r="L1982" s="23">
        <v>250</v>
      </c>
      <c r="M1982" s="19" t="s">
        <v>109</v>
      </c>
      <c r="N1982" s="19" t="s">
        <v>110</v>
      </c>
      <c r="O1982" s="30">
        <v>9.4083549688667278E-2</v>
      </c>
      <c r="Q1982" s="22">
        <v>1.5</v>
      </c>
      <c r="R1982" s="30">
        <v>3.3574913810465579E-4</v>
      </c>
      <c r="S1982" s="23">
        <v>2978.4141983062714</v>
      </c>
      <c r="T1982" s="30">
        <v>1.9153509878707714E-3</v>
      </c>
      <c r="U1982" s="23">
        <v>522.09751963616077</v>
      </c>
      <c r="V1982" s="27">
        <v>17.529379222441957</v>
      </c>
    </row>
    <row r="1983" spans="1:22" x14ac:dyDescent="0.25">
      <c r="A1983" s="19" t="s">
        <v>103</v>
      </c>
      <c r="B1983" s="19" t="s">
        <v>104</v>
      </c>
      <c r="C1983" s="19" t="s">
        <v>88</v>
      </c>
      <c r="D1983" s="22">
        <v>160647843</v>
      </c>
      <c r="E1983" s="22">
        <v>3</v>
      </c>
      <c r="F1983" s="27">
        <v>85</v>
      </c>
      <c r="G1983" s="19" t="s">
        <v>183</v>
      </c>
      <c r="H1983" s="19" t="s">
        <v>184</v>
      </c>
      <c r="I1983" s="23">
        <v>393.86252143333337</v>
      </c>
      <c r="J1983" s="19" t="s">
        <v>221</v>
      </c>
      <c r="K1983" s="19" t="s">
        <v>222</v>
      </c>
      <c r="L1983" s="23">
        <v>275.42833666666667</v>
      </c>
      <c r="M1983" s="19" t="s">
        <v>109</v>
      </c>
      <c r="N1983" s="19" t="s">
        <v>110</v>
      </c>
      <c r="O1983" s="30">
        <v>7.9215175097275228E-2</v>
      </c>
      <c r="Q1983" s="22">
        <v>1.5</v>
      </c>
      <c r="R1983" s="30">
        <v>2.4470500862428093E-4</v>
      </c>
      <c r="S1983" s="23">
        <v>4086.5530526814673</v>
      </c>
      <c r="T1983" s="30">
        <v>1.9153509878707714E-3</v>
      </c>
      <c r="U1983" s="23">
        <v>522.09751963616077</v>
      </c>
      <c r="V1983" s="27">
        <v>12.77598780452824</v>
      </c>
    </row>
    <row r="1984" spans="1:22" x14ac:dyDescent="0.25">
      <c r="A1984" s="19" t="s">
        <v>103</v>
      </c>
      <c r="B1984" s="19" t="s">
        <v>104</v>
      </c>
      <c r="C1984" s="19" t="s">
        <v>88</v>
      </c>
      <c r="D1984" s="22">
        <v>160647843</v>
      </c>
      <c r="E1984" s="22">
        <v>3</v>
      </c>
      <c r="F1984" s="27">
        <v>85</v>
      </c>
      <c r="G1984" s="19" t="s">
        <v>131</v>
      </c>
      <c r="H1984" s="19" t="s">
        <v>132</v>
      </c>
      <c r="I1984" s="23">
        <v>118</v>
      </c>
      <c r="J1984" s="19" t="s">
        <v>203</v>
      </c>
      <c r="K1984" s="19" t="s">
        <v>204</v>
      </c>
      <c r="L1984" s="23">
        <v>118</v>
      </c>
      <c r="M1984" s="19" t="s">
        <v>109</v>
      </c>
      <c r="N1984" s="19" t="s">
        <v>110</v>
      </c>
      <c r="O1984" s="30">
        <v>0.18361026609657971</v>
      </c>
      <c r="Q1984" s="22">
        <v>1.5</v>
      </c>
      <c r="R1984" s="30">
        <v>1.6992950117173652E-4</v>
      </c>
      <c r="S1984" s="23">
        <v>5884.7933590375578</v>
      </c>
      <c r="T1984" s="30">
        <v>1.9153509878707714E-3</v>
      </c>
      <c r="U1984" s="23">
        <v>522.09751963616077</v>
      </c>
      <c r="V1984" s="27">
        <v>8.8719771074773721</v>
      </c>
    </row>
    <row r="1985" spans="1:22" x14ac:dyDescent="0.25">
      <c r="A1985" s="19" t="s">
        <v>103</v>
      </c>
      <c r="B1985" s="19" t="s">
        <v>104</v>
      </c>
      <c r="C1985" s="19" t="s">
        <v>88</v>
      </c>
      <c r="D1985" s="22">
        <v>160647843</v>
      </c>
      <c r="E1985" s="22">
        <v>3</v>
      </c>
      <c r="F1985" s="27">
        <v>85</v>
      </c>
      <c r="G1985" s="19" t="s">
        <v>127</v>
      </c>
      <c r="H1985" s="19" t="s">
        <v>128</v>
      </c>
      <c r="I1985" s="23">
        <v>205.33333333333334</v>
      </c>
      <c r="J1985" s="19" t="s">
        <v>201</v>
      </c>
      <c r="K1985" s="19" t="s">
        <v>202</v>
      </c>
      <c r="L1985" s="23">
        <v>133.33333333333334</v>
      </c>
      <c r="M1985" s="19" t="s">
        <v>109</v>
      </c>
      <c r="N1985" s="19" t="s">
        <v>110</v>
      </c>
      <c r="O1985" s="30">
        <v>9.32009514627124E-2</v>
      </c>
      <c r="Q1985" s="22">
        <v>1.5</v>
      </c>
      <c r="R1985" s="30">
        <v>1.5009617281315252E-4</v>
      </c>
      <c r="S1985" s="23">
        <v>6662.3950581661511</v>
      </c>
      <c r="T1985" s="30">
        <v>1.9153509878707714E-3</v>
      </c>
      <c r="U1985" s="23">
        <v>522.09751963616077</v>
      </c>
      <c r="V1985" s="27">
        <v>7.8364839532627473</v>
      </c>
    </row>
    <row r="1986" spans="1:22" x14ac:dyDescent="0.25">
      <c r="A1986" s="19" t="s">
        <v>103</v>
      </c>
      <c r="B1986" s="19" t="s">
        <v>104</v>
      </c>
      <c r="C1986" s="19" t="s">
        <v>88</v>
      </c>
      <c r="D1986" s="22">
        <v>160647843</v>
      </c>
      <c r="E1986" s="22">
        <v>3</v>
      </c>
      <c r="F1986" s="27">
        <v>85</v>
      </c>
      <c r="G1986" s="19" t="s">
        <v>141</v>
      </c>
      <c r="H1986" s="19" t="s">
        <v>142</v>
      </c>
      <c r="I1986" s="23">
        <v>261.56</v>
      </c>
      <c r="J1986" s="19" t="s">
        <v>203</v>
      </c>
      <c r="K1986" s="19" t="s">
        <v>204</v>
      </c>
      <c r="L1986" s="23">
        <v>261.56</v>
      </c>
      <c r="M1986" s="19" t="s">
        <v>109</v>
      </c>
      <c r="N1986" s="19" t="s">
        <v>110</v>
      </c>
      <c r="O1986" s="30">
        <v>4.6996148956660502E-2</v>
      </c>
      <c r="Q1986" s="22">
        <v>1.5</v>
      </c>
      <c r="R1986" s="30">
        <v>9.6410295851797034E-5</v>
      </c>
      <c r="S1986" s="23">
        <v>10372.336182197916</v>
      </c>
      <c r="T1986" s="30">
        <v>1.9153509878707714E-3</v>
      </c>
      <c r="U1986" s="23">
        <v>522.09751963616077</v>
      </c>
      <c r="V1986" s="27">
        <v>5.0335576331611671</v>
      </c>
    </row>
    <row r="1987" spans="1:22" x14ac:dyDescent="0.25">
      <c r="A1987" s="19" t="s">
        <v>103</v>
      </c>
      <c r="B1987" s="19" t="s">
        <v>104</v>
      </c>
      <c r="C1987" s="19" t="s">
        <v>88</v>
      </c>
      <c r="D1987" s="22">
        <v>160647843</v>
      </c>
      <c r="E1987" s="22">
        <v>3</v>
      </c>
      <c r="F1987" s="27">
        <v>85</v>
      </c>
      <c r="G1987" s="19" t="s">
        <v>127</v>
      </c>
      <c r="H1987" s="19" t="s">
        <v>128</v>
      </c>
      <c r="I1987" s="23">
        <v>100</v>
      </c>
      <c r="J1987" s="19" t="s">
        <v>203</v>
      </c>
      <c r="K1987" s="19" t="s">
        <v>204</v>
      </c>
      <c r="L1987" s="23">
        <v>100</v>
      </c>
      <c r="M1987" s="19" t="s">
        <v>109</v>
      </c>
      <c r="N1987" s="19" t="s">
        <v>110</v>
      </c>
      <c r="O1987" s="30">
        <v>9.32009514627124E-2</v>
      </c>
      <c r="Q1987" s="22">
        <v>1.5</v>
      </c>
      <c r="R1987" s="30">
        <v>7.3098785460950903E-5</v>
      </c>
      <c r="S1987" s="23">
        <v>13680.117852767831</v>
      </c>
      <c r="T1987" s="30">
        <v>1.9153509878707714E-3</v>
      </c>
      <c r="U1987" s="23">
        <v>522.09751963616077</v>
      </c>
      <c r="V1987" s="27">
        <v>3.8164694577578318</v>
      </c>
    </row>
    <row r="1988" spans="1:22" x14ac:dyDescent="0.25">
      <c r="A1988" s="19" t="s">
        <v>103</v>
      </c>
      <c r="B1988" s="19" t="s">
        <v>104</v>
      </c>
      <c r="C1988" s="19" t="s">
        <v>88</v>
      </c>
      <c r="D1988" s="22">
        <v>160647843</v>
      </c>
      <c r="E1988" s="22">
        <v>3</v>
      </c>
      <c r="F1988" s="27">
        <v>85</v>
      </c>
      <c r="G1988" s="19" t="s">
        <v>145</v>
      </c>
      <c r="H1988" s="19" t="s">
        <v>146</v>
      </c>
      <c r="I1988" s="23">
        <v>112.36666666666667</v>
      </c>
      <c r="J1988" s="19" t="s">
        <v>229</v>
      </c>
      <c r="K1988" s="19" t="s">
        <v>230</v>
      </c>
      <c r="L1988" s="23">
        <v>89.893333333333331</v>
      </c>
      <c r="M1988" s="19" t="s">
        <v>109</v>
      </c>
      <c r="N1988" s="19" t="s">
        <v>110</v>
      </c>
      <c r="O1988" s="30">
        <v>6.9640764267676847E-2</v>
      </c>
      <c r="Q1988" s="22">
        <v>1.5</v>
      </c>
      <c r="R1988" s="30">
        <v>6.1374906234336907E-5</v>
      </c>
      <c r="S1988" s="23">
        <v>16293.303914500131</v>
      </c>
      <c r="T1988" s="30">
        <v>1.9153509878707714E-3</v>
      </c>
      <c r="U1988" s="23">
        <v>522.09751963616077</v>
      </c>
      <c r="V1988" s="27">
        <v>3.204368631284924</v>
      </c>
    </row>
    <row r="1989" spans="1:22" x14ac:dyDescent="0.25">
      <c r="A1989" s="19" t="s">
        <v>103</v>
      </c>
      <c r="B1989" s="19" t="s">
        <v>104</v>
      </c>
      <c r="C1989" s="19" t="s">
        <v>88</v>
      </c>
      <c r="D1989" s="22">
        <v>160647843</v>
      </c>
      <c r="E1989" s="22">
        <v>3</v>
      </c>
      <c r="F1989" s="27">
        <v>85</v>
      </c>
      <c r="G1989" s="19" t="s">
        <v>183</v>
      </c>
      <c r="H1989" s="19" t="s">
        <v>184</v>
      </c>
      <c r="I1989" s="23">
        <v>95.714666666666673</v>
      </c>
      <c r="J1989" s="19" t="s">
        <v>217</v>
      </c>
      <c r="K1989" s="19" t="s">
        <v>218</v>
      </c>
      <c r="L1989" s="23">
        <v>66.933333333333337</v>
      </c>
      <c r="M1989" s="19" t="s">
        <v>109</v>
      </c>
      <c r="N1989" s="19" t="s">
        <v>110</v>
      </c>
      <c r="O1989" s="30">
        <v>7.9215175097275228E-2</v>
      </c>
      <c r="Q1989" s="22">
        <v>1.5</v>
      </c>
      <c r="R1989" s="30">
        <v>5.9467090818645754E-5</v>
      </c>
      <c r="S1989" s="23">
        <v>16816.023555779066</v>
      </c>
      <c r="T1989" s="30">
        <v>1.9153509878707714E-3</v>
      </c>
      <c r="U1989" s="23">
        <v>522.09751963616077</v>
      </c>
      <c r="V1989" s="27">
        <v>3.1047620616393257</v>
      </c>
    </row>
    <row r="1990" spans="1:22" x14ac:dyDescent="0.25">
      <c r="A1990" s="19" t="s">
        <v>103</v>
      </c>
      <c r="B1990" s="19" t="s">
        <v>104</v>
      </c>
      <c r="C1990" s="19" t="s">
        <v>88</v>
      </c>
      <c r="D1990" s="22">
        <v>160647843</v>
      </c>
      <c r="E1990" s="22">
        <v>3</v>
      </c>
      <c r="F1990" s="27">
        <v>85</v>
      </c>
      <c r="G1990" s="19" t="s">
        <v>107</v>
      </c>
      <c r="H1990" s="19" t="s">
        <v>108</v>
      </c>
      <c r="I1990" s="23">
        <v>455</v>
      </c>
      <c r="J1990" s="19" t="s">
        <v>201</v>
      </c>
      <c r="K1990" s="19" t="s">
        <v>202</v>
      </c>
      <c r="L1990" s="23">
        <v>250</v>
      </c>
      <c r="M1990" s="19" t="s">
        <v>121</v>
      </c>
      <c r="N1990" s="19" t="s">
        <v>122</v>
      </c>
      <c r="O1990" s="30">
        <v>8.0808489135929321E-3</v>
      </c>
      <c r="Q1990" s="22">
        <v>1.94</v>
      </c>
      <c r="R1990" s="30">
        <v>2.2297066438355272E-5</v>
      </c>
      <c r="S1990" s="23">
        <v>44848.949199873503</v>
      </c>
      <c r="T1990" s="30">
        <v>1.9153509878707714E-3</v>
      </c>
      <c r="U1990" s="23">
        <v>522.09751963616077</v>
      </c>
      <c r="V1990" s="27">
        <v>1.1641243082627972</v>
      </c>
    </row>
    <row r="1991" spans="1:22" x14ac:dyDescent="0.25">
      <c r="A1991" s="19" t="s">
        <v>103</v>
      </c>
      <c r="B1991" s="19" t="s">
        <v>104</v>
      </c>
      <c r="C1991" s="19" t="s">
        <v>88</v>
      </c>
      <c r="D1991" s="22">
        <v>160647889</v>
      </c>
      <c r="E1991" s="22">
        <v>3</v>
      </c>
      <c r="F1991" s="27">
        <v>60</v>
      </c>
      <c r="G1991" s="19" t="s">
        <v>107</v>
      </c>
      <c r="H1991" s="19" t="s">
        <v>108</v>
      </c>
      <c r="I1991" s="23">
        <v>758.33333333333337</v>
      </c>
      <c r="J1991" s="19" t="s">
        <v>201</v>
      </c>
      <c r="K1991" s="19" t="s">
        <v>202</v>
      </c>
      <c r="L1991" s="23">
        <v>416.66666666666669</v>
      </c>
      <c r="M1991" s="19" t="s">
        <v>109</v>
      </c>
      <c r="N1991" s="19" t="s">
        <v>110</v>
      </c>
      <c r="O1991" s="30">
        <v>9.4083549688667278E-2</v>
      </c>
      <c r="Q1991" s="22">
        <v>1.5</v>
      </c>
      <c r="R1991" s="30">
        <v>7.9274102052488173E-4</v>
      </c>
      <c r="S1991" s="23">
        <v>1261.4460134003032</v>
      </c>
      <c r="T1991" s="30">
        <v>1.8675141598746667E-3</v>
      </c>
      <c r="U1991" s="23">
        <v>535.47117418756943</v>
      </c>
      <c r="V1991" s="27">
        <v>42.448996508711048</v>
      </c>
    </row>
    <row r="1992" spans="1:22" x14ac:dyDescent="0.25">
      <c r="A1992" s="19" t="s">
        <v>103</v>
      </c>
      <c r="B1992" s="19" t="s">
        <v>104</v>
      </c>
      <c r="C1992" s="19" t="s">
        <v>88</v>
      </c>
      <c r="D1992" s="22">
        <v>160647889</v>
      </c>
      <c r="E1992" s="22">
        <v>3</v>
      </c>
      <c r="F1992" s="27">
        <v>60</v>
      </c>
      <c r="G1992" s="19" t="s">
        <v>131</v>
      </c>
      <c r="H1992" s="19" t="s">
        <v>132</v>
      </c>
      <c r="I1992" s="23">
        <v>78.666666666666671</v>
      </c>
      <c r="J1992" s="19" t="s">
        <v>203</v>
      </c>
      <c r="K1992" s="19" t="s">
        <v>204</v>
      </c>
      <c r="L1992" s="23">
        <v>78.666666666666671</v>
      </c>
      <c r="M1992" s="19" t="s">
        <v>109</v>
      </c>
      <c r="N1992" s="19" t="s">
        <v>110</v>
      </c>
      <c r="O1992" s="30">
        <v>0.18361026609657971</v>
      </c>
      <c r="Q1992" s="22">
        <v>1.5</v>
      </c>
      <c r="R1992" s="30">
        <v>1.6048897332886228E-4</v>
      </c>
      <c r="S1992" s="23">
        <v>6230.9576742750614</v>
      </c>
      <c r="T1992" s="30">
        <v>1.8675141598746667E-3</v>
      </c>
      <c r="U1992" s="23">
        <v>535.47117418756943</v>
      </c>
      <c r="V1992" s="27">
        <v>8.5937218992563391</v>
      </c>
    </row>
    <row r="1993" spans="1:22" x14ac:dyDescent="0.25">
      <c r="A1993" s="19" t="s">
        <v>103</v>
      </c>
      <c r="B1993" s="19" t="s">
        <v>104</v>
      </c>
      <c r="C1993" s="19" t="s">
        <v>88</v>
      </c>
      <c r="D1993" s="22">
        <v>160647889</v>
      </c>
      <c r="E1993" s="22">
        <v>3</v>
      </c>
      <c r="F1993" s="27">
        <v>60</v>
      </c>
      <c r="G1993" s="19" t="s">
        <v>163</v>
      </c>
      <c r="H1993" s="19" t="s">
        <v>164</v>
      </c>
      <c r="I1993" s="23">
        <v>54</v>
      </c>
      <c r="J1993" s="19" t="s">
        <v>203</v>
      </c>
      <c r="K1993" s="19" t="s">
        <v>204</v>
      </c>
      <c r="L1993" s="23">
        <v>54</v>
      </c>
      <c r="M1993" s="19" t="s">
        <v>109</v>
      </c>
      <c r="N1993" s="19" t="s">
        <v>110</v>
      </c>
      <c r="O1993" s="30">
        <v>0.2109105576516597</v>
      </c>
      <c r="Q1993" s="22">
        <v>1.5</v>
      </c>
      <c r="R1993" s="30">
        <v>1.2654633459099581E-4</v>
      </c>
      <c r="S1993" s="23">
        <v>7902.2438953451383</v>
      </c>
      <c r="T1993" s="30">
        <v>1.8675141598746667E-3</v>
      </c>
      <c r="U1993" s="23">
        <v>535.47117418756943</v>
      </c>
      <c r="V1993" s="27">
        <v>6.7761914372573564</v>
      </c>
    </row>
    <row r="1994" spans="1:22" x14ac:dyDescent="0.25">
      <c r="A1994" s="19" t="s">
        <v>103</v>
      </c>
      <c r="B1994" s="19" t="s">
        <v>104</v>
      </c>
      <c r="C1994" s="19" t="s">
        <v>88</v>
      </c>
      <c r="D1994" s="22">
        <v>160647889</v>
      </c>
      <c r="E1994" s="22">
        <v>3</v>
      </c>
      <c r="F1994" s="27">
        <v>60</v>
      </c>
      <c r="G1994" s="19" t="s">
        <v>183</v>
      </c>
      <c r="H1994" s="19" t="s">
        <v>184</v>
      </c>
      <c r="I1994" s="23">
        <v>100.596496</v>
      </c>
      <c r="J1994" s="19" t="s">
        <v>221</v>
      </c>
      <c r="K1994" s="19" t="s">
        <v>222</v>
      </c>
      <c r="L1994" s="23">
        <v>70.347200000000001</v>
      </c>
      <c r="M1994" s="19" t="s">
        <v>109</v>
      </c>
      <c r="N1994" s="19" t="s">
        <v>110</v>
      </c>
      <c r="O1994" s="30">
        <v>7.9215175097275228E-2</v>
      </c>
      <c r="Q1994" s="22">
        <v>1.5</v>
      </c>
      <c r="R1994" s="30">
        <v>8.8541878275692738E-5</v>
      </c>
      <c r="S1994" s="23">
        <v>11294.090654891024</v>
      </c>
      <c r="T1994" s="30">
        <v>1.8675141598746667E-3</v>
      </c>
      <c r="U1994" s="23">
        <v>535.47117418756943</v>
      </c>
      <c r="V1994" s="27">
        <v>4.7411623525058033</v>
      </c>
    </row>
    <row r="1995" spans="1:22" x14ac:dyDescent="0.25">
      <c r="A1995" s="19" t="s">
        <v>103</v>
      </c>
      <c r="B1995" s="19" t="s">
        <v>104</v>
      </c>
      <c r="C1995" s="19" t="s">
        <v>88</v>
      </c>
      <c r="D1995" s="22">
        <v>160647889</v>
      </c>
      <c r="E1995" s="22">
        <v>3</v>
      </c>
      <c r="F1995" s="27">
        <v>60</v>
      </c>
      <c r="G1995" s="19" t="s">
        <v>135</v>
      </c>
      <c r="H1995" s="19" t="s">
        <v>136</v>
      </c>
      <c r="I1995" s="23">
        <v>57.20004766666667</v>
      </c>
      <c r="J1995" s="19" t="s">
        <v>225</v>
      </c>
      <c r="K1995" s="19" t="s">
        <v>226</v>
      </c>
      <c r="L1995" s="23">
        <v>40.000033333333334</v>
      </c>
      <c r="M1995" s="19" t="s">
        <v>109</v>
      </c>
      <c r="N1995" s="19" t="s">
        <v>110</v>
      </c>
      <c r="O1995" s="30">
        <v>0.13503018571428571</v>
      </c>
      <c r="Q1995" s="22">
        <v>1.5</v>
      </c>
      <c r="R1995" s="30">
        <v>8.5819256214399956E-5</v>
      </c>
      <c r="S1995" s="23">
        <v>11652.396491315734</v>
      </c>
      <c r="T1995" s="30">
        <v>1.8675141598746667E-3</v>
      </c>
      <c r="U1995" s="23">
        <v>535.47117418756943</v>
      </c>
      <c r="V1995" s="27">
        <v>4.5953737893028608</v>
      </c>
    </row>
    <row r="1996" spans="1:22" x14ac:dyDescent="0.25">
      <c r="A1996" s="19" t="s">
        <v>103</v>
      </c>
      <c r="B1996" s="19" t="s">
        <v>104</v>
      </c>
      <c r="C1996" s="19" t="s">
        <v>88</v>
      </c>
      <c r="D1996" s="22">
        <v>160647889</v>
      </c>
      <c r="E1996" s="22">
        <v>3</v>
      </c>
      <c r="F1996" s="27">
        <v>60</v>
      </c>
      <c r="G1996" s="19" t="s">
        <v>135</v>
      </c>
      <c r="H1996" s="19" t="s">
        <v>136</v>
      </c>
      <c r="I1996" s="23">
        <v>57.199999999999996</v>
      </c>
      <c r="J1996" s="19" t="s">
        <v>219</v>
      </c>
      <c r="K1996" s="19" t="s">
        <v>220</v>
      </c>
      <c r="L1996" s="23">
        <v>40</v>
      </c>
      <c r="M1996" s="19" t="s">
        <v>109</v>
      </c>
      <c r="N1996" s="19" t="s">
        <v>110</v>
      </c>
      <c r="O1996" s="30">
        <v>0.13503018571428571</v>
      </c>
      <c r="Q1996" s="22">
        <v>1.5</v>
      </c>
      <c r="R1996" s="30">
        <v>8.5819184698412705E-5</v>
      </c>
      <c r="S1996" s="23">
        <v>11652.406201646143</v>
      </c>
      <c r="T1996" s="30">
        <v>1.8675141598746667E-3</v>
      </c>
      <c r="U1996" s="23">
        <v>535.47117418756943</v>
      </c>
      <c r="V1996" s="27">
        <v>4.5953699598278943</v>
      </c>
    </row>
    <row r="1997" spans="1:22" x14ac:dyDescent="0.25">
      <c r="A1997" s="19" t="s">
        <v>103</v>
      </c>
      <c r="B1997" s="19" t="s">
        <v>104</v>
      </c>
      <c r="C1997" s="19" t="s">
        <v>88</v>
      </c>
      <c r="D1997" s="22">
        <v>160647889</v>
      </c>
      <c r="E1997" s="22">
        <v>3</v>
      </c>
      <c r="F1997" s="27">
        <v>60</v>
      </c>
      <c r="G1997" s="19" t="s">
        <v>153</v>
      </c>
      <c r="H1997" s="19" t="s">
        <v>154</v>
      </c>
      <c r="I1997" s="23">
        <v>87.863333333333344</v>
      </c>
      <c r="J1997" s="19" t="s">
        <v>203</v>
      </c>
      <c r="K1997" s="19" t="s">
        <v>204</v>
      </c>
      <c r="L1997" s="23">
        <v>87.863333333333344</v>
      </c>
      <c r="M1997" s="19" t="s">
        <v>109</v>
      </c>
      <c r="N1997" s="19" t="s">
        <v>110</v>
      </c>
      <c r="O1997" s="30">
        <v>7.3673472331154663E-2</v>
      </c>
      <c r="Q1997" s="22">
        <v>1.5</v>
      </c>
      <c r="R1997" s="30">
        <v>7.1924409525070591E-5</v>
      </c>
      <c r="S1997" s="23">
        <v>13903.485709554992</v>
      </c>
      <c r="T1997" s="30">
        <v>1.8675141598746667E-3</v>
      </c>
      <c r="U1997" s="23">
        <v>535.47117418756943</v>
      </c>
      <c r="V1997" s="27">
        <v>3.8513448021137151</v>
      </c>
    </row>
    <row r="1998" spans="1:22" x14ac:dyDescent="0.25">
      <c r="A1998" s="19" t="s">
        <v>103</v>
      </c>
      <c r="B1998" s="19" t="s">
        <v>104</v>
      </c>
      <c r="C1998" s="19" t="s">
        <v>88</v>
      </c>
      <c r="D1998" s="22">
        <v>160647889</v>
      </c>
      <c r="E1998" s="22">
        <v>3</v>
      </c>
      <c r="F1998" s="27">
        <v>60</v>
      </c>
      <c r="G1998" s="19" t="s">
        <v>183</v>
      </c>
      <c r="H1998" s="19" t="s">
        <v>184</v>
      </c>
      <c r="I1998" s="23">
        <v>78.082766666666657</v>
      </c>
      <c r="J1998" s="19" t="s">
        <v>217</v>
      </c>
      <c r="K1998" s="19" t="s">
        <v>218</v>
      </c>
      <c r="L1998" s="23">
        <v>54.603333333333332</v>
      </c>
      <c r="M1998" s="19" t="s">
        <v>109</v>
      </c>
      <c r="N1998" s="19" t="s">
        <v>110</v>
      </c>
      <c r="O1998" s="30">
        <v>7.9215175097275228E-2</v>
      </c>
      <c r="Q1998" s="22">
        <v>1.5</v>
      </c>
      <c r="R1998" s="30">
        <v>6.8726000373107611E-5</v>
      </c>
      <c r="S1998" s="23">
        <v>14550.533925604357</v>
      </c>
      <c r="T1998" s="30">
        <v>1.8675141598746667E-3</v>
      </c>
      <c r="U1998" s="23">
        <v>535.47117418756943</v>
      </c>
      <c r="V1998" s="27">
        <v>3.6800792117003267</v>
      </c>
    </row>
    <row r="1999" spans="1:22" x14ac:dyDescent="0.25">
      <c r="A1999" s="19" t="s">
        <v>103</v>
      </c>
      <c r="B1999" s="19" t="s">
        <v>104</v>
      </c>
      <c r="C1999" s="19" t="s">
        <v>88</v>
      </c>
      <c r="D1999" s="22">
        <v>160647889</v>
      </c>
      <c r="E1999" s="22">
        <v>3</v>
      </c>
      <c r="F1999" s="27">
        <v>60</v>
      </c>
      <c r="G1999" s="19" t="s">
        <v>145</v>
      </c>
      <c r="H1999" s="19" t="s">
        <v>146</v>
      </c>
      <c r="I1999" s="23">
        <v>88.174999999999997</v>
      </c>
      <c r="J1999" s="19" t="s">
        <v>229</v>
      </c>
      <c r="K1999" s="19" t="s">
        <v>230</v>
      </c>
      <c r="L1999" s="23">
        <v>70.540000000000006</v>
      </c>
      <c r="M1999" s="19" t="s">
        <v>109</v>
      </c>
      <c r="N1999" s="19" t="s">
        <v>110</v>
      </c>
      <c r="O1999" s="30">
        <v>6.9640764267676847E-2</v>
      </c>
      <c r="Q1999" s="22">
        <v>1.5</v>
      </c>
      <c r="R1999" s="30">
        <v>6.8228604325582291E-5</v>
      </c>
      <c r="S1999" s="23">
        <v>14656.609348596192</v>
      </c>
      <c r="T1999" s="30">
        <v>1.8675141598746667E-3</v>
      </c>
      <c r="U1999" s="23">
        <v>535.47117418756943</v>
      </c>
      <c r="V1999" s="27">
        <v>3.6534450871398629</v>
      </c>
    </row>
    <row r="2000" spans="1:22" x14ac:dyDescent="0.25">
      <c r="A2000" s="19" t="s">
        <v>103</v>
      </c>
      <c r="B2000" s="19" t="s">
        <v>104</v>
      </c>
      <c r="C2000" s="19" t="s">
        <v>88</v>
      </c>
      <c r="D2000" s="22">
        <v>160647889</v>
      </c>
      <c r="E2000" s="22">
        <v>3</v>
      </c>
      <c r="F2000" s="27">
        <v>60</v>
      </c>
      <c r="G2000" s="19" t="s">
        <v>169</v>
      </c>
      <c r="H2000" s="19" t="s">
        <v>170</v>
      </c>
      <c r="I2000" s="23">
        <v>48.693333333333335</v>
      </c>
      <c r="J2000" s="19" t="s">
        <v>203</v>
      </c>
      <c r="K2000" s="19" t="s">
        <v>204</v>
      </c>
      <c r="L2000" s="23">
        <v>48.693333333333335</v>
      </c>
      <c r="M2000" s="19" t="s">
        <v>109</v>
      </c>
      <c r="N2000" s="19" t="s">
        <v>110</v>
      </c>
      <c r="O2000" s="30">
        <v>0.11923444635865434</v>
      </c>
      <c r="Q2000" s="22">
        <v>1.5</v>
      </c>
      <c r="R2000" s="30">
        <v>6.4510251570637874E-5</v>
      </c>
      <c r="S2000" s="23">
        <v>15501.412188805576</v>
      </c>
      <c r="T2000" s="30">
        <v>1.8675141598746667E-3</v>
      </c>
      <c r="U2000" s="23">
        <v>535.47117418756943</v>
      </c>
      <c r="V2000" s="27">
        <v>3.454338015566496</v>
      </c>
    </row>
    <row r="2001" spans="1:22" x14ac:dyDescent="0.25">
      <c r="A2001" s="19" t="s">
        <v>103</v>
      </c>
      <c r="B2001" s="19" t="s">
        <v>104</v>
      </c>
      <c r="C2001" s="19" t="s">
        <v>88</v>
      </c>
      <c r="D2001" s="22">
        <v>160647889</v>
      </c>
      <c r="E2001" s="22">
        <v>3</v>
      </c>
      <c r="F2001" s="27">
        <v>60</v>
      </c>
      <c r="G2001" s="19" t="s">
        <v>107</v>
      </c>
      <c r="H2001" s="19" t="s">
        <v>108</v>
      </c>
      <c r="I2001" s="23">
        <v>758.33333333333337</v>
      </c>
      <c r="J2001" s="19" t="s">
        <v>201</v>
      </c>
      <c r="K2001" s="19" t="s">
        <v>202</v>
      </c>
      <c r="L2001" s="23">
        <v>416.66666666666669</v>
      </c>
      <c r="M2001" s="19" t="s">
        <v>121</v>
      </c>
      <c r="N2001" s="19" t="s">
        <v>122</v>
      </c>
      <c r="O2001" s="30">
        <v>8.0808489135929321E-3</v>
      </c>
      <c r="Q2001" s="22">
        <v>1.94</v>
      </c>
      <c r="R2001" s="30">
        <v>5.2645851312783277E-5</v>
      </c>
      <c r="S2001" s="23">
        <v>18994.849072887602</v>
      </c>
      <c r="T2001" s="30">
        <v>1.8675141598746667E-3</v>
      </c>
      <c r="U2001" s="23">
        <v>535.47117418756943</v>
      </c>
      <c r="V2001" s="27">
        <v>2.8190335818560253</v>
      </c>
    </row>
    <row r="2002" spans="1:22" x14ac:dyDescent="0.25">
      <c r="A2002" s="19" t="s">
        <v>103</v>
      </c>
      <c r="B2002" s="19" t="s">
        <v>104</v>
      </c>
      <c r="C2002" s="19" t="s">
        <v>88</v>
      </c>
      <c r="D2002" s="22">
        <v>160647889</v>
      </c>
      <c r="E2002" s="22">
        <v>3</v>
      </c>
      <c r="F2002" s="27">
        <v>60</v>
      </c>
      <c r="G2002" s="19" t="s">
        <v>151</v>
      </c>
      <c r="H2002" s="19" t="s">
        <v>152</v>
      </c>
      <c r="I2002" s="23">
        <v>50</v>
      </c>
      <c r="J2002" s="19" t="s">
        <v>203</v>
      </c>
      <c r="K2002" s="19" t="s">
        <v>204</v>
      </c>
      <c r="L2002" s="23">
        <v>50</v>
      </c>
      <c r="M2002" s="19" t="s">
        <v>109</v>
      </c>
      <c r="N2002" s="19" t="s">
        <v>110</v>
      </c>
      <c r="O2002" s="30">
        <v>7.7843967065053241E-2</v>
      </c>
      <c r="Q2002" s="22">
        <v>1.5</v>
      </c>
      <c r="R2002" s="30">
        <v>4.3246648369474022E-5</v>
      </c>
      <c r="S2002" s="23">
        <v>23123.179198919323</v>
      </c>
      <c r="T2002" s="30">
        <v>1.8675141598746667E-3</v>
      </c>
      <c r="U2002" s="23">
        <v>535.47117418756943</v>
      </c>
      <c r="V2002" s="27">
        <v>2.3157333582079187</v>
      </c>
    </row>
    <row r="2003" spans="1:22" x14ac:dyDescent="0.25">
      <c r="A2003" s="19" t="s">
        <v>103</v>
      </c>
      <c r="B2003" s="19" t="s">
        <v>104</v>
      </c>
      <c r="C2003" s="19" t="s">
        <v>88</v>
      </c>
      <c r="D2003" s="22">
        <v>160647889</v>
      </c>
      <c r="E2003" s="22">
        <v>3</v>
      </c>
      <c r="F2003" s="27">
        <v>60</v>
      </c>
      <c r="G2003" s="19" t="s">
        <v>141</v>
      </c>
      <c r="H2003" s="19" t="s">
        <v>142</v>
      </c>
      <c r="I2003" s="23">
        <v>58.550000000000004</v>
      </c>
      <c r="J2003" s="19" t="s">
        <v>203</v>
      </c>
      <c r="K2003" s="19" t="s">
        <v>204</v>
      </c>
      <c r="L2003" s="23">
        <v>58.550000000000004</v>
      </c>
      <c r="M2003" s="19" t="s">
        <v>109</v>
      </c>
      <c r="N2003" s="19" t="s">
        <v>110</v>
      </c>
      <c r="O2003" s="30">
        <v>4.6996148956660502E-2</v>
      </c>
      <c r="Q2003" s="22">
        <v>1.5</v>
      </c>
      <c r="R2003" s="30">
        <v>3.0573605793471918E-5</v>
      </c>
      <c r="S2003" s="23">
        <v>32707.950993909923</v>
      </c>
      <c r="T2003" s="30">
        <v>1.8675141598746667E-3</v>
      </c>
      <c r="U2003" s="23">
        <v>535.47117418756943</v>
      </c>
      <c r="V2003" s="27">
        <v>1.6371284593378284</v>
      </c>
    </row>
    <row r="2004" spans="1:22" x14ac:dyDescent="0.25">
      <c r="A2004" s="19" t="s">
        <v>103</v>
      </c>
      <c r="B2004" s="19" t="s">
        <v>104</v>
      </c>
      <c r="C2004" s="19" t="s">
        <v>88</v>
      </c>
      <c r="D2004" s="22">
        <v>160647889</v>
      </c>
      <c r="E2004" s="22">
        <v>3</v>
      </c>
      <c r="F2004" s="27">
        <v>60</v>
      </c>
      <c r="G2004" s="19" t="s">
        <v>107</v>
      </c>
      <c r="H2004" s="19" t="s">
        <v>108</v>
      </c>
      <c r="I2004" s="23">
        <v>758.33333333333337</v>
      </c>
      <c r="J2004" s="19" t="s">
        <v>201</v>
      </c>
      <c r="K2004" s="19" t="s">
        <v>202</v>
      </c>
      <c r="L2004" s="23">
        <v>416.66666666666669</v>
      </c>
      <c r="M2004" s="19" t="s">
        <v>113</v>
      </c>
      <c r="N2004" s="19" t="s">
        <v>114</v>
      </c>
      <c r="O2004" s="30">
        <v>5.131111111111167E-3</v>
      </c>
      <c r="Q2004" s="22">
        <v>2.8</v>
      </c>
      <c r="R2004" s="30">
        <v>2.316126543209902E-5</v>
      </c>
      <c r="S2004" s="23">
        <v>43175.533864143174</v>
      </c>
      <c r="T2004" s="30">
        <v>1.8675141598746667E-3</v>
      </c>
      <c r="U2004" s="23">
        <v>535.47117418756943</v>
      </c>
      <c r="V2004" s="27">
        <v>1.2402189996596025</v>
      </c>
    </row>
    <row r="2005" spans="1:22" x14ac:dyDescent="0.25">
      <c r="A2005" s="19" t="s">
        <v>103</v>
      </c>
      <c r="B2005" s="19" t="s">
        <v>104</v>
      </c>
      <c r="C2005" s="19" t="s">
        <v>88</v>
      </c>
      <c r="D2005" s="22">
        <v>160647889</v>
      </c>
      <c r="E2005" s="22">
        <v>3</v>
      </c>
      <c r="F2005" s="27">
        <v>60</v>
      </c>
      <c r="G2005" s="19" t="s">
        <v>107</v>
      </c>
      <c r="H2005" s="19" t="s">
        <v>108</v>
      </c>
      <c r="I2005" s="23">
        <v>758.33333333333337</v>
      </c>
      <c r="J2005" s="19" t="s">
        <v>201</v>
      </c>
      <c r="K2005" s="19" t="s">
        <v>202</v>
      </c>
      <c r="L2005" s="23">
        <v>416.66666666666669</v>
      </c>
      <c r="M2005" s="19" t="s">
        <v>115</v>
      </c>
      <c r="N2005" s="19" t="s">
        <v>116</v>
      </c>
      <c r="O2005" s="30">
        <v>5.4953034682081285E-3</v>
      </c>
      <c r="Q2005" s="22">
        <v>3</v>
      </c>
      <c r="R2005" s="30">
        <v>2.3151509981802765E-5</v>
      </c>
      <c r="S2005" s="23">
        <v>43193.726922607049</v>
      </c>
      <c r="T2005" s="30">
        <v>1.8675141598746667E-3</v>
      </c>
      <c r="U2005" s="23">
        <v>535.47117418756943</v>
      </c>
      <c r="V2005" s="27">
        <v>1.2396966234171161</v>
      </c>
    </row>
    <row r="2006" spans="1:22" x14ac:dyDescent="0.25">
      <c r="A2006" s="19" t="s">
        <v>103</v>
      </c>
      <c r="B2006" s="19" t="s">
        <v>104</v>
      </c>
      <c r="C2006" s="19" t="s">
        <v>88</v>
      </c>
      <c r="D2006" s="22">
        <v>160648271</v>
      </c>
      <c r="E2006" s="22">
        <v>3</v>
      </c>
      <c r="F2006" s="27">
        <v>68</v>
      </c>
      <c r="G2006" s="19" t="s">
        <v>135</v>
      </c>
      <c r="H2006" s="19" t="s">
        <v>136</v>
      </c>
      <c r="I2006" s="23">
        <v>916.02730266666651</v>
      </c>
      <c r="J2006" s="19" t="s">
        <v>219</v>
      </c>
      <c r="K2006" s="19" t="s">
        <v>220</v>
      </c>
      <c r="L2006" s="23">
        <v>640.57853333333333</v>
      </c>
      <c r="M2006" s="19" t="s">
        <v>109</v>
      </c>
      <c r="N2006" s="19" t="s">
        <v>110</v>
      </c>
      <c r="O2006" s="30">
        <v>0.13503018571428571</v>
      </c>
      <c r="Q2006" s="22">
        <v>1.5</v>
      </c>
      <c r="R2006" s="30">
        <v>1.2126601646905509E-3</v>
      </c>
      <c r="S2006" s="23">
        <v>824.6333384383762</v>
      </c>
      <c r="T2006" s="30">
        <v>1.8451203045464788E-3</v>
      </c>
      <c r="U2006" s="23">
        <v>541.97008050691579</v>
      </c>
      <c r="V2006" s="27">
        <v>65.722552708486759</v>
      </c>
    </row>
    <row r="2007" spans="1:22" x14ac:dyDescent="0.25">
      <c r="A2007" s="19" t="s">
        <v>103</v>
      </c>
      <c r="B2007" s="19" t="s">
        <v>104</v>
      </c>
      <c r="C2007" s="19" t="s">
        <v>88</v>
      </c>
      <c r="D2007" s="22">
        <v>160648271</v>
      </c>
      <c r="E2007" s="22">
        <v>3</v>
      </c>
      <c r="F2007" s="27">
        <v>68</v>
      </c>
      <c r="G2007" s="19" t="s">
        <v>127</v>
      </c>
      <c r="H2007" s="19" t="s">
        <v>128</v>
      </c>
      <c r="I2007" s="23">
        <v>200</v>
      </c>
      <c r="J2007" s="19" t="s">
        <v>203</v>
      </c>
      <c r="K2007" s="19" t="s">
        <v>204</v>
      </c>
      <c r="L2007" s="23">
        <v>200</v>
      </c>
      <c r="M2007" s="19" t="s">
        <v>109</v>
      </c>
      <c r="N2007" s="19" t="s">
        <v>110</v>
      </c>
      <c r="O2007" s="30">
        <v>9.32009514627124E-2</v>
      </c>
      <c r="Q2007" s="22">
        <v>1.5</v>
      </c>
      <c r="R2007" s="30">
        <v>1.8274696365237726E-4</v>
      </c>
      <c r="S2007" s="23">
        <v>5472.0471411071321</v>
      </c>
      <c r="T2007" s="30">
        <v>1.8451203045464788E-3</v>
      </c>
      <c r="U2007" s="23">
        <v>541.97008050691579</v>
      </c>
      <c r="V2007" s="27">
        <v>9.9043386603073316</v>
      </c>
    </row>
    <row r="2008" spans="1:22" x14ac:dyDescent="0.25">
      <c r="A2008" s="19" t="s">
        <v>103</v>
      </c>
      <c r="B2008" s="19" t="s">
        <v>104</v>
      </c>
      <c r="C2008" s="19" t="s">
        <v>88</v>
      </c>
      <c r="D2008" s="22">
        <v>160648271</v>
      </c>
      <c r="E2008" s="22">
        <v>3</v>
      </c>
      <c r="F2008" s="27">
        <v>68</v>
      </c>
      <c r="G2008" s="19" t="s">
        <v>183</v>
      </c>
      <c r="H2008" s="19" t="s">
        <v>184</v>
      </c>
      <c r="I2008" s="23">
        <v>125.50633333333333</v>
      </c>
      <c r="J2008" s="19" t="s">
        <v>217</v>
      </c>
      <c r="K2008" s="19" t="s">
        <v>218</v>
      </c>
      <c r="L2008" s="23">
        <v>87.766666666666666</v>
      </c>
      <c r="M2008" s="19" t="s">
        <v>109</v>
      </c>
      <c r="N2008" s="19" t="s">
        <v>110</v>
      </c>
      <c r="O2008" s="30">
        <v>7.9215175097275228E-2</v>
      </c>
      <c r="Q2008" s="22">
        <v>1.5</v>
      </c>
      <c r="R2008" s="30">
        <v>9.7470648733499917E-5</v>
      </c>
      <c r="S2008" s="23">
        <v>10259.498761869918</v>
      </c>
      <c r="T2008" s="30">
        <v>1.8451203045464788E-3</v>
      </c>
      <c r="U2008" s="23">
        <v>541.97008050691579</v>
      </c>
      <c r="V2008" s="27">
        <v>5.2826175341156256</v>
      </c>
    </row>
    <row r="2009" spans="1:22" x14ac:dyDescent="0.25">
      <c r="A2009" s="19" t="s">
        <v>103</v>
      </c>
      <c r="B2009" s="19" t="s">
        <v>104</v>
      </c>
      <c r="C2009" s="19" t="s">
        <v>88</v>
      </c>
      <c r="D2009" s="22">
        <v>160648271</v>
      </c>
      <c r="E2009" s="22">
        <v>3</v>
      </c>
      <c r="F2009" s="27">
        <v>68</v>
      </c>
      <c r="G2009" s="19" t="s">
        <v>183</v>
      </c>
      <c r="H2009" s="19" t="s">
        <v>184</v>
      </c>
      <c r="I2009" s="23">
        <v>99.552935386666675</v>
      </c>
      <c r="J2009" s="19" t="s">
        <v>221</v>
      </c>
      <c r="K2009" s="19" t="s">
        <v>222</v>
      </c>
      <c r="L2009" s="23">
        <v>69.617437333333342</v>
      </c>
      <c r="M2009" s="19" t="s">
        <v>109</v>
      </c>
      <c r="N2009" s="19" t="s">
        <v>110</v>
      </c>
      <c r="O2009" s="30">
        <v>7.9215175097275228E-2</v>
      </c>
      <c r="Q2009" s="22">
        <v>1.5</v>
      </c>
      <c r="R2009" s="30">
        <v>7.7314737334338509E-5</v>
      </c>
      <c r="S2009" s="23">
        <v>12934.144698385475</v>
      </c>
      <c r="T2009" s="30">
        <v>1.8451203045464788E-3</v>
      </c>
      <c r="U2009" s="23">
        <v>541.97008050691579</v>
      </c>
      <c r="V2009" s="27">
        <v>4.1902274417462486</v>
      </c>
    </row>
    <row r="2010" spans="1:22" x14ac:dyDescent="0.25">
      <c r="A2010" s="19" t="s">
        <v>103</v>
      </c>
      <c r="B2010" s="19" t="s">
        <v>104</v>
      </c>
      <c r="C2010" s="19" t="s">
        <v>88</v>
      </c>
      <c r="D2010" s="22">
        <v>160648271</v>
      </c>
      <c r="E2010" s="22">
        <v>3</v>
      </c>
      <c r="F2010" s="27">
        <v>68</v>
      </c>
      <c r="G2010" s="19" t="s">
        <v>141</v>
      </c>
      <c r="H2010" s="19" t="s">
        <v>142</v>
      </c>
      <c r="I2010" s="23">
        <v>127.08666666666666</v>
      </c>
      <c r="J2010" s="19" t="s">
        <v>203</v>
      </c>
      <c r="K2010" s="19" t="s">
        <v>204</v>
      </c>
      <c r="L2010" s="23">
        <v>127.08666666666666</v>
      </c>
      <c r="M2010" s="19" t="s">
        <v>109</v>
      </c>
      <c r="N2010" s="19" t="s">
        <v>110</v>
      </c>
      <c r="O2010" s="30">
        <v>4.6996148956660502E-2</v>
      </c>
      <c r="Q2010" s="22">
        <v>1.5</v>
      </c>
      <c r="R2010" s="30">
        <v>5.8554744285020865E-5</v>
      </c>
      <c r="S2010" s="23">
        <v>17078.035472794545</v>
      </c>
      <c r="T2010" s="30">
        <v>1.8451203045464788E-3</v>
      </c>
      <c r="U2010" s="23">
        <v>541.97008050691579</v>
      </c>
      <c r="V2010" s="27">
        <v>3.1734919474214625</v>
      </c>
    </row>
    <row r="2011" spans="1:22" x14ac:dyDescent="0.25">
      <c r="A2011" s="19" t="s">
        <v>103</v>
      </c>
      <c r="B2011" s="19" t="s">
        <v>104</v>
      </c>
      <c r="C2011" s="19" t="s">
        <v>88</v>
      </c>
      <c r="D2011" s="22">
        <v>160648271</v>
      </c>
      <c r="E2011" s="22">
        <v>3</v>
      </c>
      <c r="F2011" s="27">
        <v>68</v>
      </c>
      <c r="G2011" s="19" t="s">
        <v>145</v>
      </c>
      <c r="H2011" s="19" t="s">
        <v>146</v>
      </c>
      <c r="I2011" s="23">
        <v>84.126666666666665</v>
      </c>
      <c r="J2011" s="19" t="s">
        <v>203</v>
      </c>
      <c r="K2011" s="19" t="s">
        <v>204</v>
      </c>
      <c r="L2011" s="23">
        <v>84.126666666666665</v>
      </c>
      <c r="M2011" s="19" t="s">
        <v>109</v>
      </c>
      <c r="N2011" s="19" t="s">
        <v>110</v>
      </c>
      <c r="O2011" s="30">
        <v>6.9640764267676847E-2</v>
      </c>
      <c r="Q2011" s="22">
        <v>1.5</v>
      </c>
      <c r="R2011" s="30">
        <v>5.7437699627046684E-5</v>
      </c>
      <c r="S2011" s="23">
        <v>17410.167999296278</v>
      </c>
      <c r="T2011" s="30">
        <v>1.8451203045464788E-3</v>
      </c>
      <c r="U2011" s="23">
        <v>541.97008050691579</v>
      </c>
      <c r="V2011" s="27">
        <v>3.1129514691002536</v>
      </c>
    </row>
    <row r="2012" spans="1:22" x14ac:dyDescent="0.25">
      <c r="A2012" s="19" t="s">
        <v>103</v>
      </c>
      <c r="B2012" s="19" t="s">
        <v>104</v>
      </c>
      <c r="C2012" s="19" t="s">
        <v>88</v>
      </c>
      <c r="D2012" s="22">
        <v>160648271</v>
      </c>
      <c r="E2012" s="22">
        <v>3</v>
      </c>
      <c r="F2012" s="27">
        <v>68</v>
      </c>
      <c r="G2012" s="19" t="s">
        <v>135</v>
      </c>
      <c r="H2012" s="19" t="s">
        <v>136</v>
      </c>
      <c r="I2012" s="23">
        <v>916.02730266666651</v>
      </c>
      <c r="J2012" s="19" t="s">
        <v>219</v>
      </c>
      <c r="K2012" s="19" t="s">
        <v>220</v>
      </c>
      <c r="L2012" s="23">
        <v>640.57853333333333</v>
      </c>
      <c r="M2012" s="19" t="s">
        <v>115</v>
      </c>
      <c r="N2012" s="19" t="s">
        <v>116</v>
      </c>
      <c r="O2012" s="30">
        <v>8.1948356807510694E-3</v>
      </c>
      <c r="Q2012" s="22">
        <v>3</v>
      </c>
      <c r="R2012" s="30">
        <v>3.6797515806053719E-5</v>
      </c>
      <c r="S2012" s="23">
        <v>27175.747549661646</v>
      </c>
      <c r="T2012" s="30">
        <v>1.8451203045464788E-3</v>
      </c>
      <c r="U2012" s="23">
        <v>541.97008050691579</v>
      </c>
      <c r="V2012" s="27">
        <v>1.9943152603861438</v>
      </c>
    </row>
    <row r="2013" spans="1:22" x14ac:dyDescent="0.25">
      <c r="A2013" s="19" t="s">
        <v>103</v>
      </c>
      <c r="B2013" s="19" t="s">
        <v>104</v>
      </c>
      <c r="C2013" s="19" t="s">
        <v>88</v>
      </c>
      <c r="D2013" s="22">
        <v>160648271</v>
      </c>
      <c r="E2013" s="22">
        <v>3</v>
      </c>
      <c r="F2013" s="27">
        <v>68</v>
      </c>
      <c r="G2013" s="19" t="s">
        <v>145</v>
      </c>
      <c r="H2013" s="19" t="s">
        <v>146</v>
      </c>
      <c r="I2013" s="23">
        <v>39.375</v>
      </c>
      <c r="J2013" s="19" t="s">
        <v>229</v>
      </c>
      <c r="K2013" s="19" t="s">
        <v>230</v>
      </c>
      <c r="L2013" s="23">
        <v>31.5</v>
      </c>
      <c r="M2013" s="19" t="s">
        <v>109</v>
      </c>
      <c r="N2013" s="19" t="s">
        <v>110</v>
      </c>
      <c r="O2013" s="30">
        <v>6.9640764267676847E-2</v>
      </c>
      <c r="Q2013" s="22">
        <v>1.5</v>
      </c>
      <c r="R2013" s="30">
        <v>2.6883383265095845E-5</v>
      </c>
      <c r="S2013" s="23">
        <v>37197.699044761015</v>
      </c>
      <c r="T2013" s="30">
        <v>1.8451203045464788E-3</v>
      </c>
      <c r="U2013" s="23">
        <v>541.97008050691579</v>
      </c>
      <c r="V2013" s="27">
        <v>1.4569989392482268</v>
      </c>
    </row>
    <row r="2014" spans="1:22" x14ac:dyDescent="0.25">
      <c r="A2014" s="19" t="s">
        <v>103</v>
      </c>
      <c r="B2014" s="19" t="s">
        <v>104</v>
      </c>
      <c r="C2014" s="19" t="s">
        <v>88</v>
      </c>
      <c r="D2014" s="22">
        <v>160648271</v>
      </c>
      <c r="E2014" s="22">
        <v>3</v>
      </c>
      <c r="F2014" s="27">
        <v>68</v>
      </c>
      <c r="G2014" s="19" t="s">
        <v>135</v>
      </c>
      <c r="H2014" s="19" t="s">
        <v>136</v>
      </c>
      <c r="I2014" s="23">
        <v>916.02730266666651</v>
      </c>
      <c r="J2014" s="19" t="s">
        <v>219</v>
      </c>
      <c r="K2014" s="19" t="s">
        <v>220</v>
      </c>
      <c r="L2014" s="23">
        <v>640.57853333333333</v>
      </c>
      <c r="M2014" s="19" t="s">
        <v>113</v>
      </c>
      <c r="N2014" s="19" t="s">
        <v>114</v>
      </c>
      <c r="O2014" s="30">
        <v>5.3108527131782357E-3</v>
      </c>
      <c r="Q2014" s="22">
        <v>2.8</v>
      </c>
      <c r="R2014" s="30">
        <v>2.5550872298910751E-5</v>
      </c>
      <c r="S2014" s="23">
        <v>39137.607057064371</v>
      </c>
      <c r="T2014" s="30">
        <v>1.8451203045464788E-3</v>
      </c>
      <c r="U2014" s="23">
        <v>541.97008050691579</v>
      </c>
      <c r="V2014" s="27">
        <v>1.3847808316862582</v>
      </c>
    </row>
    <row r="2015" spans="1:22" x14ac:dyDescent="0.25">
      <c r="A2015" s="19" t="s">
        <v>103</v>
      </c>
      <c r="B2015" s="19" t="s">
        <v>104</v>
      </c>
      <c r="C2015" s="19" t="s">
        <v>88</v>
      </c>
      <c r="D2015" s="22">
        <v>160648271</v>
      </c>
      <c r="E2015" s="22">
        <v>3</v>
      </c>
      <c r="F2015" s="27">
        <v>68</v>
      </c>
      <c r="G2015" s="19" t="s">
        <v>139</v>
      </c>
      <c r="H2015" s="19" t="s">
        <v>140</v>
      </c>
      <c r="I2015" s="23">
        <v>33.333333333333336</v>
      </c>
      <c r="J2015" s="19" t="s">
        <v>203</v>
      </c>
      <c r="K2015" s="19" t="s">
        <v>204</v>
      </c>
      <c r="L2015" s="23">
        <v>33.333333333333336</v>
      </c>
      <c r="M2015" s="19" t="s">
        <v>109</v>
      </c>
      <c r="N2015" s="19" t="s">
        <v>110</v>
      </c>
      <c r="O2015" s="30">
        <v>7.2550891428570755E-2</v>
      </c>
      <c r="Q2015" s="22">
        <v>1.5</v>
      </c>
      <c r="R2015" s="30">
        <v>2.3709441643323776E-5</v>
      </c>
      <c r="S2015" s="23">
        <v>42177.290171723005</v>
      </c>
      <c r="T2015" s="30">
        <v>1.8451203045464788E-3</v>
      </c>
      <c r="U2015" s="23">
        <v>541.97008050691579</v>
      </c>
      <c r="V2015" s="27">
        <v>1.2849807996206208</v>
      </c>
    </row>
    <row r="2016" spans="1:22" x14ac:dyDescent="0.25">
      <c r="A2016" s="19" t="s">
        <v>103</v>
      </c>
      <c r="B2016" s="19" t="s">
        <v>104</v>
      </c>
      <c r="C2016" s="19" t="s">
        <v>88</v>
      </c>
      <c r="D2016" s="22">
        <v>160649103</v>
      </c>
      <c r="E2016" s="22">
        <v>3</v>
      </c>
      <c r="F2016" s="27">
        <v>68</v>
      </c>
      <c r="G2016" s="19" t="s">
        <v>131</v>
      </c>
      <c r="H2016" s="19" t="s">
        <v>132</v>
      </c>
      <c r="I2016" s="23">
        <v>314.66666666666669</v>
      </c>
      <c r="J2016" s="19" t="s">
        <v>203</v>
      </c>
      <c r="K2016" s="19" t="s">
        <v>204</v>
      </c>
      <c r="L2016" s="23">
        <v>314.66666666666669</v>
      </c>
      <c r="M2016" s="19" t="s">
        <v>109</v>
      </c>
      <c r="N2016" s="19" t="s">
        <v>110</v>
      </c>
      <c r="O2016" s="30">
        <v>0.18361026609657971</v>
      </c>
      <c r="Q2016" s="22">
        <v>1.5</v>
      </c>
      <c r="R2016" s="30">
        <v>5.6643167057245504E-4</v>
      </c>
      <c r="S2016" s="23">
        <v>1765.4380077112676</v>
      </c>
      <c r="T2016" s="30">
        <v>1.8571822125279607E-3</v>
      </c>
      <c r="U2016" s="23">
        <v>538.45012797038328</v>
      </c>
      <c r="V2016" s="27">
        <v>30.499520550621639</v>
      </c>
    </row>
    <row r="2017" spans="1:22" x14ac:dyDescent="0.25">
      <c r="A2017" s="19" t="s">
        <v>103</v>
      </c>
      <c r="B2017" s="19" t="s">
        <v>104</v>
      </c>
      <c r="C2017" s="19" t="s">
        <v>88</v>
      </c>
      <c r="D2017" s="22">
        <v>160649103</v>
      </c>
      <c r="E2017" s="22">
        <v>3</v>
      </c>
      <c r="F2017" s="27">
        <v>68</v>
      </c>
      <c r="G2017" s="19" t="s">
        <v>193</v>
      </c>
      <c r="H2017" s="19" t="s">
        <v>194</v>
      </c>
      <c r="I2017" s="23">
        <v>548</v>
      </c>
      <c r="J2017" s="19" t="s">
        <v>203</v>
      </c>
      <c r="K2017" s="19" t="s">
        <v>204</v>
      </c>
      <c r="L2017" s="23">
        <v>548</v>
      </c>
      <c r="M2017" s="19" t="s">
        <v>109</v>
      </c>
      <c r="N2017" s="19" t="s">
        <v>110</v>
      </c>
      <c r="O2017" s="30">
        <v>7.5592406269113135E-2</v>
      </c>
      <c r="Q2017" s="22">
        <v>1.5</v>
      </c>
      <c r="R2017" s="30">
        <v>4.0612390819092154E-4</v>
      </c>
      <c r="S2017" s="23">
        <v>2462.3027106542404</v>
      </c>
      <c r="T2017" s="30">
        <v>1.8571822125279607E-3</v>
      </c>
      <c r="U2017" s="23">
        <v>538.45012797038328</v>
      </c>
      <c r="V2017" s="27">
        <v>21.86774703372339</v>
      </c>
    </row>
    <row r="2018" spans="1:22" x14ac:dyDescent="0.25">
      <c r="A2018" s="19" t="s">
        <v>103</v>
      </c>
      <c r="B2018" s="19" t="s">
        <v>104</v>
      </c>
      <c r="C2018" s="19" t="s">
        <v>88</v>
      </c>
      <c r="D2018" s="22">
        <v>160649103</v>
      </c>
      <c r="E2018" s="22">
        <v>3</v>
      </c>
      <c r="F2018" s="27">
        <v>68</v>
      </c>
      <c r="G2018" s="19" t="s">
        <v>135</v>
      </c>
      <c r="H2018" s="19" t="s">
        <v>136</v>
      </c>
      <c r="I2018" s="23">
        <v>114.39999999999999</v>
      </c>
      <c r="J2018" s="19" t="s">
        <v>225</v>
      </c>
      <c r="K2018" s="19" t="s">
        <v>226</v>
      </c>
      <c r="L2018" s="23">
        <v>80</v>
      </c>
      <c r="M2018" s="19" t="s">
        <v>109</v>
      </c>
      <c r="N2018" s="19" t="s">
        <v>110</v>
      </c>
      <c r="O2018" s="30">
        <v>0.13503018571428571</v>
      </c>
      <c r="Q2018" s="22">
        <v>1.5</v>
      </c>
      <c r="R2018" s="30">
        <v>1.5144562005602242E-4</v>
      </c>
      <c r="S2018" s="23">
        <v>6603.0301809328148</v>
      </c>
      <c r="T2018" s="30">
        <v>1.8571822125279607E-3</v>
      </c>
      <c r="U2018" s="23">
        <v>538.45012797038328</v>
      </c>
      <c r="V2018" s="27">
        <v>8.1545913499719322</v>
      </c>
    </row>
    <row r="2019" spans="1:22" x14ac:dyDescent="0.25">
      <c r="A2019" s="19" t="s">
        <v>103</v>
      </c>
      <c r="B2019" s="19" t="s">
        <v>104</v>
      </c>
      <c r="C2019" s="19" t="s">
        <v>88</v>
      </c>
      <c r="D2019" s="22">
        <v>160649103</v>
      </c>
      <c r="E2019" s="22">
        <v>3</v>
      </c>
      <c r="F2019" s="27">
        <v>68</v>
      </c>
      <c r="G2019" s="19" t="s">
        <v>135</v>
      </c>
      <c r="H2019" s="19" t="s">
        <v>136</v>
      </c>
      <c r="I2019" s="23">
        <v>114.39999999999999</v>
      </c>
      <c r="J2019" s="19" t="s">
        <v>219</v>
      </c>
      <c r="K2019" s="19" t="s">
        <v>220</v>
      </c>
      <c r="L2019" s="23">
        <v>80</v>
      </c>
      <c r="M2019" s="19" t="s">
        <v>109</v>
      </c>
      <c r="N2019" s="19" t="s">
        <v>110</v>
      </c>
      <c r="O2019" s="30">
        <v>0.13503018571428571</v>
      </c>
      <c r="Q2019" s="22">
        <v>1.5</v>
      </c>
      <c r="R2019" s="30">
        <v>1.5144562005602242E-4</v>
      </c>
      <c r="S2019" s="23">
        <v>6603.0301809328148</v>
      </c>
      <c r="T2019" s="30">
        <v>1.8571822125279607E-3</v>
      </c>
      <c r="U2019" s="23">
        <v>538.45012797038328</v>
      </c>
      <c r="V2019" s="27">
        <v>8.1545913499719322</v>
      </c>
    </row>
    <row r="2020" spans="1:22" x14ac:dyDescent="0.25">
      <c r="A2020" s="19" t="s">
        <v>103</v>
      </c>
      <c r="B2020" s="19" t="s">
        <v>104</v>
      </c>
      <c r="C2020" s="19" t="s">
        <v>88</v>
      </c>
      <c r="D2020" s="22">
        <v>160649103</v>
      </c>
      <c r="E2020" s="22">
        <v>3</v>
      </c>
      <c r="F2020" s="27">
        <v>68</v>
      </c>
      <c r="G2020" s="19" t="s">
        <v>183</v>
      </c>
      <c r="H2020" s="19" t="s">
        <v>184</v>
      </c>
      <c r="I2020" s="23">
        <v>146.01885393333336</v>
      </c>
      <c r="J2020" s="19" t="s">
        <v>221</v>
      </c>
      <c r="K2020" s="19" t="s">
        <v>222</v>
      </c>
      <c r="L2020" s="23">
        <v>102.11108666666667</v>
      </c>
      <c r="M2020" s="19" t="s">
        <v>109</v>
      </c>
      <c r="N2020" s="19" t="s">
        <v>110</v>
      </c>
      <c r="O2020" s="30">
        <v>7.9215175097275228E-2</v>
      </c>
      <c r="Q2020" s="22">
        <v>1.5</v>
      </c>
      <c r="R2020" s="30">
        <v>1.1340106942972998E-4</v>
      </c>
      <c r="S2020" s="23">
        <v>8818.2589902263589</v>
      </c>
      <c r="T2020" s="30">
        <v>1.8571822125279607E-3</v>
      </c>
      <c r="U2020" s="23">
        <v>538.45012797038328</v>
      </c>
      <c r="V2020" s="27">
        <v>6.1060820346416431</v>
      </c>
    </row>
    <row r="2021" spans="1:22" x14ac:dyDescent="0.25">
      <c r="A2021" s="19" t="s">
        <v>103</v>
      </c>
      <c r="B2021" s="19" t="s">
        <v>104</v>
      </c>
      <c r="C2021" s="19" t="s">
        <v>88</v>
      </c>
      <c r="D2021" s="22">
        <v>160649103</v>
      </c>
      <c r="E2021" s="22">
        <v>3</v>
      </c>
      <c r="F2021" s="27">
        <v>68</v>
      </c>
      <c r="G2021" s="19" t="s">
        <v>145</v>
      </c>
      <c r="H2021" s="19" t="s">
        <v>146</v>
      </c>
      <c r="I2021" s="23">
        <v>129.28666666666666</v>
      </c>
      <c r="J2021" s="19" t="s">
        <v>203</v>
      </c>
      <c r="K2021" s="19" t="s">
        <v>204</v>
      </c>
      <c r="L2021" s="23">
        <v>129.28666666666666</v>
      </c>
      <c r="M2021" s="19" t="s">
        <v>109</v>
      </c>
      <c r="N2021" s="19" t="s">
        <v>110</v>
      </c>
      <c r="O2021" s="30">
        <v>6.9640764267676847E-2</v>
      </c>
      <c r="Q2021" s="22">
        <v>1.5</v>
      </c>
      <c r="R2021" s="30">
        <v>8.827080663026518E-5</v>
      </c>
      <c r="S2021" s="23">
        <v>11328.77378348475</v>
      </c>
      <c r="T2021" s="30">
        <v>1.8571822125279607E-3</v>
      </c>
      <c r="U2021" s="23">
        <v>538.45012797038328</v>
      </c>
      <c r="V2021" s="27">
        <v>4.7529427126115245</v>
      </c>
    </row>
    <row r="2022" spans="1:22" x14ac:dyDescent="0.25">
      <c r="A2022" s="19" t="s">
        <v>103</v>
      </c>
      <c r="B2022" s="19" t="s">
        <v>104</v>
      </c>
      <c r="C2022" s="19" t="s">
        <v>88</v>
      </c>
      <c r="D2022" s="22">
        <v>160649103</v>
      </c>
      <c r="E2022" s="22">
        <v>3</v>
      </c>
      <c r="F2022" s="27">
        <v>68</v>
      </c>
      <c r="G2022" s="19" t="s">
        <v>149</v>
      </c>
      <c r="H2022" s="19" t="s">
        <v>150</v>
      </c>
      <c r="I2022" s="23">
        <v>111.87666666666667</v>
      </c>
      <c r="J2022" s="19" t="s">
        <v>203</v>
      </c>
      <c r="K2022" s="19" t="s">
        <v>204</v>
      </c>
      <c r="L2022" s="23">
        <v>111.87666666666667</v>
      </c>
      <c r="M2022" s="19" t="s">
        <v>109</v>
      </c>
      <c r="N2022" s="19" t="s">
        <v>110</v>
      </c>
      <c r="O2022" s="30">
        <v>6.4411980343979686E-2</v>
      </c>
      <c r="Q2022" s="22">
        <v>1.5</v>
      </c>
      <c r="R2022" s="30">
        <v>7.0648996610620586E-5</v>
      </c>
      <c r="S2022" s="23">
        <v>14154.48269579063</v>
      </c>
      <c r="T2022" s="30">
        <v>1.8571822125279607E-3</v>
      </c>
      <c r="U2022" s="23">
        <v>538.45012797038328</v>
      </c>
      <c r="V2022" s="27">
        <v>3.8040961265967828</v>
      </c>
    </row>
    <row r="2023" spans="1:22" x14ac:dyDescent="0.25">
      <c r="A2023" s="19" t="s">
        <v>103</v>
      </c>
      <c r="B2023" s="19" t="s">
        <v>104</v>
      </c>
      <c r="C2023" s="19" t="s">
        <v>88</v>
      </c>
      <c r="D2023" s="22">
        <v>160649103</v>
      </c>
      <c r="E2023" s="22">
        <v>3</v>
      </c>
      <c r="F2023" s="27">
        <v>68</v>
      </c>
      <c r="G2023" s="19" t="s">
        <v>183</v>
      </c>
      <c r="H2023" s="19" t="s">
        <v>184</v>
      </c>
      <c r="I2023" s="23">
        <v>84.789466666666669</v>
      </c>
      <c r="J2023" s="19" t="s">
        <v>217</v>
      </c>
      <c r="K2023" s="19" t="s">
        <v>218</v>
      </c>
      <c r="L2023" s="23">
        <v>59.293333333333329</v>
      </c>
      <c r="M2023" s="19" t="s">
        <v>109</v>
      </c>
      <c r="N2023" s="19" t="s">
        <v>110</v>
      </c>
      <c r="O2023" s="30">
        <v>7.9215175097275228E-2</v>
      </c>
      <c r="Q2023" s="22">
        <v>1.5</v>
      </c>
      <c r="R2023" s="30">
        <v>6.5849141651025313E-5</v>
      </c>
      <c r="S2023" s="23">
        <v>15186.226804589325</v>
      </c>
      <c r="T2023" s="30">
        <v>1.8571822125279607E-3</v>
      </c>
      <c r="U2023" s="23">
        <v>538.45012797038328</v>
      </c>
      <c r="V2023" s="27">
        <v>3.5456478748734477</v>
      </c>
    </row>
    <row r="2024" spans="1:22" x14ac:dyDescent="0.25">
      <c r="A2024" s="19" t="s">
        <v>103</v>
      </c>
      <c r="B2024" s="19" t="s">
        <v>104</v>
      </c>
      <c r="C2024" s="19" t="s">
        <v>88</v>
      </c>
      <c r="D2024" s="22">
        <v>160649103</v>
      </c>
      <c r="E2024" s="22">
        <v>3</v>
      </c>
      <c r="F2024" s="27">
        <v>68</v>
      </c>
      <c r="G2024" s="19" t="s">
        <v>163</v>
      </c>
      <c r="H2024" s="19" t="s">
        <v>164</v>
      </c>
      <c r="I2024" s="23">
        <v>27</v>
      </c>
      <c r="J2024" s="19" t="s">
        <v>203</v>
      </c>
      <c r="K2024" s="19" t="s">
        <v>204</v>
      </c>
      <c r="L2024" s="23">
        <v>27</v>
      </c>
      <c r="M2024" s="19" t="s">
        <v>109</v>
      </c>
      <c r="N2024" s="19" t="s">
        <v>110</v>
      </c>
      <c r="O2024" s="30">
        <v>0.2109105576516597</v>
      </c>
      <c r="Q2024" s="22">
        <v>1.5</v>
      </c>
      <c r="R2024" s="30">
        <v>5.5829265260733447E-5</v>
      </c>
      <c r="S2024" s="23">
        <v>17911.752829448982</v>
      </c>
      <c r="T2024" s="30">
        <v>1.8571822125279607E-3</v>
      </c>
      <c r="U2024" s="23">
        <v>538.45012797038328</v>
      </c>
      <c r="V2024" s="27">
        <v>3.00612750241344</v>
      </c>
    </row>
    <row r="2025" spans="1:22" x14ac:dyDescent="0.25">
      <c r="A2025" s="19" t="s">
        <v>103</v>
      </c>
      <c r="B2025" s="19" t="s">
        <v>104</v>
      </c>
      <c r="C2025" s="19" t="s">
        <v>88</v>
      </c>
      <c r="D2025" s="22">
        <v>160649103</v>
      </c>
      <c r="E2025" s="22">
        <v>3</v>
      </c>
      <c r="F2025" s="27">
        <v>68</v>
      </c>
      <c r="G2025" s="19" t="s">
        <v>141</v>
      </c>
      <c r="H2025" s="19" t="s">
        <v>142</v>
      </c>
      <c r="I2025" s="23">
        <v>78.066666666666663</v>
      </c>
      <c r="J2025" s="19" t="s">
        <v>203</v>
      </c>
      <c r="K2025" s="19" t="s">
        <v>204</v>
      </c>
      <c r="L2025" s="23">
        <v>78.066666666666663</v>
      </c>
      <c r="M2025" s="19" t="s">
        <v>109</v>
      </c>
      <c r="N2025" s="19" t="s">
        <v>110</v>
      </c>
      <c r="O2025" s="30">
        <v>4.6996148956660502E-2</v>
      </c>
      <c r="Q2025" s="22">
        <v>1.5</v>
      </c>
      <c r="R2025" s="30">
        <v>3.5968947992319903E-5</v>
      </c>
      <c r="S2025" s="23">
        <v>27801.758344823436</v>
      </c>
      <c r="T2025" s="30">
        <v>1.8571822125279607E-3</v>
      </c>
      <c r="U2025" s="23">
        <v>538.45012797038328</v>
      </c>
      <c r="V2025" s="27">
        <v>1.9367484649424713</v>
      </c>
    </row>
    <row r="2026" spans="1:22" x14ac:dyDescent="0.25">
      <c r="A2026" s="19" t="s">
        <v>103</v>
      </c>
      <c r="B2026" s="19" t="s">
        <v>104</v>
      </c>
      <c r="C2026" s="19" t="s">
        <v>88</v>
      </c>
      <c r="D2026" s="22">
        <v>160649103</v>
      </c>
      <c r="E2026" s="22">
        <v>3</v>
      </c>
      <c r="F2026" s="27">
        <v>68</v>
      </c>
      <c r="G2026" s="19" t="s">
        <v>169</v>
      </c>
      <c r="H2026" s="19" t="s">
        <v>170</v>
      </c>
      <c r="I2026" s="23">
        <v>24.346666666666668</v>
      </c>
      <c r="J2026" s="19" t="s">
        <v>203</v>
      </c>
      <c r="K2026" s="19" t="s">
        <v>204</v>
      </c>
      <c r="L2026" s="23">
        <v>24.346666666666668</v>
      </c>
      <c r="M2026" s="19" t="s">
        <v>109</v>
      </c>
      <c r="N2026" s="19" t="s">
        <v>110</v>
      </c>
      <c r="O2026" s="30">
        <v>0.11923444635865434</v>
      </c>
      <c r="Q2026" s="22">
        <v>1.5</v>
      </c>
      <c r="R2026" s="30">
        <v>2.8460405104693181E-5</v>
      </c>
      <c r="S2026" s="23">
        <v>35136.53429462597</v>
      </c>
      <c r="T2026" s="30">
        <v>1.8571822125279607E-3</v>
      </c>
      <c r="U2026" s="23">
        <v>538.45012797038328</v>
      </c>
      <c r="V2026" s="27">
        <v>1.5324508770710992</v>
      </c>
    </row>
    <row r="2027" spans="1:22" x14ac:dyDescent="0.25">
      <c r="A2027" s="19" t="s">
        <v>103</v>
      </c>
      <c r="B2027" s="19" t="s">
        <v>104</v>
      </c>
      <c r="C2027" s="19" t="s">
        <v>88</v>
      </c>
      <c r="D2027" s="22">
        <v>160649103</v>
      </c>
      <c r="E2027" s="22">
        <v>3</v>
      </c>
      <c r="F2027" s="27">
        <v>68</v>
      </c>
      <c r="G2027" s="19" t="s">
        <v>193</v>
      </c>
      <c r="H2027" s="19" t="s">
        <v>194</v>
      </c>
      <c r="I2027" s="23">
        <v>548</v>
      </c>
      <c r="J2027" s="19" t="s">
        <v>203</v>
      </c>
      <c r="K2027" s="19" t="s">
        <v>204</v>
      </c>
      <c r="L2027" s="23">
        <v>548</v>
      </c>
      <c r="M2027" s="19" t="s">
        <v>115</v>
      </c>
      <c r="N2027" s="19" t="s">
        <v>116</v>
      </c>
      <c r="O2027" s="30">
        <v>7.7438812958742437E-3</v>
      </c>
      <c r="Q2027" s="22">
        <v>3</v>
      </c>
      <c r="R2027" s="30">
        <v>2.0802190932054342E-5</v>
      </c>
      <c r="S2027" s="23">
        <v>48071.859510677226</v>
      </c>
      <c r="T2027" s="30">
        <v>1.8571822125279607E-3</v>
      </c>
      <c r="U2027" s="23">
        <v>538.45012797038328</v>
      </c>
      <c r="V2027" s="27">
        <v>1.1200942369429008</v>
      </c>
    </row>
    <row r="2028" spans="1:22" x14ac:dyDescent="0.25">
      <c r="A2028" s="19" t="s">
        <v>105</v>
      </c>
      <c r="B2028" s="19" t="s">
        <v>106</v>
      </c>
      <c r="C2028" s="19" t="s">
        <v>98</v>
      </c>
      <c r="D2028" s="22">
        <v>330006686</v>
      </c>
      <c r="E2028" s="22">
        <v>2</v>
      </c>
      <c r="F2028" s="27">
        <v>11</v>
      </c>
      <c r="G2028" s="19" t="s">
        <v>107</v>
      </c>
      <c r="H2028" s="19" t="s">
        <v>108</v>
      </c>
      <c r="I2028" s="23">
        <v>197.12</v>
      </c>
      <c r="J2028" s="19" t="s">
        <v>255</v>
      </c>
      <c r="K2028" s="19" t="s">
        <v>256</v>
      </c>
      <c r="L2028" s="23">
        <v>19.712</v>
      </c>
      <c r="M2028" s="19" t="s">
        <v>109</v>
      </c>
      <c r="N2028" s="19" t="s">
        <v>110</v>
      </c>
      <c r="O2028" s="30">
        <v>9.4083549688667278E-2</v>
      </c>
      <c r="Q2028" s="22">
        <v>1.5</v>
      </c>
      <c r="R2028" s="30">
        <v>1.1239848069472785E-3</v>
      </c>
      <c r="S2028" s="23">
        <v>889.69174122200207</v>
      </c>
      <c r="T2028" s="30">
        <v>7.41949469728884E-3</v>
      </c>
      <c r="U2028" s="23">
        <v>134.78006802342082</v>
      </c>
      <c r="V2028" s="27">
        <v>15.149074873764572</v>
      </c>
    </row>
    <row r="2029" spans="1:22" x14ac:dyDescent="0.25">
      <c r="A2029" s="19" t="s">
        <v>105</v>
      </c>
      <c r="B2029" s="19" t="s">
        <v>106</v>
      </c>
      <c r="C2029" s="19" t="s">
        <v>98</v>
      </c>
      <c r="D2029" s="22">
        <v>330006686</v>
      </c>
      <c r="E2029" s="22">
        <v>2</v>
      </c>
      <c r="F2029" s="27">
        <v>11</v>
      </c>
      <c r="G2029" s="19" t="s">
        <v>107</v>
      </c>
      <c r="H2029" s="19" t="s">
        <v>108</v>
      </c>
      <c r="I2029" s="23">
        <v>182</v>
      </c>
      <c r="J2029" s="19" t="s">
        <v>201</v>
      </c>
      <c r="K2029" s="19" t="s">
        <v>202</v>
      </c>
      <c r="L2029" s="23">
        <v>100</v>
      </c>
      <c r="M2029" s="19" t="s">
        <v>109</v>
      </c>
      <c r="N2029" s="19" t="s">
        <v>110</v>
      </c>
      <c r="O2029" s="30">
        <v>9.4083549688667278E-2</v>
      </c>
      <c r="Q2029" s="22">
        <v>1.5</v>
      </c>
      <c r="R2029" s="30">
        <v>1.0377700632325723E-3</v>
      </c>
      <c r="S2029" s="23">
        <v>963.60459356967624</v>
      </c>
      <c r="T2029" s="30">
        <v>7.41949469728884E-3</v>
      </c>
      <c r="U2029" s="23">
        <v>134.78006802342082</v>
      </c>
      <c r="V2029" s="27">
        <v>13.987071971515583</v>
      </c>
    </row>
    <row r="2030" spans="1:22" x14ac:dyDescent="0.25">
      <c r="A2030" s="19" t="s">
        <v>105</v>
      </c>
      <c r="B2030" s="19" t="s">
        <v>106</v>
      </c>
      <c r="C2030" s="19" t="s">
        <v>98</v>
      </c>
      <c r="D2030" s="22">
        <v>330006686</v>
      </c>
      <c r="E2030" s="22">
        <v>2</v>
      </c>
      <c r="F2030" s="27">
        <v>11</v>
      </c>
      <c r="G2030" s="19" t="s">
        <v>139</v>
      </c>
      <c r="H2030" s="19" t="s">
        <v>140</v>
      </c>
      <c r="I2030" s="23">
        <v>195</v>
      </c>
      <c r="J2030" s="19" t="s">
        <v>203</v>
      </c>
      <c r="K2030" s="19" t="s">
        <v>204</v>
      </c>
      <c r="L2030" s="23">
        <v>195</v>
      </c>
      <c r="M2030" s="19" t="s">
        <v>109</v>
      </c>
      <c r="N2030" s="19" t="s">
        <v>110</v>
      </c>
      <c r="O2030" s="30">
        <v>7.2550891428570755E-2</v>
      </c>
      <c r="Q2030" s="22">
        <v>1.5</v>
      </c>
      <c r="R2030" s="30">
        <v>8.5741962597401795E-4</v>
      </c>
      <c r="S2030" s="23">
        <v>1166.2900751356287</v>
      </c>
      <c r="T2030" s="30">
        <v>7.41949469728884E-3</v>
      </c>
      <c r="U2030" s="23">
        <v>134.78006802342082</v>
      </c>
      <c r="V2030" s="27">
        <v>11.556307551339419</v>
      </c>
    </row>
    <row r="2031" spans="1:22" x14ac:dyDescent="0.25">
      <c r="A2031" s="19" t="s">
        <v>105</v>
      </c>
      <c r="B2031" s="19" t="s">
        <v>106</v>
      </c>
      <c r="C2031" s="19" t="s">
        <v>98</v>
      </c>
      <c r="D2031" s="22">
        <v>330006686</v>
      </c>
      <c r="E2031" s="22">
        <v>2</v>
      </c>
      <c r="F2031" s="27">
        <v>11</v>
      </c>
      <c r="G2031" s="19" t="s">
        <v>131</v>
      </c>
      <c r="H2031" s="19" t="s">
        <v>132</v>
      </c>
      <c r="I2031" s="23">
        <v>74.591999999999999</v>
      </c>
      <c r="J2031" s="19" t="s">
        <v>255</v>
      </c>
      <c r="K2031" s="19" t="s">
        <v>256</v>
      </c>
      <c r="L2031" s="23">
        <v>13.44</v>
      </c>
      <c r="M2031" s="19" t="s">
        <v>109</v>
      </c>
      <c r="N2031" s="19" t="s">
        <v>110</v>
      </c>
      <c r="O2031" s="30">
        <v>0.18361026609657971</v>
      </c>
      <c r="Q2031" s="22">
        <v>1.5</v>
      </c>
      <c r="R2031" s="30">
        <v>8.3005193749551964E-4</v>
      </c>
      <c r="S2031" s="23">
        <v>1204.7438899031515</v>
      </c>
      <c r="T2031" s="30">
        <v>7.41949469728884E-3</v>
      </c>
      <c r="U2031" s="23">
        <v>134.78006802342082</v>
      </c>
      <c r="V2031" s="27">
        <v>11.187445659861838</v>
      </c>
    </row>
    <row r="2032" spans="1:22" x14ac:dyDescent="0.25">
      <c r="A2032" s="19" t="s">
        <v>105</v>
      </c>
      <c r="B2032" s="19" t="s">
        <v>106</v>
      </c>
      <c r="C2032" s="19" t="s">
        <v>98</v>
      </c>
      <c r="D2032" s="22">
        <v>330006686</v>
      </c>
      <c r="E2032" s="22">
        <v>2</v>
      </c>
      <c r="F2032" s="27">
        <v>11</v>
      </c>
      <c r="G2032" s="19" t="s">
        <v>127</v>
      </c>
      <c r="H2032" s="19" t="s">
        <v>128</v>
      </c>
      <c r="I2032" s="23">
        <v>128.4</v>
      </c>
      <c r="J2032" s="19" t="s">
        <v>203</v>
      </c>
      <c r="K2032" s="19" t="s">
        <v>204</v>
      </c>
      <c r="L2032" s="23">
        <v>128.4</v>
      </c>
      <c r="M2032" s="19" t="s">
        <v>109</v>
      </c>
      <c r="N2032" s="19" t="s">
        <v>110</v>
      </c>
      <c r="O2032" s="30">
        <v>9.32009514627124E-2</v>
      </c>
      <c r="Q2032" s="22">
        <v>1.5</v>
      </c>
      <c r="R2032" s="30">
        <v>7.2527285865528934E-4</v>
      </c>
      <c r="S2032" s="23">
        <v>1378.7914273451174</v>
      </c>
      <c r="T2032" s="30">
        <v>7.41949469728884E-3</v>
      </c>
      <c r="U2032" s="23">
        <v>134.78006802342082</v>
      </c>
      <c r="V2032" s="27">
        <v>9.7752325225100787</v>
      </c>
    </row>
    <row r="2033" spans="1:22" x14ac:dyDescent="0.25">
      <c r="A2033" s="19" t="s">
        <v>105</v>
      </c>
      <c r="B2033" s="19" t="s">
        <v>106</v>
      </c>
      <c r="C2033" s="19" t="s">
        <v>98</v>
      </c>
      <c r="D2033" s="22">
        <v>330006686</v>
      </c>
      <c r="E2033" s="22">
        <v>2</v>
      </c>
      <c r="F2033" s="27">
        <v>11</v>
      </c>
      <c r="G2033" s="19" t="s">
        <v>127</v>
      </c>
      <c r="H2033" s="19" t="s">
        <v>128</v>
      </c>
      <c r="I2033" s="23">
        <v>101.91999999999999</v>
      </c>
      <c r="J2033" s="19" t="s">
        <v>255</v>
      </c>
      <c r="K2033" s="19" t="s">
        <v>256</v>
      </c>
      <c r="L2033" s="23">
        <v>22.4</v>
      </c>
      <c r="M2033" s="19" t="s">
        <v>109</v>
      </c>
      <c r="N2033" s="19" t="s">
        <v>110</v>
      </c>
      <c r="O2033" s="30">
        <v>9.32009514627124E-2</v>
      </c>
      <c r="Q2033" s="22">
        <v>1.5</v>
      </c>
      <c r="R2033" s="30">
        <v>5.756994529139179E-4</v>
      </c>
      <c r="S2033" s="23">
        <v>1737.0174575266205</v>
      </c>
      <c r="T2033" s="30">
        <v>7.41949469728884E-3</v>
      </c>
      <c r="U2033" s="23">
        <v>134.78006802342082</v>
      </c>
      <c r="V2033" s="27">
        <v>7.7592811424784012</v>
      </c>
    </row>
    <row r="2034" spans="1:22" x14ac:dyDescent="0.25">
      <c r="A2034" s="19" t="s">
        <v>105</v>
      </c>
      <c r="B2034" s="19" t="s">
        <v>106</v>
      </c>
      <c r="C2034" s="19" t="s">
        <v>98</v>
      </c>
      <c r="D2034" s="22">
        <v>330006686</v>
      </c>
      <c r="E2034" s="22">
        <v>2</v>
      </c>
      <c r="F2034" s="27">
        <v>11</v>
      </c>
      <c r="G2034" s="19" t="s">
        <v>133</v>
      </c>
      <c r="H2034" s="19" t="s">
        <v>134</v>
      </c>
      <c r="I2034" s="23">
        <v>50</v>
      </c>
      <c r="J2034" s="19" t="s">
        <v>203</v>
      </c>
      <c r="K2034" s="19" t="s">
        <v>204</v>
      </c>
      <c r="L2034" s="23">
        <v>50</v>
      </c>
      <c r="M2034" s="19" t="s">
        <v>109</v>
      </c>
      <c r="N2034" s="19" t="s">
        <v>110</v>
      </c>
      <c r="O2034" s="30">
        <v>0.10511461227876238</v>
      </c>
      <c r="Q2034" s="22">
        <v>1.5</v>
      </c>
      <c r="R2034" s="30">
        <v>3.1852912811746175E-4</v>
      </c>
      <c r="S2034" s="23">
        <v>3139.4303117900008</v>
      </c>
      <c r="T2034" s="30">
        <v>7.41949469728884E-3</v>
      </c>
      <c r="U2034" s="23">
        <v>134.78006802342082</v>
      </c>
      <c r="V2034" s="27">
        <v>4.2931377555112418</v>
      </c>
    </row>
    <row r="2035" spans="1:22" x14ac:dyDescent="0.25">
      <c r="A2035" s="19" t="s">
        <v>105</v>
      </c>
      <c r="B2035" s="19" t="s">
        <v>106</v>
      </c>
      <c r="C2035" s="19" t="s">
        <v>98</v>
      </c>
      <c r="D2035" s="22">
        <v>330006686</v>
      </c>
      <c r="E2035" s="22">
        <v>2</v>
      </c>
      <c r="F2035" s="27">
        <v>11</v>
      </c>
      <c r="G2035" s="19" t="s">
        <v>183</v>
      </c>
      <c r="H2035" s="19" t="s">
        <v>184</v>
      </c>
      <c r="I2035" s="23">
        <v>47.174150000000004</v>
      </c>
      <c r="J2035" s="19" t="s">
        <v>207</v>
      </c>
      <c r="K2035" s="19" t="s">
        <v>208</v>
      </c>
      <c r="L2035" s="23">
        <v>37.145000000000003</v>
      </c>
      <c r="M2035" s="19" t="s">
        <v>109</v>
      </c>
      <c r="N2035" s="19" t="s">
        <v>110</v>
      </c>
      <c r="O2035" s="30">
        <v>7.9215175097275228E-2</v>
      </c>
      <c r="Q2035" s="22">
        <v>1.5</v>
      </c>
      <c r="R2035" s="30">
        <v>2.2647930620091678E-4</v>
      </c>
      <c r="S2035" s="23">
        <v>4415.4144445888987</v>
      </c>
      <c r="T2035" s="30">
        <v>7.41949469728884E-3</v>
      </c>
      <c r="U2035" s="23">
        <v>134.78006802342082</v>
      </c>
      <c r="V2035" s="27">
        <v>3.0524896295656716</v>
      </c>
    </row>
    <row r="2036" spans="1:22" x14ac:dyDescent="0.25">
      <c r="A2036" s="19" t="s">
        <v>105</v>
      </c>
      <c r="B2036" s="19" t="s">
        <v>106</v>
      </c>
      <c r="C2036" s="19" t="s">
        <v>98</v>
      </c>
      <c r="D2036" s="22">
        <v>330006686</v>
      </c>
      <c r="E2036" s="22">
        <v>2</v>
      </c>
      <c r="F2036" s="27">
        <v>11</v>
      </c>
      <c r="G2036" s="19" t="s">
        <v>141</v>
      </c>
      <c r="H2036" s="19" t="s">
        <v>142</v>
      </c>
      <c r="I2036" s="23">
        <v>73.593000000000004</v>
      </c>
      <c r="J2036" s="19" t="s">
        <v>239</v>
      </c>
      <c r="K2036" s="19" t="s">
        <v>240</v>
      </c>
      <c r="L2036" s="23">
        <v>39.78</v>
      </c>
      <c r="M2036" s="19" t="s">
        <v>109</v>
      </c>
      <c r="N2036" s="19" t="s">
        <v>110</v>
      </c>
      <c r="O2036" s="30">
        <v>4.6996148956660502E-2</v>
      </c>
      <c r="Q2036" s="22">
        <v>1.5</v>
      </c>
      <c r="R2036" s="30">
        <v>2.0961136910106163E-4</v>
      </c>
      <c r="S2036" s="23">
        <v>4770.7335927845688</v>
      </c>
      <c r="T2036" s="30">
        <v>7.41949469728884E-3</v>
      </c>
      <c r="U2036" s="23">
        <v>134.78006802342082</v>
      </c>
      <c r="V2036" s="27">
        <v>2.8251434585923456</v>
      </c>
    </row>
    <row r="2037" spans="1:22" x14ac:dyDescent="0.25">
      <c r="A2037" s="19" t="s">
        <v>105</v>
      </c>
      <c r="B2037" s="19" t="s">
        <v>106</v>
      </c>
      <c r="C2037" s="19" t="s">
        <v>98</v>
      </c>
      <c r="D2037" s="22">
        <v>330006686</v>
      </c>
      <c r="E2037" s="22">
        <v>2</v>
      </c>
      <c r="F2037" s="27">
        <v>11</v>
      </c>
      <c r="G2037" s="19" t="s">
        <v>183</v>
      </c>
      <c r="H2037" s="19" t="s">
        <v>184</v>
      </c>
      <c r="I2037" s="23">
        <v>35.839375000000004</v>
      </c>
      <c r="J2037" s="19" t="s">
        <v>221</v>
      </c>
      <c r="K2037" s="19" t="s">
        <v>222</v>
      </c>
      <c r="L2037" s="23">
        <v>25.0625</v>
      </c>
      <c r="M2037" s="19" t="s">
        <v>109</v>
      </c>
      <c r="N2037" s="19" t="s">
        <v>110</v>
      </c>
      <c r="O2037" s="30">
        <v>7.9215175097275228E-2</v>
      </c>
      <c r="Q2037" s="22">
        <v>1.5</v>
      </c>
      <c r="R2037" s="30">
        <v>1.7206196157587323E-4</v>
      </c>
      <c r="S2037" s="23">
        <v>5811.8598139951782</v>
      </c>
      <c r="T2037" s="30">
        <v>7.41949469728884E-3</v>
      </c>
      <c r="U2037" s="23">
        <v>134.78006802342082</v>
      </c>
      <c r="V2037" s="27">
        <v>2.3190522885439413</v>
      </c>
    </row>
    <row r="2038" spans="1:22" x14ac:dyDescent="0.25">
      <c r="A2038" s="19" t="s">
        <v>105</v>
      </c>
      <c r="B2038" s="19" t="s">
        <v>106</v>
      </c>
      <c r="C2038" s="19" t="s">
        <v>98</v>
      </c>
      <c r="D2038" s="22">
        <v>330006686</v>
      </c>
      <c r="E2038" s="22">
        <v>2</v>
      </c>
      <c r="F2038" s="27">
        <v>11</v>
      </c>
      <c r="G2038" s="19" t="s">
        <v>125</v>
      </c>
      <c r="H2038" s="19" t="s">
        <v>126</v>
      </c>
      <c r="I2038" s="23">
        <v>31.9</v>
      </c>
      <c r="J2038" s="19" t="s">
        <v>203</v>
      </c>
      <c r="K2038" s="19" t="s">
        <v>204</v>
      </c>
      <c r="L2038" s="23">
        <v>31.9</v>
      </c>
      <c r="M2038" s="19" t="s">
        <v>109</v>
      </c>
      <c r="N2038" s="19" t="s">
        <v>110</v>
      </c>
      <c r="O2038" s="30">
        <v>7.5354415695067276E-2</v>
      </c>
      <c r="Q2038" s="22">
        <v>1.5</v>
      </c>
      <c r="R2038" s="30">
        <v>1.4568520367713004E-4</v>
      </c>
      <c r="S2038" s="23">
        <v>6864.1150560232363</v>
      </c>
      <c r="T2038" s="30">
        <v>7.41949469728884E-3</v>
      </c>
      <c r="U2038" s="23">
        <v>134.78006802342082</v>
      </c>
      <c r="V2038" s="27">
        <v>1.9635461661609506</v>
      </c>
    </row>
    <row r="2039" spans="1:22" x14ac:dyDescent="0.25">
      <c r="A2039" s="19" t="s">
        <v>105</v>
      </c>
      <c r="B2039" s="19" t="s">
        <v>106</v>
      </c>
      <c r="C2039" s="19" t="s">
        <v>98</v>
      </c>
      <c r="D2039" s="22">
        <v>330006686</v>
      </c>
      <c r="E2039" s="22">
        <v>2</v>
      </c>
      <c r="F2039" s="27">
        <v>11</v>
      </c>
      <c r="G2039" s="19" t="s">
        <v>125</v>
      </c>
      <c r="H2039" s="19" t="s">
        <v>126</v>
      </c>
      <c r="I2039" s="23">
        <v>29.836800000000004</v>
      </c>
      <c r="J2039" s="19" t="s">
        <v>255</v>
      </c>
      <c r="K2039" s="19" t="s">
        <v>256</v>
      </c>
      <c r="L2039" s="23">
        <v>4.4800000000000004</v>
      </c>
      <c r="M2039" s="19" t="s">
        <v>109</v>
      </c>
      <c r="N2039" s="19" t="s">
        <v>110</v>
      </c>
      <c r="O2039" s="30">
        <v>7.5354415695067276E-2</v>
      </c>
      <c r="Q2039" s="22">
        <v>1.5</v>
      </c>
      <c r="R2039" s="30">
        <v>1.362627048612475E-4</v>
      </c>
      <c r="S2039" s="23">
        <v>7338.7652257326909</v>
      </c>
      <c r="T2039" s="30">
        <v>7.41949469728884E-3</v>
      </c>
      <c r="U2039" s="23">
        <v>134.78006802342082</v>
      </c>
      <c r="V2039" s="27">
        <v>1.8365496630254254</v>
      </c>
    </row>
    <row r="2040" spans="1:22" x14ac:dyDescent="0.25">
      <c r="A2040" s="19" t="s">
        <v>105</v>
      </c>
      <c r="B2040" s="19" t="s">
        <v>106</v>
      </c>
      <c r="C2040" s="19" t="s">
        <v>98</v>
      </c>
      <c r="D2040" s="22">
        <v>330006686</v>
      </c>
      <c r="E2040" s="22">
        <v>2</v>
      </c>
      <c r="F2040" s="27">
        <v>11</v>
      </c>
      <c r="G2040" s="19" t="s">
        <v>155</v>
      </c>
      <c r="H2040" s="19" t="s">
        <v>156</v>
      </c>
      <c r="I2040" s="23">
        <v>28.2</v>
      </c>
      <c r="J2040" s="19" t="s">
        <v>203</v>
      </c>
      <c r="K2040" s="19" t="s">
        <v>204</v>
      </c>
      <c r="L2040" s="23">
        <v>28.2</v>
      </c>
      <c r="M2040" s="19" t="s">
        <v>109</v>
      </c>
      <c r="N2040" s="19" t="s">
        <v>110</v>
      </c>
      <c r="O2040" s="30">
        <v>7.0723362162162268E-2</v>
      </c>
      <c r="Q2040" s="22">
        <v>1.5</v>
      </c>
      <c r="R2040" s="30">
        <v>1.2087265533169552E-4</v>
      </c>
      <c r="S2040" s="23">
        <v>8273.1697856378414</v>
      </c>
      <c r="T2040" s="30">
        <v>7.41949469728884E-3</v>
      </c>
      <c r="U2040" s="23">
        <v>134.78006802342082</v>
      </c>
      <c r="V2040" s="27">
        <v>1.6291224707777423</v>
      </c>
    </row>
    <row r="2041" spans="1:22" x14ac:dyDescent="0.25">
      <c r="A2041" s="19" t="s">
        <v>105</v>
      </c>
      <c r="B2041" s="19" t="s">
        <v>106</v>
      </c>
      <c r="C2041" s="19" t="s">
        <v>98</v>
      </c>
      <c r="D2041" s="22">
        <v>330006686</v>
      </c>
      <c r="E2041" s="22">
        <v>2</v>
      </c>
      <c r="F2041" s="27">
        <v>11</v>
      </c>
      <c r="G2041" s="19" t="s">
        <v>107</v>
      </c>
      <c r="H2041" s="19" t="s">
        <v>108</v>
      </c>
      <c r="I2041" s="23">
        <v>197.12</v>
      </c>
      <c r="J2041" s="19" t="s">
        <v>255</v>
      </c>
      <c r="K2041" s="19" t="s">
        <v>256</v>
      </c>
      <c r="L2041" s="23">
        <v>19.712</v>
      </c>
      <c r="M2041" s="19" t="s">
        <v>121</v>
      </c>
      <c r="N2041" s="19" t="s">
        <v>122</v>
      </c>
      <c r="O2041" s="30">
        <v>8.0808489135929321E-3</v>
      </c>
      <c r="Q2041" s="22">
        <v>1.94</v>
      </c>
      <c r="R2041" s="30">
        <v>7.4643717799786267E-5</v>
      </c>
      <c r="S2041" s="23">
        <v>13396.974715035742</v>
      </c>
      <c r="T2041" s="30">
        <v>7.41949469728884E-3</v>
      </c>
      <c r="U2041" s="23">
        <v>134.78006802342082</v>
      </c>
      <c r="V2041" s="27">
        <v>1.0060485362576221</v>
      </c>
    </row>
    <row r="2042" spans="1:22" x14ac:dyDescent="0.25">
      <c r="A2042" s="19" t="s">
        <v>105</v>
      </c>
      <c r="B2042" s="19" t="s">
        <v>106</v>
      </c>
      <c r="C2042" s="19" t="s">
        <v>98</v>
      </c>
      <c r="D2042" s="22">
        <v>330006822</v>
      </c>
      <c r="E2042" s="22">
        <v>2</v>
      </c>
      <c r="F2042" s="27">
        <v>10.9</v>
      </c>
      <c r="G2042" s="19" t="s">
        <v>127</v>
      </c>
      <c r="H2042" s="19" t="s">
        <v>128</v>
      </c>
      <c r="I2042" s="23">
        <v>317.625</v>
      </c>
      <c r="J2042" s="19" t="s">
        <v>201</v>
      </c>
      <c r="K2042" s="19" t="s">
        <v>202</v>
      </c>
      <c r="L2042" s="23">
        <v>206.25</v>
      </c>
      <c r="M2042" s="19" t="s">
        <v>109</v>
      </c>
      <c r="N2042" s="19" t="s">
        <v>110</v>
      </c>
      <c r="O2042" s="30">
        <v>9.32009514627124E-2</v>
      </c>
      <c r="Q2042" s="22">
        <v>1.5</v>
      </c>
      <c r="R2042" s="30">
        <v>1.8105781167182893E-3</v>
      </c>
      <c r="S2042" s="23">
        <v>552.30977927233596</v>
      </c>
      <c r="T2042" s="30">
        <v>6.0817661427102244E-3</v>
      </c>
      <c r="U2042" s="23">
        <v>164.42592111152251</v>
      </c>
      <c r="V2042" s="27">
        <v>29.770597458577047</v>
      </c>
    </row>
    <row r="2043" spans="1:22" x14ac:dyDescent="0.25">
      <c r="A2043" s="19" t="s">
        <v>105</v>
      </c>
      <c r="B2043" s="19" t="s">
        <v>106</v>
      </c>
      <c r="C2043" s="19" t="s">
        <v>98</v>
      </c>
      <c r="D2043" s="22">
        <v>330006822</v>
      </c>
      <c r="E2043" s="22">
        <v>2</v>
      </c>
      <c r="F2043" s="27">
        <v>10.9</v>
      </c>
      <c r="G2043" s="19" t="s">
        <v>107</v>
      </c>
      <c r="H2043" s="19" t="s">
        <v>108</v>
      </c>
      <c r="I2043" s="23">
        <v>209.3</v>
      </c>
      <c r="J2043" s="19" t="s">
        <v>201</v>
      </c>
      <c r="K2043" s="19" t="s">
        <v>202</v>
      </c>
      <c r="L2043" s="23">
        <v>115</v>
      </c>
      <c r="M2043" s="19" t="s">
        <v>109</v>
      </c>
      <c r="N2043" s="19" t="s">
        <v>110</v>
      </c>
      <c r="O2043" s="30">
        <v>9.4083549688667278E-2</v>
      </c>
      <c r="Q2043" s="22">
        <v>1.5</v>
      </c>
      <c r="R2043" s="30">
        <v>1.2043845229258751E-3</v>
      </c>
      <c r="S2043" s="23">
        <v>830.29961026952344</v>
      </c>
      <c r="T2043" s="30">
        <v>6.0817661427102244E-3</v>
      </c>
      <c r="U2043" s="23">
        <v>164.42592111152251</v>
      </c>
      <c r="V2043" s="27">
        <v>19.803203455454863</v>
      </c>
    </row>
    <row r="2044" spans="1:22" x14ac:dyDescent="0.25">
      <c r="A2044" s="19" t="s">
        <v>105</v>
      </c>
      <c r="B2044" s="19" t="s">
        <v>106</v>
      </c>
      <c r="C2044" s="19" t="s">
        <v>98</v>
      </c>
      <c r="D2044" s="22">
        <v>330006822</v>
      </c>
      <c r="E2044" s="22">
        <v>2</v>
      </c>
      <c r="F2044" s="27">
        <v>10.9</v>
      </c>
      <c r="G2044" s="19" t="s">
        <v>127</v>
      </c>
      <c r="H2044" s="19" t="s">
        <v>128</v>
      </c>
      <c r="I2044" s="23">
        <v>128.4</v>
      </c>
      <c r="J2044" s="19" t="s">
        <v>203</v>
      </c>
      <c r="K2044" s="19" t="s">
        <v>204</v>
      </c>
      <c r="L2044" s="23">
        <v>128.4</v>
      </c>
      <c r="M2044" s="19" t="s">
        <v>109</v>
      </c>
      <c r="N2044" s="19" t="s">
        <v>110</v>
      </c>
      <c r="O2044" s="30">
        <v>9.32009514627124E-2</v>
      </c>
      <c r="Q2044" s="22">
        <v>1.5</v>
      </c>
      <c r="R2044" s="30">
        <v>7.3192673809249374E-4</v>
      </c>
      <c r="S2044" s="23">
        <v>1366.2569598237983</v>
      </c>
      <c r="T2044" s="30">
        <v>6.0817661427102244E-3</v>
      </c>
      <c r="U2044" s="23">
        <v>164.42592111152251</v>
      </c>
      <c r="V2044" s="27">
        <v>12.034772809701039</v>
      </c>
    </row>
    <row r="2045" spans="1:22" x14ac:dyDescent="0.25">
      <c r="A2045" s="19" t="s">
        <v>105</v>
      </c>
      <c r="B2045" s="19" t="s">
        <v>106</v>
      </c>
      <c r="C2045" s="19" t="s">
        <v>98</v>
      </c>
      <c r="D2045" s="22">
        <v>330006822</v>
      </c>
      <c r="E2045" s="22">
        <v>2</v>
      </c>
      <c r="F2045" s="27">
        <v>10.9</v>
      </c>
      <c r="G2045" s="19" t="s">
        <v>107</v>
      </c>
      <c r="H2045" s="19" t="s">
        <v>108</v>
      </c>
      <c r="I2045" s="23">
        <v>60.83</v>
      </c>
      <c r="J2045" s="19" t="s">
        <v>255</v>
      </c>
      <c r="K2045" s="19" t="s">
        <v>256</v>
      </c>
      <c r="L2045" s="23">
        <v>6.0830000000000002</v>
      </c>
      <c r="M2045" s="19" t="s">
        <v>109</v>
      </c>
      <c r="N2045" s="19" t="s">
        <v>110</v>
      </c>
      <c r="O2045" s="30">
        <v>9.4083549688667278E-2</v>
      </c>
      <c r="Q2045" s="22">
        <v>1.5</v>
      </c>
      <c r="R2045" s="30">
        <v>3.500368396062159E-4</v>
      </c>
      <c r="S2045" s="23">
        <v>2856.8421573140104</v>
      </c>
      <c r="T2045" s="30">
        <v>6.0817661427102244E-3</v>
      </c>
      <c r="U2045" s="23">
        <v>164.42592111152251</v>
      </c>
      <c r="V2045" s="27">
        <v>5.7555129775218319</v>
      </c>
    </row>
    <row r="2046" spans="1:22" x14ac:dyDescent="0.25">
      <c r="A2046" s="19" t="s">
        <v>105</v>
      </c>
      <c r="B2046" s="19" t="s">
        <v>106</v>
      </c>
      <c r="C2046" s="19" t="s">
        <v>98</v>
      </c>
      <c r="D2046" s="22">
        <v>330006822</v>
      </c>
      <c r="E2046" s="22">
        <v>2</v>
      </c>
      <c r="F2046" s="27">
        <v>10.9</v>
      </c>
      <c r="G2046" s="19" t="s">
        <v>161</v>
      </c>
      <c r="H2046" s="19" t="s">
        <v>162</v>
      </c>
      <c r="I2046" s="23">
        <v>17.149999999999999</v>
      </c>
      <c r="J2046" s="19" t="s">
        <v>233</v>
      </c>
      <c r="K2046" s="19" t="s">
        <v>234</v>
      </c>
      <c r="L2046" s="23">
        <v>17.149999999999999</v>
      </c>
      <c r="M2046" s="19" t="s">
        <v>109</v>
      </c>
      <c r="N2046" s="19" t="s">
        <v>110</v>
      </c>
      <c r="O2046" s="30">
        <v>0.29969450048245622</v>
      </c>
      <c r="Q2046" s="22">
        <v>1.5</v>
      </c>
      <c r="R2046" s="30">
        <v>3.1435845157639898E-4</v>
      </c>
      <c r="S2046" s="23">
        <v>3181.0819622801473</v>
      </c>
      <c r="T2046" s="30">
        <v>6.0817661427102244E-3</v>
      </c>
      <c r="U2046" s="23">
        <v>164.42592111152251</v>
      </c>
      <c r="V2046" s="27">
        <v>5.1688677959641351</v>
      </c>
    </row>
    <row r="2047" spans="1:22" x14ac:dyDescent="0.25">
      <c r="A2047" s="19" t="s">
        <v>105</v>
      </c>
      <c r="B2047" s="19" t="s">
        <v>106</v>
      </c>
      <c r="C2047" s="19" t="s">
        <v>98</v>
      </c>
      <c r="D2047" s="22">
        <v>330006822</v>
      </c>
      <c r="E2047" s="22">
        <v>2</v>
      </c>
      <c r="F2047" s="27">
        <v>10.9</v>
      </c>
      <c r="G2047" s="19" t="s">
        <v>131</v>
      </c>
      <c r="H2047" s="19" t="s">
        <v>132</v>
      </c>
      <c r="I2047" s="23">
        <v>23.018625</v>
      </c>
      <c r="J2047" s="19" t="s">
        <v>255</v>
      </c>
      <c r="K2047" s="19" t="s">
        <v>256</v>
      </c>
      <c r="L2047" s="23">
        <v>4.1475</v>
      </c>
      <c r="M2047" s="19" t="s">
        <v>109</v>
      </c>
      <c r="N2047" s="19" t="s">
        <v>110</v>
      </c>
      <c r="O2047" s="30">
        <v>0.18361026609657971</v>
      </c>
      <c r="Q2047" s="22">
        <v>1.5</v>
      </c>
      <c r="R2047" s="30">
        <v>2.5849882944509986E-4</v>
      </c>
      <c r="S2047" s="23">
        <v>3868.4894710998319</v>
      </c>
      <c r="T2047" s="30">
        <v>6.0817661427102244E-3</v>
      </c>
      <c r="U2047" s="23">
        <v>164.42592111152251</v>
      </c>
      <c r="V2047" s="27">
        <v>4.2503908137760904</v>
      </c>
    </row>
    <row r="2048" spans="1:22" x14ac:dyDescent="0.25">
      <c r="A2048" s="19" t="s">
        <v>105</v>
      </c>
      <c r="B2048" s="19" t="s">
        <v>106</v>
      </c>
      <c r="C2048" s="19" t="s">
        <v>98</v>
      </c>
      <c r="D2048" s="22">
        <v>330006822</v>
      </c>
      <c r="E2048" s="22">
        <v>2</v>
      </c>
      <c r="F2048" s="27">
        <v>10.9</v>
      </c>
      <c r="G2048" s="19" t="s">
        <v>141</v>
      </c>
      <c r="H2048" s="19" t="s">
        <v>142</v>
      </c>
      <c r="I2048" s="23">
        <v>77.75</v>
      </c>
      <c r="J2048" s="19" t="s">
        <v>209</v>
      </c>
      <c r="K2048" s="19" t="s">
        <v>210</v>
      </c>
      <c r="L2048" s="23">
        <v>77.75</v>
      </c>
      <c r="M2048" s="19" t="s">
        <v>109</v>
      </c>
      <c r="N2048" s="19" t="s">
        <v>110</v>
      </c>
      <c r="O2048" s="30">
        <v>4.6996148956660502E-2</v>
      </c>
      <c r="Q2048" s="22">
        <v>1.5</v>
      </c>
      <c r="R2048" s="30">
        <v>2.23483215986566E-4</v>
      </c>
      <c r="S2048" s="23">
        <v>4474.6089570328713</v>
      </c>
      <c r="T2048" s="30">
        <v>6.0817661427102244E-3</v>
      </c>
      <c r="U2048" s="23">
        <v>164.42592111152251</v>
      </c>
      <c r="V2048" s="27">
        <v>3.6746433641556449</v>
      </c>
    </row>
    <row r="2049" spans="1:22" x14ac:dyDescent="0.25">
      <c r="A2049" s="19" t="s">
        <v>105</v>
      </c>
      <c r="B2049" s="19" t="s">
        <v>106</v>
      </c>
      <c r="C2049" s="19" t="s">
        <v>98</v>
      </c>
      <c r="D2049" s="22">
        <v>330006822</v>
      </c>
      <c r="E2049" s="22">
        <v>2</v>
      </c>
      <c r="F2049" s="27">
        <v>10.9</v>
      </c>
      <c r="G2049" s="19" t="s">
        <v>183</v>
      </c>
      <c r="H2049" s="19" t="s">
        <v>184</v>
      </c>
      <c r="I2049" s="23">
        <v>40.168791877500006</v>
      </c>
      <c r="J2049" s="19" t="s">
        <v>221</v>
      </c>
      <c r="K2049" s="19" t="s">
        <v>222</v>
      </c>
      <c r="L2049" s="23">
        <v>28.090064250000001</v>
      </c>
      <c r="M2049" s="19" t="s">
        <v>109</v>
      </c>
      <c r="N2049" s="19" t="s">
        <v>110</v>
      </c>
      <c r="O2049" s="30">
        <v>7.9215175097275228E-2</v>
      </c>
      <c r="Q2049" s="22">
        <v>1.5</v>
      </c>
      <c r="R2049" s="30">
        <v>1.9461638422153945E-4</v>
      </c>
      <c r="S2049" s="23">
        <v>5138.3135289455422</v>
      </c>
      <c r="T2049" s="30">
        <v>6.0817661427102244E-3</v>
      </c>
      <c r="U2049" s="23">
        <v>164.42592111152251</v>
      </c>
      <c r="V2049" s="27">
        <v>3.1999978239020601</v>
      </c>
    </row>
    <row r="2050" spans="1:22" x14ac:dyDescent="0.25">
      <c r="A2050" s="19" t="s">
        <v>105</v>
      </c>
      <c r="B2050" s="19" t="s">
        <v>106</v>
      </c>
      <c r="C2050" s="19" t="s">
        <v>98</v>
      </c>
      <c r="D2050" s="22">
        <v>330006822</v>
      </c>
      <c r="E2050" s="22">
        <v>2</v>
      </c>
      <c r="F2050" s="27">
        <v>10.9</v>
      </c>
      <c r="G2050" s="19" t="s">
        <v>127</v>
      </c>
      <c r="H2050" s="19" t="s">
        <v>128</v>
      </c>
      <c r="I2050" s="23">
        <v>31.451875000000001</v>
      </c>
      <c r="J2050" s="19" t="s">
        <v>255</v>
      </c>
      <c r="K2050" s="19" t="s">
        <v>256</v>
      </c>
      <c r="L2050" s="23">
        <v>6.9124999999999996</v>
      </c>
      <c r="M2050" s="19" t="s">
        <v>109</v>
      </c>
      <c r="N2050" s="19" t="s">
        <v>110</v>
      </c>
      <c r="O2050" s="30">
        <v>9.32009514627124E-2</v>
      </c>
      <c r="Q2050" s="22">
        <v>1.5</v>
      </c>
      <c r="R2050" s="30">
        <v>1.7928713610313747E-4</v>
      </c>
      <c r="S2050" s="23">
        <v>5577.6450097609668</v>
      </c>
      <c r="T2050" s="30">
        <v>6.0817661427102244E-3</v>
      </c>
      <c r="U2050" s="23">
        <v>164.42592111152251</v>
      </c>
      <c r="V2050" s="27">
        <v>2.9479452497205285</v>
      </c>
    </row>
    <row r="2051" spans="1:22" x14ac:dyDescent="0.25">
      <c r="A2051" s="19" t="s">
        <v>105</v>
      </c>
      <c r="B2051" s="19" t="s">
        <v>106</v>
      </c>
      <c r="C2051" s="19" t="s">
        <v>98</v>
      </c>
      <c r="D2051" s="22">
        <v>330006822</v>
      </c>
      <c r="E2051" s="22">
        <v>2</v>
      </c>
      <c r="F2051" s="27">
        <v>10.9</v>
      </c>
      <c r="G2051" s="19" t="s">
        <v>183</v>
      </c>
      <c r="H2051" s="19" t="s">
        <v>184</v>
      </c>
      <c r="I2051" s="23">
        <v>33.021905000000004</v>
      </c>
      <c r="J2051" s="19" t="s">
        <v>207</v>
      </c>
      <c r="K2051" s="19" t="s">
        <v>208</v>
      </c>
      <c r="L2051" s="23">
        <v>26.0015</v>
      </c>
      <c r="M2051" s="19" t="s">
        <v>109</v>
      </c>
      <c r="N2051" s="19" t="s">
        <v>110</v>
      </c>
      <c r="O2051" s="30">
        <v>7.9215175097275228E-2</v>
      </c>
      <c r="Q2051" s="22">
        <v>1.5</v>
      </c>
      <c r="R2051" s="30">
        <v>1.5998996860064761E-4</v>
      </c>
      <c r="S2051" s="23">
        <v>6250.3918761063633</v>
      </c>
      <c r="T2051" s="30">
        <v>6.0817661427102244E-3</v>
      </c>
      <c r="U2051" s="23">
        <v>164.42592111152251</v>
      </c>
      <c r="V2051" s="27">
        <v>2.6306497955765047</v>
      </c>
    </row>
    <row r="2052" spans="1:22" x14ac:dyDescent="0.25">
      <c r="A2052" s="19" t="s">
        <v>105</v>
      </c>
      <c r="B2052" s="19" t="s">
        <v>106</v>
      </c>
      <c r="C2052" s="19" t="s">
        <v>98</v>
      </c>
      <c r="D2052" s="22">
        <v>330006822</v>
      </c>
      <c r="E2052" s="22">
        <v>2</v>
      </c>
      <c r="F2052" s="27">
        <v>10.9</v>
      </c>
      <c r="G2052" s="19" t="s">
        <v>169</v>
      </c>
      <c r="H2052" s="19" t="s">
        <v>170</v>
      </c>
      <c r="I2052" s="23">
        <v>12</v>
      </c>
      <c r="J2052" s="19" t="s">
        <v>203</v>
      </c>
      <c r="K2052" s="19" t="s">
        <v>204</v>
      </c>
      <c r="L2052" s="23">
        <v>12</v>
      </c>
      <c r="M2052" s="19" t="s">
        <v>109</v>
      </c>
      <c r="N2052" s="19" t="s">
        <v>110</v>
      </c>
      <c r="O2052" s="30">
        <v>0.11923444635865434</v>
      </c>
      <c r="Q2052" s="22">
        <v>1.5</v>
      </c>
      <c r="R2052" s="30">
        <v>8.7511520263232543E-5</v>
      </c>
      <c r="S2052" s="23">
        <v>11427.066939210108</v>
      </c>
      <c r="T2052" s="30">
        <v>6.0817661427102244E-3</v>
      </c>
      <c r="U2052" s="23">
        <v>164.42592111152251</v>
      </c>
      <c r="V2052" s="27">
        <v>1.4389162327151679</v>
      </c>
    </row>
    <row r="2053" spans="1:22" x14ac:dyDescent="0.25">
      <c r="A2053" s="19" t="s">
        <v>105</v>
      </c>
      <c r="B2053" s="19" t="s">
        <v>106</v>
      </c>
      <c r="C2053" s="19" t="s">
        <v>98</v>
      </c>
      <c r="D2053" s="22">
        <v>330006822</v>
      </c>
      <c r="E2053" s="22">
        <v>2</v>
      </c>
      <c r="F2053" s="27">
        <v>10.9</v>
      </c>
      <c r="G2053" s="19" t="s">
        <v>127</v>
      </c>
      <c r="H2053" s="19" t="s">
        <v>128</v>
      </c>
      <c r="I2053" s="23">
        <v>14.556105000000001</v>
      </c>
      <c r="J2053" s="19" t="s">
        <v>205</v>
      </c>
      <c r="K2053" s="19" t="s">
        <v>206</v>
      </c>
      <c r="L2053" s="23">
        <v>10.782299999999999</v>
      </c>
      <c r="M2053" s="19" t="s">
        <v>109</v>
      </c>
      <c r="N2053" s="19" t="s">
        <v>110</v>
      </c>
      <c r="O2053" s="30">
        <v>9.32009514627124E-2</v>
      </c>
      <c r="Q2053" s="22">
        <v>1.5</v>
      </c>
      <c r="R2053" s="30">
        <v>8.2975096978051699E-5</v>
      </c>
      <c r="S2053" s="23">
        <v>12051.808752504583</v>
      </c>
      <c r="T2053" s="30">
        <v>6.0817661427102244E-3</v>
      </c>
      <c r="U2053" s="23">
        <v>164.42592111152251</v>
      </c>
      <c r="V2053" s="27">
        <v>1.3643256749934058</v>
      </c>
    </row>
    <row r="2054" spans="1:22" x14ac:dyDescent="0.25">
      <c r="A2054" s="19" t="s">
        <v>105</v>
      </c>
      <c r="B2054" s="19" t="s">
        <v>106</v>
      </c>
      <c r="C2054" s="19" t="s">
        <v>98</v>
      </c>
      <c r="D2054" s="22">
        <v>330006822</v>
      </c>
      <c r="E2054" s="22">
        <v>2</v>
      </c>
      <c r="F2054" s="27">
        <v>10.9</v>
      </c>
      <c r="G2054" s="19" t="s">
        <v>107</v>
      </c>
      <c r="H2054" s="19" t="s">
        <v>108</v>
      </c>
      <c r="I2054" s="23">
        <v>209.3</v>
      </c>
      <c r="J2054" s="19" t="s">
        <v>201</v>
      </c>
      <c r="K2054" s="19" t="s">
        <v>202</v>
      </c>
      <c r="L2054" s="23">
        <v>115</v>
      </c>
      <c r="M2054" s="19" t="s">
        <v>121</v>
      </c>
      <c r="N2054" s="19" t="s">
        <v>122</v>
      </c>
      <c r="O2054" s="30">
        <v>8.0808489135929321E-3</v>
      </c>
      <c r="Q2054" s="22">
        <v>1.94</v>
      </c>
      <c r="R2054" s="30">
        <v>7.998305483850377E-5</v>
      </c>
      <c r="S2054" s="23">
        <v>12502.64824241998</v>
      </c>
      <c r="T2054" s="30">
        <v>6.0817661427102244E-3</v>
      </c>
      <c r="U2054" s="23">
        <v>164.42592111152251</v>
      </c>
      <c r="V2054" s="27">
        <v>1.31512874651344</v>
      </c>
    </row>
    <row r="2055" spans="1:22" x14ac:dyDescent="0.25">
      <c r="A2055" s="19" t="s">
        <v>105</v>
      </c>
      <c r="B2055" s="19" t="s">
        <v>106</v>
      </c>
      <c r="C2055" s="19" t="s">
        <v>98</v>
      </c>
      <c r="D2055" s="22">
        <v>330007226</v>
      </c>
      <c r="E2055" s="22">
        <v>2</v>
      </c>
      <c r="F2055" s="27">
        <v>14.200000000000001</v>
      </c>
      <c r="G2055" s="19" t="s">
        <v>127</v>
      </c>
      <c r="H2055" s="19" t="s">
        <v>128</v>
      </c>
      <c r="I2055" s="23">
        <v>1309</v>
      </c>
      <c r="J2055" s="19" t="s">
        <v>201</v>
      </c>
      <c r="K2055" s="19" t="s">
        <v>202</v>
      </c>
      <c r="L2055" s="23">
        <v>850</v>
      </c>
      <c r="M2055" s="19" t="s">
        <v>109</v>
      </c>
      <c r="N2055" s="19" t="s">
        <v>110</v>
      </c>
      <c r="O2055" s="30">
        <v>9.32009514627124E-2</v>
      </c>
      <c r="Q2055" s="22">
        <v>1.5</v>
      </c>
      <c r="R2055" s="30">
        <v>5.7277016650089437E-3</v>
      </c>
      <c r="S2055" s="23">
        <v>174.590098871436</v>
      </c>
      <c r="T2055" s="30">
        <v>6.3483376518292823E-3</v>
      </c>
      <c r="U2055" s="23">
        <v>157.52155207306097</v>
      </c>
      <c r="V2055" s="27">
        <v>90.223645608366439</v>
      </c>
    </row>
    <row r="2056" spans="1:22" x14ac:dyDescent="0.25">
      <c r="A2056" s="19" t="s">
        <v>105</v>
      </c>
      <c r="B2056" s="19" t="s">
        <v>106</v>
      </c>
      <c r="C2056" s="19" t="s">
        <v>98</v>
      </c>
      <c r="D2056" s="22">
        <v>330007226</v>
      </c>
      <c r="E2056" s="22">
        <v>2</v>
      </c>
      <c r="F2056" s="27">
        <v>14.200000000000001</v>
      </c>
      <c r="G2056" s="19" t="s">
        <v>183</v>
      </c>
      <c r="H2056" s="19" t="s">
        <v>184</v>
      </c>
      <c r="I2056" s="23">
        <v>62.475019750000001</v>
      </c>
      <c r="J2056" s="19" t="s">
        <v>221</v>
      </c>
      <c r="K2056" s="19" t="s">
        <v>222</v>
      </c>
      <c r="L2056" s="23">
        <v>43.688825000000001</v>
      </c>
      <c r="M2056" s="19" t="s">
        <v>109</v>
      </c>
      <c r="N2056" s="19" t="s">
        <v>110</v>
      </c>
      <c r="O2056" s="30">
        <v>7.9215175097275228E-2</v>
      </c>
      <c r="Q2056" s="22">
        <v>1.5</v>
      </c>
      <c r="R2056" s="30">
        <v>2.3234599195783929E-4</v>
      </c>
      <c r="S2056" s="23">
        <v>4303.9261903061215</v>
      </c>
      <c r="T2056" s="30">
        <v>6.3483376518292823E-3</v>
      </c>
      <c r="U2056" s="23">
        <v>157.52155207306097</v>
      </c>
      <c r="V2056" s="27">
        <v>3.6599501271153794</v>
      </c>
    </row>
    <row r="2057" spans="1:22" x14ac:dyDescent="0.25">
      <c r="A2057" s="19" t="s">
        <v>105</v>
      </c>
      <c r="B2057" s="19" t="s">
        <v>106</v>
      </c>
      <c r="C2057" s="19" t="s">
        <v>98</v>
      </c>
      <c r="D2057" s="22">
        <v>330007226</v>
      </c>
      <c r="E2057" s="22">
        <v>2</v>
      </c>
      <c r="F2057" s="27">
        <v>14.200000000000001</v>
      </c>
      <c r="G2057" s="19" t="s">
        <v>127</v>
      </c>
      <c r="H2057" s="19" t="s">
        <v>128</v>
      </c>
      <c r="I2057" s="23">
        <v>1309</v>
      </c>
      <c r="J2057" s="19" t="s">
        <v>201</v>
      </c>
      <c r="K2057" s="19" t="s">
        <v>202</v>
      </c>
      <c r="L2057" s="23">
        <v>850</v>
      </c>
      <c r="M2057" s="19" t="s">
        <v>115</v>
      </c>
      <c r="N2057" s="19" t="s">
        <v>116</v>
      </c>
      <c r="O2057" s="30">
        <v>5.247630177899182E-3</v>
      </c>
      <c r="Q2057" s="22">
        <v>3</v>
      </c>
      <c r="R2057" s="30">
        <v>1.6124760335375655E-4</v>
      </c>
      <c r="S2057" s="23">
        <v>6201.642562129301</v>
      </c>
      <c r="T2057" s="30">
        <v>6.3483376518292823E-3</v>
      </c>
      <c r="U2057" s="23">
        <v>157.52155207306097</v>
      </c>
      <c r="V2057" s="27">
        <v>2.5399972748345045</v>
      </c>
    </row>
    <row r="2058" spans="1:22" x14ac:dyDescent="0.25">
      <c r="A2058" s="19" t="s">
        <v>105</v>
      </c>
      <c r="B2058" s="19" t="s">
        <v>106</v>
      </c>
      <c r="C2058" s="19" t="s">
        <v>98</v>
      </c>
      <c r="D2058" s="22">
        <v>330007226</v>
      </c>
      <c r="E2058" s="22">
        <v>2</v>
      </c>
      <c r="F2058" s="27">
        <v>14.200000000000001</v>
      </c>
      <c r="G2058" s="19" t="s">
        <v>179</v>
      </c>
      <c r="H2058" s="19" t="s">
        <v>180</v>
      </c>
      <c r="I2058" s="23">
        <v>25.202882500000001</v>
      </c>
      <c r="J2058" s="19" t="s">
        <v>211</v>
      </c>
      <c r="K2058" s="19" t="s">
        <v>212</v>
      </c>
      <c r="L2058" s="23">
        <v>21.358375000000002</v>
      </c>
      <c r="M2058" s="19" t="s">
        <v>109</v>
      </c>
      <c r="N2058" s="19" t="s">
        <v>110</v>
      </c>
      <c r="O2058" s="30">
        <v>6.9654574132492195E-2</v>
      </c>
      <c r="Q2058" s="22">
        <v>1.5</v>
      </c>
      <c r="R2058" s="30">
        <v>8.2417654809799991E-5</v>
      </c>
      <c r="S2058" s="23">
        <v>12133.322675921296</v>
      </c>
      <c r="T2058" s="30">
        <v>6.3483376518292823E-3</v>
      </c>
      <c r="U2058" s="23">
        <v>157.52155207306097</v>
      </c>
      <c r="V2058" s="27">
        <v>1.2982556903861475</v>
      </c>
    </row>
    <row r="2059" spans="1:22" x14ac:dyDescent="0.25">
      <c r="A2059" s="19" t="s">
        <v>105</v>
      </c>
      <c r="B2059" s="19" t="s">
        <v>106</v>
      </c>
      <c r="C2059" s="19" t="s">
        <v>98</v>
      </c>
      <c r="D2059" s="22">
        <v>330007636</v>
      </c>
      <c r="E2059" s="22">
        <v>2</v>
      </c>
      <c r="F2059" s="27">
        <v>16.2</v>
      </c>
      <c r="G2059" s="19" t="s">
        <v>107</v>
      </c>
      <c r="H2059" s="19" t="s">
        <v>108</v>
      </c>
      <c r="I2059" s="23">
        <v>3003</v>
      </c>
      <c r="J2059" s="19" t="s">
        <v>201</v>
      </c>
      <c r="K2059" s="19" t="s">
        <v>202</v>
      </c>
      <c r="L2059" s="23">
        <v>1650</v>
      </c>
      <c r="M2059" s="19" t="s">
        <v>109</v>
      </c>
      <c r="N2059" s="19" t="s">
        <v>110</v>
      </c>
      <c r="O2059" s="30">
        <v>9.4083549688667278E-2</v>
      </c>
      <c r="Q2059" s="22">
        <v>1.5</v>
      </c>
      <c r="R2059" s="30">
        <v>1.1626868301031597E-2</v>
      </c>
      <c r="S2059" s="23">
        <v>86.007682731838869</v>
      </c>
      <c r="T2059" s="30">
        <v>1.4425879386181475E-2</v>
      </c>
      <c r="U2059" s="23">
        <v>69.319864198913123</v>
      </c>
      <c r="V2059" s="27">
        <v>80.597293168615806</v>
      </c>
    </row>
    <row r="2060" spans="1:22" x14ac:dyDescent="0.25">
      <c r="A2060" s="19" t="s">
        <v>105</v>
      </c>
      <c r="B2060" s="19" t="s">
        <v>106</v>
      </c>
      <c r="C2060" s="19" t="s">
        <v>98</v>
      </c>
      <c r="D2060" s="22">
        <v>330007636</v>
      </c>
      <c r="E2060" s="22">
        <v>2</v>
      </c>
      <c r="F2060" s="27">
        <v>16.2</v>
      </c>
      <c r="G2060" s="19" t="s">
        <v>107</v>
      </c>
      <c r="H2060" s="19" t="s">
        <v>108</v>
      </c>
      <c r="I2060" s="23">
        <v>3003</v>
      </c>
      <c r="J2060" s="19" t="s">
        <v>201</v>
      </c>
      <c r="K2060" s="19" t="s">
        <v>202</v>
      </c>
      <c r="L2060" s="23">
        <v>1650</v>
      </c>
      <c r="M2060" s="19" t="s">
        <v>121</v>
      </c>
      <c r="N2060" s="19" t="s">
        <v>122</v>
      </c>
      <c r="O2060" s="30">
        <v>8.0808489135929321E-3</v>
      </c>
      <c r="Q2060" s="22">
        <v>1.94</v>
      </c>
      <c r="R2060" s="30">
        <v>7.7213915258748803E-4</v>
      </c>
      <c r="S2060" s="23">
        <v>1295.1033458787003</v>
      </c>
      <c r="T2060" s="30">
        <v>1.4425879386181475E-2</v>
      </c>
      <c r="U2060" s="23">
        <v>69.319864198913123</v>
      </c>
      <c r="V2060" s="27">
        <v>5.3524581200028534</v>
      </c>
    </row>
    <row r="2061" spans="1:22" x14ac:dyDescent="0.25">
      <c r="A2061" s="19" t="s">
        <v>105</v>
      </c>
      <c r="B2061" s="19" t="s">
        <v>106</v>
      </c>
      <c r="C2061" s="19" t="s">
        <v>98</v>
      </c>
      <c r="D2061" s="22">
        <v>330007636</v>
      </c>
      <c r="E2061" s="22">
        <v>2</v>
      </c>
      <c r="F2061" s="27">
        <v>16.2</v>
      </c>
      <c r="G2061" s="19" t="s">
        <v>139</v>
      </c>
      <c r="H2061" s="19" t="s">
        <v>140</v>
      </c>
      <c r="I2061" s="23">
        <v>147.5</v>
      </c>
      <c r="J2061" s="19" t="s">
        <v>203</v>
      </c>
      <c r="K2061" s="19" t="s">
        <v>204</v>
      </c>
      <c r="L2061" s="23">
        <v>147.5</v>
      </c>
      <c r="M2061" s="19" t="s">
        <v>109</v>
      </c>
      <c r="N2061" s="19" t="s">
        <v>110</v>
      </c>
      <c r="O2061" s="30">
        <v>7.2550891428570755E-2</v>
      </c>
      <c r="Q2061" s="22">
        <v>1.5</v>
      </c>
      <c r="R2061" s="30">
        <v>4.4038092533803236E-4</v>
      </c>
      <c r="S2061" s="23">
        <v>2270.7613851176893</v>
      </c>
      <c r="T2061" s="30">
        <v>1.4425879386181475E-2</v>
      </c>
      <c r="U2061" s="23">
        <v>69.319864198913123</v>
      </c>
      <c r="V2061" s="27">
        <v>3.0527145940224103</v>
      </c>
    </row>
    <row r="2062" spans="1:22" x14ac:dyDescent="0.25">
      <c r="A2062" s="19" t="s">
        <v>105</v>
      </c>
      <c r="B2062" s="19" t="s">
        <v>106</v>
      </c>
      <c r="C2062" s="19" t="s">
        <v>98</v>
      </c>
      <c r="D2062" s="22">
        <v>330007636</v>
      </c>
      <c r="E2062" s="22">
        <v>2</v>
      </c>
      <c r="F2062" s="27">
        <v>16.2</v>
      </c>
      <c r="G2062" s="19" t="s">
        <v>107</v>
      </c>
      <c r="H2062" s="19" t="s">
        <v>108</v>
      </c>
      <c r="I2062" s="23">
        <v>3003</v>
      </c>
      <c r="J2062" s="19" t="s">
        <v>201</v>
      </c>
      <c r="K2062" s="19" t="s">
        <v>202</v>
      </c>
      <c r="L2062" s="23">
        <v>1650</v>
      </c>
      <c r="M2062" s="19" t="s">
        <v>113</v>
      </c>
      <c r="N2062" s="19" t="s">
        <v>114</v>
      </c>
      <c r="O2062" s="30">
        <v>5.131111111111167E-3</v>
      </c>
      <c r="Q2062" s="22">
        <v>2.8</v>
      </c>
      <c r="R2062" s="30">
        <v>3.3969855967078556E-4</v>
      </c>
      <c r="S2062" s="23">
        <v>2943.7863998279445</v>
      </c>
      <c r="T2062" s="30">
        <v>1.4425879386181475E-2</v>
      </c>
      <c r="U2062" s="23">
        <v>69.319864198913123</v>
      </c>
      <c r="V2062" s="27">
        <v>2.3547858024945243</v>
      </c>
    </row>
    <row r="2063" spans="1:22" x14ac:dyDescent="0.25">
      <c r="A2063" s="19" t="s">
        <v>105</v>
      </c>
      <c r="B2063" s="19" t="s">
        <v>106</v>
      </c>
      <c r="C2063" s="19" t="s">
        <v>98</v>
      </c>
      <c r="D2063" s="22">
        <v>330007636</v>
      </c>
      <c r="E2063" s="22">
        <v>2</v>
      </c>
      <c r="F2063" s="27">
        <v>16.2</v>
      </c>
      <c r="G2063" s="19" t="s">
        <v>107</v>
      </c>
      <c r="H2063" s="19" t="s">
        <v>108</v>
      </c>
      <c r="I2063" s="23">
        <v>3003</v>
      </c>
      <c r="J2063" s="19" t="s">
        <v>201</v>
      </c>
      <c r="K2063" s="19" t="s">
        <v>202</v>
      </c>
      <c r="L2063" s="23">
        <v>1650</v>
      </c>
      <c r="M2063" s="19" t="s">
        <v>115</v>
      </c>
      <c r="N2063" s="19" t="s">
        <v>116</v>
      </c>
      <c r="O2063" s="30">
        <v>5.4953034682081285E-3</v>
      </c>
      <c r="Q2063" s="22">
        <v>3</v>
      </c>
      <c r="R2063" s="30">
        <v>3.395554797331072E-4</v>
      </c>
      <c r="S2063" s="23">
        <v>2945.026835632299</v>
      </c>
      <c r="T2063" s="30">
        <v>1.4425879386181475E-2</v>
      </c>
      <c r="U2063" s="23">
        <v>69.319864198913123</v>
      </c>
      <c r="V2063" s="27">
        <v>2.3537939743095788</v>
      </c>
    </row>
    <row r="2064" spans="1:22" x14ac:dyDescent="0.25">
      <c r="A2064" s="19" t="s">
        <v>105</v>
      </c>
      <c r="B2064" s="19" t="s">
        <v>106</v>
      </c>
      <c r="C2064" s="19" t="s">
        <v>98</v>
      </c>
      <c r="D2064" s="22">
        <v>330007636</v>
      </c>
      <c r="E2064" s="22">
        <v>2</v>
      </c>
      <c r="F2064" s="27">
        <v>16.2</v>
      </c>
      <c r="G2064" s="19" t="s">
        <v>183</v>
      </c>
      <c r="H2064" s="19" t="s">
        <v>184</v>
      </c>
      <c r="I2064" s="23">
        <v>66.043810000000008</v>
      </c>
      <c r="J2064" s="19" t="s">
        <v>207</v>
      </c>
      <c r="K2064" s="19" t="s">
        <v>208</v>
      </c>
      <c r="L2064" s="23">
        <v>52.003</v>
      </c>
      <c r="M2064" s="19" t="s">
        <v>109</v>
      </c>
      <c r="N2064" s="19" t="s">
        <v>110</v>
      </c>
      <c r="O2064" s="30">
        <v>7.9215175097275228E-2</v>
      </c>
      <c r="Q2064" s="22">
        <v>1.5</v>
      </c>
      <c r="R2064" s="30">
        <v>2.1529514293173568E-4</v>
      </c>
      <c r="S2064" s="23">
        <v>4644.7866235285819</v>
      </c>
      <c r="T2064" s="30">
        <v>1.4425879386181475E-2</v>
      </c>
      <c r="U2064" s="23">
        <v>69.319864198913123</v>
      </c>
      <c r="V2064" s="27">
        <v>1.4924230070713509</v>
      </c>
    </row>
    <row r="2065" spans="1:22" x14ac:dyDescent="0.25">
      <c r="A2065" s="19" t="s">
        <v>105</v>
      </c>
      <c r="B2065" s="19" t="s">
        <v>106</v>
      </c>
      <c r="C2065" s="19" t="s">
        <v>98</v>
      </c>
      <c r="D2065" s="22">
        <v>330007636</v>
      </c>
      <c r="E2065" s="22">
        <v>2</v>
      </c>
      <c r="F2065" s="27">
        <v>16.2</v>
      </c>
      <c r="G2065" s="19" t="s">
        <v>169</v>
      </c>
      <c r="H2065" s="19" t="s">
        <v>170</v>
      </c>
      <c r="I2065" s="23">
        <v>36</v>
      </c>
      <c r="J2065" s="19" t="s">
        <v>203</v>
      </c>
      <c r="K2065" s="19" t="s">
        <v>204</v>
      </c>
      <c r="L2065" s="23">
        <v>36</v>
      </c>
      <c r="M2065" s="19" t="s">
        <v>109</v>
      </c>
      <c r="N2065" s="19" t="s">
        <v>110</v>
      </c>
      <c r="O2065" s="30">
        <v>0.11923444635865434</v>
      </c>
      <c r="Q2065" s="22">
        <v>1.5</v>
      </c>
      <c r="R2065" s="30">
        <v>1.7664362423504347E-4</v>
      </c>
      <c r="S2065" s="23">
        <v>5661.1157313517961</v>
      </c>
      <c r="T2065" s="30">
        <v>1.4425879386181475E-2</v>
      </c>
      <c r="U2065" s="23">
        <v>69.319864198913123</v>
      </c>
      <c r="V2065" s="27">
        <v>1.2244912043577052</v>
      </c>
    </row>
    <row r="2066" spans="1:22" x14ac:dyDescent="0.25">
      <c r="A2066" s="19" t="s">
        <v>105</v>
      </c>
      <c r="B2066" s="19" t="s">
        <v>106</v>
      </c>
      <c r="C2066" s="19" t="s">
        <v>98</v>
      </c>
      <c r="D2066" s="22">
        <v>330007636</v>
      </c>
      <c r="E2066" s="22">
        <v>2</v>
      </c>
      <c r="F2066" s="27">
        <v>16.2</v>
      </c>
      <c r="G2066" s="19" t="s">
        <v>183</v>
      </c>
      <c r="H2066" s="19" t="s">
        <v>184</v>
      </c>
      <c r="I2066" s="23">
        <v>49.488009999999996</v>
      </c>
      <c r="J2066" s="19" t="s">
        <v>221</v>
      </c>
      <c r="K2066" s="19" t="s">
        <v>222</v>
      </c>
      <c r="L2066" s="23">
        <v>34.606999999999999</v>
      </c>
      <c r="M2066" s="19" t="s">
        <v>109</v>
      </c>
      <c r="N2066" s="19" t="s">
        <v>110</v>
      </c>
      <c r="O2066" s="30">
        <v>7.9215175097275228E-2</v>
      </c>
      <c r="Q2066" s="22">
        <v>1.5</v>
      </c>
      <c r="R2066" s="30">
        <v>1.6132515956237479E-4</v>
      </c>
      <c r="S2066" s="23">
        <v>6198.66115559836</v>
      </c>
      <c r="T2066" s="30">
        <v>1.4425879386181475E-2</v>
      </c>
      <c r="U2066" s="23">
        <v>69.319864198913123</v>
      </c>
      <c r="V2066" s="27">
        <v>1.118303815273181</v>
      </c>
    </row>
    <row r="2067" spans="1:22" x14ac:dyDescent="0.25">
      <c r="A2067" s="19" t="s">
        <v>105</v>
      </c>
      <c r="B2067" s="19" t="s">
        <v>106</v>
      </c>
      <c r="C2067" s="19" t="s">
        <v>91</v>
      </c>
      <c r="D2067" s="22">
        <v>330006557</v>
      </c>
      <c r="E2067" s="22">
        <v>2</v>
      </c>
      <c r="F2067" s="27">
        <v>15.5</v>
      </c>
      <c r="G2067" s="19" t="s">
        <v>127</v>
      </c>
      <c r="H2067" s="19" t="s">
        <v>128</v>
      </c>
      <c r="I2067" s="23">
        <v>218.68</v>
      </c>
      <c r="J2067" s="19" t="s">
        <v>201</v>
      </c>
      <c r="K2067" s="19" t="s">
        <v>202</v>
      </c>
      <c r="L2067" s="23">
        <v>142</v>
      </c>
      <c r="M2067" s="19" t="s">
        <v>109</v>
      </c>
      <c r="N2067" s="19" t="s">
        <v>110</v>
      </c>
      <c r="O2067" s="30">
        <v>9.32009514627124E-2</v>
      </c>
      <c r="Q2067" s="22">
        <v>1.5</v>
      </c>
      <c r="R2067" s="30">
        <v>8.7661006734907304E-4</v>
      </c>
      <c r="S2067" s="23">
        <v>1140.7580602217658</v>
      </c>
      <c r="T2067" s="30">
        <v>4.4519398419250976E-3</v>
      </c>
      <c r="U2067" s="23">
        <v>224.62118436164275</v>
      </c>
      <c r="V2067" s="27">
        <v>19.690519155128818</v>
      </c>
    </row>
    <row r="2068" spans="1:22" x14ac:dyDescent="0.25">
      <c r="A2068" s="19" t="s">
        <v>105</v>
      </c>
      <c r="B2068" s="19" t="s">
        <v>106</v>
      </c>
      <c r="C2068" s="19" t="s">
        <v>91</v>
      </c>
      <c r="D2068" s="22">
        <v>330006557</v>
      </c>
      <c r="E2068" s="22">
        <v>2</v>
      </c>
      <c r="F2068" s="27">
        <v>15.5</v>
      </c>
      <c r="G2068" s="19" t="s">
        <v>139</v>
      </c>
      <c r="H2068" s="19" t="s">
        <v>140</v>
      </c>
      <c r="I2068" s="23">
        <v>260</v>
      </c>
      <c r="J2068" s="19" t="s">
        <v>203</v>
      </c>
      <c r="K2068" s="19" t="s">
        <v>204</v>
      </c>
      <c r="L2068" s="23">
        <v>260</v>
      </c>
      <c r="M2068" s="19" t="s">
        <v>109</v>
      </c>
      <c r="N2068" s="19" t="s">
        <v>110</v>
      </c>
      <c r="O2068" s="30">
        <v>7.2550891428570755E-2</v>
      </c>
      <c r="Q2068" s="22">
        <v>1.5</v>
      </c>
      <c r="R2068" s="30">
        <v>8.1132179662057619E-4</v>
      </c>
      <c r="S2068" s="23">
        <v>1232.5565566774255</v>
      </c>
      <c r="T2068" s="30">
        <v>4.4519398419250976E-3</v>
      </c>
      <c r="U2068" s="23">
        <v>224.62118436164275</v>
      </c>
      <c r="V2068" s="27">
        <v>18.224006285532969</v>
      </c>
    </row>
    <row r="2069" spans="1:22" x14ac:dyDescent="0.25">
      <c r="A2069" s="19" t="s">
        <v>105</v>
      </c>
      <c r="B2069" s="19" t="s">
        <v>106</v>
      </c>
      <c r="C2069" s="19" t="s">
        <v>91</v>
      </c>
      <c r="D2069" s="22">
        <v>330006557</v>
      </c>
      <c r="E2069" s="22">
        <v>2</v>
      </c>
      <c r="F2069" s="27">
        <v>15.5</v>
      </c>
      <c r="G2069" s="19" t="s">
        <v>169</v>
      </c>
      <c r="H2069" s="19" t="s">
        <v>170</v>
      </c>
      <c r="I2069" s="23">
        <v>156</v>
      </c>
      <c r="J2069" s="19" t="s">
        <v>203</v>
      </c>
      <c r="K2069" s="19" t="s">
        <v>204</v>
      </c>
      <c r="L2069" s="23">
        <v>156</v>
      </c>
      <c r="M2069" s="19" t="s">
        <v>109</v>
      </c>
      <c r="N2069" s="19" t="s">
        <v>110</v>
      </c>
      <c r="O2069" s="30">
        <v>0.11923444635865434</v>
      </c>
      <c r="Q2069" s="22">
        <v>1.5</v>
      </c>
      <c r="R2069" s="30">
        <v>8.0002467234193872E-4</v>
      </c>
      <c r="S2069" s="23">
        <v>1249.961450654599</v>
      </c>
      <c r="T2069" s="30">
        <v>4.4519398419250976E-3</v>
      </c>
      <c r="U2069" s="23">
        <v>224.62118436164275</v>
      </c>
      <c r="V2069" s="27">
        <v>17.970248941998147</v>
      </c>
    </row>
    <row r="2070" spans="1:22" x14ac:dyDescent="0.25">
      <c r="A2070" s="19" t="s">
        <v>105</v>
      </c>
      <c r="B2070" s="19" t="s">
        <v>106</v>
      </c>
      <c r="C2070" s="19" t="s">
        <v>91</v>
      </c>
      <c r="D2070" s="22">
        <v>330006557</v>
      </c>
      <c r="E2070" s="22">
        <v>2</v>
      </c>
      <c r="F2070" s="27">
        <v>15.5</v>
      </c>
      <c r="G2070" s="19" t="s">
        <v>127</v>
      </c>
      <c r="H2070" s="19" t="s">
        <v>128</v>
      </c>
      <c r="I2070" s="23">
        <v>128.4</v>
      </c>
      <c r="J2070" s="19" t="s">
        <v>203</v>
      </c>
      <c r="K2070" s="19" t="s">
        <v>204</v>
      </c>
      <c r="L2070" s="23">
        <v>128.4</v>
      </c>
      <c r="M2070" s="19" t="s">
        <v>109</v>
      </c>
      <c r="N2070" s="19" t="s">
        <v>110</v>
      </c>
      <c r="O2070" s="30">
        <v>9.32009514627124E-2</v>
      </c>
      <c r="Q2070" s="22">
        <v>1.5</v>
      </c>
      <c r="R2070" s="30">
        <v>5.1470977065859241E-4</v>
      </c>
      <c r="S2070" s="23">
        <v>1942.8424658044837</v>
      </c>
      <c r="T2070" s="30">
        <v>4.4519398419250976E-3</v>
      </c>
      <c r="U2070" s="23">
        <v>224.62118436164275</v>
      </c>
      <c r="V2070" s="27">
        <v>11.561471828784255</v>
      </c>
    </row>
    <row r="2071" spans="1:22" x14ac:dyDescent="0.25">
      <c r="A2071" s="19" t="s">
        <v>105</v>
      </c>
      <c r="B2071" s="19" t="s">
        <v>106</v>
      </c>
      <c r="C2071" s="19" t="s">
        <v>91</v>
      </c>
      <c r="D2071" s="22">
        <v>330006557</v>
      </c>
      <c r="E2071" s="22">
        <v>2</v>
      </c>
      <c r="F2071" s="27">
        <v>15.5</v>
      </c>
      <c r="G2071" s="19" t="s">
        <v>133</v>
      </c>
      <c r="H2071" s="19" t="s">
        <v>134</v>
      </c>
      <c r="I2071" s="23">
        <v>75</v>
      </c>
      <c r="J2071" s="19" t="s">
        <v>203</v>
      </c>
      <c r="K2071" s="19" t="s">
        <v>204</v>
      </c>
      <c r="L2071" s="23">
        <v>75</v>
      </c>
      <c r="M2071" s="19" t="s">
        <v>109</v>
      </c>
      <c r="N2071" s="19" t="s">
        <v>110</v>
      </c>
      <c r="O2071" s="30">
        <v>0.10511461227876238</v>
      </c>
      <c r="Q2071" s="22">
        <v>1.5</v>
      </c>
      <c r="R2071" s="30">
        <v>3.3907939444762061E-4</v>
      </c>
      <c r="S2071" s="23">
        <v>2949.1618080451517</v>
      </c>
      <c r="T2071" s="30">
        <v>4.4519398419250976E-3</v>
      </c>
      <c r="U2071" s="23">
        <v>224.62118436164275</v>
      </c>
      <c r="V2071" s="27">
        <v>7.6164415173453168</v>
      </c>
    </row>
    <row r="2072" spans="1:22" x14ac:dyDescent="0.25">
      <c r="A2072" s="19" t="s">
        <v>105</v>
      </c>
      <c r="B2072" s="19" t="s">
        <v>106</v>
      </c>
      <c r="C2072" s="19" t="s">
        <v>91</v>
      </c>
      <c r="D2072" s="22">
        <v>330006557</v>
      </c>
      <c r="E2072" s="22">
        <v>2</v>
      </c>
      <c r="F2072" s="27">
        <v>15.5</v>
      </c>
      <c r="G2072" s="19" t="s">
        <v>133</v>
      </c>
      <c r="H2072" s="19" t="s">
        <v>134</v>
      </c>
      <c r="I2072" s="23">
        <v>42.56</v>
      </c>
      <c r="J2072" s="19" t="s">
        <v>201</v>
      </c>
      <c r="K2072" s="19" t="s">
        <v>202</v>
      </c>
      <c r="L2072" s="23">
        <v>32</v>
      </c>
      <c r="M2072" s="19" t="s">
        <v>109</v>
      </c>
      <c r="N2072" s="19" t="s">
        <v>110</v>
      </c>
      <c r="O2072" s="30">
        <v>0.10511461227876238</v>
      </c>
      <c r="Q2072" s="22">
        <v>1.5</v>
      </c>
      <c r="R2072" s="30">
        <v>1.9241625370254313E-4</v>
      </c>
      <c r="S2072" s="23">
        <v>5197.0661560946046</v>
      </c>
      <c r="T2072" s="30">
        <v>4.4519398419250976E-3</v>
      </c>
      <c r="U2072" s="23">
        <v>224.62118436164275</v>
      </c>
      <c r="V2072" s="27">
        <v>4.3220766797095562</v>
      </c>
    </row>
    <row r="2073" spans="1:22" x14ac:dyDescent="0.25">
      <c r="A2073" s="19" t="s">
        <v>105</v>
      </c>
      <c r="B2073" s="19" t="s">
        <v>106</v>
      </c>
      <c r="C2073" s="19" t="s">
        <v>91</v>
      </c>
      <c r="D2073" s="22">
        <v>330006557</v>
      </c>
      <c r="E2073" s="22">
        <v>2</v>
      </c>
      <c r="F2073" s="27">
        <v>15.5</v>
      </c>
      <c r="G2073" s="19" t="s">
        <v>183</v>
      </c>
      <c r="H2073" s="19" t="s">
        <v>184</v>
      </c>
      <c r="I2073" s="23">
        <v>46.997631394999999</v>
      </c>
      <c r="J2073" s="19" t="s">
        <v>221</v>
      </c>
      <c r="K2073" s="19" t="s">
        <v>222</v>
      </c>
      <c r="L2073" s="23">
        <v>32.8654765</v>
      </c>
      <c r="M2073" s="19" t="s">
        <v>109</v>
      </c>
      <c r="N2073" s="19" t="s">
        <v>110</v>
      </c>
      <c r="O2073" s="30">
        <v>7.9215175097275228E-2</v>
      </c>
      <c r="Q2073" s="22">
        <v>1.5</v>
      </c>
      <c r="R2073" s="30">
        <v>1.6012583226288708E-4</v>
      </c>
      <c r="S2073" s="23">
        <v>6245.0885398568726</v>
      </c>
      <c r="T2073" s="30">
        <v>4.4519398419250976E-3</v>
      </c>
      <c r="U2073" s="23">
        <v>224.62118436164275</v>
      </c>
      <c r="V2073" s="27">
        <v>3.5967654089783441</v>
      </c>
    </row>
    <row r="2074" spans="1:22" x14ac:dyDescent="0.25">
      <c r="A2074" s="19" t="s">
        <v>105</v>
      </c>
      <c r="B2074" s="19" t="s">
        <v>106</v>
      </c>
      <c r="C2074" s="19" t="s">
        <v>91</v>
      </c>
      <c r="D2074" s="22">
        <v>330006557</v>
      </c>
      <c r="E2074" s="22">
        <v>2</v>
      </c>
      <c r="F2074" s="27">
        <v>15.5</v>
      </c>
      <c r="G2074" s="19" t="s">
        <v>107</v>
      </c>
      <c r="H2074" s="19" t="s">
        <v>108</v>
      </c>
      <c r="I2074" s="23">
        <v>29.700000000000003</v>
      </c>
      <c r="J2074" s="19" t="s">
        <v>255</v>
      </c>
      <c r="K2074" s="19" t="s">
        <v>256</v>
      </c>
      <c r="L2074" s="23">
        <v>2.97</v>
      </c>
      <c r="M2074" s="19" t="s">
        <v>109</v>
      </c>
      <c r="N2074" s="19" t="s">
        <v>110</v>
      </c>
      <c r="O2074" s="30">
        <v>9.4083549688667278E-2</v>
      </c>
      <c r="Q2074" s="22">
        <v>1.5</v>
      </c>
      <c r="R2074" s="30">
        <v>1.2018414734423305E-4</v>
      </c>
      <c r="S2074" s="23">
        <v>8320.5649172331068</v>
      </c>
      <c r="T2074" s="30">
        <v>4.4519398419250976E-3</v>
      </c>
      <c r="U2074" s="23">
        <v>224.62118436164275</v>
      </c>
      <c r="V2074" s="27">
        <v>2.6995905517955809</v>
      </c>
    </row>
    <row r="2075" spans="1:22" x14ac:dyDescent="0.25">
      <c r="A2075" s="19" t="s">
        <v>105</v>
      </c>
      <c r="B2075" s="19" t="s">
        <v>106</v>
      </c>
      <c r="C2075" s="19" t="s">
        <v>91</v>
      </c>
      <c r="D2075" s="22">
        <v>330006557</v>
      </c>
      <c r="E2075" s="22">
        <v>2</v>
      </c>
      <c r="F2075" s="27">
        <v>15.5</v>
      </c>
      <c r="G2075" s="19" t="s">
        <v>183</v>
      </c>
      <c r="H2075" s="19" t="s">
        <v>184</v>
      </c>
      <c r="I2075" s="23">
        <v>33.021905000000004</v>
      </c>
      <c r="J2075" s="19" t="s">
        <v>207</v>
      </c>
      <c r="K2075" s="19" t="s">
        <v>208</v>
      </c>
      <c r="L2075" s="23">
        <v>26.0015</v>
      </c>
      <c r="M2075" s="19" t="s">
        <v>109</v>
      </c>
      <c r="N2075" s="19" t="s">
        <v>110</v>
      </c>
      <c r="O2075" s="30">
        <v>7.9215175097275228E-2</v>
      </c>
      <c r="Q2075" s="22">
        <v>1.5</v>
      </c>
      <c r="R2075" s="30">
        <v>1.1250907469335864E-4</v>
      </c>
      <c r="S2075" s="23">
        <v>8888.1719339127194</v>
      </c>
      <c r="T2075" s="30">
        <v>4.4519398419250976E-3</v>
      </c>
      <c r="U2075" s="23">
        <v>224.62118436164275</v>
      </c>
      <c r="V2075" s="27">
        <v>2.5271921609054742</v>
      </c>
    </row>
    <row r="2076" spans="1:22" x14ac:dyDescent="0.25">
      <c r="A2076" s="19" t="s">
        <v>105</v>
      </c>
      <c r="B2076" s="19" t="s">
        <v>106</v>
      </c>
      <c r="C2076" s="19" t="s">
        <v>91</v>
      </c>
      <c r="D2076" s="22">
        <v>330006557</v>
      </c>
      <c r="E2076" s="22">
        <v>2</v>
      </c>
      <c r="F2076" s="27">
        <v>15.5</v>
      </c>
      <c r="G2076" s="19" t="s">
        <v>141</v>
      </c>
      <c r="H2076" s="19" t="s">
        <v>142</v>
      </c>
      <c r="I2076" s="23">
        <v>52.3</v>
      </c>
      <c r="J2076" s="19" t="s">
        <v>209</v>
      </c>
      <c r="K2076" s="19" t="s">
        <v>210</v>
      </c>
      <c r="L2076" s="23">
        <v>52.3</v>
      </c>
      <c r="M2076" s="19" t="s">
        <v>109</v>
      </c>
      <c r="N2076" s="19" t="s">
        <v>110</v>
      </c>
      <c r="O2076" s="30">
        <v>4.6996148956660502E-2</v>
      </c>
      <c r="Q2076" s="22">
        <v>1.5</v>
      </c>
      <c r="R2076" s="30">
        <v>1.0571606840573523E-4</v>
      </c>
      <c r="S2076" s="23">
        <v>9459.2999444703964</v>
      </c>
      <c r="T2076" s="30">
        <v>4.4519398419250976E-3</v>
      </c>
      <c r="U2076" s="23">
        <v>224.62118436164275</v>
      </c>
      <c r="V2076" s="27">
        <v>2.3746068491352688</v>
      </c>
    </row>
    <row r="2077" spans="1:22" x14ac:dyDescent="0.25">
      <c r="A2077" s="19" t="s">
        <v>105</v>
      </c>
      <c r="B2077" s="19" t="s">
        <v>106</v>
      </c>
      <c r="C2077" s="19" t="s">
        <v>91</v>
      </c>
      <c r="D2077" s="22">
        <v>330006557</v>
      </c>
      <c r="E2077" s="22">
        <v>2</v>
      </c>
      <c r="F2077" s="27">
        <v>15.5</v>
      </c>
      <c r="G2077" s="19" t="s">
        <v>131</v>
      </c>
      <c r="H2077" s="19" t="s">
        <v>132</v>
      </c>
      <c r="I2077" s="23">
        <v>11.23875</v>
      </c>
      <c r="J2077" s="19" t="s">
        <v>255</v>
      </c>
      <c r="K2077" s="19" t="s">
        <v>256</v>
      </c>
      <c r="L2077" s="23">
        <v>2.0249999999999999</v>
      </c>
      <c r="M2077" s="19" t="s">
        <v>109</v>
      </c>
      <c r="N2077" s="19" t="s">
        <v>110</v>
      </c>
      <c r="O2077" s="30">
        <v>0.18361026609657971</v>
      </c>
      <c r="Q2077" s="22">
        <v>1.5</v>
      </c>
      <c r="R2077" s="30">
        <v>8.8754833466362805E-5</v>
      </c>
      <c r="S2077" s="23">
        <v>11266.99201547136</v>
      </c>
      <c r="T2077" s="30">
        <v>4.4519398419250976E-3</v>
      </c>
      <c r="U2077" s="23">
        <v>224.62118436164275</v>
      </c>
      <c r="V2077" s="27">
        <v>1.9936215811034779</v>
      </c>
    </row>
    <row r="2078" spans="1:22" x14ac:dyDescent="0.25">
      <c r="A2078" s="19" t="s">
        <v>105</v>
      </c>
      <c r="B2078" s="19" t="s">
        <v>106</v>
      </c>
      <c r="C2078" s="19" t="s">
        <v>91</v>
      </c>
      <c r="D2078" s="22">
        <v>330006557</v>
      </c>
      <c r="E2078" s="22">
        <v>2</v>
      </c>
      <c r="F2078" s="27">
        <v>15.5</v>
      </c>
      <c r="G2078" s="19" t="s">
        <v>127</v>
      </c>
      <c r="H2078" s="19" t="s">
        <v>128</v>
      </c>
      <c r="I2078" s="23">
        <v>15.356249999999999</v>
      </c>
      <c r="J2078" s="19" t="s">
        <v>255</v>
      </c>
      <c r="K2078" s="19" t="s">
        <v>256</v>
      </c>
      <c r="L2078" s="23">
        <v>3.375</v>
      </c>
      <c r="M2078" s="19" t="s">
        <v>109</v>
      </c>
      <c r="N2078" s="19" t="s">
        <v>110</v>
      </c>
      <c r="O2078" s="30">
        <v>9.32009514627124E-2</v>
      </c>
      <c r="Q2078" s="22">
        <v>1.5</v>
      </c>
      <c r="R2078" s="30">
        <v>6.1557725199968904E-5</v>
      </c>
      <c r="S2078" s="23">
        <v>16244.914781232123</v>
      </c>
      <c r="T2078" s="30">
        <v>4.4519398419250976E-3</v>
      </c>
      <c r="U2078" s="23">
        <v>224.62118436164275</v>
      </c>
      <c r="V2078" s="27">
        <v>1.3827169141025557</v>
      </c>
    </row>
    <row r="2079" spans="1:22" x14ac:dyDescent="0.25">
      <c r="A2079" s="19" t="s">
        <v>105</v>
      </c>
      <c r="B2079" s="19" t="s">
        <v>106</v>
      </c>
      <c r="C2079" s="19" t="s">
        <v>91</v>
      </c>
      <c r="D2079" s="22">
        <v>330006585</v>
      </c>
      <c r="E2079" s="22">
        <v>2</v>
      </c>
      <c r="F2079" s="27">
        <v>15.6</v>
      </c>
      <c r="G2079" s="19" t="s">
        <v>127</v>
      </c>
      <c r="H2079" s="19" t="s">
        <v>128</v>
      </c>
      <c r="I2079" s="23">
        <v>214.38339999999999</v>
      </c>
      <c r="J2079" s="19" t="s">
        <v>201</v>
      </c>
      <c r="K2079" s="19" t="s">
        <v>202</v>
      </c>
      <c r="L2079" s="23">
        <v>139.21</v>
      </c>
      <c r="M2079" s="19" t="s">
        <v>109</v>
      </c>
      <c r="N2079" s="19" t="s">
        <v>110</v>
      </c>
      <c r="O2079" s="30">
        <v>9.32009514627124E-2</v>
      </c>
      <c r="Q2079" s="22">
        <v>1.5</v>
      </c>
      <c r="R2079" s="30">
        <v>8.5387764349620756E-4</v>
      </c>
      <c r="S2079" s="23">
        <v>1171.1279802402291</v>
      </c>
      <c r="T2079" s="30">
        <v>4.4002287084000625E-3</v>
      </c>
      <c r="U2079" s="23">
        <v>227.2609144363324</v>
      </c>
      <c r="V2079" s="27">
        <v>19.405301407768878</v>
      </c>
    </row>
    <row r="2080" spans="1:22" x14ac:dyDescent="0.25">
      <c r="A2080" s="19" t="s">
        <v>105</v>
      </c>
      <c r="B2080" s="19" t="s">
        <v>106</v>
      </c>
      <c r="C2080" s="19" t="s">
        <v>91</v>
      </c>
      <c r="D2080" s="22">
        <v>330006585</v>
      </c>
      <c r="E2080" s="22">
        <v>2</v>
      </c>
      <c r="F2080" s="27">
        <v>15.6</v>
      </c>
      <c r="G2080" s="19" t="s">
        <v>163</v>
      </c>
      <c r="H2080" s="19" t="s">
        <v>164</v>
      </c>
      <c r="I2080" s="23">
        <v>90</v>
      </c>
      <c r="J2080" s="19" t="s">
        <v>203</v>
      </c>
      <c r="K2080" s="19" t="s">
        <v>204</v>
      </c>
      <c r="L2080" s="23">
        <v>90</v>
      </c>
      <c r="M2080" s="19" t="s">
        <v>109</v>
      </c>
      <c r="N2080" s="19" t="s">
        <v>110</v>
      </c>
      <c r="O2080" s="30">
        <v>0.2109105576516597</v>
      </c>
      <c r="Q2080" s="22">
        <v>1.5</v>
      </c>
      <c r="R2080" s="30">
        <v>8.1119445250638338E-4</v>
      </c>
      <c r="S2080" s="23">
        <v>1232.7500476738417</v>
      </c>
      <c r="T2080" s="30">
        <v>4.4002287084000625E-3</v>
      </c>
      <c r="U2080" s="23">
        <v>227.2609144363324</v>
      </c>
      <c r="V2080" s="27">
        <v>18.435279306228068</v>
      </c>
    </row>
    <row r="2081" spans="1:22" x14ac:dyDescent="0.25">
      <c r="A2081" s="19" t="s">
        <v>105</v>
      </c>
      <c r="B2081" s="19" t="s">
        <v>106</v>
      </c>
      <c r="C2081" s="19" t="s">
        <v>91</v>
      </c>
      <c r="D2081" s="22">
        <v>330006585</v>
      </c>
      <c r="E2081" s="22">
        <v>2</v>
      </c>
      <c r="F2081" s="27">
        <v>15.6</v>
      </c>
      <c r="G2081" s="19" t="s">
        <v>127</v>
      </c>
      <c r="H2081" s="19" t="s">
        <v>128</v>
      </c>
      <c r="I2081" s="23">
        <v>128.4</v>
      </c>
      <c r="J2081" s="19" t="s">
        <v>203</v>
      </c>
      <c r="K2081" s="19" t="s">
        <v>204</v>
      </c>
      <c r="L2081" s="23">
        <v>128.4</v>
      </c>
      <c r="M2081" s="19" t="s">
        <v>109</v>
      </c>
      <c r="N2081" s="19" t="s">
        <v>110</v>
      </c>
      <c r="O2081" s="30">
        <v>9.32009514627124E-2</v>
      </c>
      <c r="Q2081" s="22">
        <v>1.5</v>
      </c>
      <c r="R2081" s="30">
        <v>5.1141034905180657E-4</v>
      </c>
      <c r="S2081" s="23">
        <v>1955.3769333258031</v>
      </c>
      <c r="T2081" s="30">
        <v>4.4002287084000625E-3</v>
      </c>
      <c r="U2081" s="23">
        <v>227.2609144363324</v>
      </c>
      <c r="V2081" s="27">
        <v>11.622358357771748</v>
      </c>
    </row>
    <row r="2082" spans="1:22" x14ac:dyDescent="0.25">
      <c r="A2082" s="19" t="s">
        <v>105</v>
      </c>
      <c r="B2082" s="19" t="s">
        <v>106</v>
      </c>
      <c r="C2082" s="19" t="s">
        <v>91</v>
      </c>
      <c r="D2082" s="22">
        <v>330006585</v>
      </c>
      <c r="E2082" s="22">
        <v>2</v>
      </c>
      <c r="F2082" s="27">
        <v>15.6</v>
      </c>
      <c r="G2082" s="19" t="s">
        <v>131</v>
      </c>
      <c r="H2082" s="19" t="s">
        <v>132</v>
      </c>
      <c r="I2082" s="23">
        <v>64</v>
      </c>
      <c r="J2082" s="19" t="s">
        <v>203</v>
      </c>
      <c r="K2082" s="19" t="s">
        <v>204</v>
      </c>
      <c r="L2082" s="23">
        <v>64</v>
      </c>
      <c r="M2082" s="19" t="s">
        <v>109</v>
      </c>
      <c r="N2082" s="19" t="s">
        <v>110</v>
      </c>
      <c r="O2082" s="30">
        <v>0.18361026609657971</v>
      </c>
      <c r="Q2082" s="22">
        <v>1.5</v>
      </c>
      <c r="R2082" s="30">
        <v>5.0218192436671369E-4</v>
      </c>
      <c r="S2082" s="23">
        <v>1991.3102234037385</v>
      </c>
      <c r="T2082" s="30">
        <v>4.4002287084000625E-3</v>
      </c>
      <c r="U2082" s="23">
        <v>227.2609144363324</v>
      </c>
      <c r="V2082" s="27">
        <v>11.412632334497646</v>
      </c>
    </row>
    <row r="2083" spans="1:22" x14ac:dyDescent="0.25">
      <c r="A2083" s="19" t="s">
        <v>105</v>
      </c>
      <c r="B2083" s="19" t="s">
        <v>106</v>
      </c>
      <c r="C2083" s="19" t="s">
        <v>91</v>
      </c>
      <c r="D2083" s="22">
        <v>330006585</v>
      </c>
      <c r="E2083" s="22">
        <v>2</v>
      </c>
      <c r="F2083" s="27">
        <v>15.6</v>
      </c>
      <c r="G2083" s="19" t="s">
        <v>133</v>
      </c>
      <c r="H2083" s="19" t="s">
        <v>134</v>
      </c>
      <c r="I2083" s="23">
        <v>100</v>
      </c>
      <c r="J2083" s="19" t="s">
        <v>203</v>
      </c>
      <c r="K2083" s="19" t="s">
        <v>204</v>
      </c>
      <c r="L2083" s="23">
        <v>100</v>
      </c>
      <c r="M2083" s="19" t="s">
        <v>109</v>
      </c>
      <c r="N2083" s="19" t="s">
        <v>110</v>
      </c>
      <c r="O2083" s="30">
        <v>0.10511461227876238</v>
      </c>
      <c r="Q2083" s="22">
        <v>1.5</v>
      </c>
      <c r="R2083" s="30">
        <v>4.4920774478103581E-4</v>
      </c>
      <c r="S2083" s="23">
        <v>2226.1414938147277</v>
      </c>
      <c r="T2083" s="30">
        <v>4.4002287084000625E-3</v>
      </c>
      <c r="U2083" s="23">
        <v>227.2609144363324</v>
      </c>
      <c r="V2083" s="27">
        <v>10.208736285082082</v>
      </c>
    </row>
    <row r="2084" spans="1:22" x14ac:dyDescent="0.25">
      <c r="A2084" s="19" t="s">
        <v>105</v>
      </c>
      <c r="B2084" s="19" t="s">
        <v>106</v>
      </c>
      <c r="C2084" s="19" t="s">
        <v>91</v>
      </c>
      <c r="D2084" s="22">
        <v>330006585</v>
      </c>
      <c r="E2084" s="22">
        <v>2</v>
      </c>
      <c r="F2084" s="27">
        <v>15.6</v>
      </c>
      <c r="G2084" s="19" t="s">
        <v>183</v>
      </c>
      <c r="H2084" s="19" t="s">
        <v>184</v>
      </c>
      <c r="I2084" s="23">
        <v>47.711681874999996</v>
      </c>
      <c r="J2084" s="19" t="s">
        <v>221</v>
      </c>
      <c r="K2084" s="19" t="s">
        <v>222</v>
      </c>
      <c r="L2084" s="23">
        <v>33.364812499999999</v>
      </c>
      <c r="M2084" s="19" t="s">
        <v>109</v>
      </c>
      <c r="N2084" s="19" t="s">
        <v>110</v>
      </c>
      <c r="O2084" s="30">
        <v>7.9215175097275228E-2</v>
      </c>
      <c r="Q2084" s="22">
        <v>1.5</v>
      </c>
      <c r="R2084" s="30">
        <v>1.6151663392793239E-4</v>
      </c>
      <c r="S2084" s="23">
        <v>6191.312781110787</v>
      </c>
      <c r="T2084" s="30">
        <v>4.4002287084000625E-3</v>
      </c>
      <c r="U2084" s="23">
        <v>227.2609144363324</v>
      </c>
      <c r="V2084" s="27">
        <v>3.6706417923140262</v>
      </c>
    </row>
    <row r="2085" spans="1:22" x14ac:dyDescent="0.25">
      <c r="A2085" s="19" t="s">
        <v>105</v>
      </c>
      <c r="B2085" s="19" t="s">
        <v>106</v>
      </c>
      <c r="C2085" s="19" t="s">
        <v>91</v>
      </c>
      <c r="D2085" s="22">
        <v>330006585</v>
      </c>
      <c r="E2085" s="22">
        <v>2</v>
      </c>
      <c r="F2085" s="27">
        <v>15.6</v>
      </c>
      <c r="G2085" s="19" t="s">
        <v>145</v>
      </c>
      <c r="H2085" s="19" t="s">
        <v>146</v>
      </c>
      <c r="I2085" s="23">
        <v>50</v>
      </c>
      <c r="J2085" s="19" t="s">
        <v>203</v>
      </c>
      <c r="K2085" s="19" t="s">
        <v>204</v>
      </c>
      <c r="L2085" s="23">
        <v>50</v>
      </c>
      <c r="M2085" s="19" t="s">
        <v>109</v>
      </c>
      <c r="N2085" s="19" t="s">
        <v>110</v>
      </c>
      <c r="O2085" s="30">
        <v>6.9640764267676847E-2</v>
      </c>
      <c r="Q2085" s="22">
        <v>1.5</v>
      </c>
      <c r="R2085" s="30">
        <v>1.4880505185401035E-4</v>
      </c>
      <c r="S2085" s="23">
        <v>6720.2019524248408</v>
      </c>
      <c r="T2085" s="30">
        <v>4.4002287084000625E-3</v>
      </c>
      <c r="U2085" s="23">
        <v>227.2609144363324</v>
      </c>
      <c r="V2085" s="27">
        <v>3.3817572157088249</v>
      </c>
    </row>
    <row r="2086" spans="1:22" x14ac:dyDescent="0.25">
      <c r="A2086" s="19" t="s">
        <v>105</v>
      </c>
      <c r="B2086" s="19" t="s">
        <v>106</v>
      </c>
      <c r="C2086" s="19" t="s">
        <v>91</v>
      </c>
      <c r="D2086" s="22">
        <v>330006585</v>
      </c>
      <c r="E2086" s="22">
        <v>2</v>
      </c>
      <c r="F2086" s="27">
        <v>15.6</v>
      </c>
      <c r="G2086" s="19" t="s">
        <v>125</v>
      </c>
      <c r="H2086" s="19" t="s">
        <v>126</v>
      </c>
      <c r="I2086" s="23">
        <v>43.978200000000001</v>
      </c>
      <c r="J2086" s="19" t="s">
        <v>201</v>
      </c>
      <c r="K2086" s="19" t="s">
        <v>202</v>
      </c>
      <c r="L2086" s="23">
        <v>19.810000000000002</v>
      </c>
      <c r="M2086" s="19" t="s">
        <v>109</v>
      </c>
      <c r="N2086" s="19" t="s">
        <v>110</v>
      </c>
      <c r="O2086" s="30">
        <v>7.5354415695067276E-2</v>
      </c>
      <c r="Q2086" s="22">
        <v>1.5</v>
      </c>
      <c r="R2086" s="30">
        <v>1.4162186172311144E-4</v>
      </c>
      <c r="S2086" s="23">
        <v>7061.0567311643299</v>
      </c>
      <c r="T2086" s="30">
        <v>4.4002287084000625E-3</v>
      </c>
      <c r="U2086" s="23">
        <v>227.2609144363324</v>
      </c>
      <c r="V2086" s="27">
        <v>3.2185113799370129</v>
      </c>
    </row>
    <row r="2087" spans="1:22" x14ac:dyDescent="0.25">
      <c r="A2087" s="19" t="s">
        <v>105</v>
      </c>
      <c r="B2087" s="19" t="s">
        <v>106</v>
      </c>
      <c r="C2087" s="19" t="s">
        <v>91</v>
      </c>
      <c r="D2087" s="22">
        <v>330006585</v>
      </c>
      <c r="E2087" s="22">
        <v>2</v>
      </c>
      <c r="F2087" s="27">
        <v>15.6</v>
      </c>
      <c r="G2087" s="19" t="s">
        <v>169</v>
      </c>
      <c r="H2087" s="19" t="s">
        <v>170</v>
      </c>
      <c r="I2087" s="23">
        <v>24</v>
      </c>
      <c r="J2087" s="19" t="s">
        <v>203</v>
      </c>
      <c r="K2087" s="19" t="s">
        <v>204</v>
      </c>
      <c r="L2087" s="23">
        <v>24</v>
      </c>
      <c r="M2087" s="19" t="s">
        <v>109</v>
      </c>
      <c r="N2087" s="19" t="s">
        <v>110</v>
      </c>
      <c r="O2087" s="30">
        <v>0.11923444635865434</v>
      </c>
      <c r="Q2087" s="22">
        <v>1.5</v>
      </c>
      <c r="R2087" s="30">
        <v>1.2229173985503009E-4</v>
      </c>
      <c r="S2087" s="23">
        <v>8177.1671675081507</v>
      </c>
      <c r="T2087" s="30">
        <v>4.4002287084000625E-3</v>
      </c>
      <c r="U2087" s="23">
        <v>227.2609144363324</v>
      </c>
      <c r="V2087" s="27">
        <v>2.7792132627464214</v>
      </c>
    </row>
    <row r="2088" spans="1:22" x14ac:dyDescent="0.25">
      <c r="A2088" s="19" t="s">
        <v>105</v>
      </c>
      <c r="B2088" s="19" t="s">
        <v>106</v>
      </c>
      <c r="C2088" s="19" t="s">
        <v>91</v>
      </c>
      <c r="D2088" s="22">
        <v>330006585</v>
      </c>
      <c r="E2088" s="22">
        <v>2</v>
      </c>
      <c r="F2088" s="27">
        <v>15.6</v>
      </c>
      <c r="G2088" s="19" t="s">
        <v>151</v>
      </c>
      <c r="H2088" s="19" t="s">
        <v>152</v>
      </c>
      <c r="I2088" s="23">
        <v>36</v>
      </c>
      <c r="J2088" s="19" t="s">
        <v>203</v>
      </c>
      <c r="K2088" s="19" t="s">
        <v>204</v>
      </c>
      <c r="L2088" s="23">
        <v>36</v>
      </c>
      <c r="M2088" s="19" t="s">
        <v>109</v>
      </c>
      <c r="N2088" s="19" t="s">
        <v>110</v>
      </c>
      <c r="O2088" s="30">
        <v>7.7843967065053241E-2</v>
      </c>
      <c r="Q2088" s="22">
        <v>1.5</v>
      </c>
      <c r="R2088" s="30">
        <v>1.1975994933085114E-4</v>
      </c>
      <c r="S2088" s="23">
        <v>8350.0369329430887</v>
      </c>
      <c r="T2088" s="30">
        <v>4.4002287084000625E-3</v>
      </c>
      <c r="U2088" s="23">
        <v>227.2609144363324</v>
      </c>
      <c r="V2088" s="27">
        <v>2.7216755597778066</v>
      </c>
    </row>
    <row r="2089" spans="1:22" x14ac:dyDescent="0.25">
      <c r="A2089" s="19" t="s">
        <v>105</v>
      </c>
      <c r="B2089" s="19" t="s">
        <v>106</v>
      </c>
      <c r="C2089" s="19" t="s">
        <v>91</v>
      </c>
      <c r="D2089" s="22">
        <v>330006585</v>
      </c>
      <c r="E2089" s="22">
        <v>2</v>
      </c>
      <c r="F2089" s="27">
        <v>15.6</v>
      </c>
      <c r="G2089" s="19" t="s">
        <v>183</v>
      </c>
      <c r="H2089" s="19" t="s">
        <v>184</v>
      </c>
      <c r="I2089" s="23">
        <v>33.021905000000004</v>
      </c>
      <c r="J2089" s="19" t="s">
        <v>207</v>
      </c>
      <c r="K2089" s="19" t="s">
        <v>208</v>
      </c>
      <c r="L2089" s="23">
        <v>26.0015</v>
      </c>
      <c r="M2089" s="19" t="s">
        <v>109</v>
      </c>
      <c r="N2089" s="19" t="s">
        <v>110</v>
      </c>
      <c r="O2089" s="30">
        <v>7.9215175097275228E-2</v>
      </c>
      <c r="Q2089" s="22">
        <v>1.5</v>
      </c>
      <c r="R2089" s="30">
        <v>1.1178786267609353E-4</v>
      </c>
      <c r="S2089" s="23">
        <v>8945.5149786476395</v>
      </c>
      <c r="T2089" s="30">
        <v>4.4002287084000625E-3</v>
      </c>
      <c r="U2089" s="23">
        <v>227.2609144363324</v>
      </c>
      <c r="V2089" s="27">
        <v>2.5405011894652167</v>
      </c>
    </row>
    <row r="2090" spans="1:22" x14ac:dyDescent="0.25">
      <c r="A2090" s="19" t="s">
        <v>105</v>
      </c>
      <c r="B2090" s="19" t="s">
        <v>106</v>
      </c>
      <c r="C2090" s="19" t="s">
        <v>91</v>
      </c>
      <c r="D2090" s="22">
        <v>330006585</v>
      </c>
      <c r="E2090" s="22">
        <v>2</v>
      </c>
      <c r="F2090" s="27">
        <v>15.6</v>
      </c>
      <c r="G2090" s="19" t="s">
        <v>141</v>
      </c>
      <c r="H2090" s="19" t="s">
        <v>142</v>
      </c>
      <c r="I2090" s="23">
        <v>49.4</v>
      </c>
      <c r="J2090" s="19" t="s">
        <v>209</v>
      </c>
      <c r="K2090" s="19" t="s">
        <v>210</v>
      </c>
      <c r="L2090" s="23">
        <v>49.4</v>
      </c>
      <c r="M2090" s="19" t="s">
        <v>109</v>
      </c>
      <c r="N2090" s="19" t="s">
        <v>110</v>
      </c>
      <c r="O2090" s="30">
        <v>4.6996148956660502E-2</v>
      </c>
      <c r="Q2090" s="22">
        <v>1.5</v>
      </c>
      <c r="R2090" s="30">
        <v>9.9214092241838844E-5</v>
      </c>
      <c r="S2090" s="23">
        <v>10079.213319439084</v>
      </c>
      <c r="T2090" s="30">
        <v>4.4002287084000625E-3</v>
      </c>
      <c r="U2090" s="23">
        <v>227.2609144363324</v>
      </c>
      <c r="V2090" s="27">
        <v>2.2547485327850927</v>
      </c>
    </row>
    <row r="2091" spans="1:22" x14ac:dyDescent="0.25">
      <c r="A2091" s="19" t="s">
        <v>105</v>
      </c>
      <c r="B2091" s="19" t="s">
        <v>106</v>
      </c>
      <c r="C2091" s="19" t="s">
        <v>91</v>
      </c>
      <c r="D2091" s="22">
        <v>330006585</v>
      </c>
      <c r="E2091" s="22">
        <v>2</v>
      </c>
      <c r="F2091" s="27">
        <v>15.6</v>
      </c>
      <c r="G2091" s="19" t="s">
        <v>107</v>
      </c>
      <c r="H2091" s="19" t="s">
        <v>108</v>
      </c>
      <c r="I2091" s="23">
        <v>13.391560000000002</v>
      </c>
      <c r="J2091" s="19" t="s">
        <v>201</v>
      </c>
      <c r="K2091" s="19" t="s">
        <v>202</v>
      </c>
      <c r="L2091" s="23">
        <v>7.3580000000000005</v>
      </c>
      <c r="M2091" s="19" t="s">
        <v>109</v>
      </c>
      <c r="N2091" s="19" t="s">
        <v>110</v>
      </c>
      <c r="O2091" s="30">
        <v>9.4083549688667278E-2</v>
      </c>
      <c r="Q2091" s="22">
        <v>1.5</v>
      </c>
      <c r="R2091" s="30">
        <v>5.3842970114049975E-5</v>
      </c>
      <c r="S2091" s="23">
        <v>18572.526699062175</v>
      </c>
      <c r="T2091" s="30">
        <v>4.4002287084000625E-3</v>
      </c>
      <c r="U2091" s="23">
        <v>227.2609144363324</v>
      </c>
      <c r="V2091" s="27">
        <v>1.2236402624087115</v>
      </c>
    </row>
    <row r="2092" spans="1:22" x14ac:dyDescent="0.25">
      <c r="A2092" s="19" t="s">
        <v>105</v>
      </c>
      <c r="B2092" s="19" t="s">
        <v>106</v>
      </c>
      <c r="C2092" s="19" t="s">
        <v>91</v>
      </c>
      <c r="D2092" s="22">
        <v>330006585</v>
      </c>
      <c r="E2092" s="22">
        <v>2</v>
      </c>
      <c r="F2092" s="27">
        <v>15.6</v>
      </c>
      <c r="G2092" s="19" t="s">
        <v>179</v>
      </c>
      <c r="H2092" s="19" t="s">
        <v>180</v>
      </c>
      <c r="I2092" s="23">
        <v>15.340885</v>
      </c>
      <c r="J2092" s="19" t="s">
        <v>211</v>
      </c>
      <c r="K2092" s="19" t="s">
        <v>212</v>
      </c>
      <c r="L2092" s="23">
        <v>13.00075</v>
      </c>
      <c r="M2092" s="19" t="s">
        <v>109</v>
      </c>
      <c r="N2092" s="19" t="s">
        <v>110</v>
      </c>
      <c r="O2092" s="30">
        <v>6.9654574132492195E-2</v>
      </c>
      <c r="Q2092" s="22">
        <v>1.5</v>
      </c>
      <c r="R2092" s="30">
        <v>4.5665077414125529E-5</v>
      </c>
      <c r="S2092" s="23">
        <v>21898.572314489738</v>
      </c>
      <c r="T2092" s="30">
        <v>4.4002287084000625E-3</v>
      </c>
      <c r="U2092" s="23">
        <v>227.2609144363324</v>
      </c>
      <c r="V2092" s="27">
        <v>1.0377887250940077</v>
      </c>
    </row>
    <row r="2093" spans="1:22" x14ac:dyDescent="0.25">
      <c r="A2093" s="19" t="s">
        <v>105</v>
      </c>
      <c r="B2093" s="19" t="s">
        <v>106</v>
      </c>
      <c r="C2093" s="19" t="s">
        <v>91</v>
      </c>
      <c r="D2093" s="22">
        <v>330006724</v>
      </c>
      <c r="E2093" s="22">
        <v>2</v>
      </c>
      <c r="F2093" s="27">
        <v>13.1</v>
      </c>
      <c r="G2093" s="19" t="s">
        <v>127</v>
      </c>
      <c r="H2093" s="19" t="s">
        <v>128</v>
      </c>
      <c r="I2093" s="23">
        <v>384.44560000000001</v>
      </c>
      <c r="J2093" s="19" t="s">
        <v>201</v>
      </c>
      <c r="K2093" s="19" t="s">
        <v>202</v>
      </c>
      <c r="L2093" s="23">
        <v>249.64</v>
      </c>
      <c r="M2093" s="19" t="s">
        <v>109</v>
      </c>
      <c r="N2093" s="19" t="s">
        <v>110</v>
      </c>
      <c r="O2093" s="30">
        <v>9.32009514627124E-2</v>
      </c>
      <c r="Q2093" s="22">
        <v>1.5</v>
      </c>
      <c r="R2093" s="30">
        <v>1.8234450740790508E-3</v>
      </c>
      <c r="S2093" s="23">
        <v>548.41246068520059</v>
      </c>
      <c r="T2093" s="30">
        <v>4.6000715843527613E-3</v>
      </c>
      <c r="U2093" s="23">
        <v>217.38792139703233</v>
      </c>
      <c r="V2093" s="27">
        <v>39.639493443570245</v>
      </c>
    </row>
    <row r="2094" spans="1:22" x14ac:dyDescent="0.25">
      <c r="A2094" s="19" t="s">
        <v>105</v>
      </c>
      <c r="B2094" s="19" t="s">
        <v>106</v>
      </c>
      <c r="C2094" s="19" t="s">
        <v>91</v>
      </c>
      <c r="D2094" s="22">
        <v>330006724</v>
      </c>
      <c r="E2094" s="22">
        <v>2</v>
      </c>
      <c r="F2094" s="27">
        <v>13.1</v>
      </c>
      <c r="G2094" s="19" t="s">
        <v>107</v>
      </c>
      <c r="H2094" s="19" t="s">
        <v>108</v>
      </c>
      <c r="I2094" s="23">
        <v>159.25</v>
      </c>
      <c r="J2094" s="19" t="s">
        <v>201</v>
      </c>
      <c r="K2094" s="19" t="s">
        <v>202</v>
      </c>
      <c r="L2094" s="23">
        <v>87.5</v>
      </c>
      <c r="M2094" s="19" t="s">
        <v>109</v>
      </c>
      <c r="N2094" s="19" t="s">
        <v>110</v>
      </c>
      <c r="O2094" s="30">
        <v>9.4083549688667278E-2</v>
      </c>
      <c r="Q2094" s="22">
        <v>1.5</v>
      </c>
      <c r="R2094" s="30">
        <v>7.6248372966515338E-4</v>
      </c>
      <c r="S2094" s="23">
        <v>1311.5033948844423</v>
      </c>
      <c r="T2094" s="30">
        <v>4.6000715843527613E-3</v>
      </c>
      <c r="U2094" s="23">
        <v>217.38792139703233</v>
      </c>
      <c r="V2094" s="27">
        <v>16.57547530909644</v>
      </c>
    </row>
    <row r="2095" spans="1:22" x14ac:dyDescent="0.25">
      <c r="A2095" s="19" t="s">
        <v>105</v>
      </c>
      <c r="B2095" s="19" t="s">
        <v>106</v>
      </c>
      <c r="C2095" s="19" t="s">
        <v>91</v>
      </c>
      <c r="D2095" s="22">
        <v>330006724</v>
      </c>
      <c r="E2095" s="22">
        <v>2</v>
      </c>
      <c r="F2095" s="27">
        <v>13.1</v>
      </c>
      <c r="G2095" s="19" t="s">
        <v>163</v>
      </c>
      <c r="H2095" s="19" t="s">
        <v>164</v>
      </c>
      <c r="I2095" s="23">
        <v>37.5</v>
      </c>
      <c r="J2095" s="19" t="s">
        <v>203</v>
      </c>
      <c r="K2095" s="19" t="s">
        <v>204</v>
      </c>
      <c r="L2095" s="23">
        <v>37.5</v>
      </c>
      <c r="M2095" s="19" t="s">
        <v>109</v>
      </c>
      <c r="N2095" s="19" t="s">
        <v>110</v>
      </c>
      <c r="O2095" s="30">
        <v>0.2109105576516597</v>
      </c>
      <c r="Q2095" s="22">
        <v>1.5</v>
      </c>
      <c r="R2095" s="30">
        <v>4.0250106422072459E-4</v>
      </c>
      <c r="S2095" s="23">
        <v>2484.4654806965118</v>
      </c>
      <c r="T2095" s="30">
        <v>4.6000715843527613E-3</v>
      </c>
      <c r="U2095" s="23">
        <v>217.38792139703233</v>
      </c>
      <c r="V2095" s="27">
        <v>8.749886971103674</v>
      </c>
    </row>
    <row r="2096" spans="1:22" x14ac:dyDescent="0.25">
      <c r="A2096" s="19" t="s">
        <v>105</v>
      </c>
      <c r="B2096" s="19" t="s">
        <v>106</v>
      </c>
      <c r="C2096" s="19" t="s">
        <v>91</v>
      </c>
      <c r="D2096" s="22">
        <v>330006724</v>
      </c>
      <c r="E2096" s="22">
        <v>2</v>
      </c>
      <c r="F2096" s="27">
        <v>13.1</v>
      </c>
      <c r="G2096" s="19" t="s">
        <v>139</v>
      </c>
      <c r="H2096" s="19" t="s">
        <v>140</v>
      </c>
      <c r="I2096" s="23">
        <v>65</v>
      </c>
      <c r="J2096" s="19" t="s">
        <v>203</v>
      </c>
      <c r="K2096" s="19" t="s">
        <v>204</v>
      </c>
      <c r="L2096" s="23">
        <v>65</v>
      </c>
      <c r="M2096" s="19" t="s">
        <v>109</v>
      </c>
      <c r="N2096" s="19" t="s">
        <v>110</v>
      </c>
      <c r="O2096" s="30">
        <v>7.2550891428570755E-2</v>
      </c>
      <c r="Q2096" s="22">
        <v>1.5</v>
      </c>
      <c r="R2096" s="30">
        <v>2.399902260995979E-4</v>
      </c>
      <c r="S2096" s="23">
        <v>4166.8363593482009</v>
      </c>
      <c r="T2096" s="30">
        <v>4.6000715843527613E-3</v>
      </c>
      <c r="U2096" s="23">
        <v>217.38792139703233</v>
      </c>
      <c r="V2096" s="27">
        <v>5.2170976407395404</v>
      </c>
    </row>
    <row r="2097" spans="1:22" x14ac:dyDescent="0.25">
      <c r="A2097" s="19" t="s">
        <v>105</v>
      </c>
      <c r="B2097" s="19" t="s">
        <v>106</v>
      </c>
      <c r="C2097" s="19" t="s">
        <v>91</v>
      </c>
      <c r="D2097" s="22">
        <v>330006724</v>
      </c>
      <c r="E2097" s="22">
        <v>2</v>
      </c>
      <c r="F2097" s="27">
        <v>13.1</v>
      </c>
      <c r="G2097" s="19" t="s">
        <v>127</v>
      </c>
      <c r="H2097" s="19" t="s">
        <v>128</v>
      </c>
      <c r="I2097" s="23">
        <v>41.250870000000006</v>
      </c>
      <c r="J2097" s="19" t="s">
        <v>205</v>
      </c>
      <c r="K2097" s="19" t="s">
        <v>206</v>
      </c>
      <c r="L2097" s="23">
        <v>30.556200000000004</v>
      </c>
      <c r="M2097" s="19" t="s">
        <v>109</v>
      </c>
      <c r="N2097" s="19" t="s">
        <v>110</v>
      </c>
      <c r="O2097" s="30">
        <v>9.32009514627124E-2</v>
      </c>
      <c r="Q2097" s="22">
        <v>1.5</v>
      </c>
      <c r="R2097" s="30">
        <v>1.9565497876156029E-4</v>
      </c>
      <c r="S2097" s="23">
        <v>5111.0378398224884</v>
      </c>
      <c r="T2097" s="30">
        <v>4.6000715843527613E-3</v>
      </c>
      <c r="U2097" s="23">
        <v>217.38792139703233</v>
      </c>
      <c r="V2097" s="27">
        <v>4.2533029143956096</v>
      </c>
    </row>
    <row r="2098" spans="1:22" x14ac:dyDescent="0.25">
      <c r="A2098" s="19" t="s">
        <v>105</v>
      </c>
      <c r="B2098" s="19" t="s">
        <v>106</v>
      </c>
      <c r="C2098" s="19" t="s">
        <v>91</v>
      </c>
      <c r="D2098" s="22">
        <v>330006724</v>
      </c>
      <c r="E2098" s="22">
        <v>2</v>
      </c>
      <c r="F2098" s="27">
        <v>13.1</v>
      </c>
      <c r="G2098" s="19" t="s">
        <v>183</v>
      </c>
      <c r="H2098" s="19" t="s">
        <v>184</v>
      </c>
      <c r="I2098" s="23">
        <v>47.174150000000004</v>
      </c>
      <c r="J2098" s="19" t="s">
        <v>207</v>
      </c>
      <c r="K2098" s="19" t="s">
        <v>208</v>
      </c>
      <c r="L2098" s="23">
        <v>37.145000000000003</v>
      </c>
      <c r="M2098" s="19" t="s">
        <v>109</v>
      </c>
      <c r="N2098" s="19" t="s">
        <v>110</v>
      </c>
      <c r="O2098" s="30">
        <v>7.9215175097275228E-2</v>
      </c>
      <c r="Q2098" s="22">
        <v>1.5</v>
      </c>
      <c r="R2098" s="30">
        <v>1.9017346322214385E-4</v>
      </c>
      <c r="S2098" s="23">
        <v>5258.3572021922337</v>
      </c>
      <c r="T2098" s="30">
        <v>4.6000715843527613E-3</v>
      </c>
      <c r="U2098" s="23">
        <v>217.38792139703233</v>
      </c>
      <c r="V2098" s="27">
        <v>4.1341413874736821</v>
      </c>
    </row>
    <row r="2099" spans="1:22" x14ac:dyDescent="0.25">
      <c r="A2099" s="19" t="s">
        <v>105</v>
      </c>
      <c r="B2099" s="19" t="s">
        <v>106</v>
      </c>
      <c r="C2099" s="19" t="s">
        <v>91</v>
      </c>
      <c r="D2099" s="22">
        <v>330006724</v>
      </c>
      <c r="E2099" s="22">
        <v>2</v>
      </c>
      <c r="F2099" s="27">
        <v>13.1</v>
      </c>
      <c r="G2099" s="19" t="s">
        <v>143</v>
      </c>
      <c r="H2099" s="19" t="s">
        <v>144</v>
      </c>
      <c r="I2099" s="23">
        <v>72.222999999999999</v>
      </c>
      <c r="J2099" s="19" t="s">
        <v>203</v>
      </c>
      <c r="K2099" s="19" t="s">
        <v>204</v>
      </c>
      <c r="L2099" s="23">
        <v>72.222999999999999</v>
      </c>
      <c r="M2099" s="19" t="s">
        <v>109</v>
      </c>
      <c r="N2099" s="19" t="s">
        <v>110</v>
      </c>
      <c r="O2099" s="30">
        <v>4.8103640684409948E-2</v>
      </c>
      <c r="Q2099" s="22">
        <v>1.5</v>
      </c>
      <c r="R2099" s="30">
        <v>1.7680352372265344E-4</v>
      </c>
      <c r="S2099" s="23">
        <v>5655.9958701313608</v>
      </c>
      <c r="T2099" s="30">
        <v>4.6000715843527613E-3</v>
      </c>
      <c r="U2099" s="23">
        <v>217.38792139703233</v>
      </c>
      <c r="V2099" s="27">
        <v>3.8434950517738526</v>
      </c>
    </row>
    <row r="2100" spans="1:22" x14ac:dyDescent="0.25">
      <c r="A2100" s="19" t="s">
        <v>105</v>
      </c>
      <c r="B2100" s="19" t="s">
        <v>106</v>
      </c>
      <c r="C2100" s="19" t="s">
        <v>91</v>
      </c>
      <c r="D2100" s="22">
        <v>330006724</v>
      </c>
      <c r="E2100" s="22">
        <v>2</v>
      </c>
      <c r="F2100" s="27">
        <v>13.1</v>
      </c>
      <c r="G2100" s="19" t="s">
        <v>165</v>
      </c>
      <c r="H2100" s="19" t="s">
        <v>166</v>
      </c>
      <c r="I2100" s="23">
        <v>56.699499999999993</v>
      </c>
      <c r="J2100" s="19" t="s">
        <v>253</v>
      </c>
      <c r="K2100" s="19" t="s">
        <v>254</v>
      </c>
      <c r="L2100" s="23">
        <v>39.65</v>
      </c>
      <c r="M2100" s="19" t="s">
        <v>109</v>
      </c>
      <c r="N2100" s="19" t="s">
        <v>110</v>
      </c>
      <c r="O2100" s="30">
        <v>5.0317393548386762E-2</v>
      </c>
      <c r="Q2100" s="22">
        <v>1.5</v>
      </c>
      <c r="R2100" s="30">
        <v>1.4518936669194682E-4</v>
      </c>
      <c r="S2100" s="23">
        <v>6887.5567321795252</v>
      </c>
      <c r="T2100" s="30">
        <v>4.6000715843527613E-3</v>
      </c>
      <c r="U2100" s="23">
        <v>217.38792139703233</v>
      </c>
      <c r="V2100" s="27">
        <v>3.1562414634113836</v>
      </c>
    </row>
    <row r="2101" spans="1:22" x14ac:dyDescent="0.25">
      <c r="A2101" s="19" t="s">
        <v>105</v>
      </c>
      <c r="B2101" s="19" t="s">
        <v>106</v>
      </c>
      <c r="C2101" s="19" t="s">
        <v>91</v>
      </c>
      <c r="D2101" s="22">
        <v>330006724</v>
      </c>
      <c r="E2101" s="22">
        <v>2</v>
      </c>
      <c r="F2101" s="27">
        <v>13.1</v>
      </c>
      <c r="G2101" s="19" t="s">
        <v>141</v>
      </c>
      <c r="H2101" s="19" t="s">
        <v>142</v>
      </c>
      <c r="I2101" s="23">
        <v>38.927</v>
      </c>
      <c r="J2101" s="19" t="s">
        <v>213</v>
      </c>
      <c r="K2101" s="19" t="s">
        <v>214</v>
      </c>
      <c r="L2101" s="23">
        <v>38.927</v>
      </c>
      <c r="M2101" s="19" t="s">
        <v>109</v>
      </c>
      <c r="N2101" s="19" t="s">
        <v>110</v>
      </c>
      <c r="O2101" s="30">
        <v>4.6996148956660502E-2</v>
      </c>
      <c r="Q2101" s="22">
        <v>1.5</v>
      </c>
      <c r="R2101" s="30">
        <v>9.3100208164678027E-5</v>
      </c>
      <c r="S2101" s="23">
        <v>10741.114544353912</v>
      </c>
      <c r="T2101" s="30">
        <v>4.6000715843527613E-3</v>
      </c>
      <c r="U2101" s="23">
        <v>217.38792139703233</v>
      </c>
      <c r="V2101" s="27">
        <v>2.0238860734550372</v>
      </c>
    </row>
    <row r="2102" spans="1:22" x14ac:dyDescent="0.25">
      <c r="A2102" s="19" t="s">
        <v>105</v>
      </c>
      <c r="B2102" s="19" t="s">
        <v>106</v>
      </c>
      <c r="C2102" s="19" t="s">
        <v>91</v>
      </c>
      <c r="D2102" s="22">
        <v>330006724</v>
      </c>
      <c r="E2102" s="22">
        <v>2</v>
      </c>
      <c r="F2102" s="27">
        <v>13.1</v>
      </c>
      <c r="G2102" s="19" t="s">
        <v>107</v>
      </c>
      <c r="H2102" s="19" t="s">
        <v>108</v>
      </c>
      <c r="I2102" s="23">
        <v>17.5</v>
      </c>
      <c r="J2102" s="19" t="s">
        <v>203</v>
      </c>
      <c r="K2102" s="19" t="s">
        <v>204</v>
      </c>
      <c r="L2102" s="23">
        <v>17.5</v>
      </c>
      <c r="M2102" s="19" t="s">
        <v>109</v>
      </c>
      <c r="N2102" s="19" t="s">
        <v>110</v>
      </c>
      <c r="O2102" s="30">
        <v>9.4083549688667278E-2</v>
      </c>
      <c r="Q2102" s="22">
        <v>1.5</v>
      </c>
      <c r="R2102" s="30">
        <v>8.3789420842324551E-5</v>
      </c>
      <c r="S2102" s="23">
        <v>11934.680893448425</v>
      </c>
      <c r="T2102" s="30">
        <v>4.6000715843527613E-3</v>
      </c>
      <c r="U2102" s="23">
        <v>217.38792139703233</v>
      </c>
      <c r="V2102" s="27">
        <v>1.821480803197411</v>
      </c>
    </row>
    <row r="2103" spans="1:22" x14ac:dyDescent="0.25">
      <c r="A2103" s="19" t="s">
        <v>105</v>
      </c>
      <c r="B2103" s="19" t="s">
        <v>106</v>
      </c>
      <c r="C2103" s="19" t="s">
        <v>91</v>
      </c>
      <c r="D2103" s="22">
        <v>330006724</v>
      </c>
      <c r="E2103" s="22">
        <v>2</v>
      </c>
      <c r="F2103" s="27">
        <v>13.1</v>
      </c>
      <c r="G2103" s="19" t="s">
        <v>183</v>
      </c>
      <c r="H2103" s="19" t="s">
        <v>184</v>
      </c>
      <c r="I2103" s="23">
        <v>18.220653408099999</v>
      </c>
      <c r="J2103" s="19" t="s">
        <v>221</v>
      </c>
      <c r="K2103" s="19" t="s">
        <v>222</v>
      </c>
      <c r="L2103" s="23">
        <v>12.741715670000001</v>
      </c>
      <c r="M2103" s="19" t="s">
        <v>109</v>
      </c>
      <c r="N2103" s="19" t="s">
        <v>110</v>
      </c>
      <c r="O2103" s="30">
        <v>7.9215175097275228E-2</v>
      </c>
      <c r="Q2103" s="22">
        <v>1.5</v>
      </c>
      <c r="R2103" s="30">
        <v>7.3453040718035934E-5</v>
      </c>
      <c r="S2103" s="23">
        <v>13614.140275536018</v>
      </c>
      <c r="T2103" s="30">
        <v>4.6000715843527613E-3</v>
      </c>
      <c r="U2103" s="23">
        <v>217.38792139703233</v>
      </c>
      <c r="V2103" s="27">
        <v>1.5967803841985411</v>
      </c>
    </row>
    <row r="2104" spans="1:22" x14ac:dyDescent="0.25">
      <c r="A2104" s="19" t="s">
        <v>105</v>
      </c>
      <c r="B2104" s="19" t="s">
        <v>106</v>
      </c>
      <c r="C2104" s="19" t="s">
        <v>91</v>
      </c>
      <c r="D2104" s="22">
        <v>330006724</v>
      </c>
      <c r="E2104" s="22">
        <v>2</v>
      </c>
      <c r="F2104" s="27">
        <v>13.1</v>
      </c>
      <c r="G2104" s="19" t="s">
        <v>141</v>
      </c>
      <c r="H2104" s="19" t="s">
        <v>142</v>
      </c>
      <c r="I2104" s="23">
        <v>24.373750000000001</v>
      </c>
      <c r="J2104" s="19" t="s">
        <v>239</v>
      </c>
      <c r="K2104" s="19" t="s">
        <v>240</v>
      </c>
      <c r="L2104" s="23">
        <v>13.175000000000001</v>
      </c>
      <c r="M2104" s="19" t="s">
        <v>109</v>
      </c>
      <c r="N2104" s="19" t="s">
        <v>110</v>
      </c>
      <c r="O2104" s="30">
        <v>4.6996148956660502E-2</v>
      </c>
      <c r="Q2104" s="22">
        <v>1.5</v>
      </c>
      <c r="R2104" s="30">
        <v>5.8293760083073994E-5</v>
      </c>
      <c r="S2104" s="23">
        <v>17154.494727650224</v>
      </c>
      <c r="T2104" s="30">
        <v>4.6000715843527613E-3</v>
      </c>
      <c r="U2104" s="23">
        <v>217.38792139703233</v>
      </c>
      <c r="V2104" s="27">
        <v>1.2672359334876748</v>
      </c>
    </row>
    <row r="2105" spans="1:22" x14ac:dyDescent="0.25">
      <c r="A2105" s="19" t="s">
        <v>105</v>
      </c>
      <c r="B2105" s="19" t="s">
        <v>106</v>
      </c>
      <c r="C2105" s="19" t="s">
        <v>91</v>
      </c>
      <c r="D2105" s="22">
        <v>330006724</v>
      </c>
      <c r="E2105" s="22">
        <v>2</v>
      </c>
      <c r="F2105" s="27">
        <v>13.1</v>
      </c>
      <c r="G2105" s="19" t="s">
        <v>127</v>
      </c>
      <c r="H2105" s="19" t="s">
        <v>128</v>
      </c>
      <c r="I2105" s="23">
        <v>384.44560000000001</v>
      </c>
      <c r="J2105" s="19" t="s">
        <v>201</v>
      </c>
      <c r="K2105" s="19" t="s">
        <v>202</v>
      </c>
      <c r="L2105" s="23">
        <v>249.64</v>
      </c>
      <c r="M2105" s="19" t="s">
        <v>115</v>
      </c>
      <c r="N2105" s="19" t="s">
        <v>116</v>
      </c>
      <c r="O2105" s="30">
        <v>5.247630177899182E-3</v>
      </c>
      <c r="Q2105" s="22">
        <v>3</v>
      </c>
      <c r="R2105" s="30">
        <v>5.1334054257520555E-5</v>
      </c>
      <c r="S2105" s="23">
        <v>19480.245900380989</v>
      </c>
      <c r="T2105" s="30">
        <v>4.6000715843527613E-3</v>
      </c>
      <c r="U2105" s="23">
        <v>217.38792139703233</v>
      </c>
      <c r="V2105" s="27">
        <v>1.115940335192487</v>
      </c>
    </row>
    <row r="2106" spans="1:22" x14ac:dyDescent="0.25">
      <c r="A2106" s="19" t="s">
        <v>105</v>
      </c>
      <c r="B2106" s="19" t="s">
        <v>106</v>
      </c>
      <c r="C2106" s="19" t="s">
        <v>91</v>
      </c>
      <c r="D2106" s="22">
        <v>330006724</v>
      </c>
      <c r="E2106" s="22">
        <v>2</v>
      </c>
      <c r="F2106" s="27">
        <v>13.1</v>
      </c>
      <c r="G2106" s="19" t="s">
        <v>107</v>
      </c>
      <c r="H2106" s="19" t="s">
        <v>108</v>
      </c>
      <c r="I2106" s="23">
        <v>159.25</v>
      </c>
      <c r="J2106" s="19" t="s">
        <v>201</v>
      </c>
      <c r="K2106" s="19" t="s">
        <v>202</v>
      </c>
      <c r="L2106" s="23">
        <v>87.5</v>
      </c>
      <c r="M2106" s="19" t="s">
        <v>121</v>
      </c>
      <c r="N2106" s="19" t="s">
        <v>122</v>
      </c>
      <c r="O2106" s="30">
        <v>8.0808489135929321E-3</v>
      </c>
      <c r="Q2106" s="22">
        <v>1.94</v>
      </c>
      <c r="R2106" s="30">
        <v>5.0636467674890785E-5</v>
      </c>
      <c r="S2106" s="23">
        <v>19748.612924986315</v>
      </c>
      <c r="T2106" s="30">
        <v>4.6000715843527613E-3</v>
      </c>
      <c r="U2106" s="23">
        <v>217.38792139703233</v>
      </c>
      <c r="V2106" s="27">
        <v>1.1007756454732527</v>
      </c>
    </row>
    <row r="2107" spans="1:22" x14ac:dyDescent="0.25">
      <c r="A2107" s="19" t="s">
        <v>105</v>
      </c>
      <c r="B2107" s="19" t="s">
        <v>106</v>
      </c>
      <c r="C2107" s="19" t="s">
        <v>91</v>
      </c>
      <c r="D2107" s="22">
        <v>330006820</v>
      </c>
      <c r="E2107" s="22">
        <v>2</v>
      </c>
      <c r="F2107" s="27">
        <v>16.7</v>
      </c>
      <c r="G2107" s="19" t="s">
        <v>107</v>
      </c>
      <c r="H2107" s="19" t="s">
        <v>108</v>
      </c>
      <c r="I2107" s="23">
        <v>277.89125000000001</v>
      </c>
      <c r="J2107" s="19" t="s">
        <v>201</v>
      </c>
      <c r="K2107" s="19" t="s">
        <v>202</v>
      </c>
      <c r="L2107" s="23">
        <v>152.6875</v>
      </c>
      <c r="M2107" s="19" t="s">
        <v>109</v>
      </c>
      <c r="N2107" s="19" t="s">
        <v>110</v>
      </c>
      <c r="O2107" s="30">
        <v>9.4083549688667278E-2</v>
      </c>
      <c r="Q2107" s="22">
        <v>1.5</v>
      </c>
      <c r="R2107" s="30">
        <v>1.0437123843281782E-3</v>
      </c>
      <c r="S2107" s="23">
        <v>958.11836193137128</v>
      </c>
      <c r="T2107" s="30">
        <v>4.6609166682974532E-3</v>
      </c>
      <c r="U2107" s="23">
        <v>214.55007054766367</v>
      </c>
      <c r="V2107" s="27">
        <v>22.392856568908087</v>
      </c>
    </row>
    <row r="2108" spans="1:22" x14ac:dyDescent="0.25">
      <c r="A2108" s="19" t="s">
        <v>105</v>
      </c>
      <c r="B2108" s="19" t="s">
        <v>106</v>
      </c>
      <c r="C2108" s="19" t="s">
        <v>91</v>
      </c>
      <c r="D2108" s="22">
        <v>330006820</v>
      </c>
      <c r="E2108" s="22">
        <v>2</v>
      </c>
      <c r="F2108" s="27">
        <v>16.7</v>
      </c>
      <c r="G2108" s="19" t="s">
        <v>125</v>
      </c>
      <c r="H2108" s="19" t="s">
        <v>126</v>
      </c>
      <c r="I2108" s="23">
        <v>218.53125</v>
      </c>
      <c r="J2108" s="19" t="s">
        <v>201</v>
      </c>
      <c r="K2108" s="19" t="s">
        <v>202</v>
      </c>
      <c r="L2108" s="23">
        <v>98.4375</v>
      </c>
      <c r="M2108" s="19" t="s">
        <v>109</v>
      </c>
      <c r="N2108" s="19" t="s">
        <v>110</v>
      </c>
      <c r="O2108" s="30">
        <v>7.5354415695067276E-2</v>
      </c>
      <c r="Q2108" s="22">
        <v>1.5</v>
      </c>
      <c r="R2108" s="30">
        <v>6.5737703213024638E-4</v>
      </c>
      <c r="S2108" s="23">
        <v>1521.1970469358741</v>
      </c>
      <c r="T2108" s="30">
        <v>4.6609166682974532E-3</v>
      </c>
      <c r="U2108" s="23">
        <v>214.55007054766367</v>
      </c>
      <c r="V2108" s="27">
        <v>14.104028861995813</v>
      </c>
    </row>
    <row r="2109" spans="1:22" x14ac:dyDescent="0.25">
      <c r="A2109" s="19" t="s">
        <v>105</v>
      </c>
      <c r="B2109" s="19" t="s">
        <v>106</v>
      </c>
      <c r="C2109" s="19" t="s">
        <v>91</v>
      </c>
      <c r="D2109" s="22">
        <v>330006820</v>
      </c>
      <c r="E2109" s="22">
        <v>2</v>
      </c>
      <c r="F2109" s="27">
        <v>16.7</v>
      </c>
      <c r="G2109" s="19" t="s">
        <v>127</v>
      </c>
      <c r="H2109" s="19" t="s">
        <v>128</v>
      </c>
      <c r="I2109" s="23">
        <v>164.9725</v>
      </c>
      <c r="J2109" s="19" t="s">
        <v>201</v>
      </c>
      <c r="K2109" s="19" t="s">
        <v>202</v>
      </c>
      <c r="L2109" s="23">
        <v>107.125</v>
      </c>
      <c r="M2109" s="19" t="s">
        <v>109</v>
      </c>
      <c r="N2109" s="19" t="s">
        <v>110</v>
      </c>
      <c r="O2109" s="30">
        <v>9.32009514627124E-2</v>
      </c>
      <c r="Q2109" s="22">
        <v>1.5</v>
      </c>
      <c r="R2109" s="30">
        <v>6.1379616627474333E-4</v>
      </c>
      <c r="S2109" s="23">
        <v>1629.2053534143233</v>
      </c>
      <c r="T2109" s="30">
        <v>4.6609166682974532E-3</v>
      </c>
      <c r="U2109" s="23">
        <v>214.55007054766367</v>
      </c>
      <c r="V2109" s="27">
        <v>13.169001077613169</v>
      </c>
    </row>
    <row r="2110" spans="1:22" x14ac:dyDescent="0.25">
      <c r="A2110" s="19" t="s">
        <v>105</v>
      </c>
      <c r="B2110" s="19" t="s">
        <v>106</v>
      </c>
      <c r="C2110" s="19" t="s">
        <v>91</v>
      </c>
      <c r="D2110" s="22">
        <v>330006820</v>
      </c>
      <c r="E2110" s="22">
        <v>2</v>
      </c>
      <c r="F2110" s="27">
        <v>16.7</v>
      </c>
      <c r="G2110" s="19" t="s">
        <v>159</v>
      </c>
      <c r="H2110" s="19" t="s">
        <v>160</v>
      </c>
      <c r="I2110" s="23">
        <v>24</v>
      </c>
      <c r="J2110" s="19" t="s">
        <v>203</v>
      </c>
      <c r="K2110" s="19" t="s">
        <v>204</v>
      </c>
      <c r="L2110" s="23">
        <v>24</v>
      </c>
      <c r="M2110" s="19" t="s">
        <v>109</v>
      </c>
      <c r="N2110" s="19" t="s">
        <v>110</v>
      </c>
      <c r="O2110" s="30">
        <v>0.41567634814814874</v>
      </c>
      <c r="Q2110" s="22">
        <v>1.5</v>
      </c>
      <c r="R2110" s="30">
        <v>3.9825278864493292E-4</v>
      </c>
      <c r="S2110" s="23">
        <v>2510.9679794146077</v>
      </c>
      <c r="T2110" s="30">
        <v>4.6609166682974532E-3</v>
      </c>
      <c r="U2110" s="23">
        <v>214.55007054766367</v>
      </c>
      <c r="V2110" s="27">
        <v>8.5445163899574137</v>
      </c>
    </row>
    <row r="2111" spans="1:22" x14ac:dyDescent="0.25">
      <c r="A2111" s="19" t="s">
        <v>105</v>
      </c>
      <c r="B2111" s="19" t="s">
        <v>106</v>
      </c>
      <c r="C2111" s="19" t="s">
        <v>91</v>
      </c>
      <c r="D2111" s="22">
        <v>330006820</v>
      </c>
      <c r="E2111" s="22">
        <v>2</v>
      </c>
      <c r="F2111" s="27">
        <v>16.7</v>
      </c>
      <c r="G2111" s="19" t="s">
        <v>107</v>
      </c>
      <c r="H2111" s="19" t="s">
        <v>108</v>
      </c>
      <c r="I2111" s="23">
        <v>73.92</v>
      </c>
      <c r="J2111" s="19" t="s">
        <v>255</v>
      </c>
      <c r="K2111" s="19" t="s">
        <v>256</v>
      </c>
      <c r="L2111" s="23">
        <v>7.3920000000000003</v>
      </c>
      <c r="M2111" s="19" t="s">
        <v>109</v>
      </c>
      <c r="N2111" s="19" t="s">
        <v>110</v>
      </c>
      <c r="O2111" s="30">
        <v>9.4083549688667278E-2</v>
      </c>
      <c r="Q2111" s="22">
        <v>1.5</v>
      </c>
      <c r="R2111" s="30">
        <v>2.776309777639236E-4</v>
      </c>
      <c r="S2111" s="23">
        <v>3601.9035341593776</v>
      </c>
      <c r="T2111" s="30">
        <v>4.6609166682974532E-3</v>
      </c>
      <c r="U2111" s="23">
        <v>214.55007054766367</v>
      </c>
      <c r="V2111" s="27">
        <v>5.9565745865466644</v>
      </c>
    </row>
    <row r="2112" spans="1:22" x14ac:dyDescent="0.25">
      <c r="A2112" s="19" t="s">
        <v>105</v>
      </c>
      <c r="B2112" s="19" t="s">
        <v>106</v>
      </c>
      <c r="C2112" s="19" t="s">
        <v>91</v>
      </c>
      <c r="D2112" s="22">
        <v>330006820</v>
      </c>
      <c r="E2112" s="22">
        <v>2</v>
      </c>
      <c r="F2112" s="27">
        <v>16.7</v>
      </c>
      <c r="G2112" s="19" t="s">
        <v>183</v>
      </c>
      <c r="H2112" s="19" t="s">
        <v>184</v>
      </c>
      <c r="I2112" s="23">
        <v>80.979068706250004</v>
      </c>
      <c r="J2112" s="19" t="s">
        <v>221</v>
      </c>
      <c r="K2112" s="19" t="s">
        <v>222</v>
      </c>
      <c r="L2112" s="23">
        <v>56.628719375000003</v>
      </c>
      <c r="M2112" s="19" t="s">
        <v>109</v>
      </c>
      <c r="N2112" s="19" t="s">
        <v>110</v>
      </c>
      <c r="O2112" s="30">
        <v>7.9215175097275228E-2</v>
      </c>
      <c r="Q2112" s="22">
        <v>1.5</v>
      </c>
      <c r="R2112" s="30">
        <v>2.560786868974002E-4</v>
      </c>
      <c r="S2112" s="23">
        <v>3905.0497021669644</v>
      </c>
      <c r="T2112" s="30">
        <v>4.6609166682974532E-3</v>
      </c>
      <c r="U2112" s="23">
        <v>214.55007054766367</v>
      </c>
      <c r="V2112" s="27">
        <v>5.494170033959028</v>
      </c>
    </row>
    <row r="2113" spans="1:22" x14ac:dyDescent="0.25">
      <c r="A2113" s="19" t="s">
        <v>105</v>
      </c>
      <c r="B2113" s="19" t="s">
        <v>106</v>
      </c>
      <c r="C2113" s="19" t="s">
        <v>91</v>
      </c>
      <c r="D2113" s="22">
        <v>330006820</v>
      </c>
      <c r="E2113" s="22">
        <v>2</v>
      </c>
      <c r="F2113" s="27">
        <v>16.7</v>
      </c>
      <c r="G2113" s="19" t="s">
        <v>131</v>
      </c>
      <c r="H2113" s="19" t="s">
        <v>132</v>
      </c>
      <c r="I2113" s="23">
        <v>27.972000000000001</v>
      </c>
      <c r="J2113" s="19" t="s">
        <v>255</v>
      </c>
      <c r="K2113" s="19" t="s">
        <v>256</v>
      </c>
      <c r="L2113" s="23">
        <v>5.04</v>
      </c>
      <c r="M2113" s="19" t="s">
        <v>109</v>
      </c>
      <c r="N2113" s="19" t="s">
        <v>110</v>
      </c>
      <c r="O2113" s="30">
        <v>0.18361026609657971</v>
      </c>
      <c r="Q2113" s="22">
        <v>1.5</v>
      </c>
      <c r="R2113" s="30">
        <v>2.0502779893227655E-4</v>
      </c>
      <c r="S2113" s="23">
        <v>4877.3873845776079</v>
      </c>
      <c r="T2113" s="30">
        <v>4.6609166682974532E-3</v>
      </c>
      <c r="U2113" s="23">
        <v>214.55007054766367</v>
      </c>
      <c r="V2113" s="27">
        <v>4.3988728725152129</v>
      </c>
    </row>
    <row r="2114" spans="1:22" x14ac:dyDescent="0.25">
      <c r="A2114" s="19" t="s">
        <v>105</v>
      </c>
      <c r="B2114" s="19" t="s">
        <v>106</v>
      </c>
      <c r="C2114" s="19" t="s">
        <v>91</v>
      </c>
      <c r="D2114" s="22">
        <v>330006820</v>
      </c>
      <c r="E2114" s="22">
        <v>2</v>
      </c>
      <c r="F2114" s="27">
        <v>16.7</v>
      </c>
      <c r="G2114" s="19" t="s">
        <v>139</v>
      </c>
      <c r="H2114" s="19" t="s">
        <v>140</v>
      </c>
      <c r="I2114" s="23">
        <v>65</v>
      </c>
      <c r="J2114" s="19" t="s">
        <v>203</v>
      </c>
      <c r="K2114" s="19" t="s">
        <v>204</v>
      </c>
      <c r="L2114" s="23">
        <v>65</v>
      </c>
      <c r="M2114" s="19" t="s">
        <v>109</v>
      </c>
      <c r="N2114" s="19" t="s">
        <v>110</v>
      </c>
      <c r="O2114" s="30">
        <v>7.2550891428570755E-2</v>
      </c>
      <c r="Q2114" s="22">
        <v>1.5</v>
      </c>
      <c r="R2114" s="30">
        <v>1.882558061020798E-4</v>
      </c>
      <c r="S2114" s="23">
        <v>5311.9211603904541</v>
      </c>
      <c r="T2114" s="30">
        <v>4.6609166682974532E-3</v>
      </c>
      <c r="U2114" s="23">
        <v>214.55007054766367</v>
      </c>
      <c r="V2114" s="27">
        <v>4.0390296480208514</v>
      </c>
    </row>
    <row r="2115" spans="1:22" x14ac:dyDescent="0.25">
      <c r="A2115" s="19" t="s">
        <v>105</v>
      </c>
      <c r="B2115" s="19" t="s">
        <v>106</v>
      </c>
      <c r="C2115" s="19" t="s">
        <v>91</v>
      </c>
      <c r="D2115" s="22">
        <v>330006820</v>
      </c>
      <c r="E2115" s="22">
        <v>2</v>
      </c>
      <c r="F2115" s="27">
        <v>16.7</v>
      </c>
      <c r="G2115" s="19" t="s">
        <v>127</v>
      </c>
      <c r="H2115" s="19" t="s">
        <v>128</v>
      </c>
      <c r="I2115" s="23">
        <v>38.22</v>
      </c>
      <c r="J2115" s="19" t="s">
        <v>255</v>
      </c>
      <c r="K2115" s="19" t="s">
        <v>256</v>
      </c>
      <c r="L2115" s="23">
        <v>8.4</v>
      </c>
      <c r="M2115" s="19" t="s">
        <v>109</v>
      </c>
      <c r="N2115" s="19" t="s">
        <v>110</v>
      </c>
      <c r="O2115" s="30">
        <v>9.32009514627124E-2</v>
      </c>
      <c r="Q2115" s="22">
        <v>1.5</v>
      </c>
      <c r="R2115" s="30">
        <v>1.4220121217185103E-4</v>
      </c>
      <c r="S2115" s="23">
        <v>7032.2888583501945</v>
      </c>
      <c r="T2115" s="30">
        <v>4.6609166682974532E-3</v>
      </c>
      <c r="U2115" s="23">
        <v>214.55007054766367</v>
      </c>
      <c r="V2115" s="27">
        <v>3.0509280103433922</v>
      </c>
    </row>
    <row r="2116" spans="1:22" x14ac:dyDescent="0.25">
      <c r="A2116" s="19" t="s">
        <v>105</v>
      </c>
      <c r="B2116" s="19" t="s">
        <v>106</v>
      </c>
      <c r="C2116" s="19" t="s">
        <v>91</v>
      </c>
      <c r="D2116" s="22">
        <v>330006820</v>
      </c>
      <c r="E2116" s="22">
        <v>2</v>
      </c>
      <c r="F2116" s="27">
        <v>16.7</v>
      </c>
      <c r="G2116" s="19" t="s">
        <v>141</v>
      </c>
      <c r="H2116" s="19" t="s">
        <v>142</v>
      </c>
      <c r="I2116" s="23">
        <v>65.155000000000001</v>
      </c>
      <c r="J2116" s="19" t="s">
        <v>213</v>
      </c>
      <c r="K2116" s="19" t="s">
        <v>214</v>
      </c>
      <c r="L2116" s="23">
        <v>65.155000000000001</v>
      </c>
      <c r="M2116" s="19" t="s">
        <v>109</v>
      </c>
      <c r="N2116" s="19" t="s">
        <v>110</v>
      </c>
      <c r="O2116" s="30">
        <v>4.6996148956660502E-2</v>
      </c>
      <c r="Q2116" s="22">
        <v>1.5</v>
      </c>
      <c r="R2116" s="30">
        <v>1.2223688963158543E-4</v>
      </c>
      <c r="S2116" s="23">
        <v>8180.8364317346377</v>
      </c>
      <c r="T2116" s="30">
        <v>4.6609166682974532E-3</v>
      </c>
      <c r="U2116" s="23">
        <v>214.55007054766367</v>
      </c>
      <c r="V2116" s="27">
        <v>2.622593329398363</v>
      </c>
    </row>
    <row r="2117" spans="1:22" x14ac:dyDescent="0.25">
      <c r="A2117" s="19" t="s">
        <v>105</v>
      </c>
      <c r="B2117" s="19" t="s">
        <v>106</v>
      </c>
      <c r="C2117" s="19" t="s">
        <v>91</v>
      </c>
      <c r="D2117" s="22">
        <v>330006820</v>
      </c>
      <c r="E2117" s="22">
        <v>2</v>
      </c>
      <c r="F2117" s="27">
        <v>16.7</v>
      </c>
      <c r="G2117" s="19" t="s">
        <v>165</v>
      </c>
      <c r="H2117" s="19" t="s">
        <v>166</v>
      </c>
      <c r="I2117" s="23">
        <v>51.48</v>
      </c>
      <c r="J2117" s="19" t="s">
        <v>253</v>
      </c>
      <c r="K2117" s="19" t="s">
        <v>254</v>
      </c>
      <c r="L2117" s="23">
        <v>36</v>
      </c>
      <c r="M2117" s="19" t="s">
        <v>109</v>
      </c>
      <c r="N2117" s="19" t="s">
        <v>110</v>
      </c>
      <c r="O2117" s="30">
        <v>5.0317393548386762E-2</v>
      </c>
      <c r="Q2117" s="22">
        <v>1.5</v>
      </c>
      <c r="R2117" s="30">
        <v>1.0340676326830141E-4</v>
      </c>
      <c r="S2117" s="23">
        <v>9670.5473452000278</v>
      </c>
      <c r="T2117" s="30">
        <v>4.6609166682974532E-3</v>
      </c>
      <c r="U2117" s="23">
        <v>214.55007054766367</v>
      </c>
      <c r="V2117" s="27">
        <v>2.218592835431962</v>
      </c>
    </row>
    <row r="2118" spans="1:22" x14ac:dyDescent="0.25">
      <c r="A2118" s="19" t="s">
        <v>105</v>
      </c>
      <c r="B2118" s="19" t="s">
        <v>106</v>
      </c>
      <c r="C2118" s="19" t="s">
        <v>91</v>
      </c>
      <c r="D2118" s="22">
        <v>330006820</v>
      </c>
      <c r="E2118" s="22">
        <v>2</v>
      </c>
      <c r="F2118" s="27">
        <v>16.7</v>
      </c>
      <c r="G2118" s="19" t="s">
        <v>133</v>
      </c>
      <c r="H2118" s="19" t="s">
        <v>134</v>
      </c>
      <c r="I2118" s="23">
        <v>23.711999999999996</v>
      </c>
      <c r="J2118" s="19" t="s">
        <v>249</v>
      </c>
      <c r="K2118" s="19" t="s">
        <v>250</v>
      </c>
      <c r="L2118" s="23">
        <v>5.927999999999999</v>
      </c>
      <c r="M2118" s="19" t="s">
        <v>109</v>
      </c>
      <c r="N2118" s="19" t="s">
        <v>110</v>
      </c>
      <c r="O2118" s="30">
        <v>0.10511461227876238</v>
      </c>
      <c r="Q2118" s="22">
        <v>1.5</v>
      </c>
      <c r="R2118" s="30">
        <v>9.9500107239681171E-5</v>
      </c>
      <c r="S2118" s="23">
        <v>10050.240424275589</v>
      </c>
      <c r="T2118" s="30">
        <v>4.6609166682974532E-3</v>
      </c>
      <c r="U2118" s="23">
        <v>214.55007054766367</v>
      </c>
      <c r="V2118" s="27">
        <v>2.1347755027773694</v>
      </c>
    </row>
    <row r="2119" spans="1:22" x14ac:dyDescent="0.25">
      <c r="A2119" s="19" t="s">
        <v>105</v>
      </c>
      <c r="B2119" s="19" t="s">
        <v>106</v>
      </c>
      <c r="C2119" s="19" t="s">
        <v>91</v>
      </c>
      <c r="D2119" s="22">
        <v>330006820</v>
      </c>
      <c r="E2119" s="22">
        <v>2</v>
      </c>
      <c r="F2119" s="27">
        <v>16.7</v>
      </c>
      <c r="G2119" s="19" t="s">
        <v>141</v>
      </c>
      <c r="H2119" s="19" t="s">
        <v>142</v>
      </c>
      <c r="I2119" s="23">
        <v>39.25</v>
      </c>
      <c r="J2119" s="19" t="s">
        <v>209</v>
      </c>
      <c r="K2119" s="19" t="s">
        <v>210</v>
      </c>
      <c r="L2119" s="23">
        <v>39.25</v>
      </c>
      <c r="M2119" s="19" t="s">
        <v>109</v>
      </c>
      <c r="N2119" s="19" t="s">
        <v>110</v>
      </c>
      <c r="O2119" s="30">
        <v>4.6996148956660502E-2</v>
      </c>
      <c r="Q2119" s="22">
        <v>1.5</v>
      </c>
      <c r="R2119" s="30">
        <v>7.3636680500955076E-5</v>
      </c>
      <c r="S2119" s="23">
        <v>13580.188476679497</v>
      </c>
      <c r="T2119" s="30">
        <v>4.6609166682974532E-3</v>
      </c>
      <c r="U2119" s="23">
        <v>214.55007054766367</v>
      </c>
      <c r="V2119" s="27">
        <v>1.5798754996375681</v>
      </c>
    </row>
    <row r="2120" spans="1:22" x14ac:dyDescent="0.25">
      <c r="A2120" s="19" t="s">
        <v>105</v>
      </c>
      <c r="B2120" s="19" t="s">
        <v>106</v>
      </c>
      <c r="C2120" s="19" t="s">
        <v>91</v>
      </c>
      <c r="D2120" s="22">
        <v>330006820</v>
      </c>
      <c r="E2120" s="22">
        <v>2</v>
      </c>
      <c r="F2120" s="27">
        <v>16.7</v>
      </c>
      <c r="G2120" s="19" t="s">
        <v>107</v>
      </c>
      <c r="H2120" s="19" t="s">
        <v>108</v>
      </c>
      <c r="I2120" s="23">
        <v>277.89125000000001</v>
      </c>
      <c r="J2120" s="19" t="s">
        <v>201</v>
      </c>
      <c r="K2120" s="19" t="s">
        <v>202</v>
      </c>
      <c r="L2120" s="23">
        <v>152.6875</v>
      </c>
      <c r="M2120" s="19" t="s">
        <v>121</v>
      </c>
      <c r="N2120" s="19" t="s">
        <v>122</v>
      </c>
      <c r="O2120" s="30">
        <v>8.0808489135929321E-3</v>
      </c>
      <c r="Q2120" s="22">
        <v>1.94</v>
      </c>
      <c r="R2120" s="30">
        <v>6.9312834300249467E-5</v>
      </c>
      <c r="S2120" s="23">
        <v>14427.342498622955</v>
      </c>
      <c r="T2120" s="30">
        <v>4.6609166682974532E-3</v>
      </c>
      <c r="U2120" s="23">
        <v>214.55007054766367</v>
      </c>
      <c r="V2120" s="27">
        <v>1.4871073488977045</v>
      </c>
    </row>
    <row r="2121" spans="1:22" x14ac:dyDescent="0.25">
      <c r="A2121" s="19" t="s">
        <v>105</v>
      </c>
      <c r="B2121" s="19" t="s">
        <v>106</v>
      </c>
      <c r="C2121" s="19" t="s">
        <v>91</v>
      </c>
      <c r="D2121" s="22">
        <v>330006820</v>
      </c>
      <c r="E2121" s="22">
        <v>2</v>
      </c>
      <c r="F2121" s="27">
        <v>16.7</v>
      </c>
      <c r="G2121" s="19" t="s">
        <v>125</v>
      </c>
      <c r="H2121" s="19" t="s">
        <v>126</v>
      </c>
      <c r="I2121" s="23">
        <v>218.53125</v>
      </c>
      <c r="J2121" s="19" t="s">
        <v>201</v>
      </c>
      <c r="K2121" s="19" t="s">
        <v>202</v>
      </c>
      <c r="L2121" s="23">
        <v>98.4375</v>
      </c>
      <c r="M2121" s="19" t="s">
        <v>121</v>
      </c>
      <c r="N2121" s="19" t="s">
        <v>122</v>
      </c>
      <c r="O2121" s="30">
        <v>9.3932549504953111E-3</v>
      </c>
      <c r="Q2121" s="22">
        <v>1.94</v>
      </c>
      <c r="R2121" s="30">
        <v>6.3359458790679331E-5</v>
      </c>
      <c r="S2121" s="23">
        <v>15782.963097959855</v>
      </c>
      <c r="T2121" s="30">
        <v>4.6609166682974532E-3</v>
      </c>
      <c r="U2121" s="23">
        <v>214.55007054766367</v>
      </c>
      <c r="V2121" s="27">
        <v>1.3593776353402038</v>
      </c>
    </row>
    <row r="2122" spans="1:22" x14ac:dyDescent="0.25">
      <c r="A2122" s="19" t="s">
        <v>105</v>
      </c>
      <c r="B2122" s="19" t="s">
        <v>106</v>
      </c>
      <c r="C2122" s="19" t="s">
        <v>91</v>
      </c>
      <c r="D2122" s="22">
        <v>330006952</v>
      </c>
      <c r="E2122" s="22">
        <v>2</v>
      </c>
      <c r="F2122" s="27">
        <v>18</v>
      </c>
      <c r="G2122" s="19" t="s">
        <v>127</v>
      </c>
      <c r="H2122" s="19" t="s">
        <v>128</v>
      </c>
      <c r="I2122" s="23">
        <v>885.5</v>
      </c>
      <c r="J2122" s="19" t="s">
        <v>201</v>
      </c>
      <c r="K2122" s="19" t="s">
        <v>202</v>
      </c>
      <c r="L2122" s="23">
        <v>575</v>
      </c>
      <c r="M2122" s="19" t="s">
        <v>109</v>
      </c>
      <c r="N2122" s="19" t="s">
        <v>110</v>
      </c>
      <c r="O2122" s="30">
        <v>9.32009514627124E-2</v>
      </c>
      <c r="Q2122" s="22">
        <v>1.5</v>
      </c>
      <c r="R2122" s="30">
        <v>3.0566460192678457E-3</v>
      </c>
      <c r="S2122" s="23">
        <v>327.15597216570359</v>
      </c>
      <c r="T2122" s="30">
        <v>6.2598980306476102E-3</v>
      </c>
      <c r="U2122" s="23">
        <v>159.74701107017015</v>
      </c>
      <c r="V2122" s="27">
        <v>48.829006547757203</v>
      </c>
    </row>
    <row r="2123" spans="1:22" x14ac:dyDescent="0.25">
      <c r="A2123" s="19" t="s">
        <v>105</v>
      </c>
      <c r="B2123" s="19" t="s">
        <v>106</v>
      </c>
      <c r="C2123" s="19" t="s">
        <v>91</v>
      </c>
      <c r="D2123" s="22">
        <v>330006952</v>
      </c>
      <c r="E2123" s="22">
        <v>2</v>
      </c>
      <c r="F2123" s="27">
        <v>18</v>
      </c>
      <c r="G2123" s="19" t="s">
        <v>107</v>
      </c>
      <c r="H2123" s="19" t="s">
        <v>108</v>
      </c>
      <c r="I2123" s="23">
        <v>182</v>
      </c>
      <c r="J2123" s="19" t="s">
        <v>201</v>
      </c>
      <c r="K2123" s="19" t="s">
        <v>202</v>
      </c>
      <c r="L2123" s="23">
        <v>100</v>
      </c>
      <c r="M2123" s="19" t="s">
        <v>109</v>
      </c>
      <c r="N2123" s="19" t="s">
        <v>110</v>
      </c>
      <c r="O2123" s="30">
        <v>9.4083549688667278E-2</v>
      </c>
      <c r="Q2123" s="22">
        <v>1.5</v>
      </c>
      <c r="R2123" s="30">
        <v>6.3419281641990532E-4</v>
      </c>
      <c r="S2123" s="23">
        <v>1576.8075167503791</v>
      </c>
      <c r="T2123" s="30">
        <v>6.2598980306476102E-3</v>
      </c>
      <c r="U2123" s="23">
        <v>159.74701107017015</v>
      </c>
      <c r="V2123" s="27">
        <v>10.131040686525299</v>
      </c>
    </row>
    <row r="2124" spans="1:22" x14ac:dyDescent="0.25">
      <c r="A2124" s="19" t="s">
        <v>105</v>
      </c>
      <c r="B2124" s="19" t="s">
        <v>106</v>
      </c>
      <c r="C2124" s="19" t="s">
        <v>91</v>
      </c>
      <c r="D2124" s="22">
        <v>330006952</v>
      </c>
      <c r="E2124" s="22">
        <v>2</v>
      </c>
      <c r="F2124" s="27">
        <v>18</v>
      </c>
      <c r="G2124" s="19" t="s">
        <v>139</v>
      </c>
      <c r="H2124" s="19" t="s">
        <v>140</v>
      </c>
      <c r="I2124" s="23">
        <v>130</v>
      </c>
      <c r="J2124" s="19" t="s">
        <v>203</v>
      </c>
      <c r="K2124" s="19" t="s">
        <v>204</v>
      </c>
      <c r="L2124" s="23">
        <v>130</v>
      </c>
      <c r="M2124" s="19" t="s">
        <v>109</v>
      </c>
      <c r="N2124" s="19" t="s">
        <v>110</v>
      </c>
      <c r="O2124" s="30">
        <v>7.2550891428570755E-2</v>
      </c>
      <c r="Q2124" s="22">
        <v>1.5</v>
      </c>
      <c r="R2124" s="30">
        <v>3.4931910687830363E-4</v>
      </c>
      <c r="S2124" s="23">
        <v>2862.7120026056336</v>
      </c>
      <c r="T2124" s="30">
        <v>6.2598980306476102E-3</v>
      </c>
      <c r="U2124" s="23">
        <v>159.74701107017015</v>
      </c>
      <c r="V2124" s="27">
        <v>5.5802683233510315</v>
      </c>
    </row>
    <row r="2125" spans="1:22" x14ac:dyDescent="0.25">
      <c r="A2125" s="19" t="s">
        <v>105</v>
      </c>
      <c r="B2125" s="19" t="s">
        <v>106</v>
      </c>
      <c r="C2125" s="19" t="s">
        <v>91</v>
      </c>
      <c r="D2125" s="22">
        <v>330006952</v>
      </c>
      <c r="E2125" s="22">
        <v>2</v>
      </c>
      <c r="F2125" s="27">
        <v>18</v>
      </c>
      <c r="G2125" s="19" t="s">
        <v>107</v>
      </c>
      <c r="H2125" s="19" t="s">
        <v>108</v>
      </c>
      <c r="I2125" s="23">
        <v>93.72</v>
      </c>
      <c r="J2125" s="19" t="s">
        <v>255</v>
      </c>
      <c r="K2125" s="19" t="s">
        <v>256</v>
      </c>
      <c r="L2125" s="23">
        <v>9.3719999999999999</v>
      </c>
      <c r="M2125" s="19" t="s">
        <v>109</v>
      </c>
      <c r="N2125" s="19" t="s">
        <v>110</v>
      </c>
      <c r="O2125" s="30">
        <v>9.4083549688667278E-2</v>
      </c>
      <c r="Q2125" s="22">
        <v>1.5</v>
      </c>
      <c r="R2125" s="30">
        <v>3.2657445469710733E-4</v>
      </c>
      <c r="S2125" s="23">
        <v>3062.0888609535741</v>
      </c>
      <c r="T2125" s="30">
        <v>6.2598980306476102E-3</v>
      </c>
      <c r="U2125" s="23">
        <v>159.74701107017015</v>
      </c>
      <c r="V2125" s="27">
        <v>5.2169293029733579</v>
      </c>
    </row>
    <row r="2126" spans="1:22" x14ac:dyDescent="0.25">
      <c r="A2126" s="19" t="s">
        <v>105</v>
      </c>
      <c r="B2126" s="19" t="s">
        <v>106</v>
      </c>
      <c r="C2126" s="19" t="s">
        <v>91</v>
      </c>
      <c r="D2126" s="22">
        <v>330006952</v>
      </c>
      <c r="E2126" s="22">
        <v>2</v>
      </c>
      <c r="F2126" s="27">
        <v>18</v>
      </c>
      <c r="G2126" s="19" t="s">
        <v>159</v>
      </c>
      <c r="H2126" s="19" t="s">
        <v>160</v>
      </c>
      <c r="I2126" s="23">
        <v>19.100000000000001</v>
      </c>
      <c r="J2126" s="19" t="s">
        <v>203</v>
      </c>
      <c r="K2126" s="19" t="s">
        <v>204</v>
      </c>
      <c r="L2126" s="23">
        <v>19.100000000000001</v>
      </c>
      <c r="M2126" s="19" t="s">
        <v>109</v>
      </c>
      <c r="N2126" s="19" t="s">
        <v>110</v>
      </c>
      <c r="O2126" s="30">
        <v>0.41567634814814874</v>
      </c>
      <c r="Q2126" s="22">
        <v>1.5</v>
      </c>
      <c r="R2126" s="30">
        <v>2.940525277640608E-4</v>
      </c>
      <c r="S2126" s="23">
        <v>3400.7529457538653</v>
      </c>
      <c r="T2126" s="30">
        <v>6.2598980306476102E-3</v>
      </c>
      <c r="U2126" s="23">
        <v>159.74701107017015</v>
      </c>
      <c r="V2126" s="27">
        <v>4.6974012407936927</v>
      </c>
    </row>
    <row r="2127" spans="1:22" x14ac:dyDescent="0.25">
      <c r="A2127" s="19" t="s">
        <v>105</v>
      </c>
      <c r="B2127" s="19" t="s">
        <v>106</v>
      </c>
      <c r="C2127" s="19" t="s">
        <v>91</v>
      </c>
      <c r="D2127" s="22">
        <v>330006952</v>
      </c>
      <c r="E2127" s="22">
        <v>2</v>
      </c>
      <c r="F2127" s="27">
        <v>18</v>
      </c>
      <c r="G2127" s="19" t="s">
        <v>127</v>
      </c>
      <c r="H2127" s="19" t="s">
        <v>128</v>
      </c>
      <c r="I2127" s="23">
        <v>72.831960000000009</v>
      </c>
      <c r="J2127" s="19" t="s">
        <v>205</v>
      </c>
      <c r="K2127" s="19" t="s">
        <v>206</v>
      </c>
      <c r="L2127" s="23">
        <v>53.949600000000004</v>
      </c>
      <c r="M2127" s="19" t="s">
        <v>109</v>
      </c>
      <c r="N2127" s="19" t="s">
        <v>110</v>
      </c>
      <c r="O2127" s="30">
        <v>9.32009514627124E-2</v>
      </c>
      <c r="Q2127" s="22">
        <v>1.5</v>
      </c>
      <c r="R2127" s="30">
        <v>2.5140770255163751E-4</v>
      </c>
      <c r="S2127" s="23">
        <v>3977.6028731442962</v>
      </c>
      <c r="T2127" s="30">
        <v>6.2598980306476102E-3</v>
      </c>
      <c r="U2127" s="23">
        <v>159.74701107017015</v>
      </c>
      <c r="V2127" s="27">
        <v>4.0161629042642479</v>
      </c>
    </row>
    <row r="2128" spans="1:22" x14ac:dyDescent="0.25">
      <c r="A2128" s="19" t="s">
        <v>105</v>
      </c>
      <c r="B2128" s="19" t="s">
        <v>106</v>
      </c>
      <c r="C2128" s="19" t="s">
        <v>91</v>
      </c>
      <c r="D2128" s="22">
        <v>330006952</v>
      </c>
      <c r="E2128" s="22">
        <v>2</v>
      </c>
      <c r="F2128" s="27">
        <v>18</v>
      </c>
      <c r="G2128" s="19" t="s">
        <v>131</v>
      </c>
      <c r="H2128" s="19" t="s">
        <v>132</v>
      </c>
      <c r="I2128" s="23">
        <v>35.464500000000001</v>
      </c>
      <c r="J2128" s="19" t="s">
        <v>255</v>
      </c>
      <c r="K2128" s="19" t="s">
        <v>256</v>
      </c>
      <c r="L2128" s="23">
        <v>6.3900000000000006</v>
      </c>
      <c r="M2128" s="19" t="s">
        <v>109</v>
      </c>
      <c r="N2128" s="19" t="s">
        <v>110</v>
      </c>
      <c r="O2128" s="30">
        <v>0.18361026609657971</v>
      </c>
      <c r="Q2128" s="22">
        <v>1.5</v>
      </c>
      <c r="R2128" s="30">
        <v>2.4117208451785745E-4</v>
      </c>
      <c r="S2128" s="23">
        <v>4146.4168707550216</v>
      </c>
      <c r="T2128" s="30">
        <v>6.2598980306476102E-3</v>
      </c>
      <c r="U2128" s="23">
        <v>159.74701107017015</v>
      </c>
      <c r="V2128" s="27">
        <v>3.8526519655290179</v>
      </c>
    </row>
    <row r="2129" spans="1:22" x14ac:dyDescent="0.25">
      <c r="A2129" s="19" t="s">
        <v>105</v>
      </c>
      <c r="B2129" s="19" t="s">
        <v>106</v>
      </c>
      <c r="C2129" s="19" t="s">
        <v>91</v>
      </c>
      <c r="D2129" s="22">
        <v>330006952</v>
      </c>
      <c r="E2129" s="22">
        <v>2</v>
      </c>
      <c r="F2129" s="27">
        <v>18</v>
      </c>
      <c r="G2129" s="19" t="s">
        <v>127</v>
      </c>
      <c r="H2129" s="19" t="s">
        <v>128</v>
      </c>
      <c r="I2129" s="23">
        <v>48.457499999999996</v>
      </c>
      <c r="J2129" s="19" t="s">
        <v>255</v>
      </c>
      <c r="K2129" s="19" t="s">
        <v>256</v>
      </c>
      <c r="L2129" s="23">
        <v>10.65</v>
      </c>
      <c r="M2129" s="19" t="s">
        <v>109</v>
      </c>
      <c r="N2129" s="19" t="s">
        <v>110</v>
      </c>
      <c r="O2129" s="30">
        <v>9.32009514627124E-2</v>
      </c>
      <c r="Q2129" s="22">
        <v>1.5</v>
      </c>
      <c r="R2129" s="30">
        <v>1.6726981872238465E-4</v>
      </c>
      <c r="S2129" s="23">
        <v>5978.3648218073686</v>
      </c>
      <c r="T2129" s="30">
        <v>6.2598980306476102E-3</v>
      </c>
      <c r="U2129" s="23">
        <v>159.74701107017015</v>
      </c>
      <c r="V2129" s="27">
        <v>2.6720853583150133</v>
      </c>
    </row>
    <row r="2130" spans="1:22" x14ac:dyDescent="0.25">
      <c r="A2130" s="19" t="s">
        <v>105</v>
      </c>
      <c r="B2130" s="19" t="s">
        <v>106</v>
      </c>
      <c r="C2130" s="19" t="s">
        <v>91</v>
      </c>
      <c r="D2130" s="22">
        <v>330006952</v>
      </c>
      <c r="E2130" s="22">
        <v>2</v>
      </c>
      <c r="F2130" s="27">
        <v>18</v>
      </c>
      <c r="G2130" s="19" t="s">
        <v>133</v>
      </c>
      <c r="H2130" s="19" t="s">
        <v>134</v>
      </c>
      <c r="I2130" s="23">
        <v>42.16</v>
      </c>
      <c r="J2130" s="19" t="s">
        <v>249</v>
      </c>
      <c r="K2130" s="19" t="s">
        <v>250</v>
      </c>
      <c r="L2130" s="23">
        <v>10.54</v>
      </c>
      <c r="M2130" s="19" t="s">
        <v>109</v>
      </c>
      <c r="N2130" s="19" t="s">
        <v>110</v>
      </c>
      <c r="O2130" s="30">
        <v>0.10511461227876238</v>
      </c>
      <c r="Q2130" s="22">
        <v>1.5</v>
      </c>
      <c r="R2130" s="30">
        <v>1.6413452050639341E-4</v>
      </c>
      <c r="S2130" s="23">
        <v>6092.5635686799214</v>
      </c>
      <c r="T2130" s="30">
        <v>6.2598980306476102E-3</v>
      </c>
      <c r="U2130" s="23">
        <v>159.74701107017015</v>
      </c>
      <c r="V2130" s="27">
        <v>2.6219999064331896</v>
      </c>
    </row>
    <row r="2131" spans="1:22" x14ac:dyDescent="0.25">
      <c r="A2131" s="19" t="s">
        <v>105</v>
      </c>
      <c r="B2131" s="19" t="s">
        <v>106</v>
      </c>
      <c r="C2131" s="19" t="s">
        <v>91</v>
      </c>
      <c r="D2131" s="22">
        <v>330006952</v>
      </c>
      <c r="E2131" s="22">
        <v>2</v>
      </c>
      <c r="F2131" s="27">
        <v>18</v>
      </c>
      <c r="G2131" s="19" t="s">
        <v>183</v>
      </c>
      <c r="H2131" s="19" t="s">
        <v>184</v>
      </c>
      <c r="I2131" s="23">
        <v>37.625444999999999</v>
      </c>
      <c r="J2131" s="19" t="s">
        <v>221</v>
      </c>
      <c r="K2131" s="19" t="s">
        <v>222</v>
      </c>
      <c r="L2131" s="23">
        <v>26.311500000000002</v>
      </c>
      <c r="M2131" s="19" t="s">
        <v>109</v>
      </c>
      <c r="N2131" s="19" t="s">
        <v>110</v>
      </c>
      <c r="O2131" s="30">
        <v>7.9215175097275228E-2</v>
      </c>
      <c r="Q2131" s="22">
        <v>1.5</v>
      </c>
      <c r="R2131" s="30">
        <v>1.1038911902918143E-4</v>
      </c>
      <c r="S2131" s="23">
        <v>9058.863851750184</v>
      </c>
      <c r="T2131" s="30">
        <v>6.2598980306476102E-3</v>
      </c>
      <c r="U2131" s="23">
        <v>159.74701107017015</v>
      </c>
      <c r="V2131" s="27">
        <v>1.7634331819580973</v>
      </c>
    </row>
    <row r="2132" spans="1:22" x14ac:dyDescent="0.25">
      <c r="A2132" s="19" t="s">
        <v>105</v>
      </c>
      <c r="B2132" s="19" t="s">
        <v>106</v>
      </c>
      <c r="C2132" s="19" t="s">
        <v>91</v>
      </c>
      <c r="D2132" s="22">
        <v>330006952</v>
      </c>
      <c r="E2132" s="22">
        <v>2</v>
      </c>
      <c r="F2132" s="27">
        <v>18</v>
      </c>
      <c r="G2132" s="19" t="s">
        <v>133</v>
      </c>
      <c r="H2132" s="19" t="s">
        <v>134</v>
      </c>
      <c r="I2132" s="23">
        <v>22.5</v>
      </c>
      <c r="J2132" s="19" t="s">
        <v>203</v>
      </c>
      <c r="K2132" s="19" t="s">
        <v>204</v>
      </c>
      <c r="L2132" s="23">
        <v>22.5</v>
      </c>
      <c r="M2132" s="19" t="s">
        <v>109</v>
      </c>
      <c r="N2132" s="19" t="s">
        <v>110</v>
      </c>
      <c r="O2132" s="30">
        <v>0.10511461227876238</v>
      </c>
      <c r="Q2132" s="22">
        <v>1.5</v>
      </c>
      <c r="R2132" s="30">
        <v>8.7595510232301983E-5</v>
      </c>
      <c r="S2132" s="23">
        <v>11416.11022469091</v>
      </c>
      <c r="T2132" s="30">
        <v>6.2598980306476102E-3</v>
      </c>
      <c r="U2132" s="23">
        <v>159.74701107017015</v>
      </c>
      <c r="V2132" s="27">
        <v>1.3993120942776747</v>
      </c>
    </row>
    <row r="2133" spans="1:22" x14ac:dyDescent="0.25">
      <c r="A2133" s="19" t="s">
        <v>105</v>
      </c>
      <c r="B2133" s="19" t="s">
        <v>106</v>
      </c>
      <c r="C2133" s="19" t="s">
        <v>91</v>
      </c>
      <c r="D2133" s="22">
        <v>330006952</v>
      </c>
      <c r="E2133" s="22">
        <v>2</v>
      </c>
      <c r="F2133" s="27">
        <v>18</v>
      </c>
      <c r="G2133" s="19" t="s">
        <v>127</v>
      </c>
      <c r="H2133" s="19" t="s">
        <v>128</v>
      </c>
      <c r="I2133" s="23">
        <v>885.5</v>
      </c>
      <c r="J2133" s="19" t="s">
        <v>201</v>
      </c>
      <c r="K2133" s="19" t="s">
        <v>202</v>
      </c>
      <c r="L2133" s="23">
        <v>575</v>
      </c>
      <c r="M2133" s="19" t="s">
        <v>115</v>
      </c>
      <c r="N2133" s="19" t="s">
        <v>116</v>
      </c>
      <c r="O2133" s="30">
        <v>5.247630177899182E-3</v>
      </c>
      <c r="Q2133" s="22">
        <v>3</v>
      </c>
      <c r="R2133" s="30">
        <v>8.6051417083883808E-5</v>
      </c>
      <c r="S2133" s="23">
        <v>11620.959118258212</v>
      </c>
      <c r="T2133" s="30">
        <v>6.2598980306476102E-3</v>
      </c>
      <c r="U2133" s="23">
        <v>159.74701107017015</v>
      </c>
      <c r="V2133" s="27">
        <v>1.3746456677503014</v>
      </c>
    </row>
    <row r="2134" spans="1:22" x14ac:dyDescent="0.25">
      <c r="A2134" s="19" t="s">
        <v>105</v>
      </c>
      <c r="B2134" s="19" t="s">
        <v>106</v>
      </c>
      <c r="C2134" s="19" t="s">
        <v>91</v>
      </c>
      <c r="D2134" s="22">
        <v>330006952</v>
      </c>
      <c r="E2134" s="22">
        <v>2</v>
      </c>
      <c r="F2134" s="27">
        <v>18</v>
      </c>
      <c r="G2134" s="19" t="s">
        <v>141</v>
      </c>
      <c r="H2134" s="19" t="s">
        <v>142</v>
      </c>
      <c r="I2134" s="23">
        <v>47.4</v>
      </c>
      <c r="J2134" s="19" t="s">
        <v>209</v>
      </c>
      <c r="K2134" s="19" t="s">
        <v>210</v>
      </c>
      <c r="L2134" s="23">
        <v>47.4</v>
      </c>
      <c r="M2134" s="19" t="s">
        <v>109</v>
      </c>
      <c r="N2134" s="19" t="s">
        <v>110</v>
      </c>
      <c r="O2134" s="30">
        <v>4.6996148956660502E-2</v>
      </c>
      <c r="Q2134" s="22">
        <v>1.5</v>
      </c>
      <c r="R2134" s="30">
        <v>8.2504350390581765E-5</v>
      </c>
      <c r="S2134" s="23">
        <v>12120.572979072318</v>
      </c>
      <c r="T2134" s="30">
        <v>6.2598980306476102E-3</v>
      </c>
      <c r="U2134" s="23">
        <v>159.74701107017015</v>
      </c>
      <c r="V2134" s="27">
        <v>1.3179823375181461</v>
      </c>
    </row>
    <row r="2135" spans="1:22" x14ac:dyDescent="0.25">
      <c r="A2135" s="19" t="s">
        <v>105</v>
      </c>
      <c r="B2135" s="19" t="s">
        <v>106</v>
      </c>
      <c r="C2135" s="19" t="s">
        <v>91</v>
      </c>
      <c r="D2135" s="22">
        <v>330007180</v>
      </c>
      <c r="E2135" s="22">
        <v>2</v>
      </c>
      <c r="F2135" s="27">
        <v>16.2</v>
      </c>
      <c r="G2135" s="19" t="s">
        <v>107</v>
      </c>
      <c r="H2135" s="19" t="s">
        <v>108</v>
      </c>
      <c r="I2135" s="23">
        <v>608.19213000000013</v>
      </c>
      <c r="J2135" s="19" t="s">
        <v>201</v>
      </c>
      <c r="K2135" s="19" t="s">
        <v>202</v>
      </c>
      <c r="L2135" s="23">
        <v>334.17149999999998</v>
      </c>
      <c r="M2135" s="19" t="s">
        <v>109</v>
      </c>
      <c r="N2135" s="19" t="s">
        <v>110</v>
      </c>
      <c r="O2135" s="30">
        <v>9.4083549688667278E-2</v>
      </c>
      <c r="Q2135" s="22">
        <v>1.5</v>
      </c>
      <c r="R2135" s="30">
        <v>2.3547684972473827E-3</v>
      </c>
      <c r="S2135" s="23">
        <v>424.67019631397079</v>
      </c>
      <c r="T2135" s="30">
        <v>6.2906076268592279E-3</v>
      </c>
      <c r="U2135" s="23">
        <v>158.96715537148827</v>
      </c>
      <c r="V2135" s="27">
        <v>37.433084956581062</v>
      </c>
    </row>
    <row r="2136" spans="1:22" x14ac:dyDescent="0.25">
      <c r="A2136" s="19" t="s">
        <v>105</v>
      </c>
      <c r="B2136" s="19" t="s">
        <v>106</v>
      </c>
      <c r="C2136" s="19" t="s">
        <v>91</v>
      </c>
      <c r="D2136" s="22">
        <v>330007180</v>
      </c>
      <c r="E2136" s="22">
        <v>2</v>
      </c>
      <c r="F2136" s="27">
        <v>16.2</v>
      </c>
      <c r="G2136" s="19" t="s">
        <v>127</v>
      </c>
      <c r="H2136" s="19" t="s">
        <v>128</v>
      </c>
      <c r="I2136" s="23">
        <v>208.95952</v>
      </c>
      <c r="J2136" s="19" t="s">
        <v>201</v>
      </c>
      <c r="K2136" s="19" t="s">
        <v>202</v>
      </c>
      <c r="L2136" s="23">
        <v>135.68799999999999</v>
      </c>
      <c r="M2136" s="19" t="s">
        <v>109</v>
      </c>
      <c r="N2136" s="19" t="s">
        <v>110</v>
      </c>
      <c r="O2136" s="30">
        <v>9.32009514627124E-2</v>
      </c>
      <c r="Q2136" s="22">
        <v>1.5</v>
      </c>
      <c r="R2136" s="30">
        <v>8.0144963297085117E-4</v>
      </c>
      <c r="S2136" s="23">
        <v>1247.7390454259153</v>
      </c>
      <c r="T2136" s="30">
        <v>6.2906076268592279E-3</v>
      </c>
      <c r="U2136" s="23">
        <v>158.96715537148827</v>
      </c>
      <c r="V2136" s="27">
        <v>12.740416832689954</v>
      </c>
    </row>
    <row r="2137" spans="1:22" x14ac:dyDescent="0.25">
      <c r="A2137" s="19" t="s">
        <v>105</v>
      </c>
      <c r="B2137" s="19" t="s">
        <v>106</v>
      </c>
      <c r="C2137" s="19" t="s">
        <v>91</v>
      </c>
      <c r="D2137" s="22">
        <v>330007180</v>
      </c>
      <c r="E2137" s="22">
        <v>2</v>
      </c>
      <c r="F2137" s="27">
        <v>16.2</v>
      </c>
      <c r="G2137" s="19" t="s">
        <v>131</v>
      </c>
      <c r="H2137" s="19" t="s">
        <v>132</v>
      </c>
      <c r="I2137" s="23">
        <v>64</v>
      </c>
      <c r="J2137" s="19" t="s">
        <v>203</v>
      </c>
      <c r="K2137" s="19" t="s">
        <v>204</v>
      </c>
      <c r="L2137" s="23">
        <v>64</v>
      </c>
      <c r="M2137" s="19" t="s">
        <v>109</v>
      </c>
      <c r="N2137" s="19" t="s">
        <v>110</v>
      </c>
      <c r="O2137" s="30">
        <v>0.18361026609657971</v>
      </c>
      <c r="Q2137" s="22">
        <v>1.5</v>
      </c>
      <c r="R2137" s="30">
        <v>4.8358259383461324E-4</v>
      </c>
      <c r="S2137" s="23">
        <v>2067.8990781500361</v>
      </c>
      <c r="T2137" s="30">
        <v>6.2906076268592279E-3</v>
      </c>
      <c r="U2137" s="23">
        <v>158.96715537148827</v>
      </c>
      <c r="V2137" s="27">
        <v>7.6873749329054277</v>
      </c>
    </row>
    <row r="2138" spans="1:22" x14ac:dyDescent="0.25">
      <c r="A2138" s="19" t="s">
        <v>105</v>
      </c>
      <c r="B2138" s="19" t="s">
        <v>106</v>
      </c>
      <c r="C2138" s="19" t="s">
        <v>91</v>
      </c>
      <c r="D2138" s="22">
        <v>330007180</v>
      </c>
      <c r="E2138" s="22">
        <v>2</v>
      </c>
      <c r="F2138" s="27">
        <v>16.2</v>
      </c>
      <c r="G2138" s="19" t="s">
        <v>127</v>
      </c>
      <c r="H2138" s="19" t="s">
        <v>128</v>
      </c>
      <c r="I2138" s="23">
        <v>116.55171000000001</v>
      </c>
      <c r="J2138" s="19" t="s">
        <v>205</v>
      </c>
      <c r="K2138" s="19" t="s">
        <v>206</v>
      </c>
      <c r="L2138" s="23">
        <v>86.334600000000009</v>
      </c>
      <c r="M2138" s="19" t="s">
        <v>109</v>
      </c>
      <c r="N2138" s="19" t="s">
        <v>110</v>
      </c>
      <c r="O2138" s="30">
        <v>9.32009514627124E-2</v>
      </c>
      <c r="Q2138" s="22">
        <v>1.5</v>
      </c>
      <c r="R2138" s="30">
        <v>4.4702593689737173E-4</v>
      </c>
      <c r="S2138" s="23">
        <v>2237.0066644020703</v>
      </c>
      <c r="T2138" s="30">
        <v>6.2906076268592279E-3</v>
      </c>
      <c r="U2138" s="23">
        <v>158.96715537148827</v>
      </c>
      <c r="V2138" s="27">
        <v>7.1062441565849603</v>
      </c>
    </row>
    <row r="2139" spans="1:22" x14ac:dyDescent="0.25">
      <c r="A2139" s="19" t="s">
        <v>105</v>
      </c>
      <c r="B2139" s="19" t="s">
        <v>106</v>
      </c>
      <c r="C2139" s="19" t="s">
        <v>91</v>
      </c>
      <c r="D2139" s="22">
        <v>330007180</v>
      </c>
      <c r="E2139" s="22">
        <v>2</v>
      </c>
      <c r="F2139" s="27">
        <v>16.2</v>
      </c>
      <c r="G2139" s="19" t="s">
        <v>183</v>
      </c>
      <c r="H2139" s="19" t="s">
        <v>184</v>
      </c>
      <c r="I2139" s="23">
        <v>115.61049500000001</v>
      </c>
      <c r="J2139" s="19" t="s">
        <v>221</v>
      </c>
      <c r="K2139" s="19" t="s">
        <v>222</v>
      </c>
      <c r="L2139" s="23">
        <v>80.846500000000006</v>
      </c>
      <c r="M2139" s="19" t="s">
        <v>109</v>
      </c>
      <c r="N2139" s="19" t="s">
        <v>110</v>
      </c>
      <c r="O2139" s="30">
        <v>7.9215175097275228E-2</v>
      </c>
      <c r="Q2139" s="22">
        <v>1.5</v>
      </c>
      <c r="R2139" s="30">
        <v>3.7687677384805199E-4</v>
      </c>
      <c r="S2139" s="23">
        <v>2653.387179553752</v>
      </c>
      <c r="T2139" s="30">
        <v>6.2906076268592279E-3</v>
      </c>
      <c r="U2139" s="23">
        <v>158.96715537148827</v>
      </c>
      <c r="V2139" s="27">
        <v>5.991102866420853</v>
      </c>
    </row>
    <row r="2140" spans="1:22" x14ac:dyDescent="0.25">
      <c r="A2140" s="19" t="s">
        <v>105</v>
      </c>
      <c r="B2140" s="19" t="s">
        <v>106</v>
      </c>
      <c r="C2140" s="19" t="s">
        <v>91</v>
      </c>
      <c r="D2140" s="22">
        <v>330007180</v>
      </c>
      <c r="E2140" s="22">
        <v>2</v>
      </c>
      <c r="F2140" s="27">
        <v>16.2</v>
      </c>
      <c r="G2140" s="19" t="s">
        <v>169</v>
      </c>
      <c r="H2140" s="19" t="s">
        <v>170</v>
      </c>
      <c r="I2140" s="23">
        <v>72</v>
      </c>
      <c r="J2140" s="19" t="s">
        <v>203</v>
      </c>
      <c r="K2140" s="19" t="s">
        <v>204</v>
      </c>
      <c r="L2140" s="23">
        <v>72</v>
      </c>
      <c r="M2140" s="19" t="s">
        <v>109</v>
      </c>
      <c r="N2140" s="19" t="s">
        <v>110</v>
      </c>
      <c r="O2140" s="30">
        <v>0.11923444635865434</v>
      </c>
      <c r="Q2140" s="22">
        <v>1.5</v>
      </c>
      <c r="R2140" s="30">
        <v>3.5328724847008693E-4</v>
      </c>
      <c r="S2140" s="23">
        <v>2830.557865675898</v>
      </c>
      <c r="T2140" s="30">
        <v>6.2906076268592279E-3</v>
      </c>
      <c r="U2140" s="23">
        <v>158.96715537148827</v>
      </c>
      <c r="V2140" s="27">
        <v>5.6161068918309898</v>
      </c>
    </row>
    <row r="2141" spans="1:22" x14ac:dyDescent="0.25">
      <c r="A2141" s="19" t="s">
        <v>105</v>
      </c>
      <c r="B2141" s="19" t="s">
        <v>106</v>
      </c>
      <c r="C2141" s="19" t="s">
        <v>91</v>
      </c>
      <c r="D2141" s="22">
        <v>330007180</v>
      </c>
      <c r="E2141" s="22">
        <v>2</v>
      </c>
      <c r="F2141" s="27">
        <v>16.2</v>
      </c>
      <c r="G2141" s="19" t="s">
        <v>139</v>
      </c>
      <c r="H2141" s="19" t="s">
        <v>140</v>
      </c>
      <c r="I2141" s="23">
        <v>65</v>
      </c>
      <c r="J2141" s="19" t="s">
        <v>203</v>
      </c>
      <c r="K2141" s="19" t="s">
        <v>204</v>
      </c>
      <c r="L2141" s="23">
        <v>65</v>
      </c>
      <c r="M2141" s="19" t="s">
        <v>109</v>
      </c>
      <c r="N2141" s="19" t="s">
        <v>110</v>
      </c>
      <c r="O2141" s="30">
        <v>7.2550891428570755E-2</v>
      </c>
      <c r="Q2141" s="22">
        <v>1.5</v>
      </c>
      <c r="R2141" s="30">
        <v>1.9406617048794647E-4</v>
      </c>
      <c r="S2141" s="23">
        <v>5152.8816046901402</v>
      </c>
      <c r="T2141" s="30">
        <v>6.2906076268592279E-3</v>
      </c>
      <c r="U2141" s="23">
        <v>158.96715537148827</v>
      </c>
      <c r="V2141" s="27">
        <v>3.0850147076307119</v>
      </c>
    </row>
    <row r="2142" spans="1:22" x14ac:dyDescent="0.25">
      <c r="A2142" s="19" t="s">
        <v>105</v>
      </c>
      <c r="B2142" s="19" t="s">
        <v>106</v>
      </c>
      <c r="C2142" s="19" t="s">
        <v>91</v>
      </c>
      <c r="D2142" s="22">
        <v>330007180</v>
      </c>
      <c r="E2142" s="22">
        <v>2</v>
      </c>
      <c r="F2142" s="27">
        <v>16.2</v>
      </c>
      <c r="G2142" s="19" t="s">
        <v>125</v>
      </c>
      <c r="H2142" s="19" t="s">
        <v>126</v>
      </c>
      <c r="I2142" s="23">
        <v>54.817350000000005</v>
      </c>
      <c r="J2142" s="19" t="s">
        <v>201</v>
      </c>
      <c r="K2142" s="19" t="s">
        <v>202</v>
      </c>
      <c r="L2142" s="23">
        <v>24.692499999999999</v>
      </c>
      <c r="M2142" s="19" t="s">
        <v>109</v>
      </c>
      <c r="N2142" s="19" t="s">
        <v>110</v>
      </c>
      <c r="O2142" s="30">
        <v>7.5354415695067276E-2</v>
      </c>
      <c r="Q2142" s="22">
        <v>1.5</v>
      </c>
      <c r="R2142" s="30">
        <v>1.6998886334164594E-4</v>
      </c>
      <c r="S2142" s="23">
        <v>5882.7383179225471</v>
      </c>
      <c r="T2142" s="30">
        <v>6.2906076268592279E-3</v>
      </c>
      <c r="U2142" s="23">
        <v>158.96715537148827</v>
      </c>
      <c r="V2142" s="27">
        <v>2.7022646050254115</v>
      </c>
    </row>
    <row r="2143" spans="1:22" x14ac:dyDescent="0.25">
      <c r="A2143" s="19" t="s">
        <v>105</v>
      </c>
      <c r="B2143" s="19" t="s">
        <v>106</v>
      </c>
      <c r="C2143" s="19" t="s">
        <v>91</v>
      </c>
      <c r="D2143" s="22">
        <v>330007180</v>
      </c>
      <c r="E2143" s="22">
        <v>2</v>
      </c>
      <c r="F2143" s="27">
        <v>16.2</v>
      </c>
      <c r="G2143" s="19" t="s">
        <v>107</v>
      </c>
      <c r="H2143" s="19" t="s">
        <v>108</v>
      </c>
      <c r="I2143" s="23">
        <v>608.19213000000013</v>
      </c>
      <c r="J2143" s="19" t="s">
        <v>201</v>
      </c>
      <c r="K2143" s="19" t="s">
        <v>202</v>
      </c>
      <c r="L2143" s="23">
        <v>334.17149999999998</v>
      </c>
      <c r="M2143" s="19" t="s">
        <v>121</v>
      </c>
      <c r="N2143" s="19" t="s">
        <v>122</v>
      </c>
      <c r="O2143" s="30">
        <v>8.0808489135929321E-3</v>
      </c>
      <c r="Q2143" s="22">
        <v>1.94</v>
      </c>
      <c r="R2143" s="30">
        <v>1.5637993868417564E-4</v>
      </c>
      <c r="S2143" s="23">
        <v>6394.6821338739392</v>
      </c>
      <c r="T2143" s="30">
        <v>6.2906076268592279E-3</v>
      </c>
      <c r="U2143" s="23">
        <v>158.96715537148827</v>
      </c>
      <c r="V2143" s="27">
        <v>2.4859274009791159</v>
      </c>
    </row>
    <row r="2144" spans="1:22" x14ac:dyDescent="0.25">
      <c r="A2144" s="19" t="s">
        <v>105</v>
      </c>
      <c r="B2144" s="19" t="s">
        <v>106</v>
      </c>
      <c r="C2144" s="19" t="s">
        <v>91</v>
      </c>
      <c r="D2144" s="22">
        <v>330007180</v>
      </c>
      <c r="E2144" s="22">
        <v>2</v>
      </c>
      <c r="F2144" s="27">
        <v>16.2</v>
      </c>
      <c r="G2144" s="19" t="s">
        <v>127</v>
      </c>
      <c r="H2144" s="19" t="s">
        <v>128</v>
      </c>
      <c r="I2144" s="23">
        <v>32.1</v>
      </c>
      <c r="J2144" s="19" t="s">
        <v>203</v>
      </c>
      <c r="K2144" s="19" t="s">
        <v>204</v>
      </c>
      <c r="L2144" s="23">
        <v>32.1</v>
      </c>
      <c r="M2144" s="19" t="s">
        <v>109</v>
      </c>
      <c r="N2144" s="19" t="s">
        <v>110</v>
      </c>
      <c r="O2144" s="30">
        <v>9.32009514627124E-2</v>
      </c>
      <c r="Q2144" s="22">
        <v>1.5</v>
      </c>
      <c r="R2144" s="30">
        <v>1.2311730625321268E-4</v>
      </c>
      <c r="S2144" s="23">
        <v>8122.3349538148741</v>
      </c>
      <c r="T2144" s="30">
        <v>6.2906076268592279E-3</v>
      </c>
      <c r="U2144" s="23">
        <v>158.96715537148827</v>
      </c>
      <c r="V2144" s="27">
        <v>1.9571607952073566</v>
      </c>
    </row>
    <row r="2145" spans="1:22" x14ac:dyDescent="0.25">
      <c r="A2145" s="19" t="s">
        <v>105</v>
      </c>
      <c r="B2145" s="19" t="s">
        <v>106</v>
      </c>
      <c r="C2145" s="19" t="s">
        <v>91</v>
      </c>
      <c r="D2145" s="22">
        <v>330007180</v>
      </c>
      <c r="E2145" s="22">
        <v>2</v>
      </c>
      <c r="F2145" s="27">
        <v>16.2</v>
      </c>
      <c r="G2145" s="19" t="s">
        <v>137</v>
      </c>
      <c r="H2145" s="19" t="s">
        <v>138</v>
      </c>
      <c r="I2145" s="23">
        <v>38</v>
      </c>
      <c r="J2145" s="19" t="s">
        <v>203</v>
      </c>
      <c r="K2145" s="19" t="s">
        <v>204</v>
      </c>
      <c r="L2145" s="23">
        <v>38</v>
      </c>
      <c r="M2145" s="19" t="s">
        <v>109</v>
      </c>
      <c r="N2145" s="19" t="s">
        <v>110</v>
      </c>
      <c r="O2145" s="30">
        <v>7.5327641677419913E-2</v>
      </c>
      <c r="Q2145" s="22">
        <v>1.5</v>
      </c>
      <c r="R2145" s="30">
        <v>1.1779631208814638E-4</v>
      </c>
      <c r="S2145" s="23">
        <v>8489.2301148757961</v>
      </c>
      <c r="T2145" s="30">
        <v>6.2906076268592279E-3</v>
      </c>
      <c r="U2145" s="23">
        <v>158.96715537148827</v>
      </c>
      <c r="V2145" s="27">
        <v>1.8725744645904687</v>
      </c>
    </row>
    <row r="2146" spans="1:22" x14ac:dyDescent="0.25">
      <c r="A2146" s="19" t="s">
        <v>105</v>
      </c>
      <c r="B2146" s="19" t="s">
        <v>106</v>
      </c>
      <c r="C2146" s="19" t="s">
        <v>91</v>
      </c>
      <c r="D2146" s="22">
        <v>330007180</v>
      </c>
      <c r="E2146" s="22">
        <v>2</v>
      </c>
      <c r="F2146" s="27">
        <v>16.2</v>
      </c>
      <c r="G2146" s="19" t="s">
        <v>141</v>
      </c>
      <c r="H2146" s="19" t="s">
        <v>142</v>
      </c>
      <c r="I2146" s="23">
        <v>48.747500000000002</v>
      </c>
      <c r="J2146" s="19" t="s">
        <v>239</v>
      </c>
      <c r="K2146" s="19" t="s">
        <v>240</v>
      </c>
      <c r="L2146" s="23">
        <v>26.35</v>
      </c>
      <c r="M2146" s="19" t="s">
        <v>109</v>
      </c>
      <c r="N2146" s="19" t="s">
        <v>110</v>
      </c>
      <c r="O2146" s="30">
        <v>4.6996148956660502E-2</v>
      </c>
      <c r="Q2146" s="22">
        <v>1.5</v>
      </c>
      <c r="R2146" s="30">
        <v>9.4277562603490046E-5</v>
      </c>
      <c r="S2146" s="23">
        <v>10606.977656028001</v>
      </c>
      <c r="T2146" s="30">
        <v>6.2906076268592279E-3</v>
      </c>
      <c r="U2146" s="23">
        <v>158.96715537148827</v>
      </c>
      <c r="V2146" s="27">
        <v>1.4987035942434215</v>
      </c>
    </row>
    <row r="2147" spans="1:22" x14ac:dyDescent="0.25">
      <c r="A2147" s="19" t="s">
        <v>105</v>
      </c>
      <c r="B2147" s="19" t="s">
        <v>106</v>
      </c>
      <c r="C2147" s="19" t="s">
        <v>91</v>
      </c>
      <c r="D2147" s="22">
        <v>330007180</v>
      </c>
      <c r="E2147" s="22">
        <v>2</v>
      </c>
      <c r="F2147" s="27">
        <v>16.2</v>
      </c>
      <c r="G2147" s="19" t="s">
        <v>145</v>
      </c>
      <c r="H2147" s="19" t="s">
        <v>146</v>
      </c>
      <c r="I2147" s="23">
        <v>27.056250000000002</v>
      </c>
      <c r="J2147" s="19" t="s">
        <v>243</v>
      </c>
      <c r="K2147" s="19" t="s">
        <v>244</v>
      </c>
      <c r="L2147" s="23">
        <v>8.125</v>
      </c>
      <c r="M2147" s="19" t="s">
        <v>109</v>
      </c>
      <c r="N2147" s="19" t="s">
        <v>110</v>
      </c>
      <c r="O2147" s="30">
        <v>6.9640764267676847E-2</v>
      </c>
      <c r="Q2147" s="22">
        <v>1.5</v>
      </c>
      <c r="R2147" s="30">
        <v>7.7539832436927241E-5</v>
      </c>
      <c r="S2147" s="23">
        <v>12896.597381912374</v>
      </c>
      <c r="T2147" s="30">
        <v>6.2906076268592279E-3</v>
      </c>
      <c r="U2147" s="23">
        <v>158.96715537148827</v>
      </c>
      <c r="V2147" s="27">
        <v>1.232628659048018</v>
      </c>
    </row>
    <row r="2148" spans="1:22" x14ac:dyDescent="0.25">
      <c r="A2148" s="19" t="s">
        <v>105</v>
      </c>
      <c r="B2148" s="19" t="s">
        <v>106</v>
      </c>
      <c r="C2148" s="19" t="s">
        <v>91</v>
      </c>
      <c r="D2148" s="22">
        <v>330007180</v>
      </c>
      <c r="E2148" s="22">
        <v>2</v>
      </c>
      <c r="F2148" s="27">
        <v>16.2</v>
      </c>
      <c r="G2148" s="19" t="s">
        <v>141</v>
      </c>
      <c r="H2148" s="19" t="s">
        <v>142</v>
      </c>
      <c r="I2148" s="23">
        <v>39.25</v>
      </c>
      <c r="J2148" s="19" t="s">
        <v>209</v>
      </c>
      <c r="K2148" s="19" t="s">
        <v>210</v>
      </c>
      <c r="L2148" s="23">
        <v>39.25</v>
      </c>
      <c r="M2148" s="19" t="s">
        <v>109</v>
      </c>
      <c r="N2148" s="19" t="s">
        <v>110</v>
      </c>
      <c r="O2148" s="30">
        <v>4.6996148956660502E-2</v>
      </c>
      <c r="Q2148" s="22">
        <v>1.5</v>
      </c>
      <c r="R2148" s="30">
        <v>7.5909417553453695E-5</v>
      </c>
      <c r="S2148" s="23">
        <v>13173.596007317836</v>
      </c>
      <c r="T2148" s="30">
        <v>6.2906076268592279E-3</v>
      </c>
      <c r="U2148" s="23">
        <v>158.96715537148827</v>
      </c>
      <c r="V2148" s="27">
        <v>1.2067104174379053</v>
      </c>
    </row>
    <row r="2149" spans="1:22" x14ac:dyDescent="0.25">
      <c r="A2149" s="19" t="s">
        <v>105</v>
      </c>
      <c r="B2149" s="19" t="s">
        <v>106</v>
      </c>
      <c r="C2149" s="19" t="s">
        <v>91</v>
      </c>
      <c r="D2149" s="22">
        <v>330007180</v>
      </c>
      <c r="E2149" s="22">
        <v>2</v>
      </c>
      <c r="F2149" s="27">
        <v>16.2</v>
      </c>
      <c r="G2149" s="19" t="s">
        <v>107</v>
      </c>
      <c r="H2149" s="19" t="s">
        <v>108</v>
      </c>
      <c r="I2149" s="23">
        <v>608.19213000000013</v>
      </c>
      <c r="J2149" s="19" t="s">
        <v>201</v>
      </c>
      <c r="K2149" s="19" t="s">
        <v>202</v>
      </c>
      <c r="L2149" s="23">
        <v>334.17149999999998</v>
      </c>
      <c r="M2149" s="19" t="s">
        <v>113</v>
      </c>
      <c r="N2149" s="19" t="s">
        <v>114</v>
      </c>
      <c r="O2149" s="30">
        <v>5.131111111111167E-3</v>
      </c>
      <c r="Q2149" s="22">
        <v>2.8</v>
      </c>
      <c r="R2149" s="30">
        <v>6.8798531656379363E-5</v>
      </c>
      <c r="S2149" s="23">
        <v>14535.193934001274</v>
      </c>
      <c r="T2149" s="30">
        <v>6.2906076268592279E-3</v>
      </c>
      <c r="U2149" s="23">
        <v>158.96715537148827</v>
      </c>
      <c r="V2149" s="27">
        <v>1.0936706871149913</v>
      </c>
    </row>
    <row r="2150" spans="1:22" x14ac:dyDescent="0.25">
      <c r="A2150" s="19" t="s">
        <v>105</v>
      </c>
      <c r="B2150" s="19" t="s">
        <v>106</v>
      </c>
      <c r="C2150" s="19" t="s">
        <v>91</v>
      </c>
      <c r="D2150" s="22">
        <v>330007180</v>
      </c>
      <c r="E2150" s="22">
        <v>2</v>
      </c>
      <c r="F2150" s="27">
        <v>16.2</v>
      </c>
      <c r="G2150" s="19" t="s">
        <v>107</v>
      </c>
      <c r="H2150" s="19" t="s">
        <v>108</v>
      </c>
      <c r="I2150" s="23">
        <v>608.19213000000013</v>
      </c>
      <c r="J2150" s="19" t="s">
        <v>201</v>
      </c>
      <c r="K2150" s="19" t="s">
        <v>202</v>
      </c>
      <c r="L2150" s="23">
        <v>334.17149999999998</v>
      </c>
      <c r="M2150" s="19" t="s">
        <v>115</v>
      </c>
      <c r="N2150" s="19" t="s">
        <v>116</v>
      </c>
      <c r="O2150" s="30">
        <v>5.4953034682081285E-3</v>
      </c>
      <c r="Q2150" s="22">
        <v>3</v>
      </c>
      <c r="R2150" s="30">
        <v>6.8769553936746697E-5</v>
      </c>
      <c r="S2150" s="23">
        <v>14541.318690532535</v>
      </c>
      <c r="T2150" s="30">
        <v>6.2906076268592279E-3</v>
      </c>
      <c r="U2150" s="23">
        <v>158.96715537148827</v>
      </c>
      <c r="V2150" s="27">
        <v>1.0932100365490756</v>
      </c>
    </row>
    <row r="2151" spans="1:22" x14ac:dyDescent="0.25">
      <c r="A2151" s="19" t="s">
        <v>105</v>
      </c>
      <c r="B2151" s="19" t="s">
        <v>106</v>
      </c>
      <c r="C2151" s="19" t="s">
        <v>91</v>
      </c>
      <c r="D2151" s="22">
        <v>330007323</v>
      </c>
      <c r="E2151" s="22">
        <v>2</v>
      </c>
      <c r="F2151" s="27">
        <v>18.7</v>
      </c>
      <c r="G2151" s="19" t="s">
        <v>127</v>
      </c>
      <c r="H2151" s="19" t="s">
        <v>128</v>
      </c>
      <c r="I2151" s="23">
        <v>883.96</v>
      </c>
      <c r="J2151" s="19" t="s">
        <v>201</v>
      </c>
      <c r="K2151" s="19" t="s">
        <v>202</v>
      </c>
      <c r="L2151" s="23">
        <v>574</v>
      </c>
      <c r="M2151" s="19" t="s">
        <v>109</v>
      </c>
      <c r="N2151" s="19" t="s">
        <v>110</v>
      </c>
      <c r="O2151" s="30">
        <v>9.32009514627124E-2</v>
      </c>
      <c r="Q2151" s="22">
        <v>1.5</v>
      </c>
      <c r="R2151" s="30">
        <v>2.9371091998210072E-3</v>
      </c>
      <c r="S2151" s="23">
        <v>340.47082759501819</v>
      </c>
      <c r="T2151" s="30">
        <v>4.6171961596275504E-3</v>
      </c>
      <c r="U2151" s="23">
        <v>216.58165809456659</v>
      </c>
      <c r="V2151" s="27">
        <v>63.612398050203943</v>
      </c>
    </row>
    <row r="2152" spans="1:22" x14ac:dyDescent="0.25">
      <c r="A2152" s="19" t="s">
        <v>105</v>
      </c>
      <c r="B2152" s="19" t="s">
        <v>106</v>
      </c>
      <c r="C2152" s="19" t="s">
        <v>91</v>
      </c>
      <c r="D2152" s="22">
        <v>330007323</v>
      </c>
      <c r="E2152" s="22">
        <v>2</v>
      </c>
      <c r="F2152" s="27">
        <v>18.7</v>
      </c>
      <c r="G2152" s="19" t="s">
        <v>125</v>
      </c>
      <c r="H2152" s="19" t="s">
        <v>126</v>
      </c>
      <c r="I2152" s="23">
        <v>155.4</v>
      </c>
      <c r="J2152" s="19" t="s">
        <v>201</v>
      </c>
      <c r="K2152" s="19" t="s">
        <v>202</v>
      </c>
      <c r="L2152" s="23">
        <v>70</v>
      </c>
      <c r="M2152" s="19" t="s">
        <v>109</v>
      </c>
      <c r="N2152" s="19" t="s">
        <v>110</v>
      </c>
      <c r="O2152" s="30">
        <v>7.5354415695067276E-2</v>
      </c>
      <c r="Q2152" s="22">
        <v>1.5</v>
      </c>
      <c r="R2152" s="30">
        <v>4.1747152224646899E-4</v>
      </c>
      <c r="S2152" s="23">
        <v>2395.3729696791506</v>
      </c>
      <c r="T2152" s="30">
        <v>4.6171961596275504E-3</v>
      </c>
      <c r="U2152" s="23">
        <v>216.58165809456659</v>
      </c>
      <c r="V2152" s="27">
        <v>9.0416674495403004</v>
      </c>
    </row>
    <row r="2153" spans="1:22" x14ac:dyDescent="0.25">
      <c r="A2153" s="19" t="s">
        <v>105</v>
      </c>
      <c r="B2153" s="19" t="s">
        <v>106</v>
      </c>
      <c r="C2153" s="19" t="s">
        <v>91</v>
      </c>
      <c r="D2153" s="22">
        <v>330007323</v>
      </c>
      <c r="E2153" s="22">
        <v>2</v>
      </c>
      <c r="F2153" s="27">
        <v>18.7</v>
      </c>
      <c r="G2153" s="19" t="s">
        <v>127</v>
      </c>
      <c r="H2153" s="19" t="s">
        <v>128</v>
      </c>
      <c r="I2153" s="23">
        <v>65.95</v>
      </c>
      <c r="J2153" s="19" t="s">
        <v>203</v>
      </c>
      <c r="K2153" s="19" t="s">
        <v>204</v>
      </c>
      <c r="L2153" s="23">
        <v>65.95</v>
      </c>
      <c r="M2153" s="19" t="s">
        <v>109</v>
      </c>
      <c r="N2153" s="19" t="s">
        <v>110</v>
      </c>
      <c r="O2153" s="30">
        <v>9.32009514627124E-2</v>
      </c>
      <c r="Q2153" s="22">
        <v>1.5</v>
      </c>
      <c r="R2153" s="30">
        <v>2.1913022277953237E-4</v>
      </c>
      <c r="S2153" s="23">
        <v>4563.4964785578813</v>
      </c>
      <c r="T2153" s="30">
        <v>4.6171961596275504E-3</v>
      </c>
      <c r="U2153" s="23">
        <v>216.58165809456659</v>
      </c>
      <c r="V2153" s="27">
        <v>4.7459586988222879</v>
      </c>
    </row>
    <row r="2154" spans="1:22" x14ac:dyDescent="0.25">
      <c r="A2154" s="19" t="s">
        <v>105</v>
      </c>
      <c r="B2154" s="19" t="s">
        <v>106</v>
      </c>
      <c r="C2154" s="19" t="s">
        <v>91</v>
      </c>
      <c r="D2154" s="22">
        <v>330007323</v>
      </c>
      <c r="E2154" s="22">
        <v>2</v>
      </c>
      <c r="F2154" s="27">
        <v>18.7</v>
      </c>
      <c r="G2154" s="19" t="s">
        <v>183</v>
      </c>
      <c r="H2154" s="19" t="s">
        <v>184</v>
      </c>
      <c r="I2154" s="23">
        <v>68.613258999999999</v>
      </c>
      <c r="J2154" s="19" t="s">
        <v>221</v>
      </c>
      <c r="K2154" s="19" t="s">
        <v>222</v>
      </c>
      <c r="L2154" s="23">
        <v>47.981299999999997</v>
      </c>
      <c r="M2154" s="19" t="s">
        <v>109</v>
      </c>
      <c r="N2154" s="19" t="s">
        <v>110</v>
      </c>
      <c r="O2154" s="30">
        <v>7.9215175097275228E-2</v>
      </c>
      <c r="Q2154" s="22">
        <v>1.5</v>
      </c>
      <c r="R2154" s="30">
        <v>1.9376867471228857E-4</v>
      </c>
      <c r="S2154" s="23">
        <v>5160.7928963998911</v>
      </c>
      <c r="T2154" s="30">
        <v>4.6171961596275504E-3</v>
      </c>
      <c r="U2154" s="23">
        <v>216.58165809456659</v>
      </c>
      <c r="V2154" s="27">
        <v>4.1966740855974178</v>
      </c>
    </row>
    <row r="2155" spans="1:22" x14ac:dyDescent="0.25">
      <c r="A2155" s="19" t="s">
        <v>105</v>
      </c>
      <c r="B2155" s="19" t="s">
        <v>106</v>
      </c>
      <c r="C2155" s="19" t="s">
        <v>91</v>
      </c>
      <c r="D2155" s="22">
        <v>330007323</v>
      </c>
      <c r="E2155" s="22">
        <v>2</v>
      </c>
      <c r="F2155" s="27">
        <v>18.7</v>
      </c>
      <c r="G2155" s="19" t="s">
        <v>133</v>
      </c>
      <c r="H2155" s="19" t="s">
        <v>134</v>
      </c>
      <c r="I2155" s="23">
        <v>42.56</v>
      </c>
      <c r="J2155" s="19" t="s">
        <v>201</v>
      </c>
      <c r="K2155" s="19" t="s">
        <v>202</v>
      </c>
      <c r="L2155" s="23">
        <v>32</v>
      </c>
      <c r="M2155" s="19" t="s">
        <v>109</v>
      </c>
      <c r="N2155" s="19" t="s">
        <v>110</v>
      </c>
      <c r="O2155" s="30">
        <v>0.10511461227876238</v>
      </c>
      <c r="Q2155" s="22">
        <v>1.5</v>
      </c>
      <c r="R2155" s="30">
        <v>1.5948940814916674E-4</v>
      </c>
      <c r="S2155" s="23">
        <v>6270.0088463851043</v>
      </c>
      <c r="T2155" s="30">
        <v>4.6171961596275504E-3</v>
      </c>
      <c r="U2155" s="23">
        <v>216.58165809456659</v>
      </c>
      <c r="V2155" s="27">
        <v>3.4542480465467618</v>
      </c>
    </row>
    <row r="2156" spans="1:22" x14ac:dyDescent="0.25">
      <c r="A2156" s="19" t="s">
        <v>105</v>
      </c>
      <c r="B2156" s="19" t="s">
        <v>106</v>
      </c>
      <c r="C2156" s="19" t="s">
        <v>91</v>
      </c>
      <c r="D2156" s="22">
        <v>330007323</v>
      </c>
      <c r="E2156" s="22">
        <v>2</v>
      </c>
      <c r="F2156" s="27">
        <v>18.7</v>
      </c>
      <c r="G2156" s="19" t="s">
        <v>107</v>
      </c>
      <c r="H2156" s="19" t="s">
        <v>108</v>
      </c>
      <c r="I2156" s="23">
        <v>47.32</v>
      </c>
      <c r="J2156" s="19" t="s">
        <v>201</v>
      </c>
      <c r="K2156" s="19" t="s">
        <v>202</v>
      </c>
      <c r="L2156" s="23">
        <v>26</v>
      </c>
      <c r="M2156" s="19" t="s">
        <v>109</v>
      </c>
      <c r="N2156" s="19" t="s">
        <v>110</v>
      </c>
      <c r="O2156" s="30">
        <v>9.4083549688667278E-2</v>
      </c>
      <c r="Q2156" s="22">
        <v>1.5</v>
      </c>
      <c r="R2156" s="30">
        <v>1.5871777437674635E-4</v>
      </c>
      <c r="S2156" s="23">
        <v>6300.4915733401904</v>
      </c>
      <c r="T2156" s="30">
        <v>4.6171961596275504E-3</v>
      </c>
      <c r="U2156" s="23">
        <v>216.58165809456659</v>
      </c>
      <c r="V2156" s="27">
        <v>3.4375358743595044</v>
      </c>
    </row>
    <row r="2157" spans="1:22" x14ac:dyDescent="0.25">
      <c r="A2157" s="19" t="s">
        <v>105</v>
      </c>
      <c r="B2157" s="19" t="s">
        <v>106</v>
      </c>
      <c r="C2157" s="19" t="s">
        <v>91</v>
      </c>
      <c r="D2157" s="22">
        <v>330007323</v>
      </c>
      <c r="E2157" s="22">
        <v>2</v>
      </c>
      <c r="F2157" s="27">
        <v>18.7</v>
      </c>
      <c r="G2157" s="19" t="s">
        <v>145</v>
      </c>
      <c r="H2157" s="19" t="s">
        <v>146</v>
      </c>
      <c r="I2157" s="23">
        <v>38</v>
      </c>
      <c r="J2157" s="19" t="s">
        <v>261</v>
      </c>
      <c r="K2157" s="19" t="s">
        <v>262</v>
      </c>
      <c r="L2157" s="23">
        <v>9.5</v>
      </c>
      <c r="M2157" s="19" t="s">
        <v>109</v>
      </c>
      <c r="N2157" s="19" t="s">
        <v>110</v>
      </c>
      <c r="O2157" s="30">
        <v>6.9640764267676847E-2</v>
      </c>
      <c r="Q2157" s="22">
        <v>1.5</v>
      </c>
      <c r="R2157" s="30">
        <v>9.4343994373323348E-5</v>
      </c>
      <c r="S2157" s="23">
        <v>10599.508814975077</v>
      </c>
      <c r="T2157" s="30">
        <v>4.6171961596275504E-3</v>
      </c>
      <c r="U2157" s="23">
        <v>216.58165809456659</v>
      </c>
      <c r="V2157" s="27">
        <v>2.043317873263883</v>
      </c>
    </row>
    <row r="2158" spans="1:22" x14ac:dyDescent="0.25">
      <c r="A2158" s="19" t="s">
        <v>105</v>
      </c>
      <c r="B2158" s="19" t="s">
        <v>106</v>
      </c>
      <c r="C2158" s="19" t="s">
        <v>91</v>
      </c>
      <c r="D2158" s="22">
        <v>330007323</v>
      </c>
      <c r="E2158" s="22">
        <v>2</v>
      </c>
      <c r="F2158" s="27">
        <v>18.7</v>
      </c>
      <c r="G2158" s="19" t="s">
        <v>127</v>
      </c>
      <c r="H2158" s="19" t="s">
        <v>128</v>
      </c>
      <c r="I2158" s="23">
        <v>883.96</v>
      </c>
      <c r="J2158" s="19" t="s">
        <v>201</v>
      </c>
      <c r="K2158" s="19" t="s">
        <v>202</v>
      </c>
      <c r="L2158" s="23">
        <v>574</v>
      </c>
      <c r="M2158" s="19" t="s">
        <v>115</v>
      </c>
      <c r="N2158" s="19" t="s">
        <v>116</v>
      </c>
      <c r="O2158" s="30">
        <v>5.247630177899182E-3</v>
      </c>
      <c r="Q2158" s="22">
        <v>3</v>
      </c>
      <c r="R2158" s="30">
        <v>8.2686188450191813E-5</v>
      </c>
      <c r="S2158" s="23">
        <v>12093.918207420773</v>
      </c>
      <c r="T2158" s="30">
        <v>4.6171961596275504E-3</v>
      </c>
      <c r="U2158" s="23">
        <v>216.58165809456659</v>
      </c>
      <c r="V2158" s="27">
        <v>1.7908311796062344</v>
      </c>
    </row>
    <row r="2159" spans="1:22" x14ac:dyDescent="0.25">
      <c r="A2159" s="19" t="s">
        <v>105</v>
      </c>
      <c r="B2159" s="19" t="s">
        <v>106</v>
      </c>
      <c r="C2159" s="19" t="s">
        <v>91</v>
      </c>
      <c r="D2159" s="22">
        <v>330007323</v>
      </c>
      <c r="E2159" s="22">
        <v>2</v>
      </c>
      <c r="F2159" s="27">
        <v>18.7</v>
      </c>
      <c r="G2159" s="19" t="s">
        <v>161</v>
      </c>
      <c r="H2159" s="19" t="s">
        <v>162</v>
      </c>
      <c r="I2159" s="23">
        <v>5.25</v>
      </c>
      <c r="J2159" s="19" t="s">
        <v>203</v>
      </c>
      <c r="K2159" s="19" t="s">
        <v>204</v>
      </c>
      <c r="L2159" s="23">
        <v>5.25</v>
      </c>
      <c r="M2159" s="19" t="s">
        <v>109</v>
      </c>
      <c r="N2159" s="19" t="s">
        <v>110</v>
      </c>
      <c r="O2159" s="30">
        <v>0.29969450048245622</v>
      </c>
      <c r="Q2159" s="22">
        <v>1.5</v>
      </c>
      <c r="R2159" s="30">
        <v>5.6092553566235119E-5</v>
      </c>
      <c r="S2159" s="23">
        <v>17827.678299922318</v>
      </c>
      <c r="T2159" s="30">
        <v>4.6171961596275504E-3</v>
      </c>
      <c r="U2159" s="23">
        <v>216.58165809456659</v>
      </c>
      <c r="V2159" s="27">
        <v>1.2148618258133494</v>
      </c>
    </row>
    <row r="2160" spans="1:22" x14ac:dyDescent="0.25">
      <c r="A2160" s="19" t="s">
        <v>105</v>
      </c>
      <c r="B2160" s="19" t="s">
        <v>106</v>
      </c>
      <c r="C2160" s="19" t="s">
        <v>91</v>
      </c>
      <c r="D2160" s="22">
        <v>330007364</v>
      </c>
      <c r="E2160" s="22">
        <v>2</v>
      </c>
      <c r="F2160" s="27">
        <v>16.7</v>
      </c>
      <c r="G2160" s="19" t="s">
        <v>127</v>
      </c>
      <c r="H2160" s="19" t="s">
        <v>128</v>
      </c>
      <c r="I2160" s="23">
        <v>143.22</v>
      </c>
      <c r="J2160" s="19" t="s">
        <v>201</v>
      </c>
      <c r="K2160" s="19" t="s">
        <v>202</v>
      </c>
      <c r="L2160" s="23">
        <v>93</v>
      </c>
      <c r="M2160" s="19" t="s">
        <v>109</v>
      </c>
      <c r="N2160" s="19" t="s">
        <v>110</v>
      </c>
      <c r="O2160" s="30">
        <v>9.32009514627124E-2</v>
      </c>
      <c r="Q2160" s="22">
        <v>1.5</v>
      </c>
      <c r="R2160" s="30">
        <v>5.3286388297363947E-4</v>
      </c>
      <c r="S2160" s="23">
        <v>1876.6518654248323</v>
      </c>
      <c r="T2160" s="30">
        <v>4.3621550271048942E-3</v>
      </c>
      <c r="U2160" s="23">
        <v>229.24448897078449</v>
      </c>
      <c r="V2160" s="27">
        <v>12.21561085432799</v>
      </c>
    </row>
    <row r="2161" spans="1:22" x14ac:dyDescent="0.25">
      <c r="A2161" s="19" t="s">
        <v>105</v>
      </c>
      <c r="B2161" s="19" t="s">
        <v>106</v>
      </c>
      <c r="C2161" s="19" t="s">
        <v>91</v>
      </c>
      <c r="D2161" s="22">
        <v>330007364</v>
      </c>
      <c r="E2161" s="22">
        <v>2</v>
      </c>
      <c r="F2161" s="27">
        <v>16.7</v>
      </c>
      <c r="G2161" s="19" t="s">
        <v>127</v>
      </c>
      <c r="H2161" s="19" t="s">
        <v>128</v>
      </c>
      <c r="I2161" s="23">
        <v>128.4</v>
      </c>
      <c r="J2161" s="19" t="s">
        <v>203</v>
      </c>
      <c r="K2161" s="19" t="s">
        <v>204</v>
      </c>
      <c r="L2161" s="23">
        <v>128.4</v>
      </c>
      <c r="M2161" s="19" t="s">
        <v>109</v>
      </c>
      <c r="N2161" s="19" t="s">
        <v>110</v>
      </c>
      <c r="O2161" s="30">
        <v>9.32009514627124E-2</v>
      </c>
      <c r="Q2161" s="22">
        <v>1.5</v>
      </c>
      <c r="R2161" s="30">
        <v>4.7772463743761572E-4</v>
      </c>
      <c r="S2161" s="23">
        <v>2093.2560760603146</v>
      </c>
      <c r="T2161" s="30">
        <v>4.3621550271048942E-3</v>
      </c>
      <c r="U2161" s="23">
        <v>229.24448897078449</v>
      </c>
      <c r="V2161" s="27">
        <v>10.95157403781395</v>
      </c>
    </row>
    <row r="2162" spans="1:22" x14ac:dyDescent="0.25">
      <c r="A2162" s="19" t="s">
        <v>105</v>
      </c>
      <c r="B2162" s="19" t="s">
        <v>106</v>
      </c>
      <c r="C2162" s="19" t="s">
        <v>91</v>
      </c>
      <c r="D2162" s="22">
        <v>330007364</v>
      </c>
      <c r="E2162" s="22">
        <v>2</v>
      </c>
      <c r="F2162" s="27">
        <v>16.7</v>
      </c>
      <c r="G2162" s="19" t="s">
        <v>107</v>
      </c>
      <c r="H2162" s="19" t="s">
        <v>108</v>
      </c>
      <c r="I2162" s="23">
        <v>110.88</v>
      </c>
      <c r="J2162" s="19" t="s">
        <v>255</v>
      </c>
      <c r="K2162" s="19" t="s">
        <v>256</v>
      </c>
      <c r="L2162" s="23">
        <v>11.088000000000001</v>
      </c>
      <c r="M2162" s="19" t="s">
        <v>109</v>
      </c>
      <c r="N2162" s="19" t="s">
        <v>110</v>
      </c>
      <c r="O2162" s="30">
        <v>9.4083549688667278E-2</v>
      </c>
      <c r="Q2162" s="22">
        <v>1.5</v>
      </c>
      <c r="R2162" s="30">
        <v>4.1644646664588535E-4</v>
      </c>
      <c r="S2162" s="23">
        <v>2401.2690227729186</v>
      </c>
      <c r="T2162" s="30">
        <v>4.3621550271048942E-3</v>
      </c>
      <c r="U2162" s="23">
        <v>229.24448897078449</v>
      </c>
      <c r="V2162" s="27">
        <v>9.5468057429924826</v>
      </c>
    </row>
    <row r="2163" spans="1:22" x14ac:dyDescent="0.25">
      <c r="A2163" s="19" t="s">
        <v>105</v>
      </c>
      <c r="B2163" s="19" t="s">
        <v>106</v>
      </c>
      <c r="C2163" s="19" t="s">
        <v>91</v>
      </c>
      <c r="D2163" s="22">
        <v>330007364</v>
      </c>
      <c r="E2163" s="22">
        <v>2</v>
      </c>
      <c r="F2163" s="27">
        <v>16.7</v>
      </c>
      <c r="G2163" s="19" t="s">
        <v>159</v>
      </c>
      <c r="H2163" s="19" t="s">
        <v>160</v>
      </c>
      <c r="I2163" s="23">
        <v>24</v>
      </c>
      <c r="J2163" s="19" t="s">
        <v>203</v>
      </c>
      <c r="K2163" s="19" t="s">
        <v>204</v>
      </c>
      <c r="L2163" s="23">
        <v>24</v>
      </c>
      <c r="M2163" s="19" t="s">
        <v>109</v>
      </c>
      <c r="N2163" s="19" t="s">
        <v>110</v>
      </c>
      <c r="O2163" s="30">
        <v>0.41567634814814874</v>
      </c>
      <c r="Q2163" s="22">
        <v>1.5</v>
      </c>
      <c r="R2163" s="30">
        <v>3.9825278864493292E-4</v>
      </c>
      <c r="S2163" s="23">
        <v>2510.9679794146077</v>
      </c>
      <c r="T2163" s="30">
        <v>4.3621550271048942E-3</v>
      </c>
      <c r="U2163" s="23">
        <v>229.24448897078449</v>
      </c>
      <c r="V2163" s="27">
        <v>9.1297257014097486</v>
      </c>
    </row>
    <row r="2164" spans="1:22" x14ac:dyDescent="0.25">
      <c r="A2164" s="19" t="s">
        <v>105</v>
      </c>
      <c r="B2164" s="19" t="s">
        <v>106</v>
      </c>
      <c r="C2164" s="19" t="s">
        <v>91</v>
      </c>
      <c r="D2164" s="22">
        <v>330007364</v>
      </c>
      <c r="E2164" s="22">
        <v>2</v>
      </c>
      <c r="F2164" s="27">
        <v>16.7</v>
      </c>
      <c r="G2164" s="19" t="s">
        <v>125</v>
      </c>
      <c r="H2164" s="19" t="s">
        <v>126</v>
      </c>
      <c r="I2164" s="23">
        <v>127.5</v>
      </c>
      <c r="J2164" s="19" t="s">
        <v>203</v>
      </c>
      <c r="K2164" s="19" t="s">
        <v>204</v>
      </c>
      <c r="L2164" s="23">
        <v>127.5</v>
      </c>
      <c r="M2164" s="19" t="s">
        <v>109</v>
      </c>
      <c r="N2164" s="19" t="s">
        <v>110</v>
      </c>
      <c r="O2164" s="30">
        <v>7.5354415695067276E-2</v>
      </c>
      <c r="Q2164" s="22">
        <v>1.5</v>
      </c>
      <c r="R2164" s="30">
        <v>3.835404391665101E-4</v>
      </c>
      <c r="S2164" s="23">
        <v>2607.2869973584725</v>
      </c>
      <c r="T2164" s="30">
        <v>4.3621550271048942E-3</v>
      </c>
      <c r="U2164" s="23">
        <v>229.24448897078449</v>
      </c>
      <c r="V2164" s="27">
        <v>8.7924531976356857</v>
      </c>
    </row>
    <row r="2165" spans="1:22" x14ac:dyDescent="0.25">
      <c r="A2165" s="19" t="s">
        <v>105</v>
      </c>
      <c r="B2165" s="19" t="s">
        <v>106</v>
      </c>
      <c r="C2165" s="19" t="s">
        <v>91</v>
      </c>
      <c r="D2165" s="22">
        <v>330007364</v>
      </c>
      <c r="E2165" s="22">
        <v>2</v>
      </c>
      <c r="F2165" s="27">
        <v>16.7</v>
      </c>
      <c r="G2165" s="19" t="s">
        <v>139</v>
      </c>
      <c r="H2165" s="19" t="s">
        <v>140</v>
      </c>
      <c r="I2165" s="23">
        <v>130</v>
      </c>
      <c r="J2165" s="19" t="s">
        <v>203</v>
      </c>
      <c r="K2165" s="19" t="s">
        <v>204</v>
      </c>
      <c r="L2165" s="23">
        <v>130</v>
      </c>
      <c r="M2165" s="19" t="s">
        <v>109</v>
      </c>
      <c r="N2165" s="19" t="s">
        <v>110</v>
      </c>
      <c r="O2165" s="30">
        <v>7.2550891428570755E-2</v>
      </c>
      <c r="Q2165" s="22">
        <v>1.5</v>
      </c>
      <c r="R2165" s="30">
        <v>3.765116122041596E-4</v>
      </c>
      <c r="S2165" s="23">
        <v>2655.9605801952271</v>
      </c>
      <c r="T2165" s="30">
        <v>4.3621550271048942E-3</v>
      </c>
      <c r="U2165" s="23">
        <v>229.24448897078449</v>
      </c>
      <c r="V2165" s="27">
        <v>8.6313212131308763</v>
      </c>
    </row>
    <row r="2166" spans="1:22" x14ac:dyDescent="0.25">
      <c r="A2166" s="19" t="s">
        <v>105</v>
      </c>
      <c r="B2166" s="19" t="s">
        <v>106</v>
      </c>
      <c r="C2166" s="19" t="s">
        <v>91</v>
      </c>
      <c r="D2166" s="22">
        <v>330007364</v>
      </c>
      <c r="E2166" s="22">
        <v>2</v>
      </c>
      <c r="F2166" s="27">
        <v>16.7</v>
      </c>
      <c r="G2166" s="19" t="s">
        <v>131</v>
      </c>
      <c r="H2166" s="19" t="s">
        <v>132</v>
      </c>
      <c r="I2166" s="23">
        <v>41.957999999999998</v>
      </c>
      <c r="J2166" s="19" t="s">
        <v>255</v>
      </c>
      <c r="K2166" s="19" t="s">
        <v>256</v>
      </c>
      <c r="L2166" s="23">
        <v>7.5600000000000005</v>
      </c>
      <c r="M2166" s="19" t="s">
        <v>109</v>
      </c>
      <c r="N2166" s="19" t="s">
        <v>110</v>
      </c>
      <c r="O2166" s="30">
        <v>0.18361026609657971</v>
      </c>
      <c r="Q2166" s="22">
        <v>1.5</v>
      </c>
      <c r="R2166" s="30">
        <v>3.0754169839841483E-4</v>
      </c>
      <c r="S2166" s="23">
        <v>3251.5915897184054</v>
      </c>
      <c r="T2166" s="30">
        <v>4.3621550271048942E-3</v>
      </c>
      <c r="U2166" s="23">
        <v>229.24448897078449</v>
      </c>
      <c r="V2166" s="27">
        <v>7.0502239486551739</v>
      </c>
    </row>
    <row r="2167" spans="1:22" x14ac:dyDescent="0.25">
      <c r="A2167" s="19" t="s">
        <v>105</v>
      </c>
      <c r="B2167" s="19" t="s">
        <v>106</v>
      </c>
      <c r="C2167" s="19" t="s">
        <v>91</v>
      </c>
      <c r="D2167" s="22">
        <v>330007364</v>
      </c>
      <c r="E2167" s="22">
        <v>2</v>
      </c>
      <c r="F2167" s="27">
        <v>16.7</v>
      </c>
      <c r="G2167" s="19" t="s">
        <v>141</v>
      </c>
      <c r="H2167" s="19" t="s">
        <v>142</v>
      </c>
      <c r="I2167" s="23">
        <v>148.19999999999999</v>
      </c>
      <c r="J2167" s="19" t="s">
        <v>209</v>
      </c>
      <c r="K2167" s="19" t="s">
        <v>210</v>
      </c>
      <c r="L2167" s="23">
        <v>148.19999999999999</v>
      </c>
      <c r="M2167" s="19" t="s">
        <v>109</v>
      </c>
      <c r="N2167" s="19" t="s">
        <v>110</v>
      </c>
      <c r="O2167" s="30">
        <v>4.6996148956660502E-2</v>
      </c>
      <c r="Q2167" s="22">
        <v>1.5</v>
      </c>
      <c r="R2167" s="30">
        <v>2.7803709682144054E-4</v>
      </c>
      <c r="S2167" s="23">
        <v>3596.6423597143748</v>
      </c>
      <c r="T2167" s="30">
        <v>4.3621550271048942E-3</v>
      </c>
      <c r="U2167" s="23">
        <v>229.24448897078449</v>
      </c>
      <c r="V2167" s="27">
        <v>6.3738472175751664</v>
      </c>
    </row>
    <row r="2168" spans="1:22" x14ac:dyDescent="0.25">
      <c r="A2168" s="19" t="s">
        <v>105</v>
      </c>
      <c r="B2168" s="19" t="s">
        <v>106</v>
      </c>
      <c r="C2168" s="19" t="s">
        <v>91</v>
      </c>
      <c r="D2168" s="22">
        <v>330007364</v>
      </c>
      <c r="E2168" s="22">
        <v>2</v>
      </c>
      <c r="F2168" s="27">
        <v>16.7</v>
      </c>
      <c r="G2168" s="19" t="s">
        <v>183</v>
      </c>
      <c r="H2168" s="19" t="s">
        <v>184</v>
      </c>
      <c r="I2168" s="23">
        <v>85.390376499999988</v>
      </c>
      <c r="J2168" s="19" t="s">
        <v>221</v>
      </c>
      <c r="K2168" s="19" t="s">
        <v>222</v>
      </c>
      <c r="L2168" s="23">
        <v>59.713550000000005</v>
      </c>
      <c r="M2168" s="19" t="s">
        <v>109</v>
      </c>
      <c r="N2168" s="19" t="s">
        <v>110</v>
      </c>
      <c r="O2168" s="30">
        <v>7.9215175097275228E-2</v>
      </c>
      <c r="Q2168" s="22">
        <v>1.5</v>
      </c>
      <c r="R2168" s="30">
        <v>2.7002848806665692E-4</v>
      </c>
      <c r="S2168" s="23">
        <v>3703.3129621240132</v>
      </c>
      <c r="T2168" s="30">
        <v>4.3621550271048942E-3</v>
      </c>
      <c r="U2168" s="23">
        <v>229.24448897078449</v>
      </c>
      <c r="V2168" s="27">
        <v>6.1902542754394343</v>
      </c>
    </row>
    <row r="2169" spans="1:22" x14ac:dyDescent="0.25">
      <c r="A2169" s="19" t="s">
        <v>105</v>
      </c>
      <c r="B2169" s="19" t="s">
        <v>106</v>
      </c>
      <c r="C2169" s="19" t="s">
        <v>91</v>
      </c>
      <c r="D2169" s="22">
        <v>330007364</v>
      </c>
      <c r="E2169" s="22">
        <v>2</v>
      </c>
      <c r="F2169" s="27">
        <v>16.7</v>
      </c>
      <c r="G2169" s="19" t="s">
        <v>127</v>
      </c>
      <c r="H2169" s="19" t="s">
        <v>128</v>
      </c>
      <c r="I2169" s="23">
        <v>57.33</v>
      </c>
      <c r="J2169" s="19" t="s">
        <v>255</v>
      </c>
      <c r="K2169" s="19" t="s">
        <v>256</v>
      </c>
      <c r="L2169" s="23">
        <v>12.600000000000001</v>
      </c>
      <c r="M2169" s="19" t="s">
        <v>109</v>
      </c>
      <c r="N2169" s="19" t="s">
        <v>110</v>
      </c>
      <c r="O2169" s="30">
        <v>9.32009514627124E-2</v>
      </c>
      <c r="Q2169" s="22">
        <v>1.5</v>
      </c>
      <c r="R2169" s="30">
        <v>2.1330181825777653E-4</v>
      </c>
      <c r="S2169" s="23">
        <v>4688.1925722334627</v>
      </c>
      <c r="T2169" s="30">
        <v>4.3621550271048942E-3</v>
      </c>
      <c r="U2169" s="23">
        <v>229.24448897078449</v>
      </c>
      <c r="V2169" s="27">
        <v>4.8898266323043131</v>
      </c>
    </row>
    <row r="2170" spans="1:22" x14ac:dyDescent="0.25">
      <c r="A2170" s="19" t="s">
        <v>105</v>
      </c>
      <c r="B2170" s="19" t="s">
        <v>106</v>
      </c>
      <c r="C2170" s="19" t="s">
        <v>91</v>
      </c>
      <c r="D2170" s="22">
        <v>330007364</v>
      </c>
      <c r="E2170" s="22">
        <v>2</v>
      </c>
      <c r="F2170" s="27">
        <v>16.7</v>
      </c>
      <c r="G2170" s="19" t="s">
        <v>133</v>
      </c>
      <c r="H2170" s="19" t="s">
        <v>134</v>
      </c>
      <c r="I2170" s="23">
        <v>31.92</v>
      </c>
      <c r="J2170" s="19" t="s">
        <v>201</v>
      </c>
      <c r="K2170" s="19" t="s">
        <v>202</v>
      </c>
      <c r="L2170" s="23">
        <v>24</v>
      </c>
      <c r="M2170" s="19" t="s">
        <v>109</v>
      </c>
      <c r="N2170" s="19" t="s">
        <v>110</v>
      </c>
      <c r="O2170" s="30">
        <v>0.10511461227876238</v>
      </c>
      <c r="Q2170" s="22">
        <v>1.5</v>
      </c>
      <c r="R2170" s="30">
        <v>1.3394245205341698E-4</v>
      </c>
      <c r="S2170" s="23">
        <v>7465.8928866047227</v>
      </c>
      <c r="T2170" s="30">
        <v>4.3621550271048942E-3</v>
      </c>
      <c r="U2170" s="23">
        <v>229.24448897078449</v>
      </c>
      <c r="V2170" s="27">
        <v>3.0705568972479376</v>
      </c>
    </row>
    <row r="2171" spans="1:22" x14ac:dyDescent="0.25">
      <c r="A2171" s="19" t="s">
        <v>105</v>
      </c>
      <c r="B2171" s="19" t="s">
        <v>106</v>
      </c>
      <c r="C2171" s="19" t="s">
        <v>91</v>
      </c>
      <c r="D2171" s="22">
        <v>330007364</v>
      </c>
      <c r="E2171" s="22">
        <v>2</v>
      </c>
      <c r="F2171" s="27">
        <v>16.7</v>
      </c>
      <c r="G2171" s="19" t="s">
        <v>183</v>
      </c>
      <c r="H2171" s="19" t="s">
        <v>184</v>
      </c>
      <c r="I2171" s="23">
        <v>33.021905000000004</v>
      </c>
      <c r="J2171" s="19" t="s">
        <v>207</v>
      </c>
      <c r="K2171" s="19" t="s">
        <v>208</v>
      </c>
      <c r="L2171" s="23">
        <v>26.0015</v>
      </c>
      <c r="M2171" s="19" t="s">
        <v>109</v>
      </c>
      <c r="N2171" s="19" t="s">
        <v>110</v>
      </c>
      <c r="O2171" s="30">
        <v>7.9215175097275228E-2</v>
      </c>
      <c r="Q2171" s="22">
        <v>1.5</v>
      </c>
      <c r="R2171" s="30">
        <v>1.0442459028425503E-4</v>
      </c>
      <c r="S2171" s="23">
        <v>9576.288470731768</v>
      </c>
      <c r="T2171" s="30">
        <v>4.3621550271048942E-3</v>
      </c>
      <c r="U2171" s="23">
        <v>229.24448897078449</v>
      </c>
      <c r="V2171" s="27">
        <v>2.3938761835697591</v>
      </c>
    </row>
    <row r="2172" spans="1:22" x14ac:dyDescent="0.25">
      <c r="A2172" s="19" t="s">
        <v>105</v>
      </c>
      <c r="B2172" s="19" t="s">
        <v>106</v>
      </c>
      <c r="C2172" s="19" t="s">
        <v>91</v>
      </c>
      <c r="D2172" s="22">
        <v>330007364</v>
      </c>
      <c r="E2172" s="22">
        <v>2</v>
      </c>
      <c r="F2172" s="27">
        <v>16.7</v>
      </c>
      <c r="G2172" s="19" t="s">
        <v>165</v>
      </c>
      <c r="H2172" s="19" t="s">
        <v>166</v>
      </c>
      <c r="I2172" s="23">
        <v>31.603000000000002</v>
      </c>
      <c r="J2172" s="19" t="s">
        <v>253</v>
      </c>
      <c r="K2172" s="19" t="s">
        <v>254</v>
      </c>
      <c r="L2172" s="23">
        <v>22.1</v>
      </c>
      <c r="M2172" s="19" t="s">
        <v>109</v>
      </c>
      <c r="N2172" s="19" t="s">
        <v>110</v>
      </c>
      <c r="O2172" s="30">
        <v>5.0317393548386762E-2</v>
      </c>
      <c r="Q2172" s="22">
        <v>1.5</v>
      </c>
      <c r="R2172" s="30">
        <v>6.3480263006373931E-5</v>
      </c>
      <c r="S2172" s="23">
        <v>15752.92780213579</v>
      </c>
      <c r="T2172" s="30">
        <v>4.3621550271048942E-3</v>
      </c>
      <c r="U2172" s="23">
        <v>229.24448897078449</v>
      </c>
      <c r="V2172" s="27">
        <v>1.4552500452627186</v>
      </c>
    </row>
    <row r="2173" spans="1:22" x14ac:dyDescent="0.25">
      <c r="A2173" s="19" t="s">
        <v>105</v>
      </c>
      <c r="B2173" s="19" t="s">
        <v>106</v>
      </c>
      <c r="C2173" s="19" t="s">
        <v>91</v>
      </c>
      <c r="D2173" s="22">
        <v>330007364</v>
      </c>
      <c r="E2173" s="22">
        <v>2</v>
      </c>
      <c r="F2173" s="27">
        <v>16.7</v>
      </c>
      <c r="G2173" s="19" t="s">
        <v>125</v>
      </c>
      <c r="H2173" s="19" t="s">
        <v>126</v>
      </c>
      <c r="I2173" s="23">
        <v>16.783200000000001</v>
      </c>
      <c r="J2173" s="19" t="s">
        <v>255</v>
      </c>
      <c r="K2173" s="19" t="s">
        <v>256</v>
      </c>
      <c r="L2173" s="23">
        <v>2.52</v>
      </c>
      <c r="M2173" s="19" t="s">
        <v>109</v>
      </c>
      <c r="N2173" s="19" t="s">
        <v>110</v>
      </c>
      <c r="O2173" s="30">
        <v>7.5354415695067276E-2</v>
      </c>
      <c r="Q2173" s="22">
        <v>1.5</v>
      </c>
      <c r="R2173" s="30">
        <v>5.0486556067602924E-5</v>
      </c>
      <c r="S2173" s="23">
        <v>19807.253215310859</v>
      </c>
      <c r="T2173" s="30">
        <v>4.3621550271048942E-3</v>
      </c>
      <c r="U2173" s="23">
        <v>229.24448897078449</v>
      </c>
      <c r="V2173" s="27">
        <v>1.1573764745612491</v>
      </c>
    </row>
    <row r="2174" spans="1:22" x14ac:dyDescent="0.25">
      <c r="A2174" s="19" t="s">
        <v>105</v>
      </c>
      <c r="B2174" s="19" t="s">
        <v>106</v>
      </c>
      <c r="C2174" s="19" t="s">
        <v>91</v>
      </c>
      <c r="D2174" s="22">
        <v>330007494</v>
      </c>
      <c r="E2174" s="22">
        <v>2</v>
      </c>
      <c r="F2174" s="27">
        <v>16.100000000000001</v>
      </c>
      <c r="G2174" s="19" t="s">
        <v>127</v>
      </c>
      <c r="H2174" s="19" t="s">
        <v>128</v>
      </c>
      <c r="I2174" s="23">
        <v>781.85799999999995</v>
      </c>
      <c r="J2174" s="19" t="s">
        <v>201</v>
      </c>
      <c r="K2174" s="19" t="s">
        <v>202</v>
      </c>
      <c r="L2174" s="23">
        <v>507.7</v>
      </c>
      <c r="M2174" s="19" t="s">
        <v>109</v>
      </c>
      <c r="N2174" s="19" t="s">
        <v>110</v>
      </c>
      <c r="O2174" s="30">
        <v>9.32009514627124E-2</v>
      </c>
      <c r="Q2174" s="22">
        <v>1.5</v>
      </c>
      <c r="R2174" s="30">
        <v>3.0173875572974485E-3</v>
      </c>
      <c r="S2174" s="23">
        <v>331.41251530037442</v>
      </c>
      <c r="T2174" s="30">
        <v>5.7038147729779921E-3</v>
      </c>
      <c r="U2174" s="23">
        <v>175.32126126141623</v>
      </c>
      <c r="V2174" s="27">
        <v>52.901219225989252</v>
      </c>
    </row>
    <row r="2175" spans="1:22" x14ac:dyDescent="0.25">
      <c r="A2175" s="19" t="s">
        <v>105</v>
      </c>
      <c r="B2175" s="19" t="s">
        <v>106</v>
      </c>
      <c r="C2175" s="19" t="s">
        <v>91</v>
      </c>
      <c r="D2175" s="22">
        <v>330007494</v>
      </c>
      <c r="E2175" s="22">
        <v>2</v>
      </c>
      <c r="F2175" s="27">
        <v>16.100000000000001</v>
      </c>
      <c r="G2175" s="19" t="s">
        <v>107</v>
      </c>
      <c r="H2175" s="19" t="s">
        <v>108</v>
      </c>
      <c r="I2175" s="23">
        <v>193.92464000000001</v>
      </c>
      <c r="J2175" s="19" t="s">
        <v>201</v>
      </c>
      <c r="K2175" s="19" t="s">
        <v>202</v>
      </c>
      <c r="L2175" s="23">
        <v>106.55200000000001</v>
      </c>
      <c r="M2175" s="19" t="s">
        <v>109</v>
      </c>
      <c r="N2175" s="19" t="s">
        <v>110</v>
      </c>
      <c r="O2175" s="30">
        <v>9.4083549688667278E-2</v>
      </c>
      <c r="Q2175" s="22">
        <v>1.5</v>
      </c>
      <c r="R2175" s="30">
        <v>7.5549144941188038E-4</v>
      </c>
      <c r="S2175" s="23">
        <v>1323.6417179551929</v>
      </c>
      <c r="T2175" s="30">
        <v>5.7038147729779921E-3</v>
      </c>
      <c r="U2175" s="23">
        <v>175.32126126141623</v>
      </c>
      <c r="V2175" s="27">
        <v>13.245371378310629</v>
      </c>
    </row>
    <row r="2176" spans="1:22" x14ac:dyDescent="0.25">
      <c r="A2176" s="19" t="s">
        <v>105</v>
      </c>
      <c r="B2176" s="19" t="s">
        <v>106</v>
      </c>
      <c r="C2176" s="19" t="s">
        <v>91</v>
      </c>
      <c r="D2176" s="22">
        <v>330007494</v>
      </c>
      <c r="E2176" s="22">
        <v>2</v>
      </c>
      <c r="F2176" s="27">
        <v>16.100000000000001</v>
      </c>
      <c r="G2176" s="19" t="s">
        <v>183</v>
      </c>
      <c r="H2176" s="19" t="s">
        <v>184</v>
      </c>
      <c r="I2176" s="23">
        <v>151.23750273774999</v>
      </c>
      <c r="J2176" s="19" t="s">
        <v>221</v>
      </c>
      <c r="K2176" s="19" t="s">
        <v>222</v>
      </c>
      <c r="L2176" s="23">
        <v>105.760491425</v>
      </c>
      <c r="M2176" s="19" t="s">
        <v>109</v>
      </c>
      <c r="N2176" s="19" t="s">
        <v>110</v>
      </c>
      <c r="O2176" s="30">
        <v>7.9215175097275228E-2</v>
      </c>
      <c r="Q2176" s="22">
        <v>1.5</v>
      </c>
      <c r="R2176" s="30">
        <v>4.960788927803522E-4</v>
      </c>
      <c r="S2176" s="23">
        <v>2015.8084017550973</v>
      </c>
      <c r="T2176" s="30">
        <v>5.7038147729779921E-3</v>
      </c>
      <c r="U2176" s="23">
        <v>175.32126126141623</v>
      </c>
      <c r="V2176" s="27">
        <v>8.6973177167418214</v>
      </c>
    </row>
    <row r="2177" spans="1:22" x14ac:dyDescent="0.25">
      <c r="A2177" s="19" t="s">
        <v>105</v>
      </c>
      <c r="B2177" s="19" t="s">
        <v>106</v>
      </c>
      <c r="C2177" s="19" t="s">
        <v>91</v>
      </c>
      <c r="D2177" s="22">
        <v>330007494</v>
      </c>
      <c r="E2177" s="22">
        <v>2</v>
      </c>
      <c r="F2177" s="27">
        <v>16.100000000000001</v>
      </c>
      <c r="G2177" s="19" t="s">
        <v>139</v>
      </c>
      <c r="H2177" s="19" t="s">
        <v>140</v>
      </c>
      <c r="I2177" s="23">
        <v>130</v>
      </c>
      <c r="J2177" s="19" t="s">
        <v>203</v>
      </c>
      <c r="K2177" s="19" t="s">
        <v>204</v>
      </c>
      <c r="L2177" s="23">
        <v>130</v>
      </c>
      <c r="M2177" s="19" t="s">
        <v>109</v>
      </c>
      <c r="N2177" s="19" t="s">
        <v>110</v>
      </c>
      <c r="O2177" s="30">
        <v>7.2550891428570755E-2</v>
      </c>
      <c r="Q2177" s="22">
        <v>1.5</v>
      </c>
      <c r="R2177" s="30">
        <v>3.9054310085773073E-4</v>
      </c>
      <c r="S2177" s="23">
        <v>2560.5368467750395</v>
      </c>
      <c r="T2177" s="30">
        <v>5.7038147729779921E-3</v>
      </c>
      <c r="U2177" s="23">
        <v>175.32126126141623</v>
      </c>
      <c r="V2177" s="27">
        <v>6.8470509019321835</v>
      </c>
    </row>
    <row r="2178" spans="1:22" x14ac:dyDescent="0.25">
      <c r="A2178" s="19" t="s">
        <v>105</v>
      </c>
      <c r="B2178" s="19" t="s">
        <v>106</v>
      </c>
      <c r="C2178" s="19" t="s">
        <v>91</v>
      </c>
      <c r="D2178" s="22">
        <v>330007494</v>
      </c>
      <c r="E2178" s="22">
        <v>2</v>
      </c>
      <c r="F2178" s="27">
        <v>16.100000000000001</v>
      </c>
      <c r="G2178" s="19" t="s">
        <v>127</v>
      </c>
      <c r="H2178" s="19" t="s">
        <v>128</v>
      </c>
      <c r="I2178" s="23">
        <v>64.2</v>
      </c>
      <c r="J2178" s="19" t="s">
        <v>203</v>
      </c>
      <c r="K2178" s="19" t="s">
        <v>204</v>
      </c>
      <c r="L2178" s="23">
        <v>64.2</v>
      </c>
      <c r="M2178" s="19" t="s">
        <v>109</v>
      </c>
      <c r="N2178" s="19" t="s">
        <v>110</v>
      </c>
      <c r="O2178" s="30">
        <v>9.32009514627124E-2</v>
      </c>
      <c r="Q2178" s="22">
        <v>1.5</v>
      </c>
      <c r="R2178" s="30">
        <v>2.4776402003752116E-4</v>
      </c>
      <c r="S2178" s="23">
        <v>4036.0985418647992</v>
      </c>
      <c r="T2178" s="30">
        <v>5.7038147729779921E-3</v>
      </c>
      <c r="U2178" s="23">
        <v>175.32126126141623</v>
      </c>
      <c r="V2178" s="27">
        <v>4.3438300488177015</v>
      </c>
    </row>
    <row r="2179" spans="1:22" x14ac:dyDescent="0.25">
      <c r="A2179" s="19" t="s">
        <v>105</v>
      </c>
      <c r="B2179" s="19" t="s">
        <v>106</v>
      </c>
      <c r="C2179" s="19" t="s">
        <v>91</v>
      </c>
      <c r="D2179" s="22">
        <v>330007494</v>
      </c>
      <c r="E2179" s="22">
        <v>2</v>
      </c>
      <c r="F2179" s="27">
        <v>16.100000000000001</v>
      </c>
      <c r="G2179" s="19" t="s">
        <v>141</v>
      </c>
      <c r="H2179" s="19" t="s">
        <v>142</v>
      </c>
      <c r="I2179" s="23">
        <v>65.849999999999994</v>
      </c>
      <c r="J2179" s="19" t="s">
        <v>209</v>
      </c>
      <c r="K2179" s="19" t="s">
        <v>210</v>
      </c>
      <c r="L2179" s="23">
        <v>65.849999999999994</v>
      </c>
      <c r="M2179" s="19" t="s">
        <v>109</v>
      </c>
      <c r="N2179" s="19" t="s">
        <v>110</v>
      </c>
      <c r="O2179" s="30">
        <v>4.6996148956660502E-2</v>
      </c>
      <c r="Q2179" s="22">
        <v>1.5</v>
      </c>
      <c r="R2179" s="30">
        <v>1.2814477883213638E-4</v>
      </c>
      <c r="S2179" s="23">
        <v>7803.6733850073815</v>
      </c>
      <c r="T2179" s="30">
        <v>5.7038147729779921E-3</v>
      </c>
      <c r="U2179" s="23">
        <v>175.32126126141623</v>
      </c>
      <c r="V2179" s="27">
        <v>2.2466504248915382</v>
      </c>
    </row>
    <row r="2180" spans="1:22" x14ac:dyDescent="0.25">
      <c r="A2180" s="19" t="s">
        <v>105</v>
      </c>
      <c r="B2180" s="19" t="s">
        <v>106</v>
      </c>
      <c r="C2180" s="19" t="s">
        <v>91</v>
      </c>
      <c r="D2180" s="22">
        <v>330007494</v>
      </c>
      <c r="E2180" s="22">
        <v>2</v>
      </c>
      <c r="F2180" s="27">
        <v>16.100000000000001</v>
      </c>
      <c r="G2180" s="19" t="s">
        <v>125</v>
      </c>
      <c r="H2180" s="19" t="s">
        <v>126</v>
      </c>
      <c r="I2180" s="23">
        <v>39.160800000000002</v>
      </c>
      <c r="J2180" s="19" t="s">
        <v>201</v>
      </c>
      <c r="K2180" s="19" t="s">
        <v>202</v>
      </c>
      <c r="L2180" s="23">
        <v>17.64</v>
      </c>
      <c r="M2180" s="19" t="s">
        <v>109</v>
      </c>
      <c r="N2180" s="19" t="s">
        <v>110</v>
      </c>
      <c r="O2180" s="30">
        <v>7.5354415695067276E-2</v>
      </c>
      <c r="Q2180" s="22">
        <v>1.5</v>
      </c>
      <c r="R2180" s="30">
        <v>1.2219209946796647E-4</v>
      </c>
      <c r="S2180" s="23">
        <v>8183.8351608170633</v>
      </c>
      <c r="T2180" s="30">
        <v>5.7038147729779921E-3</v>
      </c>
      <c r="U2180" s="23">
        <v>175.32126126141623</v>
      </c>
      <c r="V2180" s="27">
        <v>2.1422872994904307</v>
      </c>
    </row>
    <row r="2181" spans="1:22" x14ac:dyDescent="0.25">
      <c r="A2181" s="19" t="s">
        <v>105</v>
      </c>
      <c r="B2181" s="19" t="s">
        <v>106</v>
      </c>
      <c r="C2181" s="19" t="s">
        <v>91</v>
      </c>
      <c r="D2181" s="22">
        <v>330007494</v>
      </c>
      <c r="E2181" s="22">
        <v>2</v>
      </c>
      <c r="F2181" s="27">
        <v>16.100000000000001</v>
      </c>
      <c r="G2181" s="19" t="s">
        <v>133</v>
      </c>
      <c r="H2181" s="19" t="s">
        <v>134</v>
      </c>
      <c r="I2181" s="23">
        <v>28</v>
      </c>
      <c r="J2181" s="19" t="s">
        <v>249</v>
      </c>
      <c r="K2181" s="19" t="s">
        <v>250</v>
      </c>
      <c r="L2181" s="23">
        <v>7</v>
      </c>
      <c r="M2181" s="19" t="s">
        <v>109</v>
      </c>
      <c r="N2181" s="19" t="s">
        <v>110</v>
      </c>
      <c r="O2181" s="30">
        <v>0.10511461227876238</v>
      </c>
      <c r="Q2181" s="22">
        <v>1.5</v>
      </c>
      <c r="R2181" s="30">
        <v>1.2187201423624622E-4</v>
      </c>
      <c r="S2181" s="23">
        <v>8205.329223996594</v>
      </c>
      <c r="T2181" s="30">
        <v>5.7038147729779921E-3</v>
      </c>
      <c r="U2181" s="23">
        <v>175.32126126141623</v>
      </c>
      <c r="V2181" s="27">
        <v>2.1366755248367961</v>
      </c>
    </row>
    <row r="2182" spans="1:22" x14ac:dyDescent="0.25">
      <c r="A2182" s="19" t="s">
        <v>105</v>
      </c>
      <c r="B2182" s="19" t="s">
        <v>106</v>
      </c>
      <c r="C2182" s="19" t="s">
        <v>91</v>
      </c>
      <c r="D2182" s="22">
        <v>330007494</v>
      </c>
      <c r="E2182" s="22">
        <v>2</v>
      </c>
      <c r="F2182" s="27">
        <v>16.100000000000001</v>
      </c>
      <c r="G2182" s="19" t="s">
        <v>127</v>
      </c>
      <c r="H2182" s="19" t="s">
        <v>128</v>
      </c>
      <c r="I2182" s="23">
        <v>781.85799999999995</v>
      </c>
      <c r="J2182" s="19" t="s">
        <v>201</v>
      </c>
      <c r="K2182" s="19" t="s">
        <v>202</v>
      </c>
      <c r="L2182" s="23">
        <v>507.7</v>
      </c>
      <c r="M2182" s="19" t="s">
        <v>115</v>
      </c>
      <c r="N2182" s="19" t="s">
        <v>116</v>
      </c>
      <c r="O2182" s="30">
        <v>5.247630177899182E-3</v>
      </c>
      <c r="Q2182" s="22">
        <v>3</v>
      </c>
      <c r="R2182" s="30">
        <v>8.4946203636271185E-5</v>
      </c>
      <c r="S2182" s="23">
        <v>11772.156461304292</v>
      </c>
      <c r="T2182" s="30">
        <v>5.7038147729779921E-3</v>
      </c>
      <c r="U2182" s="23">
        <v>175.32126126141623</v>
      </c>
      <c r="V2182" s="27">
        <v>1.4892875560880166</v>
      </c>
    </row>
    <row r="2183" spans="1:22" x14ac:dyDescent="0.25">
      <c r="A2183" s="19" t="s">
        <v>105</v>
      </c>
      <c r="B2183" s="19" t="s">
        <v>106</v>
      </c>
      <c r="C2183" s="19" t="s">
        <v>91</v>
      </c>
      <c r="D2183" s="22">
        <v>330007758</v>
      </c>
      <c r="E2183" s="22">
        <v>2</v>
      </c>
      <c r="F2183" s="27">
        <v>15.8</v>
      </c>
      <c r="G2183" s="19" t="s">
        <v>127</v>
      </c>
      <c r="H2183" s="19" t="s">
        <v>128</v>
      </c>
      <c r="I2183" s="23">
        <v>466.8356</v>
      </c>
      <c r="J2183" s="19" t="s">
        <v>201</v>
      </c>
      <c r="K2183" s="19" t="s">
        <v>202</v>
      </c>
      <c r="L2183" s="23">
        <v>303.14</v>
      </c>
      <c r="M2183" s="19" t="s">
        <v>109</v>
      </c>
      <c r="N2183" s="19" t="s">
        <v>110</v>
      </c>
      <c r="O2183" s="30">
        <v>9.32009514627124E-2</v>
      </c>
      <c r="Q2183" s="22">
        <v>1.5</v>
      </c>
      <c r="R2183" s="30">
        <v>1.8358448142053261E-3</v>
      </c>
      <c r="S2183" s="23">
        <v>544.70835021688117</v>
      </c>
      <c r="T2183" s="30">
        <v>4.7731373933520569E-3</v>
      </c>
      <c r="U2183" s="23">
        <v>209.50580668236844</v>
      </c>
      <c r="V2183" s="27">
        <v>38.462014874372962</v>
      </c>
    </row>
    <row r="2184" spans="1:22" x14ac:dyDescent="0.25">
      <c r="A2184" s="19" t="s">
        <v>105</v>
      </c>
      <c r="B2184" s="19" t="s">
        <v>106</v>
      </c>
      <c r="C2184" s="19" t="s">
        <v>91</v>
      </c>
      <c r="D2184" s="22">
        <v>330007758</v>
      </c>
      <c r="E2184" s="22">
        <v>2</v>
      </c>
      <c r="F2184" s="27">
        <v>15.8</v>
      </c>
      <c r="G2184" s="19" t="s">
        <v>125</v>
      </c>
      <c r="H2184" s="19" t="s">
        <v>126</v>
      </c>
      <c r="I2184" s="23">
        <v>349.65000000000003</v>
      </c>
      <c r="J2184" s="19" t="s">
        <v>201</v>
      </c>
      <c r="K2184" s="19" t="s">
        <v>202</v>
      </c>
      <c r="L2184" s="23">
        <v>157.5</v>
      </c>
      <c r="M2184" s="19" t="s">
        <v>109</v>
      </c>
      <c r="N2184" s="19" t="s">
        <v>110</v>
      </c>
      <c r="O2184" s="30">
        <v>7.5354415695067276E-2</v>
      </c>
      <c r="Q2184" s="22">
        <v>1.5</v>
      </c>
      <c r="R2184" s="30">
        <v>1.1117160948430497E-3</v>
      </c>
      <c r="S2184" s="23">
        <v>899.51022984980568</v>
      </c>
      <c r="T2184" s="30">
        <v>4.7731373933520569E-3</v>
      </c>
      <c r="U2184" s="23">
        <v>209.50580668236844</v>
      </c>
      <c r="V2184" s="27">
        <v>23.291097725186553</v>
      </c>
    </row>
    <row r="2185" spans="1:22" x14ac:dyDescent="0.25">
      <c r="A2185" s="19" t="s">
        <v>105</v>
      </c>
      <c r="B2185" s="19" t="s">
        <v>106</v>
      </c>
      <c r="C2185" s="19" t="s">
        <v>91</v>
      </c>
      <c r="D2185" s="22">
        <v>330007758</v>
      </c>
      <c r="E2185" s="22">
        <v>2</v>
      </c>
      <c r="F2185" s="27">
        <v>15.8</v>
      </c>
      <c r="G2185" s="19" t="s">
        <v>107</v>
      </c>
      <c r="H2185" s="19" t="s">
        <v>108</v>
      </c>
      <c r="I2185" s="23">
        <v>106.47</v>
      </c>
      <c r="J2185" s="19" t="s">
        <v>201</v>
      </c>
      <c r="K2185" s="19" t="s">
        <v>202</v>
      </c>
      <c r="L2185" s="23">
        <v>58.5</v>
      </c>
      <c r="M2185" s="19" t="s">
        <v>109</v>
      </c>
      <c r="N2185" s="19" t="s">
        <v>110</v>
      </c>
      <c r="O2185" s="30">
        <v>9.4083549688667278E-2</v>
      </c>
      <c r="Q2185" s="22">
        <v>1.5</v>
      </c>
      <c r="R2185" s="30">
        <v>4.2266141499377232E-4</v>
      </c>
      <c r="S2185" s="23">
        <v>2365.9599966434939</v>
      </c>
      <c r="T2185" s="30">
        <v>4.7731373933520569E-3</v>
      </c>
      <c r="U2185" s="23">
        <v>209.50580668236844</v>
      </c>
      <c r="V2185" s="27">
        <v>8.8550020701781555</v>
      </c>
    </row>
    <row r="2186" spans="1:22" x14ac:dyDescent="0.25">
      <c r="A2186" s="19" t="s">
        <v>105</v>
      </c>
      <c r="B2186" s="19" t="s">
        <v>106</v>
      </c>
      <c r="C2186" s="19" t="s">
        <v>91</v>
      </c>
      <c r="D2186" s="22">
        <v>330007758</v>
      </c>
      <c r="E2186" s="22">
        <v>2</v>
      </c>
      <c r="F2186" s="27">
        <v>15.8</v>
      </c>
      <c r="G2186" s="19" t="s">
        <v>127</v>
      </c>
      <c r="H2186" s="19" t="s">
        <v>128</v>
      </c>
      <c r="I2186" s="23">
        <v>93</v>
      </c>
      <c r="J2186" s="19" t="s">
        <v>203</v>
      </c>
      <c r="K2186" s="19" t="s">
        <v>204</v>
      </c>
      <c r="L2186" s="23">
        <v>93</v>
      </c>
      <c r="M2186" s="19" t="s">
        <v>109</v>
      </c>
      <c r="N2186" s="19" t="s">
        <v>110</v>
      </c>
      <c r="O2186" s="30">
        <v>9.32009514627124E-2</v>
      </c>
      <c r="Q2186" s="22">
        <v>1.5</v>
      </c>
      <c r="R2186" s="30">
        <v>3.6572525257520057E-4</v>
      </c>
      <c r="S2186" s="23">
        <v>2734.2930053603</v>
      </c>
      <c r="T2186" s="30">
        <v>4.7731373933520569E-3</v>
      </c>
      <c r="U2186" s="23">
        <v>209.50580668236844</v>
      </c>
      <c r="V2186" s="27">
        <v>7.6621564064880339</v>
      </c>
    </row>
    <row r="2187" spans="1:22" x14ac:dyDescent="0.25">
      <c r="A2187" s="19" t="s">
        <v>105</v>
      </c>
      <c r="B2187" s="19" t="s">
        <v>106</v>
      </c>
      <c r="C2187" s="19" t="s">
        <v>91</v>
      </c>
      <c r="D2187" s="22">
        <v>330007758</v>
      </c>
      <c r="E2187" s="22">
        <v>2</v>
      </c>
      <c r="F2187" s="27">
        <v>15.8</v>
      </c>
      <c r="G2187" s="19" t="s">
        <v>125</v>
      </c>
      <c r="H2187" s="19" t="s">
        <v>126</v>
      </c>
      <c r="I2187" s="23">
        <v>349.65000000000003</v>
      </c>
      <c r="J2187" s="19" t="s">
        <v>201</v>
      </c>
      <c r="K2187" s="19" t="s">
        <v>202</v>
      </c>
      <c r="L2187" s="23">
        <v>157.5</v>
      </c>
      <c r="M2187" s="19" t="s">
        <v>121</v>
      </c>
      <c r="N2187" s="19" t="s">
        <v>122</v>
      </c>
      <c r="O2187" s="30">
        <v>9.3932549504953111E-3</v>
      </c>
      <c r="Q2187" s="22">
        <v>1.94</v>
      </c>
      <c r="R2187" s="30">
        <v>1.0714966701816149E-4</v>
      </c>
      <c r="S2187" s="23">
        <v>9332.7401552307529</v>
      </c>
      <c r="T2187" s="30">
        <v>4.7731373933520569E-3</v>
      </c>
      <c r="U2187" s="23">
        <v>209.50580668236844</v>
      </c>
      <c r="V2187" s="27">
        <v>2.2448477424387088</v>
      </c>
    </row>
    <row r="2188" spans="1:22" x14ac:dyDescent="0.25">
      <c r="A2188" s="19" t="s">
        <v>105</v>
      </c>
      <c r="B2188" s="19" t="s">
        <v>106</v>
      </c>
      <c r="C2188" s="19" t="s">
        <v>91</v>
      </c>
      <c r="D2188" s="22">
        <v>330007758</v>
      </c>
      <c r="E2188" s="22">
        <v>2</v>
      </c>
      <c r="F2188" s="27">
        <v>15.8</v>
      </c>
      <c r="G2188" s="19" t="s">
        <v>145</v>
      </c>
      <c r="H2188" s="19" t="s">
        <v>146</v>
      </c>
      <c r="I2188" s="23">
        <v>35.167875000000002</v>
      </c>
      <c r="J2188" s="19" t="s">
        <v>229</v>
      </c>
      <c r="K2188" s="19" t="s">
        <v>230</v>
      </c>
      <c r="L2188" s="23">
        <v>28.134300000000003</v>
      </c>
      <c r="M2188" s="19" t="s">
        <v>109</v>
      </c>
      <c r="N2188" s="19" t="s">
        <v>110</v>
      </c>
      <c r="O2188" s="30">
        <v>6.9640764267676847E-2</v>
      </c>
      <c r="Q2188" s="22">
        <v>1.5</v>
      </c>
      <c r="R2188" s="30">
        <v>1.0333829926878168E-4</v>
      </c>
      <c r="S2188" s="23">
        <v>9676.9543051895216</v>
      </c>
      <c r="T2188" s="30">
        <v>4.7731373933520569E-3</v>
      </c>
      <c r="U2188" s="23">
        <v>209.50580668236844</v>
      </c>
      <c r="V2188" s="27">
        <v>2.164997374949011</v>
      </c>
    </row>
    <row r="2189" spans="1:22" x14ac:dyDescent="0.25">
      <c r="A2189" s="19" t="s">
        <v>105</v>
      </c>
      <c r="B2189" s="19" t="s">
        <v>106</v>
      </c>
      <c r="C2189" s="19" t="s">
        <v>91</v>
      </c>
      <c r="D2189" s="22">
        <v>330007758</v>
      </c>
      <c r="E2189" s="22">
        <v>2</v>
      </c>
      <c r="F2189" s="27">
        <v>15.8</v>
      </c>
      <c r="G2189" s="19" t="s">
        <v>141</v>
      </c>
      <c r="H2189" s="19" t="s">
        <v>142</v>
      </c>
      <c r="I2189" s="23">
        <v>48.747500000000002</v>
      </c>
      <c r="J2189" s="19" t="s">
        <v>239</v>
      </c>
      <c r="K2189" s="19" t="s">
        <v>240</v>
      </c>
      <c r="L2189" s="23">
        <v>26.35</v>
      </c>
      <c r="M2189" s="19" t="s">
        <v>109</v>
      </c>
      <c r="N2189" s="19" t="s">
        <v>110</v>
      </c>
      <c r="O2189" s="30">
        <v>4.6996148956660502E-2</v>
      </c>
      <c r="Q2189" s="22">
        <v>1.5</v>
      </c>
      <c r="R2189" s="30">
        <v>9.6664336340287268E-5</v>
      </c>
      <c r="S2189" s="23">
        <v>10345.076973163112</v>
      </c>
      <c r="T2189" s="30">
        <v>4.7731373933520569E-3</v>
      </c>
      <c r="U2189" s="23">
        <v>209.50580668236844</v>
      </c>
      <c r="V2189" s="27">
        <v>2.0251739762387664</v>
      </c>
    </row>
    <row r="2190" spans="1:22" x14ac:dyDescent="0.25">
      <c r="A2190" s="19" t="s">
        <v>105</v>
      </c>
      <c r="B2190" s="19" t="s">
        <v>106</v>
      </c>
      <c r="C2190" s="19" t="s">
        <v>91</v>
      </c>
      <c r="D2190" s="22">
        <v>330007758</v>
      </c>
      <c r="E2190" s="22">
        <v>2</v>
      </c>
      <c r="F2190" s="27">
        <v>15.8</v>
      </c>
      <c r="G2190" s="19" t="s">
        <v>183</v>
      </c>
      <c r="H2190" s="19" t="s">
        <v>184</v>
      </c>
      <c r="I2190" s="23">
        <v>22.092155263749994</v>
      </c>
      <c r="J2190" s="19" t="s">
        <v>221</v>
      </c>
      <c r="K2190" s="19" t="s">
        <v>222</v>
      </c>
      <c r="L2190" s="23">
        <v>15.449059624999999</v>
      </c>
      <c r="M2190" s="19" t="s">
        <v>109</v>
      </c>
      <c r="N2190" s="19" t="s">
        <v>110</v>
      </c>
      <c r="O2190" s="30">
        <v>7.9215175097275228E-2</v>
      </c>
      <c r="Q2190" s="22">
        <v>1.5</v>
      </c>
      <c r="R2190" s="30">
        <v>7.3841094830976649E-5</v>
      </c>
      <c r="S2190" s="23">
        <v>13542.594435916946</v>
      </c>
      <c r="T2190" s="30">
        <v>4.7731373933520569E-3</v>
      </c>
      <c r="U2190" s="23">
        <v>209.50580668236844</v>
      </c>
      <c r="V2190" s="27">
        <v>1.5470138138873029</v>
      </c>
    </row>
    <row r="2191" spans="1:22" x14ac:dyDescent="0.25">
      <c r="A2191" s="19" t="s">
        <v>105</v>
      </c>
      <c r="B2191" s="19" t="s">
        <v>106</v>
      </c>
      <c r="C2191" s="19" t="s">
        <v>91</v>
      </c>
      <c r="D2191" s="22">
        <v>330007758</v>
      </c>
      <c r="E2191" s="22">
        <v>2</v>
      </c>
      <c r="F2191" s="27">
        <v>15.8</v>
      </c>
      <c r="G2191" s="19" t="s">
        <v>145</v>
      </c>
      <c r="H2191" s="19" t="s">
        <v>146</v>
      </c>
      <c r="I2191" s="23">
        <v>24.066000000000003</v>
      </c>
      <c r="J2191" s="19" t="s">
        <v>261</v>
      </c>
      <c r="K2191" s="19" t="s">
        <v>262</v>
      </c>
      <c r="L2191" s="23">
        <v>6.0165000000000006</v>
      </c>
      <c r="M2191" s="19" t="s">
        <v>109</v>
      </c>
      <c r="N2191" s="19" t="s">
        <v>110</v>
      </c>
      <c r="O2191" s="30">
        <v>6.9640764267676847E-2</v>
      </c>
      <c r="Q2191" s="22">
        <v>1.5</v>
      </c>
      <c r="R2191" s="30">
        <v>7.071622923484857E-5</v>
      </c>
      <c r="S2191" s="23">
        <v>14141.025487643019</v>
      </c>
      <c r="T2191" s="30">
        <v>4.7731373933520569E-3</v>
      </c>
      <c r="U2191" s="23">
        <v>209.50580668236844</v>
      </c>
      <c r="V2191" s="27">
        <v>1.4815460651382235</v>
      </c>
    </row>
    <row r="2192" spans="1:22" x14ac:dyDescent="0.25">
      <c r="A2192" s="19" t="s">
        <v>105</v>
      </c>
      <c r="B2192" s="19" t="s">
        <v>106</v>
      </c>
      <c r="C2192" s="19" t="s">
        <v>91</v>
      </c>
      <c r="D2192" s="22">
        <v>330007758</v>
      </c>
      <c r="E2192" s="22">
        <v>2</v>
      </c>
      <c r="F2192" s="27">
        <v>15.8</v>
      </c>
      <c r="G2192" s="19" t="s">
        <v>127</v>
      </c>
      <c r="H2192" s="19" t="s">
        <v>128</v>
      </c>
      <c r="I2192" s="23">
        <v>466.8356</v>
      </c>
      <c r="J2192" s="19" t="s">
        <v>201</v>
      </c>
      <c r="K2192" s="19" t="s">
        <v>202</v>
      </c>
      <c r="L2192" s="23">
        <v>303.14</v>
      </c>
      <c r="M2192" s="19" t="s">
        <v>115</v>
      </c>
      <c r="N2192" s="19" t="s">
        <v>116</v>
      </c>
      <c r="O2192" s="30">
        <v>5.247630177899182E-3</v>
      </c>
      <c r="Q2192" s="22">
        <v>3</v>
      </c>
      <c r="R2192" s="30">
        <v>5.1683134655647079E-5</v>
      </c>
      <c r="S2192" s="23">
        <v>19348.671605597679</v>
      </c>
      <c r="T2192" s="30">
        <v>4.7731373933520569E-3</v>
      </c>
      <c r="U2192" s="23">
        <v>209.50580668236844</v>
      </c>
      <c r="V2192" s="27">
        <v>1.0827916817904812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35"/>
  <sheetViews>
    <sheetView zoomScale="85" zoomScaleNormal="85" workbookViewId="0"/>
  </sheetViews>
  <sheetFormatPr defaultRowHeight="15" x14ac:dyDescent="0.25"/>
  <cols>
    <col min="1" max="1" width="13.7109375" style="19" bestFit="1" customWidth="1"/>
    <col min="2" max="2" width="55.7109375" style="19" bestFit="1" customWidth="1"/>
    <col min="3" max="3" width="20.7109375" style="19" customWidth="1"/>
    <col min="4" max="4" width="40.7109375" style="19" customWidth="1"/>
    <col min="5" max="5" width="15.42578125" style="22" bestFit="1" customWidth="1"/>
    <col min="6" max="6" width="15.7109375" style="22" bestFit="1" customWidth="1"/>
    <col min="7" max="8" width="18.140625" style="32" bestFit="1" customWidth="1"/>
  </cols>
  <sheetData>
    <row r="1" spans="1:8" s="20" customFormat="1" ht="60" x14ac:dyDescent="0.25">
      <c r="A1" s="22" t="s">
        <v>344</v>
      </c>
      <c r="B1" s="22" t="s">
        <v>345</v>
      </c>
      <c r="C1" s="22" t="s">
        <v>346</v>
      </c>
      <c r="D1" s="22" t="s">
        <v>347</v>
      </c>
      <c r="E1" s="22" t="s">
        <v>363</v>
      </c>
      <c r="F1" s="22" t="s">
        <v>364</v>
      </c>
      <c r="G1" s="31" t="s">
        <v>365</v>
      </c>
      <c r="H1" s="31" t="s">
        <v>366</v>
      </c>
    </row>
    <row r="2" spans="1:8" x14ac:dyDescent="0.25">
      <c r="A2" s="19" t="s">
        <v>107</v>
      </c>
      <c r="B2" s="19" t="s">
        <v>108</v>
      </c>
      <c r="C2" s="19" t="s">
        <v>275</v>
      </c>
      <c r="D2" s="19" t="s">
        <v>276</v>
      </c>
      <c r="E2" s="22" t="b">
        <v>0</v>
      </c>
      <c r="F2" s="22" t="b">
        <v>1</v>
      </c>
      <c r="G2" s="32">
        <v>0</v>
      </c>
      <c r="H2" s="32">
        <v>0</v>
      </c>
    </row>
    <row r="3" spans="1:8" x14ac:dyDescent="0.25">
      <c r="A3" s="19" t="s">
        <v>107</v>
      </c>
      <c r="B3" s="19" t="s">
        <v>108</v>
      </c>
      <c r="C3" s="19" t="s">
        <v>277</v>
      </c>
      <c r="D3" s="19" t="s">
        <v>278</v>
      </c>
      <c r="E3" s="22" t="b">
        <v>0</v>
      </c>
      <c r="F3" s="22" t="b">
        <v>0</v>
      </c>
      <c r="G3" s="32">
        <v>0</v>
      </c>
      <c r="H3" s="32">
        <v>0</v>
      </c>
    </row>
    <row r="4" spans="1:8" x14ac:dyDescent="0.25">
      <c r="A4" s="19" t="s">
        <v>107</v>
      </c>
      <c r="B4" s="19" t="s">
        <v>108</v>
      </c>
      <c r="C4" s="19" t="s">
        <v>279</v>
      </c>
      <c r="D4" s="19" t="s">
        <v>280</v>
      </c>
      <c r="E4" s="22" t="b">
        <v>0</v>
      </c>
      <c r="F4" s="22" t="b">
        <v>0</v>
      </c>
      <c r="G4" s="32">
        <v>0</v>
      </c>
      <c r="H4" s="32">
        <v>0</v>
      </c>
    </row>
    <row r="5" spans="1:8" x14ac:dyDescent="0.25">
      <c r="A5" s="19" t="s">
        <v>107</v>
      </c>
      <c r="B5" s="19" t="s">
        <v>108</v>
      </c>
      <c r="C5" s="19" t="s">
        <v>281</v>
      </c>
      <c r="D5" s="19" t="s">
        <v>282</v>
      </c>
      <c r="E5" s="22" t="b">
        <v>1</v>
      </c>
      <c r="F5" s="22" t="b">
        <v>0</v>
      </c>
      <c r="G5" s="32">
        <v>0</v>
      </c>
      <c r="H5" s="32">
        <v>0</v>
      </c>
    </row>
    <row r="6" spans="1:8" x14ac:dyDescent="0.25">
      <c r="A6" s="19" t="s">
        <v>107</v>
      </c>
      <c r="B6" s="19" t="s">
        <v>108</v>
      </c>
      <c r="C6" s="19" t="s">
        <v>283</v>
      </c>
      <c r="D6" s="19" t="s">
        <v>284</v>
      </c>
      <c r="E6" s="22" t="b">
        <v>0</v>
      </c>
      <c r="F6" s="22" t="b">
        <v>0</v>
      </c>
      <c r="G6" s="32">
        <v>0</v>
      </c>
      <c r="H6" s="32">
        <v>0</v>
      </c>
    </row>
    <row r="7" spans="1:8" x14ac:dyDescent="0.25">
      <c r="A7" s="19" t="s">
        <v>107</v>
      </c>
      <c r="B7" s="19" t="s">
        <v>108</v>
      </c>
      <c r="C7" s="19" t="s">
        <v>285</v>
      </c>
      <c r="D7" s="19" t="s">
        <v>286</v>
      </c>
      <c r="E7" s="22" t="b">
        <v>0</v>
      </c>
      <c r="F7" s="22" t="b">
        <v>0</v>
      </c>
      <c r="G7" s="32">
        <v>0</v>
      </c>
      <c r="H7" s="32">
        <v>0</v>
      </c>
    </row>
    <row r="8" spans="1:8" x14ac:dyDescent="0.25">
      <c r="A8" s="19" t="s">
        <v>125</v>
      </c>
      <c r="B8" s="19" t="s">
        <v>126</v>
      </c>
      <c r="C8" s="19" t="s">
        <v>275</v>
      </c>
      <c r="D8" s="19" t="s">
        <v>276</v>
      </c>
      <c r="E8" s="22" t="b">
        <v>0</v>
      </c>
      <c r="F8" s="22" t="b">
        <v>1</v>
      </c>
      <c r="G8" s="32">
        <v>0</v>
      </c>
      <c r="H8" s="32">
        <v>0</v>
      </c>
    </row>
    <row r="9" spans="1:8" x14ac:dyDescent="0.25">
      <c r="A9" s="19" t="s">
        <v>125</v>
      </c>
      <c r="B9" s="19" t="s">
        <v>126</v>
      </c>
      <c r="C9" s="19" t="s">
        <v>277</v>
      </c>
      <c r="D9" s="19" t="s">
        <v>278</v>
      </c>
      <c r="E9" s="22" t="b">
        <v>0</v>
      </c>
      <c r="F9" s="22" t="b">
        <v>0</v>
      </c>
      <c r="G9" s="32">
        <v>0</v>
      </c>
      <c r="H9" s="32">
        <v>0</v>
      </c>
    </row>
    <row r="10" spans="1:8" x14ac:dyDescent="0.25">
      <c r="A10" s="19" t="s">
        <v>125</v>
      </c>
      <c r="B10" s="19" t="s">
        <v>126</v>
      </c>
      <c r="C10" s="19" t="s">
        <v>279</v>
      </c>
      <c r="D10" s="19" t="s">
        <v>280</v>
      </c>
      <c r="E10" s="22" t="b">
        <v>0</v>
      </c>
      <c r="F10" s="22" t="b">
        <v>0</v>
      </c>
      <c r="G10" s="32">
        <v>0</v>
      </c>
      <c r="H10" s="32">
        <v>0</v>
      </c>
    </row>
    <row r="11" spans="1:8" x14ac:dyDescent="0.25">
      <c r="A11" s="19" t="s">
        <v>125</v>
      </c>
      <c r="B11" s="19" t="s">
        <v>126</v>
      </c>
      <c r="C11" s="19" t="s">
        <v>281</v>
      </c>
      <c r="D11" s="19" t="s">
        <v>282</v>
      </c>
      <c r="E11" s="22" t="b">
        <v>1</v>
      </c>
      <c r="F11" s="22" t="b">
        <v>0</v>
      </c>
      <c r="G11" s="32">
        <v>0</v>
      </c>
      <c r="H11" s="32">
        <v>0</v>
      </c>
    </row>
    <row r="12" spans="1:8" x14ac:dyDescent="0.25">
      <c r="A12" s="19" t="s">
        <v>125</v>
      </c>
      <c r="B12" s="19" t="s">
        <v>126</v>
      </c>
      <c r="C12" s="19" t="s">
        <v>283</v>
      </c>
      <c r="D12" s="19" t="s">
        <v>284</v>
      </c>
      <c r="E12" s="22" t="b">
        <v>0</v>
      </c>
      <c r="F12" s="22" t="b">
        <v>0</v>
      </c>
      <c r="G12" s="32">
        <v>0</v>
      </c>
      <c r="H12" s="32">
        <v>0</v>
      </c>
    </row>
    <row r="13" spans="1:8" x14ac:dyDescent="0.25">
      <c r="A13" s="19" t="s">
        <v>125</v>
      </c>
      <c r="B13" s="19" t="s">
        <v>126</v>
      </c>
      <c r="C13" s="19" t="s">
        <v>285</v>
      </c>
      <c r="D13" s="19" t="s">
        <v>286</v>
      </c>
      <c r="E13" s="22" t="b">
        <v>0</v>
      </c>
      <c r="F13" s="22" t="b">
        <v>0</v>
      </c>
      <c r="G13" s="32">
        <v>0</v>
      </c>
      <c r="H13" s="32">
        <v>0</v>
      </c>
    </row>
    <row r="14" spans="1:8" x14ac:dyDescent="0.25">
      <c r="A14" s="19" t="s">
        <v>127</v>
      </c>
      <c r="B14" s="19" t="s">
        <v>128</v>
      </c>
      <c r="C14" s="19" t="s">
        <v>275</v>
      </c>
      <c r="D14" s="19" t="s">
        <v>276</v>
      </c>
      <c r="E14" s="22" t="b">
        <v>1</v>
      </c>
      <c r="F14" s="22" t="b">
        <v>1</v>
      </c>
      <c r="G14" s="32">
        <v>0</v>
      </c>
      <c r="H14" s="32">
        <v>0</v>
      </c>
    </row>
    <row r="15" spans="1:8" x14ac:dyDescent="0.25">
      <c r="A15" s="19" t="s">
        <v>127</v>
      </c>
      <c r="B15" s="19" t="s">
        <v>128</v>
      </c>
      <c r="C15" s="19" t="s">
        <v>277</v>
      </c>
      <c r="D15" s="19" t="s">
        <v>278</v>
      </c>
      <c r="E15" s="22" t="b">
        <v>1</v>
      </c>
      <c r="F15" s="22" t="b">
        <v>0</v>
      </c>
      <c r="G15" s="32">
        <v>0</v>
      </c>
      <c r="H15" s="32">
        <v>0</v>
      </c>
    </row>
    <row r="16" spans="1:8" x14ac:dyDescent="0.25">
      <c r="A16" s="19" t="s">
        <v>127</v>
      </c>
      <c r="B16" s="19" t="s">
        <v>128</v>
      </c>
      <c r="C16" s="19" t="s">
        <v>279</v>
      </c>
      <c r="D16" s="19" t="s">
        <v>280</v>
      </c>
      <c r="E16" s="22" t="b">
        <v>1</v>
      </c>
      <c r="F16" s="22" t="b">
        <v>0</v>
      </c>
      <c r="G16" s="32">
        <v>0</v>
      </c>
      <c r="H16" s="32">
        <v>0</v>
      </c>
    </row>
    <row r="17" spans="1:8" x14ac:dyDescent="0.25">
      <c r="A17" s="19" t="s">
        <v>127</v>
      </c>
      <c r="B17" s="19" t="s">
        <v>128</v>
      </c>
      <c r="C17" s="19" t="s">
        <v>281</v>
      </c>
      <c r="D17" s="19" t="s">
        <v>282</v>
      </c>
      <c r="E17" s="22" t="b">
        <v>1</v>
      </c>
      <c r="F17" s="22" t="b">
        <v>0</v>
      </c>
      <c r="G17" s="32">
        <v>0</v>
      </c>
      <c r="H17" s="32">
        <v>0</v>
      </c>
    </row>
    <row r="18" spans="1:8" x14ac:dyDescent="0.25">
      <c r="A18" s="19" t="s">
        <v>127</v>
      </c>
      <c r="B18" s="19" t="s">
        <v>128</v>
      </c>
      <c r="C18" s="19" t="s">
        <v>283</v>
      </c>
      <c r="D18" s="19" t="s">
        <v>284</v>
      </c>
      <c r="E18" s="22" t="b">
        <v>1</v>
      </c>
      <c r="F18" s="22" t="b">
        <v>0</v>
      </c>
      <c r="G18" s="32">
        <v>0</v>
      </c>
      <c r="H18" s="32">
        <v>0</v>
      </c>
    </row>
    <row r="19" spans="1:8" x14ac:dyDescent="0.25">
      <c r="A19" s="19" t="s">
        <v>127</v>
      </c>
      <c r="B19" s="19" t="s">
        <v>128</v>
      </c>
      <c r="C19" s="19" t="s">
        <v>285</v>
      </c>
      <c r="D19" s="19" t="s">
        <v>286</v>
      </c>
      <c r="E19" s="22" t="b">
        <v>1</v>
      </c>
      <c r="F19" s="22" t="b">
        <v>0</v>
      </c>
      <c r="G19" s="32">
        <v>0</v>
      </c>
      <c r="H19" s="32">
        <v>0</v>
      </c>
    </row>
    <row r="20" spans="1:8" x14ac:dyDescent="0.25">
      <c r="A20" s="19" t="s">
        <v>131</v>
      </c>
      <c r="B20" s="19" t="s">
        <v>132</v>
      </c>
      <c r="C20" s="19" t="s">
        <v>275</v>
      </c>
      <c r="D20" s="19" t="s">
        <v>276</v>
      </c>
      <c r="E20" s="22" t="b">
        <v>1</v>
      </c>
      <c r="F20" s="22" t="b">
        <v>1</v>
      </c>
      <c r="G20" s="32">
        <v>0</v>
      </c>
      <c r="H20" s="32">
        <v>0</v>
      </c>
    </row>
    <row r="21" spans="1:8" x14ac:dyDescent="0.25">
      <c r="A21" s="19" t="s">
        <v>131</v>
      </c>
      <c r="B21" s="19" t="s">
        <v>132</v>
      </c>
      <c r="C21" s="19" t="s">
        <v>277</v>
      </c>
      <c r="D21" s="19" t="s">
        <v>278</v>
      </c>
      <c r="E21" s="22" t="b">
        <v>1</v>
      </c>
      <c r="F21" s="22" t="b">
        <v>0</v>
      </c>
      <c r="G21" s="32">
        <v>0</v>
      </c>
      <c r="H21" s="32">
        <v>0</v>
      </c>
    </row>
    <row r="22" spans="1:8" x14ac:dyDescent="0.25">
      <c r="A22" s="19" t="s">
        <v>131</v>
      </c>
      <c r="B22" s="19" t="s">
        <v>132</v>
      </c>
      <c r="C22" s="19" t="s">
        <v>279</v>
      </c>
      <c r="D22" s="19" t="s">
        <v>280</v>
      </c>
      <c r="E22" s="22" t="b">
        <v>1</v>
      </c>
      <c r="F22" s="22" t="b">
        <v>0</v>
      </c>
      <c r="G22" s="32">
        <v>0</v>
      </c>
      <c r="H22" s="32">
        <v>0</v>
      </c>
    </row>
    <row r="23" spans="1:8" x14ac:dyDescent="0.25">
      <c r="A23" s="19" t="s">
        <v>131</v>
      </c>
      <c r="B23" s="19" t="s">
        <v>132</v>
      </c>
      <c r="C23" s="19" t="s">
        <v>281</v>
      </c>
      <c r="D23" s="19" t="s">
        <v>282</v>
      </c>
      <c r="E23" s="22" t="b">
        <v>1</v>
      </c>
      <c r="F23" s="22" t="b">
        <v>0</v>
      </c>
      <c r="G23" s="32">
        <v>0</v>
      </c>
      <c r="H23" s="32">
        <v>0</v>
      </c>
    </row>
    <row r="24" spans="1:8" x14ac:dyDescent="0.25">
      <c r="A24" s="19" t="s">
        <v>131</v>
      </c>
      <c r="B24" s="19" t="s">
        <v>132</v>
      </c>
      <c r="C24" s="19" t="s">
        <v>283</v>
      </c>
      <c r="D24" s="19" t="s">
        <v>284</v>
      </c>
      <c r="E24" s="22" t="b">
        <v>1</v>
      </c>
      <c r="F24" s="22" t="b">
        <v>0</v>
      </c>
      <c r="G24" s="32">
        <v>0</v>
      </c>
      <c r="H24" s="32">
        <v>0</v>
      </c>
    </row>
    <row r="25" spans="1:8" x14ac:dyDescent="0.25">
      <c r="A25" s="19" t="s">
        <v>131</v>
      </c>
      <c r="B25" s="19" t="s">
        <v>132</v>
      </c>
      <c r="C25" s="19" t="s">
        <v>285</v>
      </c>
      <c r="D25" s="19" t="s">
        <v>286</v>
      </c>
      <c r="E25" s="22" t="b">
        <v>1</v>
      </c>
      <c r="F25" s="22" t="b">
        <v>0</v>
      </c>
      <c r="G25" s="32">
        <v>0</v>
      </c>
      <c r="H25" s="32">
        <v>0</v>
      </c>
    </row>
    <row r="26" spans="1:8" x14ac:dyDescent="0.25">
      <c r="A26" s="19" t="s">
        <v>193</v>
      </c>
      <c r="B26" s="19" t="s">
        <v>194</v>
      </c>
      <c r="C26" s="19" t="s">
        <v>275</v>
      </c>
      <c r="D26" s="19" t="s">
        <v>276</v>
      </c>
      <c r="E26" s="22" t="b">
        <v>0</v>
      </c>
      <c r="F26" s="22" t="b">
        <v>1</v>
      </c>
      <c r="G26" s="32">
        <v>0</v>
      </c>
      <c r="H26" s="32">
        <v>0</v>
      </c>
    </row>
    <row r="27" spans="1:8" x14ac:dyDescent="0.25">
      <c r="A27" s="19" t="s">
        <v>193</v>
      </c>
      <c r="B27" s="19" t="s">
        <v>194</v>
      </c>
      <c r="C27" s="19" t="s">
        <v>277</v>
      </c>
      <c r="D27" s="19" t="s">
        <v>278</v>
      </c>
      <c r="E27" s="22" t="b">
        <v>1</v>
      </c>
      <c r="F27" s="22" t="b">
        <v>0</v>
      </c>
      <c r="G27" s="32">
        <v>0</v>
      </c>
      <c r="H27" s="32">
        <v>0</v>
      </c>
    </row>
    <row r="28" spans="1:8" x14ac:dyDescent="0.25">
      <c r="A28" s="19" t="s">
        <v>193</v>
      </c>
      <c r="B28" s="19" t="s">
        <v>194</v>
      </c>
      <c r="C28" s="19" t="s">
        <v>279</v>
      </c>
      <c r="D28" s="19" t="s">
        <v>280</v>
      </c>
      <c r="E28" s="22" t="b">
        <v>0</v>
      </c>
      <c r="F28" s="22" t="b">
        <v>0</v>
      </c>
      <c r="G28" s="32">
        <v>0</v>
      </c>
      <c r="H28" s="32">
        <v>0</v>
      </c>
    </row>
    <row r="29" spans="1:8" x14ac:dyDescent="0.25">
      <c r="A29" s="19" t="s">
        <v>193</v>
      </c>
      <c r="B29" s="19" t="s">
        <v>194</v>
      </c>
      <c r="C29" s="19" t="s">
        <v>281</v>
      </c>
      <c r="D29" s="19" t="s">
        <v>282</v>
      </c>
      <c r="E29" s="22" t="b">
        <v>1</v>
      </c>
      <c r="F29" s="22" t="b">
        <v>0</v>
      </c>
      <c r="G29" s="32">
        <v>0</v>
      </c>
      <c r="H29" s="32">
        <v>0</v>
      </c>
    </row>
    <row r="30" spans="1:8" x14ac:dyDescent="0.25">
      <c r="A30" s="19" t="s">
        <v>193</v>
      </c>
      <c r="B30" s="19" t="s">
        <v>194</v>
      </c>
      <c r="C30" s="19" t="s">
        <v>283</v>
      </c>
      <c r="D30" s="19" t="s">
        <v>284</v>
      </c>
      <c r="E30" s="22" t="b">
        <v>0</v>
      </c>
      <c r="F30" s="22" t="b">
        <v>0</v>
      </c>
      <c r="G30" s="32">
        <v>0</v>
      </c>
      <c r="H30" s="32">
        <v>0</v>
      </c>
    </row>
    <row r="31" spans="1:8" x14ac:dyDescent="0.25">
      <c r="A31" s="19" t="s">
        <v>193</v>
      </c>
      <c r="B31" s="19" t="s">
        <v>194</v>
      </c>
      <c r="C31" s="19" t="s">
        <v>285</v>
      </c>
      <c r="D31" s="19" t="s">
        <v>286</v>
      </c>
      <c r="E31" s="22" t="b">
        <v>0</v>
      </c>
      <c r="F31" s="22" t="b">
        <v>0</v>
      </c>
      <c r="G31" s="32">
        <v>0</v>
      </c>
      <c r="H31" s="32">
        <v>0</v>
      </c>
    </row>
    <row r="32" spans="1:8" x14ac:dyDescent="0.25">
      <c r="A32" s="19" t="s">
        <v>133</v>
      </c>
      <c r="B32" s="19" t="s">
        <v>134</v>
      </c>
      <c r="C32" s="19" t="s">
        <v>275</v>
      </c>
      <c r="D32" s="19" t="s">
        <v>276</v>
      </c>
      <c r="E32" s="22" t="b">
        <v>1</v>
      </c>
      <c r="F32" s="22" t="b">
        <v>1</v>
      </c>
      <c r="G32" s="32">
        <v>0</v>
      </c>
      <c r="H32" s="32">
        <v>0</v>
      </c>
    </row>
    <row r="33" spans="1:8" x14ac:dyDescent="0.25">
      <c r="A33" s="19" t="s">
        <v>133</v>
      </c>
      <c r="B33" s="19" t="s">
        <v>134</v>
      </c>
      <c r="C33" s="19" t="s">
        <v>277</v>
      </c>
      <c r="D33" s="19" t="s">
        <v>278</v>
      </c>
      <c r="E33" s="22" t="b">
        <v>0</v>
      </c>
      <c r="F33" s="22" t="b">
        <v>0</v>
      </c>
      <c r="G33" s="32">
        <v>0</v>
      </c>
      <c r="H33" s="32">
        <v>0</v>
      </c>
    </row>
    <row r="34" spans="1:8" x14ac:dyDescent="0.25">
      <c r="A34" s="19" t="s">
        <v>133</v>
      </c>
      <c r="B34" s="19" t="s">
        <v>134</v>
      </c>
      <c r="C34" s="19" t="s">
        <v>279</v>
      </c>
      <c r="D34" s="19" t="s">
        <v>280</v>
      </c>
      <c r="E34" s="22" t="b">
        <v>1</v>
      </c>
      <c r="F34" s="22" t="b">
        <v>0</v>
      </c>
      <c r="G34" s="32">
        <v>0</v>
      </c>
      <c r="H34" s="32">
        <v>0</v>
      </c>
    </row>
    <row r="35" spans="1:8" x14ac:dyDescent="0.25">
      <c r="A35" s="19" t="s">
        <v>133</v>
      </c>
      <c r="B35" s="19" t="s">
        <v>134</v>
      </c>
      <c r="C35" s="19" t="s">
        <v>281</v>
      </c>
      <c r="D35" s="19" t="s">
        <v>282</v>
      </c>
      <c r="E35" s="22" t="b">
        <v>1</v>
      </c>
      <c r="F35" s="22" t="b">
        <v>0</v>
      </c>
      <c r="G35" s="32">
        <v>0</v>
      </c>
      <c r="H35" s="32">
        <v>0</v>
      </c>
    </row>
    <row r="36" spans="1:8" x14ac:dyDescent="0.25">
      <c r="A36" s="19" t="s">
        <v>133</v>
      </c>
      <c r="B36" s="19" t="s">
        <v>134</v>
      </c>
      <c r="C36" s="19" t="s">
        <v>283</v>
      </c>
      <c r="D36" s="19" t="s">
        <v>284</v>
      </c>
      <c r="E36" s="22" t="b">
        <v>1</v>
      </c>
      <c r="F36" s="22" t="b">
        <v>0</v>
      </c>
      <c r="G36" s="32">
        <v>0</v>
      </c>
      <c r="H36" s="32">
        <v>0</v>
      </c>
    </row>
    <row r="37" spans="1:8" x14ac:dyDescent="0.25">
      <c r="A37" s="19" t="s">
        <v>133</v>
      </c>
      <c r="B37" s="19" t="s">
        <v>134</v>
      </c>
      <c r="C37" s="19" t="s">
        <v>285</v>
      </c>
      <c r="D37" s="19" t="s">
        <v>286</v>
      </c>
      <c r="E37" s="22" t="b">
        <v>1</v>
      </c>
      <c r="F37" s="22" t="b">
        <v>0</v>
      </c>
      <c r="G37" s="32">
        <v>0</v>
      </c>
      <c r="H37" s="32">
        <v>0</v>
      </c>
    </row>
    <row r="38" spans="1:8" x14ac:dyDescent="0.25">
      <c r="A38" s="19" t="s">
        <v>135</v>
      </c>
      <c r="B38" s="19" t="s">
        <v>136</v>
      </c>
      <c r="C38" s="19" t="s">
        <v>275</v>
      </c>
      <c r="D38" s="19" t="s">
        <v>276</v>
      </c>
      <c r="E38" s="22" t="b">
        <v>1</v>
      </c>
      <c r="F38" s="22" t="b">
        <v>1</v>
      </c>
      <c r="G38" s="32">
        <v>0</v>
      </c>
      <c r="H38" s="32">
        <v>0</v>
      </c>
    </row>
    <row r="39" spans="1:8" x14ac:dyDescent="0.25">
      <c r="A39" s="19" t="s">
        <v>135</v>
      </c>
      <c r="B39" s="19" t="s">
        <v>136</v>
      </c>
      <c r="C39" s="19" t="s">
        <v>277</v>
      </c>
      <c r="D39" s="19" t="s">
        <v>278</v>
      </c>
      <c r="E39" s="22" t="b">
        <v>0</v>
      </c>
      <c r="F39" s="22" t="b">
        <v>0</v>
      </c>
      <c r="G39" s="32">
        <v>0</v>
      </c>
      <c r="H39" s="32">
        <v>0</v>
      </c>
    </row>
    <row r="40" spans="1:8" x14ac:dyDescent="0.25">
      <c r="A40" s="19" t="s">
        <v>135</v>
      </c>
      <c r="B40" s="19" t="s">
        <v>136</v>
      </c>
      <c r="C40" s="19" t="s">
        <v>279</v>
      </c>
      <c r="D40" s="19" t="s">
        <v>280</v>
      </c>
      <c r="E40" s="22" t="b">
        <v>1</v>
      </c>
      <c r="F40" s="22" t="b">
        <v>0</v>
      </c>
      <c r="G40" s="32">
        <v>0</v>
      </c>
      <c r="H40" s="32">
        <v>0</v>
      </c>
    </row>
    <row r="41" spans="1:8" x14ac:dyDescent="0.25">
      <c r="A41" s="19" t="s">
        <v>135</v>
      </c>
      <c r="B41" s="19" t="s">
        <v>136</v>
      </c>
      <c r="C41" s="19" t="s">
        <v>281</v>
      </c>
      <c r="D41" s="19" t="s">
        <v>282</v>
      </c>
      <c r="E41" s="22" t="b">
        <v>1</v>
      </c>
      <c r="F41" s="22" t="b">
        <v>0</v>
      </c>
      <c r="G41" s="32">
        <v>0</v>
      </c>
      <c r="H41" s="32">
        <v>0</v>
      </c>
    </row>
    <row r="42" spans="1:8" x14ac:dyDescent="0.25">
      <c r="A42" s="19" t="s">
        <v>135</v>
      </c>
      <c r="B42" s="19" t="s">
        <v>136</v>
      </c>
      <c r="C42" s="19" t="s">
        <v>283</v>
      </c>
      <c r="D42" s="19" t="s">
        <v>284</v>
      </c>
      <c r="E42" s="22" t="b">
        <v>1</v>
      </c>
      <c r="F42" s="22" t="b">
        <v>0</v>
      </c>
      <c r="G42" s="32">
        <v>0</v>
      </c>
      <c r="H42" s="32">
        <v>0</v>
      </c>
    </row>
    <row r="43" spans="1:8" x14ac:dyDescent="0.25">
      <c r="A43" s="19" t="s">
        <v>135</v>
      </c>
      <c r="B43" s="19" t="s">
        <v>136</v>
      </c>
      <c r="C43" s="19" t="s">
        <v>285</v>
      </c>
      <c r="D43" s="19" t="s">
        <v>286</v>
      </c>
      <c r="E43" s="22" t="b">
        <v>1</v>
      </c>
      <c r="F43" s="22" t="b">
        <v>0</v>
      </c>
      <c r="G43" s="32">
        <v>0</v>
      </c>
      <c r="H43" s="32">
        <v>0</v>
      </c>
    </row>
    <row r="44" spans="1:8" x14ac:dyDescent="0.25">
      <c r="A44" s="19" t="s">
        <v>137</v>
      </c>
      <c r="B44" s="19" t="s">
        <v>138</v>
      </c>
      <c r="C44" s="19" t="s">
        <v>275</v>
      </c>
      <c r="D44" s="19" t="s">
        <v>276</v>
      </c>
      <c r="E44" s="22" t="b">
        <v>0</v>
      </c>
      <c r="F44" s="22" t="b">
        <v>1</v>
      </c>
      <c r="G44" s="32">
        <v>0</v>
      </c>
      <c r="H44" s="32">
        <v>0</v>
      </c>
    </row>
    <row r="45" spans="1:8" x14ac:dyDescent="0.25">
      <c r="A45" s="19" t="s">
        <v>137</v>
      </c>
      <c r="B45" s="19" t="s">
        <v>138</v>
      </c>
      <c r="C45" s="19" t="s">
        <v>277</v>
      </c>
      <c r="D45" s="19" t="s">
        <v>278</v>
      </c>
      <c r="E45" s="22" t="b">
        <v>1</v>
      </c>
      <c r="F45" s="22" t="b">
        <v>0</v>
      </c>
      <c r="G45" s="32">
        <v>0</v>
      </c>
      <c r="H45" s="32">
        <v>0</v>
      </c>
    </row>
    <row r="46" spans="1:8" x14ac:dyDescent="0.25">
      <c r="A46" s="19" t="s">
        <v>137</v>
      </c>
      <c r="B46" s="19" t="s">
        <v>138</v>
      </c>
      <c r="C46" s="19" t="s">
        <v>279</v>
      </c>
      <c r="D46" s="19" t="s">
        <v>280</v>
      </c>
      <c r="E46" s="22" t="b">
        <v>0</v>
      </c>
      <c r="F46" s="22" t="b">
        <v>0</v>
      </c>
      <c r="G46" s="32">
        <v>0</v>
      </c>
      <c r="H46" s="32">
        <v>0</v>
      </c>
    </row>
    <row r="47" spans="1:8" x14ac:dyDescent="0.25">
      <c r="A47" s="19" t="s">
        <v>137</v>
      </c>
      <c r="B47" s="19" t="s">
        <v>138</v>
      </c>
      <c r="C47" s="19" t="s">
        <v>281</v>
      </c>
      <c r="D47" s="19" t="s">
        <v>282</v>
      </c>
      <c r="E47" s="22" t="b">
        <v>0</v>
      </c>
      <c r="F47" s="22" t="b">
        <v>0</v>
      </c>
      <c r="G47" s="32">
        <v>0</v>
      </c>
      <c r="H47" s="32">
        <v>0</v>
      </c>
    </row>
    <row r="48" spans="1:8" x14ac:dyDescent="0.25">
      <c r="A48" s="19" t="s">
        <v>137</v>
      </c>
      <c r="B48" s="19" t="s">
        <v>138</v>
      </c>
      <c r="C48" s="19" t="s">
        <v>283</v>
      </c>
      <c r="D48" s="19" t="s">
        <v>284</v>
      </c>
      <c r="E48" s="22" t="b">
        <v>0</v>
      </c>
      <c r="F48" s="22" t="b">
        <v>0</v>
      </c>
      <c r="G48" s="32">
        <v>0</v>
      </c>
      <c r="H48" s="32">
        <v>0</v>
      </c>
    </row>
    <row r="49" spans="1:8" x14ac:dyDescent="0.25">
      <c r="A49" s="19" t="s">
        <v>137</v>
      </c>
      <c r="B49" s="19" t="s">
        <v>138</v>
      </c>
      <c r="C49" s="19" t="s">
        <v>285</v>
      </c>
      <c r="D49" s="19" t="s">
        <v>286</v>
      </c>
      <c r="E49" s="22" t="b">
        <v>0</v>
      </c>
      <c r="F49" s="22" t="b">
        <v>0</v>
      </c>
      <c r="G49" s="32">
        <v>0</v>
      </c>
      <c r="H49" s="32">
        <v>0</v>
      </c>
    </row>
    <row r="50" spans="1:8" x14ac:dyDescent="0.25">
      <c r="A50" s="19" t="s">
        <v>139</v>
      </c>
      <c r="B50" s="19" t="s">
        <v>140</v>
      </c>
      <c r="C50" s="19" t="s">
        <v>275</v>
      </c>
      <c r="D50" s="19" t="s">
        <v>276</v>
      </c>
      <c r="E50" s="22" t="b">
        <v>0</v>
      </c>
      <c r="F50" s="22" t="b">
        <v>1</v>
      </c>
      <c r="G50" s="32">
        <v>0</v>
      </c>
      <c r="H50" s="32">
        <v>0</v>
      </c>
    </row>
    <row r="51" spans="1:8" x14ac:dyDescent="0.25">
      <c r="A51" s="19" t="s">
        <v>139</v>
      </c>
      <c r="B51" s="19" t="s">
        <v>140</v>
      </c>
      <c r="C51" s="19" t="s">
        <v>277</v>
      </c>
      <c r="D51" s="19" t="s">
        <v>278</v>
      </c>
      <c r="E51" s="22" t="b">
        <v>0</v>
      </c>
      <c r="F51" s="22" t="b">
        <v>0</v>
      </c>
      <c r="G51" s="32">
        <v>0</v>
      </c>
      <c r="H51" s="32">
        <v>0</v>
      </c>
    </row>
    <row r="52" spans="1:8" x14ac:dyDescent="0.25">
      <c r="A52" s="19" t="s">
        <v>139</v>
      </c>
      <c r="B52" s="19" t="s">
        <v>140</v>
      </c>
      <c r="C52" s="19" t="s">
        <v>279</v>
      </c>
      <c r="D52" s="19" t="s">
        <v>280</v>
      </c>
      <c r="E52" s="22" t="b">
        <v>0</v>
      </c>
      <c r="F52" s="22" t="b">
        <v>0</v>
      </c>
      <c r="G52" s="32">
        <v>0</v>
      </c>
      <c r="H52" s="32">
        <v>0</v>
      </c>
    </row>
    <row r="53" spans="1:8" x14ac:dyDescent="0.25">
      <c r="A53" s="19" t="s">
        <v>139</v>
      </c>
      <c r="B53" s="19" t="s">
        <v>140</v>
      </c>
      <c r="C53" s="19" t="s">
        <v>281</v>
      </c>
      <c r="D53" s="19" t="s">
        <v>282</v>
      </c>
      <c r="E53" s="22" t="b">
        <v>1</v>
      </c>
      <c r="F53" s="22" t="b">
        <v>0</v>
      </c>
      <c r="G53" s="32">
        <v>0</v>
      </c>
      <c r="H53" s="32">
        <v>0</v>
      </c>
    </row>
    <row r="54" spans="1:8" x14ac:dyDescent="0.25">
      <c r="A54" s="19" t="s">
        <v>139</v>
      </c>
      <c r="B54" s="19" t="s">
        <v>140</v>
      </c>
      <c r="C54" s="19" t="s">
        <v>283</v>
      </c>
      <c r="D54" s="19" t="s">
        <v>284</v>
      </c>
      <c r="E54" s="22" t="b">
        <v>1</v>
      </c>
      <c r="F54" s="22" t="b">
        <v>0</v>
      </c>
      <c r="G54" s="32">
        <v>0</v>
      </c>
      <c r="H54" s="32">
        <v>0</v>
      </c>
    </row>
    <row r="55" spans="1:8" x14ac:dyDescent="0.25">
      <c r="A55" s="19" t="s">
        <v>139</v>
      </c>
      <c r="B55" s="19" t="s">
        <v>140</v>
      </c>
      <c r="C55" s="19" t="s">
        <v>285</v>
      </c>
      <c r="D55" s="19" t="s">
        <v>286</v>
      </c>
      <c r="E55" s="22" t="b">
        <v>0</v>
      </c>
      <c r="F55" s="22" t="b">
        <v>0</v>
      </c>
      <c r="G55" s="32">
        <v>0</v>
      </c>
      <c r="H55" s="32">
        <v>0</v>
      </c>
    </row>
    <row r="56" spans="1:8" x14ac:dyDescent="0.25">
      <c r="A56" s="19" t="s">
        <v>141</v>
      </c>
      <c r="B56" s="19" t="s">
        <v>142</v>
      </c>
      <c r="C56" s="19" t="s">
        <v>275</v>
      </c>
      <c r="D56" s="19" t="s">
        <v>276</v>
      </c>
      <c r="E56" s="22" t="b">
        <v>1</v>
      </c>
      <c r="F56" s="22" t="b">
        <v>1</v>
      </c>
      <c r="G56" s="32">
        <v>0</v>
      </c>
      <c r="H56" s="32">
        <v>0</v>
      </c>
    </row>
    <row r="57" spans="1:8" x14ac:dyDescent="0.25">
      <c r="A57" s="19" t="s">
        <v>141</v>
      </c>
      <c r="B57" s="19" t="s">
        <v>142</v>
      </c>
      <c r="C57" s="19" t="s">
        <v>277</v>
      </c>
      <c r="D57" s="19" t="s">
        <v>278</v>
      </c>
      <c r="E57" s="22" t="b">
        <v>0</v>
      </c>
      <c r="F57" s="22" t="b">
        <v>0</v>
      </c>
      <c r="G57" s="32">
        <v>0</v>
      </c>
      <c r="H57" s="32">
        <v>0</v>
      </c>
    </row>
    <row r="58" spans="1:8" x14ac:dyDescent="0.25">
      <c r="A58" s="19" t="s">
        <v>141</v>
      </c>
      <c r="B58" s="19" t="s">
        <v>142</v>
      </c>
      <c r="C58" s="19" t="s">
        <v>279</v>
      </c>
      <c r="D58" s="19" t="s">
        <v>280</v>
      </c>
      <c r="E58" s="22" t="b">
        <v>1</v>
      </c>
      <c r="F58" s="22" t="b">
        <v>0</v>
      </c>
      <c r="G58" s="32">
        <v>0</v>
      </c>
      <c r="H58" s="32">
        <v>0</v>
      </c>
    </row>
    <row r="59" spans="1:8" x14ac:dyDescent="0.25">
      <c r="A59" s="19" t="s">
        <v>141</v>
      </c>
      <c r="B59" s="19" t="s">
        <v>142</v>
      </c>
      <c r="C59" s="19" t="s">
        <v>281</v>
      </c>
      <c r="D59" s="19" t="s">
        <v>282</v>
      </c>
      <c r="E59" s="22" t="b">
        <v>1</v>
      </c>
      <c r="F59" s="22" t="b">
        <v>0</v>
      </c>
      <c r="G59" s="32">
        <v>0</v>
      </c>
      <c r="H59" s="32">
        <v>0</v>
      </c>
    </row>
    <row r="60" spans="1:8" x14ac:dyDescent="0.25">
      <c r="A60" s="19" t="s">
        <v>141</v>
      </c>
      <c r="B60" s="19" t="s">
        <v>142</v>
      </c>
      <c r="C60" s="19" t="s">
        <v>283</v>
      </c>
      <c r="D60" s="19" t="s">
        <v>284</v>
      </c>
      <c r="E60" s="22" t="b">
        <v>1</v>
      </c>
      <c r="F60" s="22" t="b">
        <v>0</v>
      </c>
      <c r="G60" s="32">
        <v>0</v>
      </c>
      <c r="H60" s="32">
        <v>0</v>
      </c>
    </row>
    <row r="61" spans="1:8" x14ac:dyDescent="0.25">
      <c r="A61" s="19" t="s">
        <v>141</v>
      </c>
      <c r="B61" s="19" t="s">
        <v>142</v>
      </c>
      <c r="C61" s="19" t="s">
        <v>285</v>
      </c>
      <c r="D61" s="19" t="s">
        <v>286</v>
      </c>
      <c r="E61" s="22" t="b">
        <v>1</v>
      </c>
      <c r="F61" s="22" t="b">
        <v>0</v>
      </c>
      <c r="G61" s="32">
        <v>0</v>
      </c>
      <c r="H61" s="32">
        <v>0</v>
      </c>
    </row>
    <row r="62" spans="1:8" x14ac:dyDescent="0.25">
      <c r="A62" s="19" t="s">
        <v>143</v>
      </c>
      <c r="B62" s="19" t="s">
        <v>144</v>
      </c>
      <c r="C62" s="19" t="s">
        <v>275</v>
      </c>
      <c r="D62" s="19" t="s">
        <v>276</v>
      </c>
      <c r="E62" s="22" t="b">
        <v>0</v>
      </c>
      <c r="F62" s="22" t="b">
        <v>1</v>
      </c>
      <c r="G62" s="32">
        <v>0</v>
      </c>
      <c r="H62" s="32">
        <v>0</v>
      </c>
    </row>
    <row r="63" spans="1:8" x14ac:dyDescent="0.25">
      <c r="A63" s="19" t="s">
        <v>143</v>
      </c>
      <c r="B63" s="19" t="s">
        <v>144</v>
      </c>
      <c r="C63" s="19" t="s">
        <v>277</v>
      </c>
      <c r="D63" s="19" t="s">
        <v>278</v>
      </c>
      <c r="E63" s="22" t="b">
        <v>0</v>
      </c>
      <c r="F63" s="22" t="b">
        <v>0</v>
      </c>
      <c r="G63" s="32">
        <v>0</v>
      </c>
      <c r="H63" s="32">
        <v>0</v>
      </c>
    </row>
    <row r="64" spans="1:8" x14ac:dyDescent="0.25">
      <c r="A64" s="19" t="s">
        <v>143</v>
      </c>
      <c r="B64" s="19" t="s">
        <v>144</v>
      </c>
      <c r="C64" s="19" t="s">
        <v>279</v>
      </c>
      <c r="D64" s="19" t="s">
        <v>280</v>
      </c>
      <c r="E64" s="22" t="b">
        <v>0</v>
      </c>
      <c r="F64" s="22" t="b">
        <v>0</v>
      </c>
      <c r="G64" s="32">
        <v>0</v>
      </c>
      <c r="H64" s="32">
        <v>0</v>
      </c>
    </row>
    <row r="65" spans="1:8" x14ac:dyDescent="0.25">
      <c r="A65" s="19" t="s">
        <v>143</v>
      </c>
      <c r="B65" s="19" t="s">
        <v>144</v>
      </c>
      <c r="C65" s="19" t="s">
        <v>281</v>
      </c>
      <c r="D65" s="19" t="s">
        <v>282</v>
      </c>
      <c r="E65" s="22" t="b">
        <v>1</v>
      </c>
      <c r="F65" s="22" t="b">
        <v>0</v>
      </c>
      <c r="G65" s="32">
        <v>0</v>
      </c>
      <c r="H65" s="32">
        <v>0</v>
      </c>
    </row>
    <row r="66" spans="1:8" x14ac:dyDescent="0.25">
      <c r="A66" s="19" t="s">
        <v>143</v>
      </c>
      <c r="B66" s="19" t="s">
        <v>144</v>
      </c>
      <c r="C66" s="19" t="s">
        <v>283</v>
      </c>
      <c r="D66" s="19" t="s">
        <v>284</v>
      </c>
      <c r="E66" s="22" t="b">
        <v>0</v>
      </c>
      <c r="F66" s="22" t="b">
        <v>0</v>
      </c>
      <c r="G66" s="32">
        <v>0</v>
      </c>
      <c r="H66" s="32">
        <v>0</v>
      </c>
    </row>
    <row r="67" spans="1:8" x14ac:dyDescent="0.25">
      <c r="A67" s="19" t="s">
        <v>143</v>
      </c>
      <c r="B67" s="19" t="s">
        <v>144</v>
      </c>
      <c r="C67" s="19" t="s">
        <v>285</v>
      </c>
      <c r="D67" s="19" t="s">
        <v>286</v>
      </c>
      <c r="E67" s="22" t="b">
        <v>0</v>
      </c>
      <c r="F67" s="22" t="b">
        <v>0</v>
      </c>
      <c r="G67" s="32">
        <v>0</v>
      </c>
      <c r="H67" s="32">
        <v>0</v>
      </c>
    </row>
    <row r="68" spans="1:8" x14ac:dyDescent="0.25">
      <c r="A68" s="19" t="s">
        <v>145</v>
      </c>
      <c r="B68" s="19" t="s">
        <v>146</v>
      </c>
      <c r="C68" s="19" t="s">
        <v>275</v>
      </c>
      <c r="D68" s="19" t="s">
        <v>276</v>
      </c>
      <c r="E68" s="22" t="b">
        <v>0</v>
      </c>
      <c r="F68" s="22" t="b">
        <v>1</v>
      </c>
      <c r="G68" s="32">
        <v>0</v>
      </c>
      <c r="H68" s="32">
        <v>0</v>
      </c>
    </row>
    <row r="69" spans="1:8" x14ac:dyDescent="0.25">
      <c r="A69" s="19" t="s">
        <v>145</v>
      </c>
      <c r="B69" s="19" t="s">
        <v>146</v>
      </c>
      <c r="C69" s="19" t="s">
        <v>277</v>
      </c>
      <c r="D69" s="19" t="s">
        <v>278</v>
      </c>
      <c r="E69" s="22" t="b">
        <v>1</v>
      </c>
      <c r="F69" s="22" t="b">
        <v>0</v>
      </c>
      <c r="G69" s="32">
        <v>0</v>
      </c>
      <c r="H69" s="32">
        <v>0</v>
      </c>
    </row>
    <row r="70" spans="1:8" x14ac:dyDescent="0.25">
      <c r="A70" s="19" t="s">
        <v>145</v>
      </c>
      <c r="B70" s="19" t="s">
        <v>146</v>
      </c>
      <c r="C70" s="19" t="s">
        <v>279</v>
      </c>
      <c r="D70" s="19" t="s">
        <v>280</v>
      </c>
      <c r="E70" s="22" t="b">
        <v>0</v>
      </c>
      <c r="F70" s="22" t="b">
        <v>0</v>
      </c>
      <c r="G70" s="32">
        <v>0</v>
      </c>
      <c r="H70" s="32">
        <v>0</v>
      </c>
    </row>
    <row r="71" spans="1:8" x14ac:dyDescent="0.25">
      <c r="A71" s="19" t="s">
        <v>145</v>
      </c>
      <c r="B71" s="19" t="s">
        <v>146</v>
      </c>
      <c r="C71" s="19" t="s">
        <v>281</v>
      </c>
      <c r="D71" s="19" t="s">
        <v>282</v>
      </c>
      <c r="E71" s="22" t="b">
        <v>1</v>
      </c>
      <c r="F71" s="22" t="b">
        <v>0</v>
      </c>
      <c r="G71" s="32">
        <v>0</v>
      </c>
      <c r="H71" s="32">
        <v>0</v>
      </c>
    </row>
    <row r="72" spans="1:8" x14ac:dyDescent="0.25">
      <c r="A72" s="19" t="s">
        <v>145</v>
      </c>
      <c r="B72" s="19" t="s">
        <v>146</v>
      </c>
      <c r="C72" s="19" t="s">
        <v>283</v>
      </c>
      <c r="D72" s="19" t="s">
        <v>284</v>
      </c>
      <c r="E72" s="22" t="b">
        <v>0</v>
      </c>
      <c r="F72" s="22" t="b">
        <v>0</v>
      </c>
      <c r="G72" s="32">
        <v>0</v>
      </c>
      <c r="H72" s="32">
        <v>0</v>
      </c>
    </row>
    <row r="73" spans="1:8" x14ac:dyDescent="0.25">
      <c r="A73" s="19" t="s">
        <v>145</v>
      </c>
      <c r="B73" s="19" t="s">
        <v>146</v>
      </c>
      <c r="C73" s="19" t="s">
        <v>285</v>
      </c>
      <c r="D73" s="19" t="s">
        <v>286</v>
      </c>
      <c r="E73" s="22" t="b">
        <v>1</v>
      </c>
      <c r="F73" s="22" t="b">
        <v>0</v>
      </c>
      <c r="G73" s="32">
        <v>0</v>
      </c>
      <c r="H73" s="32">
        <v>0</v>
      </c>
    </row>
    <row r="74" spans="1:8" x14ac:dyDescent="0.25">
      <c r="A74" s="19" t="s">
        <v>147</v>
      </c>
      <c r="B74" s="19" t="s">
        <v>148</v>
      </c>
      <c r="C74" s="19" t="s">
        <v>275</v>
      </c>
      <c r="D74" s="19" t="s">
        <v>276</v>
      </c>
      <c r="E74" s="22" t="b">
        <v>0</v>
      </c>
      <c r="F74" s="22" t="b">
        <v>1</v>
      </c>
      <c r="G74" s="32">
        <v>0</v>
      </c>
      <c r="H74" s="32">
        <v>0</v>
      </c>
    </row>
    <row r="75" spans="1:8" x14ac:dyDescent="0.25">
      <c r="A75" s="19" t="s">
        <v>147</v>
      </c>
      <c r="B75" s="19" t="s">
        <v>148</v>
      </c>
      <c r="C75" s="19" t="s">
        <v>277</v>
      </c>
      <c r="D75" s="19" t="s">
        <v>278</v>
      </c>
      <c r="E75" s="22" t="b">
        <v>0</v>
      </c>
      <c r="F75" s="22" t="b">
        <v>0</v>
      </c>
      <c r="G75" s="32">
        <v>0</v>
      </c>
      <c r="H75" s="32">
        <v>0</v>
      </c>
    </row>
    <row r="76" spans="1:8" x14ac:dyDescent="0.25">
      <c r="A76" s="19" t="s">
        <v>147</v>
      </c>
      <c r="B76" s="19" t="s">
        <v>148</v>
      </c>
      <c r="C76" s="19" t="s">
        <v>279</v>
      </c>
      <c r="D76" s="19" t="s">
        <v>280</v>
      </c>
      <c r="E76" s="22" t="b">
        <v>0</v>
      </c>
      <c r="F76" s="22" t="b">
        <v>0</v>
      </c>
      <c r="G76" s="32">
        <v>0</v>
      </c>
      <c r="H76" s="32">
        <v>0</v>
      </c>
    </row>
    <row r="77" spans="1:8" x14ac:dyDescent="0.25">
      <c r="A77" s="19" t="s">
        <v>147</v>
      </c>
      <c r="B77" s="19" t="s">
        <v>148</v>
      </c>
      <c r="C77" s="19" t="s">
        <v>281</v>
      </c>
      <c r="D77" s="19" t="s">
        <v>282</v>
      </c>
      <c r="E77" s="22" t="b">
        <v>1</v>
      </c>
      <c r="F77" s="22" t="b">
        <v>0</v>
      </c>
      <c r="G77" s="32">
        <v>0</v>
      </c>
      <c r="H77" s="32">
        <v>0</v>
      </c>
    </row>
    <row r="78" spans="1:8" x14ac:dyDescent="0.25">
      <c r="A78" s="19" t="s">
        <v>147</v>
      </c>
      <c r="B78" s="19" t="s">
        <v>148</v>
      </c>
      <c r="C78" s="19" t="s">
        <v>283</v>
      </c>
      <c r="D78" s="19" t="s">
        <v>284</v>
      </c>
      <c r="E78" s="22" t="b">
        <v>0</v>
      </c>
      <c r="F78" s="22" t="b">
        <v>0</v>
      </c>
      <c r="G78" s="32">
        <v>0</v>
      </c>
      <c r="H78" s="32">
        <v>0</v>
      </c>
    </row>
    <row r="79" spans="1:8" x14ac:dyDescent="0.25">
      <c r="A79" s="19" t="s">
        <v>147</v>
      </c>
      <c r="B79" s="19" t="s">
        <v>148</v>
      </c>
      <c r="C79" s="19" t="s">
        <v>285</v>
      </c>
      <c r="D79" s="19" t="s">
        <v>286</v>
      </c>
      <c r="E79" s="22" t="b">
        <v>1</v>
      </c>
      <c r="F79" s="22" t="b">
        <v>0</v>
      </c>
      <c r="G79" s="32">
        <v>0</v>
      </c>
      <c r="H79" s="32">
        <v>0</v>
      </c>
    </row>
    <row r="80" spans="1:8" x14ac:dyDescent="0.25">
      <c r="A80" s="19" t="s">
        <v>149</v>
      </c>
      <c r="B80" s="19" t="s">
        <v>150</v>
      </c>
      <c r="C80" s="19" t="s">
        <v>275</v>
      </c>
      <c r="D80" s="19" t="s">
        <v>276</v>
      </c>
      <c r="E80" s="22" t="b">
        <v>0</v>
      </c>
      <c r="F80" s="22" t="b">
        <v>1</v>
      </c>
      <c r="G80" s="32">
        <v>0</v>
      </c>
      <c r="H80" s="32">
        <v>0</v>
      </c>
    </row>
    <row r="81" spans="1:8" x14ac:dyDescent="0.25">
      <c r="A81" s="19" t="s">
        <v>149</v>
      </c>
      <c r="B81" s="19" t="s">
        <v>150</v>
      </c>
      <c r="C81" s="19" t="s">
        <v>277</v>
      </c>
      <c r="D81" s="19" t="s">
        <v>278</v>
      </c>
      <c r="E81" s="22" t="b">
        <v>0</v>
      </c>
      <c r="F81" s="22" t="b">
        <v>0</v>
      </c>
      <c r="G81" s="32">
        <v>0</v>
      </c>
      <c r="H81" s="32">
        <v>0</v>
      </c>
    </row>
    <row r="82" spans="1:8" x14ac:dyDescent="0.25">
      <c r="A82" s="19" t="s">
        <v>149</v>
      </c>
      <c r="B82" s="19" t="s">
        <v>150</v>
      </c>
      <c r="C82" s="19" t="s">
        <v>279</v>
      </c>
      <c r="D82" s="19" t="s">
        <v>280</v>
      </c>
      <c r="E82" s="22" t="b">
        <v>0</v>
      </c>
      <c r="F82" s="22" t="b">
        <v>0</v>
      </c>
      <c r="G82" s="32">
        <v>0</v>
      </c>
      <c r="H82" s="32">
        <v>0</v>
      </c>
    </row>
    <row r="83" spans="1:8" x14ac:dyDescent="0.25">
      <c r="A83" s="19" t="s">
        <v>149</v>
      </c>
      <c r="B83" s="19" t="s">
        <v>150</v>
      </c>
      <c r="C83" s="19" t="s">
        <v>281</v>
      </c>
      <c r="D83" s="19" t="s">
        <v>282</v>
      </c>
      <c r="E83" s="22" t="b">
        <v>1</v>
      </c>
      <c r="F83" s="22" t="b">
        <v>0</v>
      </c>
      <c r="G83" s="32">
        <v>0</v>
      </c>
      <c r="H83" s="32">
        <v>0</v>
      </c>
    </row>
    <row r="84" spans="1:8" x14ac:dyDescent="0.25">
      <c r="A84" s="19" t="s">
        <v>149</v>
      </c>
      <c r="B84" s="19" t="s">
        <v>150</v>
      </c>
      <c r="C84" s="19" t="s">
        <v>283</v>
      </c>
      <c r="D84" s="19" t="s">
        <v>284</v>
      </c>
      <c r="E84" s="22" t="b">
        <v>1</v>
      </c>
      <c r="F84" s="22" t="b">
        <v>0</v>
      </c>
      <c r="G84" s="32">
        <v>0</v>
      </c>
      <c r="H84" s="32">
        <v>0</v>
      </c>
    </row>
    <row r="85" spans="1:8" x14ac:dyDescent="0.25">
      <c r="A85" s="19" t="s">
        <v>149</v>
      </c>
      <c r="B85" s="19" t="s">
        <v>150</v>
      </c>
      <c r="C85" s="19" t="s">
        <v>285</v>
      </c>
      <c r="D85" s="19" t="s">
        <v>286</v>
      </c>
      <c r="E85" s="22" t="b">
        <v>0</v>
      </c>
      <c r="F85" s="22" t="b">
        <v>0</v>
      </c>
      <c r="G85" s="32">
        <v>0</v>
      </c>
      <c r="H85" s="32">
        <v>0</v>
      </c>
    </row>
    <row r="86" spans="1:8" x14ac:dyDescent="0.25">
      <c r="A86" s="19" t="s">
        <v>151</v>
      </c>
      <c r="B86" s="19" t="s">
        <v>152</v>
      </c>
      <c r="C86" s="19" t="s">
        <v>275</v>
      </c>
      <c r="D86" s="19" t="s">
        <v>276</v>
      </c>
      <c r="E86" s="22" t="b">
        <v>0</v>
      </c>
      <c r="F86" s="22" t="b">
        <v>1</v>
      </c>
      <c r="G86" s="32">
        <v>0</v>
      </c>
      <c r="H86" s="32">
        <v>0</v>
      </c>
    </row>
    <row r="87" spans="1:8" x14ac:dyDescent="0.25">
      <c r="A87" s="19" t="s">
        <v>151</v>
      </c>
      <c r="B87" s="19" t="s">
        <v>152</v>
      </c>
      <c r="C87" s="19" t="s">
        <v>277</v>
      </c>
      <c r="D87" s="19" t="s">
        <v>278</v>
      </c>
      <c r="E87" s="22" t="b">
        <v>0</v>
      </c>
      <c r="F87" s="22" t="b">
        <v>0</v>
      </c>
      <c r="G87" s="32">
        <v>0</v>
      </c>
      <c r="H87" s="32">
        <v>0</v>
      </c>
    </row>
    <row r="88" spans="1:8" x14ac:dyDescent="0.25">
      <c r="A88" s="19" t="s">
        <v>151</v>
      </c>
      <c r="B88" s="19" t="s">
        <v>152</v>
      </c>
      <c r="C88" s="19" t="s">
        <v>279</v>
      </c>
      <c r="D88" s="19" t="s">
        <v>280</v>
      </c>
      <c r="E88" s="22" t="b">
        <v>0</v>
      </c>
      <c r="F88" s="22" t="b">
        <v>0</v>
      </c>
      <c r="G88" s="32">
        <v>0</v>
      </c>
      <c r="H88" s="32">
        <v>0</v>
      </c>
    </row>
    <row r="89" spans="1:8" x14ac:dyDescent="0.25">
      <c r="A89" s="19" t="s">
        <v>151</v>
      </c>
      <c r="B89" s="19" t="s">
        <v>152</v>
      </c>
      <c r="C89" s="19" t="s">
        <v>281</v>
      </c>
      <c r="D89" s="19" t="s">
        <v>282</v>
      </c>
      <c r="E89" s="22" t="b">
        <v>1</v>
      </c>
      <c r="F89" s="22" t="b">
        <v>0</v>
      </c>
      <c r="G89" s="32">
        <v>0</v>
      </c>
      <c r="H89" s="32">
        <v>0</v>
      </c>
    </row>
    <row r="90" spans="1:8" x14ac:dyDescent="0.25">
      <c r="A90" s="19" t="s">
        <v>151</v>
      </c>
      <c r="B90" s="19" t="s">
        <v>152</v>
      </c>
      <c r="C90" s="19" t="s">
        <v>283</v>
      </c>
      <c r="D90" s="19" t="s">
        <v>284</v>
      </c>
      <c r="E90" s="22" t="b">
        <v>1</v>
      </c>
      <c r="F90" s="22" t="b">
        <v>0</v>
      </c>
      <c r="G90" s="32">
        <v>0</v>
      </c>
      <c r="H90" s="32">
        <v>0</v>
      </c>
    </row>
    <row r="91" spans="1:8" x14ac:dyDescent="0.25">
      <c r="A91" s="19" t="s">
        <v>151</v>
      </c>
      <c r="B91" s="19" t="s">
        <v>152</v>
      </c>
      <c r="C91" s="19" t="s">
        <v>285</v>
      </c>
      <c r="D91" s="19" t="s">
        <v>286</v>
      </c>
      <c r="E91" s="22" t="b">
        <v>1</v>
      </c>
      <c r="F91" s="22" t="b">
        <v>0</v>
      </c>
      <c r="G91" s="32">
        <v>0</v>
      </c>
      <c r="H91" s="32">
        <v>0</v>
      </c>
    </row>
    <row r="92" spans="1:8" x14ac:dyDescent="0.25">
      <c r="A92" s="19" t="s">
        <v>153</v>
      </c>
      <c r="B92" s="19" t="s">
        <v>154</v>
      </c>
      <c r="C92" s="19" t="s">
        <v>275</v>
      </c>
      <c r="D92" s="19" t="s">
        <v>276</v>
      </c>
      <c r="E92" s="22" t="b">
        <v>0</v>
      </c>
      <c r="F92" s="22" t="b">
        <v>1</v>
      </c>
      <c r="G92" s="32">
        <v>0</v>
      </c>
      <c r="H92" s="32">
        <v>0</v>
      </c>
    </row>
    <row r="93" spans="1:8" x14ac:dyDescent="0.25">
      <c r="A93" s="19" t="s">
        <v>153</v>
      </c>
      <c r="B93" s="19" t="s">
        <v>154</v>
      </c>
      <c r="C93" s="19" t="s">
        <v>277</v>
      </c>
      <c r="D93" s="19" t="s">
        <v>278</v>
      </c>
      <c r="E93" s="22" t="b">
        <v>0</v>
      </c>
      <c r="F93" s="22" t="b">
        <v>0</v>
      </c>
      <c r="G93" s="32">
        <v>0</v>
      </c>
      <c r="H93" s="32">
        <v>0</v>
      </c>
    </row>
    <row r="94" spans="1:8" x14ac:dyDescent="0.25">
      <c r="A94" s="19" t="s">
        <v>153</v>
      </c>
      <c r="B94" s="19" t="s">
        <v>154</v>
      </c>
      <c r="C94" s="19" t="s">
        <v>279</v>
      </c>
      <c r="D94" s="19" t="s">
        <v>280</v>
      </c>
      <c r="E94" s="22" t="b">
        <v>0</v>
      </c>
      <c r="F94" s="22" t="b">
        <v>0</v>
      </c>
      <c r="G94" s="32">
        <v>0</v>
      </c>
      <c r="H94" s="32">
        <v>0</v>
      </c>
    </row>
    <row r="95" spans="1:8" x14ac:dyDescent="0.25">
      <c r="A95" s="19" t="s">
        <v>153</v>
      </c>
      <c r="B95" s="19" t="s">
        <v>154</v>
      </c>
      <c r="C95" s="19" t="s">
        <v>281</v>
      </c>
      <c r="D95" s="19" t="s">
        <v>282</v>
      </c>
      <c r="E95" s="22" t="b">
        <v>1</v>
      </c>
      <c r="F95" s="22" t="b">
        <v>0</v>
      </c>
      <c r="G95" s="32">
        <v>0</v>
      </c>
      <c r="H95" s="32">
        <v>0</v>
      </c>
    </row>
    <row r="96" spans="1:8" x14ac:dyDescent="0.25">
      <c r="A96" s="19" t="s">
        <v>153</v>
      </c>
      <c r="B96" s="19" t="s">
        <v>154</v>
      </c>
      <c r="C96" s="19" t="s">
        <v>283</v>
      </c>
      <c r="D96" s="19" t="s">
        <v>284</v>
      </c>
      <c r="E96" s="22" t="b">
        <v>1</v>
      </c>
      <c r="F96" s="22" t="b">
        <v>0</v>
      </c>
      <c r="G96" s="32">
        <v>0</v>
      </c>
      <c r="H96" s="32">
        <v>0</v>
      </c>
    </row>
    <row r="97" spans="1:8" x14ac:dyDescent="0.25">
      <c r="A97" s="19" t="s">
        <v>153</v>
      </c>
      <c r="B97" s="19" t="s">
        <v>154</v>
      </c>
      <c r="C97" s="19" t="s">
        <v>285</v>
      </c>
      <c r="D97" s="19" t="s">
        <v>286</v>
      </c>
      <c r="E97" s="22" t="b">
        <v>1</v>
      </c>
      <c r="F97" s="22" t="b">
        <v>0</v>
      </c>
      <c r="G97" s="32">
        <v>0</v>
      </c>
      <c r="H97" s="32">
        <v>0</v>
      </c>
    </row>
    <row r="98" spans="1:8" x14ac:dyDescent="0.25">
      <c r="A98" s="19" t="s">
        <v>155</v>
      </c>
      <c r="B98" s="19" t="s">
        <v>156</v>
      </c>
      <c r="C98" s="19" t="s">
        <v>275</v>
      </c>
      <c r="D98" s="19" t="s">
        <v>276</v>
      </c>
      <c r="E98" s="22" t="b">
        <v>0</v>
      </c>
      <c r="F98" s="22" t="b">
        <v>1</v>
      </c>
      <c r="G98" s="32">
        <v>0</v>
      </c>
      <c r="H98" s="32">
        <v>0</v>
      </c>
    </row>
    <row r="99" spans="1:8" x14ac:dyDescent="0.25">
      <c r="A99" s="19" t="s">
        <v>155</v>
      </c>
      <c r="B99" s="19" t="s">
        <v>156</v>
      </c>
      <c r="C99" s="19" t="s">
        <v>277</v>
      </c>
      <c r="D99" s="19" t="s">
        <v>278</v>
      </c>
      <c r="E99" s="22" t="b">
        <v>0</v>
      </c>
      <c r="F99" s="22" t="b">
        <v>0</v>
      </c>
      <c r="G99" s="32">
        <v>0</v>
      </c>
      <c r="H99" s="32">
        <v>0</v>
      </c>
    </row>
    <row r="100" spans="1:8" x14ac:dyDescent="0.25">
      <c r="A100" s="19" t="s">
        <v>155</v>
      </c>
      <c r="B100" s="19" t="s">
        <v>156</v>
      </c>
      <c r="C100" s="19" t="s">
        <v>279</v>
      </c>
      <c r="D100" s="19" t="s">
        <v>280</v>
      </c>
      <c r="E100" s="22" t="b">
        <v>0</v>
      </c>
      <c r="F100" s="22" t="b">
        <v>0</v>
      </c>
      <c r="G100" s="32">
        <v>0</v>
      </c>
      <c r="H100" s="32">
        <v>0</v>
      </c>
    </row>
    <row r="101" spans="1:8" x14ac:dyDescent="0.25">
      <c r="A101" s="19" t="s">
        <v>155</v>
      </c>
      <c r="B101" s="19" t="s">
        <v>156</v>
      </c>
      <c r="C101" s="19" t="s">
        <v>281</v>
      </c>
      <c r="D101" s="19" t="s">
        <v>282</v>
      </c>
      <c r="E101" s="22" t="b">
        <v>0</v>
      </c>
      <c r="F101" s="22" t="b">
        <v>0</v>
      </c>
      <c r="G101" s="32">
        <v>0</v>
      </c>
      <c r="H101" s="32">
        <v>0</v>
      </c>
    </row>
    <row r="102" spans="1:8" x14ac:dyDescent="0.25">
      <c r="A102" s="19" t="s">
        <v>155</v>
      </c>
      <c r="B102" s="19" t="s">
        <v>156</v>
      </c>
      <c r="C102" s="19" t="s">
        <v>283</v>
      </c>
      <c r="D102" s="19" t="s">
        <v>284</v>
      </c>
      <c r="E102" s="22" t="b">
        <v>1</v>
      </c>
      <c r="F102" s="22" t="b">
        <v>0</v>
      </c>
      <c r="G102" s="32">
        <v>0</v>
      </c>
      <c r="H102" s="32">
        <v>0</v>
      </c>
    </row>
    <row r="103" spans="1:8" x14ac:dyDescent="0.25">
      <c r="A103" s="19" t="s">
        <v>155</v>
      </c>
      <c r="B103" s="19" t="s">
        <v>156</v>
      </c>
      <c r="C103" s="19" t="s">
        <v>285</v>
      </c>
      <c r="D103" s="19" t="s">
        <v>286</v>
      </c>
      <c r="E103" s="22" t="b">
        <v>0</v>
      </c>
      <c r="F103" s="22" t="b">
        <v>0</v>
      </c>
      <c r="G103" s="32">
        <v>0</v>
      </c>
      <c r="H103" s="32">
        <v>0</v>
      </c>
    </row>
    <row r="104" spans="1:8" x14ac:dyDescent="0.25">
      <c r="A104" s="19" t="s">
        <v>157</v>
      </c>
      <c r="B104" s="19" t="s">
        <v>158</v>
      </c>
      <c r="C104" s="19" t="s">
        <v>275</v>
      </c>
      <c r="D104" s="19" t="s">
        <v>276</v>
      </c>
      <c r="E104" s="22" t="b">
        <v>0</v>
      </c>
      <c r="F104" s="22" t="b">
        <v>1</v>
      </c>
      <c r="G104" s="32">
        <v>0</v>
      </c>
      <c r="H104" s="32">
        <v>0</v>
      </c>
    </row>
    <row r="105" spans="1:8" x14ac:dyDescent="0.25">
      <c r="A105" s="19" t="s">
        <v>157</v>
      </c>
      <c r="B105" s="19" t="s">
        <v>158</v>
      </c>
      <c r="C105" s="19" t="s">
        <v>277</v>
      </c>
      <c r="D105" s="19" t="s">
        <v>278</v>
      </c>
      <c r="E105" s="22" t="b">
        <v>0</v>
      </c>
      <c r="F105" s="22" t="b">
        <v>0</v>
      </c>
      <c r="G105" s="32">
        <v>0</v>
      </c>
      <c r="H105" s="32">
        <v>0</v>
      </c>
    </row>
    <row r="106" spans="1:8" x14ac:dyDescent="0.25">
      <c r="A106" s="19" t="s">
        <v>157</v>
      </c>
      <c r="B106" s="19" t="s">
        <v>158</v>
      </c>
      <c r="C106" s="19" t="s">
        <v>279</v>
      </c>
      <c r="D106" s="19" t="s">
        <v>280</v>
      </c>
      <c r="E106" s="22" t="b">
        <v>0</v>
      </c>
      <c r="F106" s="22" t="b">
        <v>0</v>
      </c>
      <c r="G106" s="32">
        <v>0</v>
      </c>
      <c r="H106" s="32">
        <v>0</v>
      </c>
    </row>
    <row r="107" spans="1:8" x14ac:dyDescent="0.25">
      <c r="A107" s="19" t="s">
        <v>157</v>
      </c>
      <c r="B107" s="19" t="s">
        <v>158</v>
      </c>
      <c r="C107" s="19" t="s">
        <v>281</v>
      </c>
      <c r="D107" s="19" t="s">
        <v>282</v>
      </c>
      <c r="E107" s="22" t="b">
        <v>1</v>
      </c>
      <c r="F107" s="22" t="b">
        <v>0</v>
      </c>
      <c r="G107" s="32">
        <v>0</v>
      </c>
      <c r="H107" s="32">
        <v>0</v>
      </c>
    </row>
    <row r="108" spans="1:8" x14ac:dyDescent="0.25">
      <c r="A108" s="19" t="s">
        <v>157</v>
      </c>
      <c r="B108" s="19" t="s">
        <v>158</v>
      </c>
      <c r="C108" s="19" t="s">
        <v>283</v>
      </c>
      <c r="D108" s="19" t="s">
        <v>284</v>
      </c>
      <c r="E108" s="22" t="b">
        <v>0</v>
      </c>
      <c r="F108" s="22" t="b">
        <v>0</v>
      </c>
      <c r="G108" s="32">
        <v>0</v>
      </c>
      <c r="H108" s="32">
        <v>0</v>
      </c>
    </row>
    <row r="109" spans="1:8" x14ac:dyDescent="0.25">
      <c r="A109" s="19" t="s">
        <v>157</v>
      </c>
      <c r="B109" s="19" t="s">
        <v>158</v>
      </c>
      <c r="C109" s="19" t="s">
        <v>285</v>
      </c>
      <c r="D109" s="19" t="s">
        <v>286</v>
      </c>
      <c r="E109" s="22" t="b">
        <v>0</v>
      </c>
      <c r="F109" s="22" t="b">
        <v>0</v>
      </c>
      <c r="G109" s="32">
        <v>0</v>
      </c>
      <c r="H109" s="32">
        <v>0</v>
      </c>
    </row>
    <row r="110" spans="1:8" x14ac:dyDescent="0.25">
      <c r="A110" s="19" t="s">
        <v>159</v>
      </c>
      <c r="B110" s="19" t="s">
        <v>160</v>
      </c>
      <c r="C110" s="19" t="s">
        <v>275</v>
      </c>
      <c r="D110" s="19" t="s">
        <v>276</v>
      </c>
      <c r="E110" s="22" t="b">
        <v>0</v>
      </c>
      <c r="F110" s="22" t="b">
        <v>1</v>
      </c>
      <c r="G110" s="32">
        <v>0</v>
      </c>
      <c r="H110" s="32">
        <v>0</v>
      </c>
    </row>
    <row r="111" spans="1:8" x14ac:dyDescent="0.25">
      <c r="A111" s="19" t="s">
        <v>159</v>
      </c>
      <c r="B111" s="19" t="s">
        <v>160</v>
      </c>
      <c r="C111" s="19" t="s">
        <v>277</v>
      </c>
      <c r="D111" s="19" t="s">
        <v>278</v>
      </c>
      <c r="E111" s="22" t="b">
        <v>0</v>
      </c>
      <c r="F111" s="22" t="b">
        <v>0</v>
      </c>
      <c r="G111" s="32">
        <v>0</v>
      </c>
      <c r="H111" s="32">
        <v>0</v>
      </c>
    </row>
    <row r="112" spans="1:8" x14ac:dyDescent="0.25">
      <c r="A112" s="19" t="s">
        <v>159</v>
      </c>
      <c r="B112" s="19" t="s">
        <v>160</v>
      </c>
      <c r="C112" s="19" t="s">
        <v>279</v>
      </c>
      <c r="D112" s="19" t="s">
        <v>280</v>
      </c>
      <c r="E112" s="22" t="b">
        <v>0</v>
      </c>
      <c r="F112" s="22" t="b">
        <v>0</v>
      </c>
      <c r="G112" s="32">
        <v>0</v>
      </c>
      <c r="H112" s="32">
        <v>0</v>
      </c>
    </row>
    <row r="113" spans="1:8" x14ac:dyDescent="0.25">
      <c r="A113" s="19" t="s">
        <v>159</v>
      </c>
      <c r="B113" s="19" t="s">
        <v>160</v>
      </c>
      <c r="C113" s="19" t="s">
        <v>281</v>
      </c>
      <c r="D113" s="19" t="s">
        <v>282</v>
      </c>
      <c r="E113" s="22" t="b">
        <v>1</v>
      </c>
      <c r="F113" s="22" t="b">
        <v>0</v>
      </c>
      <c r="G113" s="32">
        <v>0</v>
      </c>
      <c r="H113" s="32">
        <v>0</v>
      </c>
    </row>
    <row r="114" spans="1:8" x14ac:dyDescent="0.25">
      <c r="A114" s="19" t="s">
        <v>159</v>
      </c>
      <c r="B114" s="19" t="s">
        <v>160</v>
      </c>
      <c r="C114" s="19" t="s">
        <v>283</v>
      </c>
      <c r="D114" s="19" t="s">
        <v>284</v>
      </c>
      <c r="E114" s="22" t="b">
        <v>0</v>
      </c>
      <c r="F114" s="22" t="b">
        <v>0</v>
      </c>
      <c r="G114" s="32">
        <v>0</v>
      </c>
      <c r="H114" s="32">
        <v>0</v>
      </c>
    </row>
    <row r="115" spans="1:8" x14ac:dyDescent="0.25">
      <c r="A115" s="19" t="s">
        <v>159</v>
      </c>
      <c r="B115" s="19" t="s">
        <v>160</v>
      </c>
      <c r="C115" s="19" t="s">
        <v>285</v>
      </c>
      <c r="D115" s="19" t="s">
        <v>286</v>
      </c>
      <c r="E115" s="22" t="b">
        <v>0</v>
      </c>
      <c r="F115" s="22" t="b">
        <v>0</v>
      </c>
      <c r="G115" s="32">
        <v>0</v>
      </c>
      <c r="H115" s="32">
        <v>0</v>
      </c>
    </row>
    <row r="116" spans="1:8" x14ac:dyDescent="0.25">
      <c r="A116" s="19" t="s">
        <v>161</v>
      </c>
      <c r="B116" s="19" t="s">
        <v>162</v>
      </c>
      <c r="C116" s="19" t="s">
        <v>275</v>
      </c>
      <c r="D116" s="19" t="s">
        <v>276</v>
      </c>
      <c r="E116" s="22" t="b">
        <v>0</v>
      </c>
      <c r="F116" s="22" t="b">
        <v>1</v>
      </c>
      <c r="G116" s="32">
        <v>0</v>
      </c>
      <c r="H116" s="32">
        <v>0</v>
      </c>
    </row>
    <row r="117" spans="1:8" x14ac:dyDescent="0.25">
      <c r="A117" s="19" t="s">
        <v>161</v>
      </c>
      <c r="B117" s="19" t="s">
        <v>162</v>
      </c>
      <c r="C117" s="19" t="s">
        <v>277</v>
      </c>
      <c r="D117" s="19" t="s">
        <v>278</v>
      </c>
      <c r="E117" s="22" t="b">
        <v>0</v>
      </c>
      <c r="F117" s="22" t="b">
        <v>0</v>
      </c>
      <c r="G117" s="32">
        <v>0</v>
      </c>
      <c r="H117" s="32">
        <v>0</v>
      </c>
    </row>
    <row r="118" spans="1:8" x14ac:dyDescent="0.25">
      <c r="A118" s="19" t="s">
        <v>161</v>
      </c>
      <c r="B118" s="19" t="s">
        <v>162</v>
      </c>
      <c r="C118" s="19" t="s">
        <v>279</v>
      </c>
      <c r="D118" s="19" t="s">
        <v>280</v>
      </c>
      <c r="E118" s="22" t="b">
        <v>0</v>
      </c>
      <c r="F118" s="22" t="b">
        <v>0</v>
      </c>
      <c r="G118" s="32">
        <v>0</v>
      </c>
      <c r="H118" s="32">
        <v>0</v>
      </c>
    </row>
    <row r="119" spans="1:8" x14ac:dyDescent="0.25">
      <c r="A119" s="19" t="s">
        <v>161</v>
      </c>
      <c r="B119" s="19" t="s">
        <v>162</v>
      </c>
      <c r="C119" s="19" t="s">
        <v>281</v>
      </c>
      <c r="D119" s="19" t="s">
        <v>282</v>
      </c>
      <c r="E119" s="22" t="b">
        <v>1</v>
      </c>
      <c r="F119" s="22" t="b">
        <v>0</v>
      </c>
      <c r="G119" s="32">
        <v>0</v>
      </c>
      <c r="H119" s="32">
        <v>0</v>
      </c>
    </row>
    <row r="120" spans="1:8" x14ac:dyDescent="0.25">
      <c r="A120" s="19" t="s">
        <v>161</v>
      </c>
      <c r="B120" s="19" t="s">
        <v>162</v>
      </c>
      <c r="C120" s="19" t="s">
        <v>283</v>
      </c>
      <c r="D120" s="19" t="s">
        <v>284</v>
      </c>
      <c r="E120" s="22" t="b">
        <v>0</v>
      </c>
      <c r="F120" s="22" t="b">
        <v>0</v>
      </c>
      <c r="G120" s="32">
        <v>0</v>
      </c>
      <c r="H120" s="32">
        <v>0</v>
      </c>
    </row>
    <row r="121" spans="1:8" x14ac:dyDescent="0.25">
      <c r="A121" s="19" t="s">
        <v>161</v>
      </c>
      <c r="B121" s="19" t="s">
        <v>162</v>
      </c>
      <c r="C121" s="19" t="s">
        <v>285</v>
      </c>
      <c r="D121" s="19" t="s">
        <v>286</v>
      </c>
      <c r="E121" s="22" t="b">
        <v>0</v>
      </c>
      <c r="F121" s="22" t="b">
        <v>0</v>
      </c>
      <c r="G121" s="32">
        <v>0</v>
      </c>
      <c r="H121" s="32">
        <v>0</v>
      </c>
    </row>
    <row r="122" spans="1:8" x14ac:dyDescent="0.25">
      <c r="A122" s="19" t="s">
        <v>163</v>
      </c>
      <c r="B122" s="19" t="s">
        <v>164</v>
      </c>
      <c r="C122" s="19" t="s">
        <v>275</v>
      </c>
      <c r="D122" s="19" t="s">
        <v>276</v>
      </c>
      <c r="E122" s="22" t="b">
        <v>0</v>
      </c>
      <c r="F122" s="22" t="b">
        <v>1</v>
      </c>
      <c r="G122" s="32">
        <v>0</v>
      </c>
      <c r="H122" s="32">
        <v>0</v>
      </c>
    </row>
    <row r="123" spans="1:8" x14ac:dyDescent="0.25">
      <c r="A123" s="19" t="s">
        <v>163</v>
      </c>
      <c r="B123" s="19" t="s">
        <v>164</v>
      </c>
      <c r="C123" s="19" t="s">
        <v>277</v>
      </c>
      <c r="D123" s="19" t="s">
        <v>278</v>
      </c>
      <c r="E123" s="22" t="b">
        <v>0</v>
      </c>
      <c r="F123" s="22" t="b">
        <v>0</v>
      </c>
      <c r="G123" s="32">
        <v>0</v>
      </c>
      <c r="H123" s="32">
        <v>0</v>
      </c>
    </row>
    <row r="124" spans="1:8" x14ac:dyDescent="0.25">
      <c r="A124" s="19" t="s">
        <v>163</v>
      </c>
      <c r="B124" s="19" t="s">
        <v>164</v>
      </c>
      <c r="C124" s="19" t="s">
        <v>279</v>
      </c>
      <c r="D124" s="19" t="s">
        <v>280</v>
      </c>
      <c r="E124" s="22" t="b">
        <v>0</v>
      </c>
      <c r="F124" s="22" t="b">
        <v>0</v>
      </c>
      <c r="G124" s="32">
        <v>0</v>
      </c>
      <c r="H124" s="32">
        <v>0</v>
      </c>
    </row>
    <row r="125" spans="1:8" x14ac:dyDescent="0.25">
      <c r="A125" s="19" t="s">
        <v>163</v>
      </c>
      <c r="B125" s="19" t="s">
        <v>164</v>
      </c>
      <c r="C125" s="19" t="s">
        <v>281</v>
      </c>
      <c r="D125" s="19" t="s">
        <v>282</v>
      </c>
      <c r="E125" s="22" t="b">
        <v>1</v>
      </c>
      <c r="F125" s="22" t="b">
        <v>0</v>
      </c>
      <c r="G125" s="32">
        <v>0</v>
      </c>
      <c r="H125" s="32">
        <v>0</v>
      </c>
    </row>
    <row r="126" spans="1:8" x14ac:dyDescent="0.25">
      <c r="A126" s="19" t="s">
        <v>163</v>
      </c>
      <c r="B126" s="19" t="s">
        <v>164</v>
      </c>
      <c r="C126" s="19" t="s">
        <v>283</v>
      </c>
      <c r="D126" s="19" t="s">
        <v>284</v>
      </c>
      <c r="E126" s="22" t="b">
        <v>1</v>
      </c>
      <c r="F126" s="22" t="b">
        <v>0</v>
      </c>
      <c r="G126" s="32">
        <v>0</v>
      </c>
      <c r="H126" s="32">
        <v>0</v>
      </c>
    </row>
    <row r="127" spans="1:8" x14ac:dyDescent="0.25">
      <c r="A127" s="19" t="s">
        <v>163</v>
      </c>
      <c r="B127" s="19" t="s">
        <v>164</v>
      </c>
      <c r="C127" s="19" t="s">
        <v>285</v>
      </c>
      <c r="D127" s="19" t="s">
        <v>286</v>
      </c>
      <c r="E127" s="22" t="b">
        <v>0</v>
      </c>
      <c r="F127" s="22" t="b">
        <v>0</v>
      </c>
      <c r="G127" s="32">
        <v>0</v>
      </c>
      <c r="H127" s="32">
        <v>0</v>
      </c>
    </row>
    <row r="128" spans="1:8" x14ac:dyDescent="0.25">
      <c r="A128" s="19" t="s">
        <v>165</v>
      </c>
      <c r="B128" s="19" t="s">
        <v>166</v>
      </c>
      <c r="C128" s="19" t="s">
        <v>275</v>
      </c>
      <c r="D128" s="19" t="s">
        <v>276</v>
      </c>
      <c r="E128" s="22" t="b">
        <v>0</v>
      </c>
      <c r="F128" s="22" t="b">
        <v>1</v>
      </c>
      <c r="G128" s="32">
        <v>0</v>
      </c>
      <c r="H128" s="32">
        <v>0</v>
      </c>
    </row>
    <row r="129" spans="1:8" x14ac:dyDescent="0.25">
      <c r="A129" s="19" t="s">
        <v>165</v>
      </c>
      <c r="B129" s="19" t="s">
        <v>166</v>
      </c>
      <c r="C129" s="19" t="s">
        <v>277</v>
      </c>
      <c r="D129" s="19" t="s">
        <v>278</v>
      </c>
      <c r="E129" s="22" t="b">
        <v>0</v>
      </c>
      <c r="F129" s="22" t="b">
        <v>0</v>
      </c>
      <c r="G129" s="32">
        <v>0</v>
      </c>
      <c r="H129" s="32">
        <v>0</v>
      </c>
    </row>
    <row r="130" spans="1:8" x14ac:dyDescent="0.25">
      <c r="A130" s="19" t="s">
        <v>165</v>
      </c>
      <c r="B130" s="19" t="s">
        <v>166</v>
      </c>
      <c r="C130" s="19" t="s">
        <v>279</v>
      </c>
      <c r="D130" s="19" t="s">
        <v>280</v>
      </c>
      <c r="E130" s="22" t="b">
        <v>0</v>
      </c>
      <c r="F130" s="22" t="b">
        <v>0</v>
      </c>
      <c r="G130" s="32">
        <v>0</v>
      </c>
      <c r="H130" s="32">
        <v>0</v>
      </c>
    </row>
    <row r="131" spans="1:8" x14ac:dyDescent="0.25">
      <c r="A131" s="19" t="s">
        <v>165</v>
      </c>
      <c r="B131" s="19" t="s">
        <v>166</v>
      </c>
      <c r="C131" s="19" t="s">
        <v>281</v>
      </c>
      <c r="D131" s="19" t="s">
        <v>282</v>
      </c>
      <c r="E131" s="22" t="b">
        <v>0</v>
      </c>
      <c r="F131" s="22" t="b">
        <v>0</v>
      </c>
      <c r="G131" s="32">
        <v>0</v>
      </c>
      <c r="H131" s="32">
        <v>0</v>
      </c>
    </row>
    <row r="132" spans="1:8" x14ac:dyDescent="0.25">
      <c r="A132" s="19" t="s">
        <v>165</v>
      </c>
      <c r="B132" s="19" t="s">
        <v>166</v>
      </c>
      <c r="C132" s="19" t="s">
        <v>283</v>
      </c>
      <c r="D132" s="19" t="s">
        <v>284</v>
      </c>
      <c r="E132" s="22" t="b">
        <v>0</v>
      </c>
      <c r="F132" s="22" t="b">
        <v>0</v>
      </c>
      <c r="G132" s="32">
        <v>0</v>
      </c>
      <c r="H132" s="32">
        <v>0</v>
      </c>
    </row>
    <row r="133" spans="1:8" x14ac:dyDescent="0.25">
      <c r="A133" s="19" t="s">
        <v>165</v>
      </c>
      <c r="B133" s="19" t="s">
        <v>166</v>
      </c>
      <c r="C133" s="19" t="s">
        <v>285</v>
      </c>
      <c r="D133" s="19" t="s">
        <v>286</v>
      </c>
      <c r="E133" s="22" t="b">
        <v>0</v>
      </c>
      <c r="F133" s="22" t="b">
        <v>0</v>
      </c>
      <c r="G133" s="32">
        <v>0</v>
      </c>
      <c r="H133" s="32">
        <v>0</v>
      </c>
    </row>
    <row r="134" spans="1:8" x14ac:dyDescent="0.25">
      <c r="A134" s="19" t="s">
        <v>169</v>
      </c>
      <c r="B134" s="19" t="s">
        <v>170</v>
      </c>
      <c r="C134" s="19" t="s">
        <v>275</v>
      </c>
      <c r="D134" s="19" t="s">
        <v>276</v>
      </c>
      <c r="E134" s="22" t="b">
        <v>0</v>
      </c>
      <c r="F134" s="22" t="b">
        <v>1</v>
      </c>
      <c r="G134" s="32">
        <v>0</v>
      </c>
      <c r="H134" s="32">
        <v>0</v>
      </c>
    </row>
    <row r="135" spans="1:8" x14ac:dyDescent="0.25">
      <c r="A135" s="19" t="s">
        <v>169</v>
      </c>
      <c r="B135" s="19" t="s">
        <v>170</v>
      </c>
      <c r="C135" s="19" t="s">
        <v>277</v>
      </c>
      <c r="D135" s="19" t="s">
        <v>278</v>
      </c>
      <c r="E135" s="22" t="b">
        <v>0</v>
      </c>
      <c r="F135" s="22" t="b">
        <v>0</v>
      </c>
      <c r="G135" s="32">
        <v>0</v>
      </c>
      <c r="H135" s="32">
        <v>0</v>
      </c>
    </row>
    <row r="136" spans="1:8" x14ac:dyDescent="0.25">
      <c r="A136" s="19" t="s">
        <v>169</v>
      </c>
      <c r="B136" s="19" t="s">
        <v>170</v>
      </c>
      <c r="C136" s="19" t="s">
        <v>279</v>
      </c>
      <c r="D136" s="19" t="s">
        <v>280</v>
      </c>
      <c r="E136" s="22" t="b">
        <v>0</v>
      </c>
      <c r="F136" s="22" t="b">
        <v>0</v>
      </c>
      <c r="G136" s="32">
        <v>0</v>
      </c>
      <c r="H136" s="32">
        <v>0</v>
      </c>
    </row>
    <row r="137" spans="1:8" x14ac:dyDescent="0.25">
      <c r="A137" s="19" t="s">
        <v>169</v>
      </c>
      <c r="B137" s="19" t="s">
        <v>170</v>
      </c>
      <c r="C137" s="19" t="s">
        <v>281</v>
      </c>
      <c r="D137" s="19" t="s">
        <v>282</v>
      </c>
      <c r="E137" s="22" t="b">
        <v>1</v>
      </c>
      <c r="F137" s="22" t="b">
        <v>0</v>
      </c>
      <c r="G137" s="32">
        <v>0</v>
      </c>
      <c r="H137" s="32">
        <v>0</v>
      </c>
    </row>
    <row r="138" spans="1:8" x14ac:dyDescent="0.25">
      <c r="A138" s="19" t="s">
        <v>169</v>
      </c>
      <c r="B138" s="19" t="s">
        <v>170</v>
      </c>
      <c r="C138" s="19" t="s">
        <v>283</v>
      </c>
      <c r="D138" s="19" t="s">
        <v>284</v>
      </c>
      <c r="E138" s="22" t="b">
        <v>0</v>
      </c>
      <c r="F138" s="22" t="b">
        <v>0</v>
      </c>
      <c r="G138" s="32">
        <v>0</v>
      </c>
      <c r="H138" s="32">
        <v>0</v>
      </c>
    </row>
    <row r="139" spans="1:8" x14ac:dyDescent="0.25">
      <c r="A139" s="19" t="s">
        <v>169</v>
      </c>
      <c r="B139" s="19" t="s">
        <v>170</v>
      </c>
      <c r="C139" s="19" t="s">
        <v>285</v>
      </c>
      <c r="D139" s="19" t="s">
        <v>286</v>
      </c>
      <c r="E139" s="22" t="b">
        <v>0</v>
      </c>
      <c r="F139" s="22" t="b">
        <v>0</v>
      </c>
      <c r="G139" s="32">
        <v>0</v>
      </c>
      <c r="H139" s="32">
        <v>0</v>
      </c>
    </row>
    <row r="140" spans="1:8" x14ac:dyDescent="0.25">
      <c r="A140" s="19" t="s">
        <v>171</v>
      </c>
      <c r="B140" s="19" t="s">
        <v>172</v>
      </c>
      <c r="C140" s="19" t="s">
        <v>275</v>
      </c>
      <c r="D140" s="19" t="s">
        <v>276</v>
      </c>
      <c r="E140" s="22" t="b">
        <v>0</v>
      </c>
      <c r="F140" s="22" t="b">
        <v>1</v>
      </c>
      <c r="G140" s="32">
        <v>0</v>
      </c>
      <c r="H140" s="32">
        <v>0</v>
      </c>
    </row>
    <row r="141" spans="1:8" x14ac:dyDescent="0.25">
      <c r="A141" s="19" t="s">
        <v>171</v>
      </c>
      <c r="B141" s="19" t="s">
        <v>172</v>
      </c>
      <c r="C141" s="19" t="s">
        <v>277</v>
      </c>
      <c r="D141" s="19" t="s">
        <v>278</v>
      </c>
      <c r="E141" s="22" t="b">
        <v>0</v>
      </c>
      <c r="F141" s="22" t="b">
        <v>0</v>
      </c>
      <c r="G141" s="32">
        <v>0</v>
      </c>
      <c r="H141" s="32">
        <v>0</v>
      </c>
    </row>
    <row r="142" spans="1:8" x14ac:dyDescent="0.25">
      <c r="A142" s="19" t="s">
        <v>171</v>
      </c>
      <c r="B142" s="19" t="s">
        <v>172</v>
      </c>
      <c r="C142" s="19" t="s">
        <v>279</v>
      </c>
      <c r="D142" s="19" t="s">
        <v>280</v>
      </c>
      <c r="E142" s="22" t="b">
        <v>0</v>
      </c>
      <c r="F142" s="22" t="b">
        <v>0</v>
      </c>
      <c r="G142" s="32">
        <v>0</v>
      </c>
      <c r="H142" s="32">
        <v>0</v>
      </c>
    </row>
    <row r="143" spans="1:8" x14ac:dyDescent="0.25">
      <c r="A143" s="19" t="s">
        <v>171</v>
      </c>
      <c r="B143" s="19" t="s">
        <v>172</v>
      </c>
      <c r="C143" s="19" t="s">
        <v>281</v>
      </c>
      <c r="D143" s="19" t="s">
        <v>282</v>
      </c>
      <c r="E143" s="22" t="b">
        <v>1</v>
      </c>
      <c r="F143" s="22" t="b">
        <v>0</v>
      </c>
      <c r="G143" s="32">
        <v>0</v>
      </c>
      <c r="H143" s="32">
        <v>0</v>
      </c>
    </row>
    <row r="144" spans="1:8" x14ac:dyDescent="0.25">
      <c r="A144" s="19" t="s">
        <v>171</v>
      </c>
      <c r="B144" s="19" t="s">
        <v>172</v>
      </c>
      <c r="C144" s="19" t="s">
        <v>283</v>
      </c>
      <c r="D144" s="19" t="s">
        <v>284</v>
      </c>
      <c r="E144" s="22" t="b">
        <v>0</v>
      </c>
      <c r="F144" s="22" t="b">
        <v>0</v>
      </c>
      <c r="G144" s="32">
        <v>0</v>
      </c>
      <c r="H144" s="32">
        <v>0</v>
      </c>
    </row>
    <row r="145" spans="1:8" x14ac:dyDescent="0.25">
      <c r="A145" s="19" t="s">
        <v>171</v>
      </c>
      <c r="B145" s="19" t="s">
        <v>172</v>
      </c>
      <c r="C145" s="19" t="s">
        <v>285</v>
      </c>
      <c r="D145" s="19" t="s">
        <v>286</v>
      </c>
      <c r="E145" s="22" t="b">
        <v>0</v>
      </c>
      <c r="F145" s="22" t="b">
        <v>0</v>
      </c>
      <c r="G145" s="32">
        <v>0</v>
      </c>
      <c r="H145" s="32">
        <v>0</v>
      </c>
    </row>
    <row r="146" spans="1:8" x14ac:dyDescent="0.25">
      <c r="A146" s="19" t="s">
        <v>173</v>
      </c>
      <c r="B146" s="19" t="s">
        <v>174</v>
      </c>
      <c r="C146" s="19" t="s">
        <v>275</v>
      </c>
      <c r="D146" s="19" t="s">
        <v>276</v>
      </c>
      <c r="E146" s="22" t="b">
        <v>0</v>
      </c>
      <c r="F146" s="22" t="b">
        <v>1</v>
      </c>
      <c r="G146" s="32">
        <v>0</v>
      </c>
      <c r="H146" s="32">
        <v>0</v>
      </c>
    </row>
    <row r="147" spans="1:8" x14ac:dyDescent="0.25">
      <c r="A147" s="19" t="s">
        <v>173</v>
      </c>
      <c r="B147" s="19" t="s">
        <v>174</v>
      </c>
      <c r="C147" s="19" t="s">
        <v>277</v>
      </c>
      <c r="D147" s="19" t="s">
        <v>278</v>
      </c>
      <c r="E147" s="22" t="b">
        <v>0</v>
      </c>
      <c r="F147" s="22" t="b">
        <v>0</v>
      </c>
      <c r="G147" s="32">
        <v>0</v>
      </c>
      <c r="H147" s="32">
        <v>0</v>
      </c>
    </row>
    <row r="148" spans="1:8" x14ac:dyDescent="0.25">
      <c r="A148" s="19" t="s">
        <v>173</v>
      </c>
      <c r="B148" s="19" t="s">
        <v>174</v>
      </c>
      <c r="C148" s="19" t="s">
        <v>279</v>
      </c>
      <c r="D148" s="19" t="s">
        <v>280</v>
      </c>
      <c r="E148" s="22" t="b">
        <v>1</v>
      </c>
      <c r="F148" s="22" t="b">
        <v>0</v>
      </c>
      <c r="G148" s="32">
        <v>0</v>
      </c>
      <c r="H148" s="32">
        <v>0</v>
      </c>
    </row>
    <row r="149" spans="1:8" x14ac:dyDescent="0.25">
      <c r="A149" s="19" t="s">
        <v>173</v>
      </c>
      <c r="B149" s="19" t="s">
        <v>174</v>
      </c>
      <c r="C149" s="19" t="s">
        <v>281</v>
      </c>
      <c r="D149" s="19" t="s">
        <v>282</v>
      </c>
      <c r="E149" s="22" t="b">
        <v>1</v>
      </c>
      <c r="F149" s="22" t="b">
        <v>0</v>
      </c>
      <c r="G149" s="32">
        <v>0</v>
      </c>
      <c r="H149" s="32">
        <v>0</v>
      </c>
    </row>
    <row r="150" spans="1:8" x14ac:dyDescent="0.25">
      <c r="A150" s="19" t="s">
        <v>173</v>
      </c>
      <c r="B150" s="19" t="s">
        <v>174</v>
      </c>
      <c r="C150" s="19" t="s">
        <v>283</v>
      </c>
      <c r="D150" s="19" t="s">
        <v>284</v>
      </c>
      <c r="E150" s="22" t="b">
        <v>0</v>
      </c>
      <c r="F150" s="22" t="b">
        <v>0</v>
      </c>
      <c r="G150" s="32">
        <v>0</v>
      </c>
      <c r="H150" s="32">
        <v>0</v>
      </c>
    </row>
    <row r="151" spans="1:8" x14ac:dyDescent="0.25">
      <c r="A151" s="19" t="s">
        <v>173</v>
      </c>
      <c r="B151" s="19" t="s">
        <v>174</v>
      </c>
      <c r="C151" s="19" t="s">
        <v>285</v>
      </c>
      <c r="D151" s="19" t="s">
        <v>286</v>
      </c>
      <c r="E151" s="22" t="b">
        <v>0</v>
      </c>
      <c r="F151" s="22" t="b">
        <v>0</v>
      </c>
      <c r="G151" s="32">
        <v>0</v>
      </c>
      <c r="H151" s="32">
        <v>0</v>
      </c>
    </row>
    <row r="152" spans="1:8" x14ac:dyDescent="0.25">
      <c r="A152" s="19" t="s">
        <v>175</v>
      </c>
      <c r="B152" s="19" t="s">
        <v>176</v>
      </c>
      <c r="C152" s="19" t="s">
        <v>109</v>
      </c>
      <c r="D152" s="19" t="s">
        <v>110</v>
      </c>
      <c r="E152" s="22" t="b">
        <v>0</v>
      </c>
      <c r="F152" s="22" t="b">
        <v>1</v>
      </c>
      <c r="G152" s="32">
        <v>0</v>
      </c>
      <c r="H152" s="32">
        <v>0</v>
      </c>
    </row>
    <row r="153" spans="1:8" x14ac:dyDescent="0.25">
      <c r="A153" s="19" t="s">
        <v>175</v>
      </c>
      <c r="B153" s="19" t="s">
        <v>176</v>
      </c>
      <c r="C153" s="19" t="s">
        <v>275</v>
      </c>
      <c r="D153" s="19" t="s">
        <v>276</v>
      </c>
      <c r="E153" s="22" t="b">
        <v>0</v>
      </c>
      <c r="F153" s="22" t="b">
        <v>1</v>
      </c>
      <c r="G153" s="32">
        <v>0</v>
      </c>
      <c r="H153" s="32">
        <v>0</v>
      </c>
    </row>
    <row r="154" spans="1:8" x14ac:dyDescent="0.25">
      <c r="A154" s="19" t="s">
        <v>175</v>
      </c>
      <c r="B154" s="19" t="s">
        <v>176</v>
      </c>
      <c r="C154" s="19" t="s">
        <v>187</v>
      </c>
      <c r="D154" s="19" t="s">
        <v>188</v>
      </c>
      <c r="E154" s="22" t="b">
        <v>0</v>
      </c>
      <c r="F154" s="22" t="b">
        <v>1</v>
      </c>
      <c r="G154" s="32">
        <v>0</v>
      </c>
      <c r="H154" s="32">
        <v>0</v>
      </c>
    </row>
    <row r="155" spans="1:8" x14ac:dyDescent="0.25">
      <c r="A155" s="19" t="s">
        <v>175</v>
      </c>
      <c r="B155" s="19" t="s">
        <v>176</v>
      </c>
      <c r="C155" s="19" t="s">
        <v>277</v>
      </c>
      <c r="D155" s="19" t="s">
        <v>278</v>
      </c>
      <c r="E155" s="22" t="b">
        <v>0</v>
      </c>
      <c r="F155" s="22" t="b">
        <v>0</v>
      </c>
      <c r="G155" s="32">
        <v>0</v>
      </c>
      <c r="H155" s="32">
        <v>0</v>
      </c>
    </row>
    <row r="156" spans="1:8" x14ac:dyDescent="0.25">
      <c r="A156" s="19" t="s">
        <v>175</v>
      </c>
      <c r="B156" s="19" t="s">
        <v>176</v>
      </c>
      <c r="C156" s="19" t="s">
        <v>123</v>
      </c>
      <c r="D156" s="19" t="s">
        <v>124</v>
      </c>
      <c r="E156" s="22" t="b">
        <v>0</v>
      </c>
      <c r="F156" s="22" t="b">
        <v>1</v>
      </c>
      <c r="G156" s="32">
        <v>1</v>
      </c>
      <c r="H156" s="32">
        <v>0</v>
      </c>
    </row>
    <row r="157" spans="1:8" x14ac:dyDescent="0.25">
      <c r="A157" s="19" t="s">
        <v>175</v>
      </c>
      <c r="B157" s="19" t="s">
        <v>176</v>
      </c>
      <c r="C157" s="19" t="s">
        <v>279</v>
      </c>
      <c r="D157" s="19" t="s">
        <v>280</v>
      </c>
      <c r="E157" s="22" t="b">
        <v>0</v>
      </c>
      <c r="F157" s="22" t="b">
        <v>0</v>
      </c>
      <c r="G157" s="32">
        <v>0</v>
      </c>
      <c r="H157" s="32">
        <v>0</v>
      </c>
    </row>
    <row r="158" spans="1:8" x14ac:dyDescent="0.25">
      <c r="A158" s="19" t="s">
        <v>175</v>
      </c>
      <c r="B158" s="19" t="s">
        <v>176</v>
      </c>
      <c r="C158" s="19" t="s">
        <v>281</v>
      </c>
      <c r="D158" s="19" t="s">
        <v>282</v>
      </c>
      <c r="E158" s="22" t="b">
        <v>1</v>
      </c>
      <c r="F158" s="22" t="b">
        <v>0</v>
      </c>
      <c r="G158" s="32">
        <v>0</v>
      </c>
      <c r="H158" s="32">
        <v>0</v>
      </c>
    </row>
    <row r="159" spans="1:8" x14ac:dyDescent="0.25">
      <c r="A159" s="19" t="s">
        <v>175</v>
      </c>
      <c r="B159" s="19" t="s">
        <v>176</v>
      </c>
      <c r="C159" s="19" t="s">
        <v>283</v>
      </c>
      <c r="D159" s="19" t="s">
        <v>284</v>
      </c>
      <c r="E159" s="22" t="b">
        <v>0</v>
      </c>
      <c r="F159" s="22" t="b">
        <v>0</v>
      </c>
      <c r="G159" s="32">
        <v>0</v>
      </c>
      <c r="H159" s="32">
        <v>0</v>
      </c>
    </row>
    <row r="160" spans="1:8" x14ac:dyDescent="0.25">
      <c r="A160" s="19" t="s">
        <v>175</v>
      </c>
      <c r="B160" s="19" t="s">
        <v>176</v>
      </c>
      <c r="C160" s="19" t="s">
        <v>191</v>
      </c>
      <c r="D160" s="19" t="s">
        <v>192</v>
      </c>
      <c r="E160" s="22" t="b">
        <v>0</v>
      </c>
      <c r="F160" s="22" t="b">
        <v>1</v>
      </c>
      <c r="G160" s="32">
        <v>0</v>
      </c>
      <c r="H160" s="32">
        <v>0</v>
      </c>
    </row>
    <row r="161" spans="1:8" x14ac:dyDescent="0.25">
      <c r="A161" s="19" t="s">
        <v>175</v>
      </c>
      <c r="B161" s="19" t="s">
        <v>176</v>
      </c>
      <c r="C161" s="19" t="s">
        <v>285</v>
      </c>
      <c r="D161" s="19" t="s">
        <v>286</v>
      </c>
      <c r="E161" s="22" t="b">
        <v>1</v>
      </c>
      <c r="F161" s="22" t="b">
        <v>0</v>
      </c>
      <c r="G161" s="32">
        <v>0</v>
      </c>
      <c r="H161" s="32">
        <v>0</v>
      </c>
    </row>
    <row r="162" spans="1:8" x14ac:dyDescent="0.25">
      <c r="A162" s="19" t="s">
        <v>197</v>
      </c>
      <c r="B162" s="19" t="s">
        <v>198</v>
      </c>
      <c r="C162" s="19" t="s">
        <v>275</v>
      </c>
      <c r="D162" s="19" t="s">
        <v>276</v>
      </c>
      <c r="E162" s="22" t="b">
        <v>0</v>
      </c>
      <c r="F162" s="22" t="b">
        <v>1</v>
      </c>
      <c r="G162" s="32">
        <v>0</v>
      </c>
      <c r="H162" s="32">
        <v>0</v>
      </c>
    </row>
    <row r="163" spans="1:8" x14ac:dyDescent="0.25">
      <c r="A163" s="19" t="s">
        <v>197</v>
      </c>
      <c r="B163" s="19" t="s">
        <v>198</v>
      </c>
      <c r="C163" s="19" t="s">
        <v>187</v>
      </c>
      <c r="D163" s="19" t="s">
        <v>188</v>
      </c>
      <c r="E163" s="22" t="b">
        <v>0</v>
      </c>
      <c r="F163" s="22" t="b">
        <v>1</v>
      </c>
      <c r="G163" s="32">
        <v>1</v>
      </c>
      <c r="H163" s="32">
        <v>0</v>
      </c>
    </row>
    <row r="164" spans="1:8" x14ac:dyDescent="0.25">
      <c r="A164" s="19" t="s">
        <v>197</v>
      </c>
      <c r="B164" s="19" t="s">
        <v>198</v>
      </c>
      <c r="C164" s="19" t="s">
        <v>277</v>
      </c>
      <c r="D164" s="19" t="s">
        <v>278</v>
      </c>
      <c r="E164" s="22" t="b">
        <v>0</v>
      </c>
      <c r="F164" s="22" t="b">
        <v>0</v>
      </c>
      <c r="G164" s="32">
        <v>0</v>
      </c>
      <c r="H164" s="32">
        <v>0</v>
      </c>
    </row>
    <row r="165" spans="1:8" x14ac:dyDescent="0.25">
      <c r="A165" s="19" t="s">
        <v>197</v>
      </c>
      <c r="B165" s="19" t="s">
        <v>198</v>
      </c>
      <c r="C165" s="19" t="s">
        <v>279</v>
      </c>
      <c r="D165" s="19" t="s">
        <v>280</v>
      </c>
      <c r="E165" s="22" t="b">
        <v>1</v>
      </c>
      <c r="F165" s="22" t="b">
        <v>0</v>
      </c>
      <c r="G165" s="32">
        <v>0</v>
      </c>
      <c r="H165" s="32">
        <v>0</v>
      </c>
    </row>
    <row r="166" spans="1:8" x14ac:dyDescent="0.25">
      <c r="A166" s="19" t="s">
        <v>197</v>
      </c>
      <c r="B166" s="19" t="s">
        <v>198</v>
      </c>
      <c r="C166" s="19" t="s">
        <v>281</v>
      </c>
      <c r="D166" s="19" t="s">
        <v>282</v>
      </c>
      <c r="E166" s="22" t="b">
        <v>1</v>
      </c>
      <c r="F166" s="22" t="b">
        <v>0</v>
      </c>
      <c r="G166" s="32">
        <v>0</v>
      </c>
      <c r="H166" s="32">
        <v>0</v>
      </c>
    </row>
    <row r="167" spans="1:8" x14ac:dyDescent="0.25">
      <c r="A167" s="19" t="s">
        <v>197</v>
      </c>
      <c r="B167" s="19" t="s">
        <v>198</v>
      </c>
      <c r="C167" s="19" t="s">
        <v>283</v>
      </c>
      <c r="D167" s="19" t="s">
        <v>284</v>
      </c>
      <c r="E167" s="22" t="b">
        <v>0</v>
      </c>
      <c r="F167" s="22" t="b">
        <v>0</v>
      </c>
      <c r="G167" s="32">
        <v>0</v>
      </c>
      <c r="H167" s="32">
        <v>0</v>
      </c>
    </row>
    <row r="168" spans="1:8" x14ac:dyDescent="0.25">
      <c r="A168" s="19" t="s">
        <v>197</v>
      </c>
      <c r="B168" s="19" t="s">
        <v>198</v>
      </c>
      <c r="C168" s="19" t="s">
        <v>285</v>
      </c>
      <c r="D168" s="19" t="s">
        <v>286</v>
      </c>
      <c r="E168" s="22" t="b">
        <v>0</v>
      </c>
      <c r="F168" s="22" t="b">
        <v>0</v>
      </c>
      <c r="G168" s="32">
        <v>0</v>
      </c>
      <c r="H168" s="32">
        <v>0</v>
      </c>
    </row>
    <row r="169" spans="1:8" x14ac:dyDescent="0.25">
      <c r="A169" s="19" t="s">
        <v>177</v>
      </c>
      <c r="B169" s="19" t="s">
        <v>178</v>
      </c>
      <c r="C169" s="19" t="s">
        <v>275</v>
      </c>
      <c r="D169" s="19" t="s">
        <v>276</v>
      </c>
      <c r="E169" s="22" t="b">
        <v>0</v>
      </c>
      <c r="F169" s="22" t="b">
        <v>1</v>
      </c>
      <c r="G169" s="32">
        <v>0</v>
      </c>
      <c r="H169" s="32">
        <v>0</v>
      </c>
    </row>
    <row r="170" spans="1:8" x14ac:dyDescent="0.25">
      <c r="A170" s="19" t="s">
        <v>177</v>
      </c>
      <c r="B170" s="19" t="s">
        <v>178</v>
      </c>
      <c r="C170" s="19" t="s">
        <v>277</v>
      </c>
      <c r="D170" s="19" t="s">
        <v>278</v>
      </c>
      <c r="E170" s="22" t="b">
        <v>0</v>
      </c>
      <c r="F170" s="22" t="b">
        <v>0</v>
      </c>
      <c r="G170" s="32">
        <v>0</v>
      </c>
      <c r="H170" s="32">
        <v>0</v>
      </c>
    </row>
    <row r="171" spans="1:8" x14ac:dyDescent="0.25">
      <c r="A171" s="19" t="s">
        <v>177</v>
      </c>
      <c r="B171" s="19" t="s">
        <v>178</v>
      </c>
      <c r="C171" s="19" t="s">
        <v>279</v>
      </c>
      <c r="D171" s="19" t="s">
        <v>280</v>
      </c>
      <c r="E171" s="22" t="b">
        <v>0</v>
      </c>
      <c r="F171" s="22" t="b">
        <v>0</v>
      </c>
      <c r="G171" s="32">
        <v>0</v>
      </c>
      <c r="H171" s="32">
        <v>0</v>
      </c>
    </row>
    <row r="172" spans="1:8" x14ac:dyDescent="0.25">
      <c r="A172" s="19" t="s">
        <v>177</v>
      </c>
      <c r="B172" s="19" t="s">
        <v>178</v>
      </c>
      <c r="C172" s="19" t="s">
        <v>281</v>
      </c>
      <c r="D172" s="19" t="s">
        <v>282</v>
      </c>
      <c r="E172" s="22" t="b">
        <v>0</v>
      </c>
      <c r="F172" s="22" t="b">
        <v>0</v>
      </c>
      <c r="G172" s="32">
        <v>0</v>
      </c>
      <c r="H172" s="32">
        <v>0</v>
      </c>
    </row>
    <row r="173" spans="1:8" x14ac:dyDescent="0.25">
      <c r="A173" s="19" t="s">
        <v>177</v>
      </c>
      <c r="B173" s="19" t="s">
        <v>178</v>
      </c>
      <c r="C173" s="19" t="s">
        <v>283</v>
      </c>
      <c r="D173" s="19" t="s">
        <v>284</v>
      </c>
      <c r="E173" s="22" t="b">
        <v>0</v>
      </c>
      <c r="F173" s="22" t="b">
        <v>0</v>
      </c>
      <c r="G173" s="32">
        <v>0</v>
      </c>
      <c r="H173" s="32">
        <v>0</v>
      </c>
    </row>
    <row r="174" spans="1:8" x14ac:dyDescent="0.25">
      <c r="A174" s="19" t="s">
        <v>177</v>
      </c>
      <c r="B174" s="19" t="s">
        <v>178</v>
      </c>
      <c r="C174" s="19" t="s">
        <v>285</v>
      </c>
      <c r="D174" s="19" t="s">
        <v>286</v>
      </c>
      <c r="E174" s="22" t="b">
        <v>0</v>
      </c>
      <c r="F174" s="22" t="b">
        <v>0</v>
      </c>
      <c r="G174" s="32">
        <v>0</v>
      </c>
      <c r="H174" s="32">
        <v>0</v>
      </c>
    </row>
    <row r="175" spans="1:8" x14ac:dyDescent="0.25">
      <c r="A175" s="19" t="s">
        <v>179</v>
      </c>
      <c r="B175" s="19" t="s">
        <v>180</v>
      </c>
      <c r="C175" s="19" t="s">
        <v>275</v>
      </c>
      <c r="D175" s="19" t="s">
        <v>276</v>
      </c>
      <c r="E175" s="22" t="b">
        <v>0</v>
      </c>
      <c r="F175" s="22" t="b">
        <v>1</v>
      </c>
      <c r="G175" s="32">
        <v>0</v>
      </c>
      <c r="H175" s="32">
        <v>0</v>
      </c>
    </row>
    <row r="176" spans="1:8" x14ac:dyDescent="0.25">
      <c r="A176" s="19" t="s">
        <v>179</v>
      </c>
      <c r="B176" s="19" t="s">
        <v>180</v>
      </c>
      <c r="C176" s="19" t="s">
        <v>277</v>
      </c>
      <c r="D176" s="19" t="s">
        <v>278</v>
      </c>
      <c r="E176" s="22" t="b">
        <v>0</v>
      </c>
      <c r="F176" s="22" t="b">
        <v>0</v>
      </c>
      <c r="G176" s="32">
        <v>0</v>
      </c>
      <c r="H176" s="32">
        <v>0</v>
      </c>
    </row>
    <row r="177" spans="1:8" x14ac:dyDescent="0.25">
      <c r="A177" s="19" t="s">
        <v>179</v>
      </c>
      <c r="B177" s="19" t="s">
        <v>180</v>
      </c>
      <c r="C177" s="19" t="s">
        <v>279</v>
      </c>
      <c r="D177" s="19" t="s">
        <v>280</v>
      </c>
      <c r="E177" s="22" t="b">
        <v>1</v>
      </c>
      <c r="F177" s="22" t="b">
        <v>0</v>
      </c>
      <c r="G177" s="32">
        <v>0</v>
      </c>
      <c r="H177" s="32">
        <v>0</v>
      </c>
    </row>
    <row r="178" spans="1:8" x14ac:dyDescent="0.25">
      <c r="A178" s="19" t="s">
        <v>179</v>
      </c>
      <c r="B178" s="19" t="s">
        <v>180</v>
      </c>
      <c r="C178" s="19" t="s">
        <v>281</v>
      </c>
      <c r="D178" s="19" t="s">
        <v>282</v>
      </c>
      <c r="E178" s="22" t="b">
        <v>1</v>
      </c>
      <c r="F178" s="22" t="b">
        <v>0</v>
      </c>
      <c r="G178" s="32">
        <v>0</v>
      </c>
      <c r="H178" s="32">
        <v>0</v>
      </c>
    </row>
    <row r="179" spans="1:8" x14ac:dyDescent="0.25">
      <c r="A179" s="19" t="s">
        <v>179</v>
      </c>
      <c r="B179" s="19" t="s">
        <v>180</v>
      </c>
      <c r="C179" s="19" t="s">
        <v>283</v>
      </c>
      <c r="D179" s="19" t="s">
        <v>284</v>
      </c>
      <c r="E179" s="22" t="b">
        <v>0</v>
      </c>
      <c r="F179" s="22" t="b">
        <v>0</v>
      </c>
      <c r="G179" s="32">
        <v>0</v>
      </c>
      <c r="H179" s="32">
        <v>0</v>
      </c>
    </row>
    <row r="180" spans="1:8" x14ac:dyDescent="0.25">
      <c r="A180" s="19" t="s">
        <v>179</v>
      </c>
      <c r="B180" s="19" t="s">
        <v>180</v>
      </c>
      <c r="C180" s="19" t="s">
        <v>285</v>
      </c>
      <c r="D180" s="19" t="s">
        <v>286</v>
      </c>
      <c r="E180" s="22" t="b">
        <v>0</v>
      </c>
      <c r="F180" s="22" t="b">
        <v>0</v>
      </c>
      <c r="G180" s="32">
        <v>0</v>
      </c>
      <c r="H180" s="32">
        <v>0</v>
      </c>
    </row>
    <row r="181" spans="1:8" x14ac:dyDescent="0.25">
      <c r="A181" s="19" t="s">
        <v>183</v>
      </c>
      <c r="B181" s="19" t="s">
        <v>184</v>
      </c>
      <c r="C181" s="19" t="s">
        <v>275</v>
      </c>
      <c r="D181" s="19" t="s">
        <v>276</v>
      </c>
      <c r="E181" s="22" t="b">
        <v>0</v>
      </c>
      <c r="F181" s="22" t="b">
        <v>1</v>
      </c>
      <c r="G181" s="32">
        <v>0</v>
      </c>
      <c r="H181" s="32">
        <v>0</v>
      </c>
    </row>
    <row r="182" spans="1:8" x14ac:dyDescent="0.25">
      <c r="A182" s="19" t="s">
        <v>183</v>
      </c>
      <c r="B182" s="19" t="s">
        <v>184</v>
      </c>
      <c r="C182" s="19" t="s">
        <v>277</v>
      </c>
      <c r="D182" s="19" t="s">
        <v>278</v>
      </c>
      <c r="E182" s="22" t="b">
        <v>0</v>
      </c>
      <c r="F182" s="22" t="b">
        <v>0</v>
      </c>
      <c r="G182" s="32">
        <v>0</v>
      </c>
      <c r="H182" s="32">
        <v>0</v>
      </c>
    </row>
    <row r="183" spans="1:8" x14ac:dyDescent="0.25">
      <c r="A183" s="19" t="s">
        <v>183</v>
      </c>
      <c r="B183" s="19" t="s">
        <v>184</v>
      </c>
      <c r="C183" s="19" t="s">
        <v>279</v>
      </c>
      <c r="D183" s="19" t="s">
        <v>280</v>
      </c>
      <c r="E183" s="22" t="b">
        <v>1</v>
      </c>
      <c r="F183" s="22" t="b">
        <v>0</v>
      </c>
      <c r="G183" s="32">
        <v>0</v>
      </c>
      <c r="H183" s="32">
        <v>0</v>
      </c>
    </row>
    <row r="184" spans="1:8" x14ac:dyDescent="0.25">
      <c r="A184" s="19" t="s">
        <v>183</v>
      </c>
      <c r="B184" s="19" t="s">
        <v>184</v>
      </c>
      <c r="C184" s="19" t="s">
        <v>281</v>
      </c>
      <c r="D184" s="19" t="s">
        <v>282</v>
      </c>
      <c r="E184" s="22" t="b">
        <v>1</v>
      </c>
      <c r="F184" s="22" t="b">
        <v>0</v>
      </c>
      <c r="G184" s="32">
        <v>0</v>
      </c>
      <c r="H184" s="32">
        <v>0</v>
      </c>
    </row>
    <row r="185" spans="1:8" x14ac:dyDescent="0.25">
      <c r="A185" s="19" t="s">
        <v>183</v>
      </c>
      <c r="B185" s="19" t="s">
        <v>184</v>
      </c>
      <c r="C185" s="19" t="s">
        <v>283</v>
      </c>
      <c r="D185" s="19" t="s">
        <v>284</v>
      </c>
      <c r="E185" s="22" t="b">
        <v>0</v>
      </c>
      <c r="F185" s="22" t="b">
        <v>0</v>
      </c>
      <c r="G185" s="32">
        <v>0</v>
      </c>
      <c r="H185" s="32">
        <v>0</v>
      </c>
    </row>
    <row r="186" spans="1:8" x14ac:dyDescent="0.25">
      <c r="A186" s="19" t="s">
        <v>183</v>
      </c>
      <c r="B186" s="19" t="s">
        <v>184</v>
      </c>
      <c r="C186" s="19" t="s">
        <v>285</v>
      </c>
      <c r="D186" s="19" t="s">
        <v>286</v>
      </c>
      <c r="E186" s="22" t="b">
        <v>0</v>
      </c>
      <c r="F186" s="22" t="b">
        <v>0</v>
      </c>
      <c r="G186" s="32">
        <v>0</v>
      </c>
      <c r="H186" s="32">
        <v>0</v>
      </c>
    </row>
    <row r="187" spans="1:8" x14ac:dyDescent="0.25">
      <c r="A187" s="19" t="s">
        <v>199</v>
      </c>
      <c r="B187" s="19" t="s">
        <v>200</v>
      </c>
      <c r="C187" s="19" t="s">
        <v>275</v>
      </c>
      <c r="D187" s="19" t="s">
        <v>276</v>
      </c>
      <c r="E187" s="22" t="b">
        <v>0</v>
      </c>
      <c r="F187" s="22" t="b">
        <v>1</v>
      </c>
      <c r="G187" s="32">
        <v>0</v>
      </c>
      <c r="H187" s="32">
        <v>0</v>
      </c>
    </row>
    <row r="188" spans="1:8" x14ac:dyDescent="0.25">
      <c r="A188" s="19" t="s">
        <v>199</v>
      </c>
      <c r="B188" s="19" t="s">
        <v>200</v>
      </c>
      <c r="C188" s="19" t="s">
        <v>277</v>
      </c>
      <c r="D188" s="19" t="s">
        <v>278</v>
      </c>
      <c r="E188" s="22" t="b">
        <v>0</v>
      </c>
      <c r="F188" s="22" t="b">
        <v>0</v>
      </c>
      <c r="G188" s="32">
        <v>0</v>
      </c>
      <c r="H188" s="32">
        <v>0</v>
      </c>
    </row>
    <row r="189" spans="1:8" x14ac:dyDescent="0.25">
      <c r="A189" s="19" t="s">
        <v>199</v>
      </c>
      <c r="B189" s="19" t="s">
        <v>200</v>
      </c>
      <c r="C189" s="19" t="s">
        <v>279</v>
      </c>
      <c r="D189" s="19" t="s">
        <v>280</v>
      </c>
      <c r="E189" s="22" t="b">
        <v>0</v>
      </c>
      <c r="F189" s="22" t="b">
        <v>0</v>
      </c>
      <c r="G189" s="32">
        <v>0</v>
      </c>
      <c r="H189" s="32">
        <v>0</v>
      </c>
    </row>
    <row r="190" spans="1:8" x14ac:dyDescent="0.25">
      <c r="A190" s="19" t="s">
        <v>199</v>
      </c>
      <c r="B190" s="19" t="s">
        <v>200</v>
      </c>
      <c r="C190" s="19" t="s">
        <v>281</v>
      </c>
      <c r="D190" s="19" t="s">
        <v>282</v>
      </c>
      <c r="E190" s="22" t="b">
        <v>0</v>
      </c>
      <c r="F190" s="22" t="b">
        <v>0</v>
      </c>
      <c r="G190" s="32">
        <v>0</v>
      </c>
      <c r="H190" s="32">
        <v>0</v>
      </c>
    </row>
    <row r="191" spans="1:8" x14ac:dyDescent="0.25">
      <c r="A191" s="19" t="s">
        <v>199</v>
      </c>
      <c r="B191" s="19" t="s">
        <v>200</v>
      </c>
      <c r="C191" s="19" t="s">
        <v>283</v>
      </c>
      <c r="D191" s="19" t="s">
        <v>284</v>
      </c>
      <c r="E191" s="22" t="b">
        <v>0</v>
      </c>
      <c r="F191" s="22" t="b">
        <v>0</v>
      </c>
      <c r="G191" s="32">
        <v>0</v>
      </c>
      <c r="H191" s="32">
        <v>0</v>
      </c>
    </row>
    <row r="192" spans="1:8" x14ac:dyDescent="0.25">
      <c r="A192" s="19" t="s">
        <v>199</v>
      </c>
      <c r="B192" s="19" t="s">
        <v>200</v>
      </c>
      <c r="C192" s="19" t="s">
        <v>285</v>
      </c>
      <c r="D192" s="19" t="s">
        <v>286</v>
      </c>
      <c r="E192" s="22" t="b">
        <v>0</v>
      </c>
      <c r="F192" s="22" t="b">
        <v>0</v>
      </c>
      <c r="G192" s="32">
        <v>0</v>
      </c>
      <c r="H192" s="32">
        <v>0</v>
      </c>
    </row>
    <row r="193" spans="1:8" x14ac:dyDescent="0.25">
      <c r="A193" s="19" t="s">
        <v>195</v>
      </c>
      <c r="B193" s="19" t="s">
        <v>196</v>
      </c>
      <c r="C193" s="19" t="s">
        <v>275</v>
      </c>
      <c r="D193" s="19" t="s">
        <v>276</v>
      </c>
      <c r="E193" s="22" t="b">
        <v>0</v>
      </c>
      <c r="F193" s="22" t="b">
        <v>1</v>
      </c>
      <c r="G193" s="32">
        <v>0</v>
      </c>
      <c r="H193" s="32">
        <v>0</v>
      </c>
    </row>
    <row r="194" spans="1:8" x14ac:dyDescent="0.25">
      <c r="A194" s="19" t="s">
        <v>195</v>
      </c>
      <c r="B194" s="19" t="s">
        <v>196</v>
      </c>
      <c r="C194" s="19" t="s">
        <v>277</v>
      </c>
      <c r="D194" s="19" t="s">
        <v>278</v>
      </c>
      <c r="E194" s="22" t="b">
        <v>0</v>
      </c>
      <c r="F194" s="22" t="b">
        <v>0</v>
      </c>
      <c r="G194" s="32">
        <v>0</v>
      </c>
      <c r="H194" s="32">
        <v>0</v>
      </c>
    </row>
    <row r="195" spans="1:8" x14ac:dyDescent="0.25">
      <c r="A195" s="19" t="s">
        <v>195</v>
      </c>
      <c r="B195" s="19" t="s">
        <v>196</v>
      </c>
      <c r="C195" s="19" t="s">
        <v>279</v>
      </c>
      <c r="D195" s="19" t="s">
        <v>280</v>
      </c>
      <c r="E195" s="22" t="b">
        <v>0</v>
      </c>
      <c r="F195" s="22" t="b">
        <v>0</v>
      </c>
      <c r="G195" s="32">
        <v>0</v>
      </c>
      <c r="H195" s="32">
        <v>0</v>
      </c>
    </row>
    <row r="196" spans="1:8" x14ac:dyDescent="0.25">
      <c r="A196" s="19" t="s">
        <v>195</v>
      </c>
      <c r="B196" s="19" t="s">
        <v>196</v>
      </c>
      <c r="C196" s="19" t="s">
        <v>281</v>
      </c>
      <c r="D196" s="19" t="s">
        <v>282</v>
      </c>
      <c r="E196" s="22" t="b">
        <v>0</v>
      </c>
      <c r="F196" s="22" t="b">
        <v>0</v>
      </c>
      <c r="G196" s="32">
        <v>0</v>
      </c>
      <c r="H196" s="32">
        <v>0</v>
      </c>
    </row>
    <row r="197" spans="1:8" x14ac:dyDescent="0.25">
      <c r="A197" s="19" t="s">
        <v>195</v>
      </c>
      <c r="B197" s="19" t="s">
        <v>196</v>
      </c>
      <c r="C197" s="19" t="s">
        <v>283</v>
      </c>
      <c r="D197" s="19" t="s">
        <v>284</v>
      </c>
      <c r="E197" s="22" t="b">
        <v>0</v>
      </c>
      <c r="F197" s="22" t="b">
        <v>0</v>
      </c>
      <c r="G197" s="32">
        <v>0</v>
      </c>
      <c r="H197" s="32">
        <v>0</v>
      </c>
    </row>
    <row r="198" spans="1:8" x14ac:dyDescent="0.25">
      <c r="A198" s="19" t="s">
        <v>195</v>
      </c>
      <c r="B198" s="19" t="s">
        <v>196</v>
      </c>
      <c r="C198" s="19" t="s">
        <v>285</v>
      </c>
      <c r="D198" s="19" t="s">
        <v>286</v>
      </c>
      <c r="E198" s="22" t="b">
        <v>0</v>
      </c>
      <c r="F198" s="22" t="b">
        <v>0</v>
      </c>
      <c r="G198" s="32">
        <v>0</v>
      </c>
      <c r="H198" s="32">
        <v>0</v>
      </c>
    </row>
    <row r="199" spans="1:8" x14ac:dyDescent="0.25">
      <c r="A199" s="19" t="s">
        <v>271</v>
      </c>
      <c r="B199" s="19" t="s">
        <v>272</v>
      </c>
      <c r="C199" s="19" t="s">
        <v>275</v>
      </c>
      <c r="D199" s="19" t="s">
        <v>276</v>
      </c>
      <c r="E199" s="22" t="b">
        <v>0</v>
      </c>
      <c r="F199" s="22" t="b">
        <v>1</v>
      </c>
      <c r="G199" s="32">
        <v>0</v>
      </c>
      <c r="H199" s="32">
        <v>0</v>
      </c>
    </row>
    <row r="200" spans="1:8" x14ac:dyDescent="0.25">
      <c r="A200" s="19" t="s">
        <v>271</v>
      </c>
      <c r="B200" s="19" t="s">
        <v>272</v>
      </c>
      <c r="C200" s="19" t="s">
        <v>277</v>
      </c>
      <c r="D200" s="19" t="s">
        <v>278</v>
      </c>
      <c r="E200" s="22" t="b">
        <v>0</v>
      </c>
      <c r="F200" s="22" t="b">
        <v>0</v>
      </c>
      <c r="G200" s="32">
        <v>0</v>
      </c>
      <c r="H200" s="32">
        <v>0</v>
      </c>
    </row>
    <row r="201" spans="1:8" x14ac:dyDescent="0.25">
      <c r="A201" s="19" t="s">
        <v>271</v>
      </c>
      <c r="B201" s="19" t="s">
        <v>272</v>
      </c>
      <c r="C201" s="19" t="s">
        <v>279</v>
      </c>
      <c r="D201" s="19" t="s">
        <v>280</v>
      </c>
      <c r="E201" s="22" t="b">
        <v>0</v>
      </c>
      <c r="F201" s="22" t="b">
        <v>0</v>
      </c>
      <c r="G201" s="32">
        <v>0</v>
      </c>
      <c r="H201" s="32">
        <v>0</v>
      </c>
    </row>
    <row r="202" spans="1:8" x14ac:dyDescent="0.25">
      <c r="A202" s="19" t="s">
        <v>271</v>
      </c>
      <c r="B202" s="19" t="s">
        <v>272</v>
      </c>
      <c r="C202" s="19" t="s">
        <v>281</v>
      </c>
      <c r="D202" s="19" t="s">
        <v>282</v>
      </c>
      <c r="E202" s="22" t="b">
        <v>0</v>
      </c>
      <c r="F202" s="22" t="b">
        <v>0</v>
      </c>
      <c r="G202" s="32">
        <v>0</v>
      </c>
      <c r="H202" s="32">
        <v>0</v>
      </c>
    </row>
    <row r="203" spans="1:8" x14ac:dyDescent="0.25">
      <c r="A203" s="19" t="s">
        <v>271</v>
      </c>
      <c r="B203" s="19" t="s">
        <v>272</v>
      </c>
      <c r="C203" s="19" t="s">
        <v>283</v>
      </c>
      <c r="D203" s="19" t="s">
        <v>284</v>
      </c>
      <c r="E203" s="22" t="b">
        <v>0</v>
      </c>
      <c r="F203" s="22" t="b">
        <v>0</v>
      </c>
      <c r="G203" s="32">
        <v>0</v>
      </c>
      <c r="H203" s="32">
        <v>0</v>
      </c>
    </row>
    <row r="204" spans="1:8" x14ac:dyDescent="0.25">
      <c r="A204" s="19" t="s">
        <v>271</v>
      </c>
      <c r="B204" s="19" t="s">
        <v>272</v>
      </c>
      <c r="C204" s="19" t="s">
        <v>285</v>
      </c>
      <c r="D204" s="19" t="s">
        <v>286</v>
      </c>
      <c r="E204" s="22" t="b">
        <v>0</v>
      </c>
      <c r="F204" s="22" t="b">
        <v>0</v>
      </c>
      <c r="G204" s="32">
        <v>0</v>
      </c>
      <c r="H204" s="32">
        <v>0</v>
      </c>
    </row>
    <row r="205" spans="1:8" x14ac:dyDescent="0.25">
      <c r="A205" s="19" t="s">
        <v>273</v>
      </c>
      <c r="B205" s="19" t="s">
        <v>274</v>
      </c>
      <c r="C205" s="19" t="s">
        <v>275</v>
      </c>
      <c r="D205" s="19" t="s">
        <v>276</v>
      </c>
      <c r="E205" s="22" t="b">
        <v>0</v>
      </c>
      <c r="F205" s="22" t="b">
        <v>1</v>
      </c>
      <c r="G205" s="32">
        <v>0</v>
      </c>
      <c r="H205" s="32">
        <v>0</v>
      </c>
    </row>
    <row r="206" spans="1:8" x14ac:dyDescent="0.25">
      <c r="A206" s="19" t="s">
        <v>273</v>
      </c>
      <c r="B206" s="19" t="s">
        <v>274</v>
      </c>
      <c r="C206" s="19" t="s">
        <v>187</v>
      </c>
      <c r="D206" s="19" t="s">
        <v>188</v>
      </c>
      <c r="E206" s="22" t="b">
        <v>0</v>
      </c>
      <c r="F206" s="22" t="b">
        <v>1</v>
      </c>
      <c r="G206" s="32">
        <v>2</v>
      </c>
      <c r="H206" s="32">
        <v>0</v>
      </c>
    </row>
    <row r="207" spans="1:8" x14ac:dyDescent="0.25">
      <c r="A207" s="19" t="s">
        <v>273</v>
      </c>
      <c r="B207" s="19" t="s">
        <v>274</v>
      </c>
      <c r="C207" s="19" t="s">
        <v>277</v>
      </c>
      <c r="D207" s="19" t="s">
        <v>278</v>
      </c>
      <c r="E207" s="22" t="b">
        <v>0</v>
      </c>
      <c r="F207" s="22" t="b">
        <v>0</v>
      </c>
      <c r="G207" s="32">
        <v>0</v>
      </c>
      <c r="H207" s="32">
        <v>0</v>
      </c>
    </row>
    <row r="208" spans="1:8" x14ac:dyDescent="0.25">
      <c r="A208" s="19" t="s">
        <v>273</v>
      </c>
      <c r="B208" s="19" t="s">
        <v>274</v>
      </c>
      <c r="C208" s="19" t="s">
        <v>287</v>
      </c>
      <c r="D208" s="19" t="s">
        <v>288</v>
      </c>
      <c r="E208" s="22" t="b">
        <v>0</v>
      </c>
      <c r="F208" s="22" t="b">
        <v>1</v>
      </c>
      <c r="G208" s="32">
        <v>0</v>
      </c>
      <c r="H208" s="32">
        <v>0</v>
      </c>
    </row>
    <row r="209" spans="1:8" x14ac:dyDescent="0.25">
      <c r="A209" s="19" t="s">
        <v>273</v>
      </c>
      <c r="B209" s="19" t="s">
        <v>274</v>
      </c>
      <c r="C209" s="19" t="s">
        <v>279</v>
      </c>
      <c r="D209" s="19" t="s">
        <v>280</v>
      </c>
      <c r="E209" s="22" t="b">
        <v>0</v>
      </c>
      <c r="F209" s="22" t="b">
        <v>0</v>
      </c>
      <c r="G209" s="32">
        <v>0</v>
      </c>
      <c r="H209" s="32">
        <v>0</v>
      </c>
    </row>
    <row r="210" spans="1:8" x14ac:dyDescent="0.25">
      <c r="A210" s="19" t="s">
        <v>273</v>
      </c>
      <c r="B210" s="19" t="s">
        <v>274</v>
      </c>
      <c r="C210" s="19" t="s">
        <v>281</v>
      </c>
      <c r="D210" s="19" t="s">
        <v>282</v>
      </c>
      <c r="E210" s="22" t="b">
        <v>0</v>
      </c>
      <c r="F210" s="22" t="b">
        <v>0</v>
      </c>
      <c r="G210" s="32">
        <v>0</v>
      </c>
      <c r="H210" s="32">
        <v>0</v>
      </c>
    </row>
    <row r="211" spans="1:8" x14ac:dyDescent="0.25">
      <c r="A211" s="19" t="s">
        <v>273</v>
      </c>
      <c r="B211" s="19" t="s">
        <v>274</v>
      </c>
      <c r="C211" s="19" t="s">
        <v>283</v>
      </c>
      <c r="D211" s="19" t="s">
        <v>284</v>
      </c>
      <c r="E211" s="22" t="b">
        <v>0</v>
      </c>
      <c r="F211" s="22" t="b">
        <v>0</v>
      </c>
      <c r="G211" s="32">
        <v>0</v>
      </c>
      <c r="H211" s="32">
        <v>0</v>
      </c>
    </row>
    <row r="212" spans="1:8" x14ac:dyDescent="0.25">
      <c r="A212" s="19" t="s">
        <v>273</v>
      </c>
      <c r="B212" s="19" t="s">
        <v>274</v>
      </c>
      <c r="C212" s="19" t="s">
        <v>285</v>
      </c>
      <c r="D212" s="19" t="s">
        <v>286</v>
      </c>
      <c r="E212" s="22" t="b">
        <v>0</v>
      </c>
      <c r="F212" s="22" t="b">
        <v>0</v>
      </c>
      <c r="G212" s="32">
        <v>0</v>
      </c>
      <c r="H212" s="32">
        <v>0</v>
      </c>
    </row>
    <row r="213" spans="1:8" x14ac:dyDescent="0.25">
      <c r="A213" s="19" t="s">
        <v>185</v>
      </c>
      <c r="B213" s="19" t="s">
        <v>186</v>
      </c>
      <c r="C213" s="19" t="s">
        <v>109</v>
      </c>
      <c r="D213" s="19" t="s">
        <v>110</v>
      </c>
      <c r="E213" s="22" t="b">
        <v>0</v>
      </c>
      <c r="F213" s="22" t="b">
        <v>1</v>
      </c>
      <c r="G213" s="32">
        <v>0</v>
      </c>
      <c r="H213" s="32">
        <v>0</v>
      </c>
    </row>
    <row r="214" spans="1:8" x14ac:dyDescent="0.25">
      <c r="A214" s="19" t="s">
        <v>185</v>
      </c>
      <c r="B214" s="19" t="s">
        <v>186</v>
      </c>
      <c r="C214" s="19" t="s">
        <v>275</v>
      </c>
      <c r="D214" s="19" t="s">
        <v>276</v>
      </c>
      <c r="E214" s="22" t="b">
        <v>0</v>
      </c>
      <c r="F214" s="22" t="b">
        <v>1</v>
      </c>
      <c r="G214" s="32">
        <v>0</v>
      </c>
      <c r="H214" s="32">
        <v>0</v>
      </c>
    </row>
    <row r="215" spans="1:8" x14ac:dyDescent="0.25">
      <c r="A215" s="19" t="s">
        <v>185</v>
      </c>
      <c r="B215" s="19" t="s">
        <v>186</v>
      </c>
      <c r="C215" s="19" t="s">
        <v>187</v>
      </c>
      <c r="D215" s="19" t="s">
        <v>188</v>
      </c>
      <c r="E215" s="22" t="b">
        <v>0</v>
      </c>
      <c r="F215" s="22" t="b">
        <v>1</v>
      </c>
      <c r="G215" s="32">
        <v>0</v>
      </c>
      <c r="H215" s="32">
        <v>0</v>
      </c>
    </row>
    <row r="216" spans="1:8" x14ac:dyDescent="0.25">
      <c r="A216" s="19" t="s">
        <v>185</v>
      </c>
      <c r="B216" s="19" t="s">
        <v>186</v>
      </c>
      <c r="C216" s="19" t="s">
        <v>111</v>
      </c>
      <c r="D216" s="19" t="s">
        <v>112</v>
      </c>
      <c r="E216" s="22" t="b">
        <v>0</v>
      </c>
      <c r="F216" s="22" t="b">
        <v>1</v>
      </c>
      <c r="G216" s="32">
        <v>0</v>
      </c>
      <c r="H216" s="32">
        <v>0</v>
      </c>
    </row>
    <row r="217" spans="1:8" x14ac:dyDescent="0.25">
      <c r="A217" s="19" t="s">
        <v>185</v>
      </c>
      <c r="B217" s="19" t="s">
        <v>186</v>
      </c>
      <c r="C217" s="19" t="s">
        <v>277</v>
      </c>
      <c r="D217" s="19" t="s">
        <v>278</v>
      </c>
      <c r="E217" s="22" t="b">
        <v>0</v>
      </c>
      <c r="F217" s="22" t="b">
        <v>0</v>
      </c>
      <c r="G217" s="32">
        <v>0</v>
      </c>
      <c r="H217" s="32">
        <v>0</v>
      </c>
    </row>
    <row r="218" spans="1:8" x14ac:dyDescent="0.25">
      <c r="A218" s="19" t="s">
        <v>185</v>
      </c>
      <c r="B218" s="19" t="s">
        <v>186</v>
      </c>
      <c r="C218" s="19" t="s">
        <v>167</v>
      </c>
      <c r="D218" s="19" t="s">
        <v>168</v>
      </c>
      <c r="E218" s="22" t="b">
        <v>0</v>
      </c>
      <c r="F218" s="22" t="b">
        <v>1</v>
      </c>
      <c r="G218" s="32">
        <v>0</v>
      </c>
      <c r="H218" s="32">
        <v>0</v>
      </c>
    </row>
    <row r="219" spans="1:8" x14ac:dyDescent="0.25">
      <c r="A219" s="19" t="s">
        <v>185</v>
      </c>
      <c r="B219" s="19" t="s">
        <v>186</v>
      </c>
      <c r="C219" s="19" t="s">
        <v>113</v>
      </c>
      <c r="D219" s="19" t="s">
        <v>114</v>
      </c>
      <c r="E219" s="22" t="b">
        <v>0</v>
      </c>
      <c r="F219" s="22" t="b">
        <v>1</v>
      </c>
      <c r="G219" s="32">
        <v>0</v>
      </c>
      <c r="H219" s="32">
        <v>0</v>
      </c>
    </row>
    <row r="220" spans="1:8" x14ac:dyDescent="0.25">
      <c r="A220" s="19" t="s">
        <v>185</v>
      </c>
      <c r="B220" s="19" t="s">
        <v>186</v>
      </c>
      <c r="C220" s="19" t="s">
        <v>115</v>
      </c>
      <c r="D220" s="19" t="s">
        <v>116</v>
      </c>
      <c r="E220" s="22" t="b">
        <v>0</v>
      </c>
      <c r="F220" s="22" t="b">
        <v>1</v>
      </c>
      <c r="G220" s="32">
        <v>0</v>
      </c>
      <c r="H220" s="32">
        <v>0</v>
      </c>
    </row>
    <row r="221" spans="1:8" x14ac:dyDescent="0.25">
      <c r="A221" s="19" t="s">
        <v>185</v>
      </c>
      <c r="B221" s="19" t="s">
        <v>186</v>
      </c>
      <c r="C221" s="19" t="s">
        <v>289</v>
      </c>
      <c r="D221" s="19" t="s">
        <v>290</v>
      </c>
      <c r="E221" s="22" t="b">
        <v>0</v>
      </c>
      <c r="F221" s="22" t="b">
        <v>1</v>
      </c>
      <c r="G221" s="32">
        <v>0</v>
      </c>
      <c r="H221" s="32">
        <v>0</v>
      </c>
    </row>
    <row r="222" spans="1:8" x14ac:dyDescent="0.25">
      <c r="A222" s="19" t="s">
        <v>185</v>
      </c>
      <c r="B222" s="19" t="s">
        <v>186</v>
      </c>
      <c r="C222" s="19" t="s">
        <v>129</v>
      </c>
      <c r="D222" s="19" t="s">
        <v>130</v>
      </c>
      <c r="E222" s="22" t="b">
        <v>0</v>
      </c>
      <c r="F222" s="22" t="b">
        <v>1</v>
      </c>
      <c r="G222" s="32">
        <v>0</v>
      </c>
      <c r="H222" s="32">
        <v>0</v>
      </c>
    </row>
    <row r="223" spans="1:8" x14ac:dyDescent="0.25">
      <c r="A223" s="19" t="s">
        <v>185</v>
      </c>
      <c r="B223" s="19" t="s">
        <v>186</v>
      </c>
      <c r="C223" s="19" t="s">
        <v>117</v>
      </c>
      <c r="D223" s="19" t="s">
        <v>118</v>
      </c>
      <c r="E223" s="22" t="b">
        <v>0</v>
      </c>
      <c r="F223" s="22" t="b">
        <v>1</v>
      </c>
      <c r="G223" s="32">
        <v>0</v>
      </c>
      <c r="H223" s="32">
        <v>0</v>
      </c>
    </row>
    <row r="224" spans="1:8" x14ac:dyDescent="0.25">
      <c r="A224" s="19" t="s">
        <v>185</v>
      </c>
      <c r="B224" s="19" t="s">
        <v>186</v>
      </c>
      <c r="C224" s="19" t="s">
        <v>119</v>
      </c>
      <c r="D224" s="19" t="s">
        <v>120</v>
      </c>
      <c r="E224" s="22" t="b">
        <v>0</v>
      </c>
      <c r="F224" s="22" t="b">
        <v>1</v>
      </c>
      <c r="G224" s="32">
        <v>0</v>
      </c>
      <c r="H224" s="32">
        <v>0</v>
      </c>
    </row>
    <row r="225" spans="1:8" x14ac:dyDescent="0.25">
      <c r="A225" s="19" t="s">
        <v>185</v>
      </c>
      <c r="B225" s="19" t="s">
        <v>186</v>
      </c>
      <c r="C225" s="19" t="s">
        <v>189</v>
      </c>
      <c r="D225" s="19" t="s">
        <v>190</v>
      </c>
      <c r="E225" s="22" t="b">
        <v>0</v>
      </c>
      <c r="F225" s="22" t="b">
        <v>1</v>
      </c>
      <c r="G225" s="32">
        <v>0</v>
      </c>
      <c r="H225" s="32">
        <v>0</v>
      </c>
    </row>
    <row r="226" spans="1:8" x14ac:dyDescent="0.25">
      <c r="A226" s="19" t="s">
        <v>185</v>
      </c>
      <c r="B226" s="19" t="s">
        <v>186</v>
      </c>
      <c r="C226" s="19" t="s">
        <v>287</v>
      </c>
      <c r="D226" s="19" t="s">
        <v>288</v>
      </c>
      <c r="E226" s="22" t="b">
        <v>0</v>
      </c>
      <c r="F226" s="22" t="b">
        <v>1</v>
      </c>
      <c r="G226" s="32">
        <v>0</v>
      </c>
      <c r="H226" s="32">
        <v>0</v>
      </c>
    </row>
    <row r="227" spans="1:8" x14ac:dyDescent="0.25">
      <c r="A227" s="19" t="s">
        <v>185</v>
      </c>
      <c r="B227" s="19" t="s">
        <v>186</v>
      </c>
      <c r="C227" s="19" t="s">
        <v>121</v>
      </c>
      <c r="D227" s="19" t="s">
        <v>122</v>
      </c>
      <c r="E227" s="22" t="b">
        <v>0</v>
      </c>
      <c r="F227" s="22" t="b">
        <v>1</v>
      </c>
      <c r="G227" s="32">
        <v>0</v>
      </c>
      <c r="H227" s="32">
        <v>0</v>
      </c>
    </row>
    <row r="228" spans="1:8" x14ac:dyDescent="0.25">
      <c r="A228" s="19" t="s">
        <v>185</v>
      </c>
      <c r="B228" s="19" t="s">
        <v>186</v>
      </c>
      <c r="C228" s="19" t="s">
        <v>123</v>
      </c>
      <c r="D228" s="19" t="s">
        <v>124</v>
      </c>
      <c r="E228" s="22" t="b">
        <v>0</v>
      </c>
      <c r="F228" s="22" t="b">
        <v>1</v>
      </c>
      <c r="G228" s="32">
        <v>0</v>
      </c>
      <c r="H228" s="32">
        <v>0</v>
      </c>
    </row>
    <row r="229" spans="1:8" x14ac:dyDescent="0.25">
      <c r="A229" s="19" t="s">
        <v>185</v>
      </c>
      <c r="B229" s="19" t="s">
        <v>186</v>
      </c>
      <c r="C229" s="19" t="s">
        <v>279</v>
      </c>
      <c r="D229" s="19" t="s">
        <v>280</v>
      </c>
      <c r="E229" s="22" t="b">
        <v>0</v>
      </c>
      <c r="F229" s="22" t="b">
        <v>0</v>
      </c>
      <c r="G229" s="32">
        <v>0</v>
      </c>
      <c r="H229" s="32">
        <v>0</v>
      </c>
    </row>
    <row r="230" spans="1:8" x14ac:dyDescent="0.25">
      <c r="A230" s="19" t="s">
        <v>185</v>
      </c>
      <c r="B230" s="19" t="s">
        <v>186</v>
      </c>
      <c r="C230" s="19" t="s">
        <v>281</v>
      </c>
      <c r="D230" s="19" t="s">
        <v>282</v>
      </c>
      <c r="E230" s="22" t="b">
        <v>0</v>
      </c>
      <c r="F230" s="22" t="b">
        <v>0</v>
      </c>
      <c r="G230" s="32">
        <v>0</v>
      </c>
      <c r="H230" s="32">
        <v>0</v>
      </c>
    </row>
    <row r="231" spans="1:8" x14ac:dyDescent="0.25">
      <c r="A231" s="19" t="s">
        <v>185</v>
      </c>
      <c r="B231" s="19" t="s">
        <v>186</v>
      </c>
      <c r="C231" s="19" t="s">
        <v>283</v>
      </c>
      <c r="D231" s="19" t="s">
        <v>284</v>
      </c>
      <c r="E231" s="22" t="b">
        <v>0</v>
      </c>
      <c r="F231" s="22" t="b">
        <v>0</v>
      </c>
      <c r="G231" s="32">
        <v>0</v>
      </c>
      <c r="H231" s="32">
        <v>0</v>
      </c>
    </row>
    <row r="232" spans="1:8" x14ac:dyDescent="0.25">
      <c r="A232" s="19" t="s">
        <v>185</v>
      </c>
      <c r="B232" s="19" t="s">
        <v>186</v>
      </c>
      <c r="C232" s="19" t="s">
        <v>191</v>
      </c>
      <c r="D232" s="19" t="s">
        <v>192</v>
      </c>
      <c r="E232" s="22" t="b">
        <v>0</v>
      </c>
      <c r="F232" s="22" t="b">
        <v>1</v>
      </c>
      <c r="G232" s="32">
        <v>0</v>
      </c>
      <c r="H232" s="32">
        <v>0</v>
      </c>
    </row>
    <row r="233" spans="1:8" x14ac:dyDescent="0.25">
      <c r="A233" s="19" t="s">
        <v>185</v>
      </c>
      <c r="B233" s="19" t="s">
        <v>186</v>
      </c>
      <c r="C233" s="19" t="s">
        <v>285</v>
      </c>
      <c r="D233" s="19" t="s">
        <v>286</v>
      </c>
      <c r="E233" s="22" t="b">
        <v>0</v>
      </c>
      <c r="F233" s="22" t="b">
        <v>0</v>
      </c>
      <c r="G233" s="32">
        <v>0</v>
      </c>
      <c r="H233" s="32">
        <v>0</v>
      </c>
    </row>
    <row r="234" spans="1:8" x14ac:dyDescent="0.25">
      <c r="A234" s="19" t="s">
        <v>185</v>
      </c>
      <c r="B234" s="19" t="s">
        <v>186</v>
      </c>
      <c r="C234" s="19" t="s">
        <v>181</v>
      </c>
      <c r="D234" s="19" t="s">
        <v>182</v>
      </c>
      <c r="E234" s="22" t="b">
        <v>0</v>
      </c>
      <c r="F234" s="22" t="b">
        <v>1</v>
      </c>
      <c r="G234" s="32">
        <v>0</v>
      </c>
      <c r="H234" s="32">
        <v>0</v>
      </c>
    </row>
    <row r="235" spans="1:8" x14ac:dyDescent="0.25">
      <c r="A235" s="19" t="s">
        <v>185</v>
      </c>
      <c r="B235" s="19" t="s">
        <v>186</v>
      </c>
      <c r="C235" s="19" t="s">
        <v>291</v>
      </c>
      <c r="D235" s="19" t="s">
        <v>292</v>
      </c>
      <c r="E235" s="22" t="b">
        <v>0</v>
      </c>
      <c r="F235" s="22" t="b">
        <v>1</v>
      </c>
      <c r="G235" s="32">
        <v>0</v>
      </c>
      <c r="H235" s="32">
        <v>0</v>
      </c>
    </row>
  </sheetData>
  <pageMargins left="0.75" right="0.75" top="1" bottom="1" header="0.5" footer="0.5"/>
  <headerFooter alignWithMargins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Annex B.1</vt:lpstr>
      <vt:lpstr>Figure B.1.01</vt:lpstr>
      <vt:lpstr>Figure B.1.02</vt:lpstr>
      <vt:lpstr>Figure B.1.03</vt:lpstr>
      <vt:lpstr>Table B.1.01</vt:lpstr>
      <vt:lpstr>Table B.1.02</vt:lpstr>
      <vt:lpstr>Table B.1.03</vt:lpstr>
      <vt:lpstr>Table B.1.04</vt:lpstr>
      <vt:lpstr>Table_B_1_01</vt:lpstr>
      <vt:lpstr>Table_B_1_02</vt:lpstr>
      <vt:lpstr>Table_B_1_03</vt:lpstr>
      <vt:lpstr>Table_B_1_04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DUJARDIN Bruno</cp:lastModifiedBy>
  <dcterms:created xsi:type="dcterms:W3CDTF">2011-02-11T15:45:55Z</dcterms:created>
  <dcterms:modified xsi:type="dcterms:W3CDTF">2019-06-19T20:55:06Z</dcterms:modified>
</cp:coreProperties>
</file>