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380" yWindow="0" windowWidth="5630" windowHeight="10730" activeTab="2"/>
  </bookViews>
  <sheets>
    <sheet name="bepress" sheetId="3" r:id="rId1"/>
    <sheet name="SNSF" sheetId="5" r:id="rId2"/>
    <sheet name="DFG" sheetId="1" r:id="rId3"/>
  </sheets>
  <definedNames>
    <definedName name="_xlnm._FilterDatabase" localSheetId="0" hidden="1">bepress!$A$4:$Z$1258</definedName>
    <definedName name="_xlnm._FilterDatabase" localSheetId="2" hidden="1">DFG!$A$2:$M$302</definedName>
    <definedName name="_xlnm._FilterDatabase" localSheetId="1" hidden="1">SNSF!$A$3:$L$168</definedName>
  </definedNames>
  <calcPr calcId="145621" calcMode="manual"/>
</workbook>
</file>

<file path=xl/calcChain.xml><?xml version="1.0" encoding="utf-8"?>
<calcChain xmlns="http://schemas.openxmlformats.org/spreadsheetml/2006/main">
  <c r="I168" i="5" l="1"/>
  <c r="H168" i="5"/>
  <c r="G168" i="5"/>
  <c r="I167" i="5"/>
  <c r="H167" i="5"/>
  <c r="G167" i="5"/>
  <c r="I166" i="5"/>
  <c r="H166" i="5"/>
  <c r="G166" i="5"/>
  <c r="I165" i="5"/>
  <c r="H165" i="5"/>
  <c r="G165" i="5"/>
  <c r="I164" i="5"/>
  <c r="H164" i="5"/>
  <c r="G164" i="5"/>
  <c r="I163" i="5"/>
  <c r="H163" i="5"/>
  <c r="G163" i="5"/>
  <c r="I162" i="5"/>
  <c r="H162" i="5"/>
  <c r="G162" i="5"/>
  <c r="I161" i="5"/>
  <c r="H161" i="5"/>
  <c r="G161" i="5"/>
  <c r="I160" i="5"/>
  <c r="H160" i="5"/>
  <c r="G160" i="5"/>
  <c r="I159" i="5"/>
  <c r="H159" i="5"/>
  <c r="G159" i="5"/>
  <c r="I158" i="5"/>
  <c r="H158" i="5"/>
  <c r="G158" i="5"/>
  <c r="I157" i="5"/>
  <c r="H157" i="5"/>
  <c r="G157" i="5"/>
  <c r="I156" i="5"/>
  <c r="H156" i="5"/>
  <c r="G156" i="5"/>
  <c r="I155" i="5"/>
  <c r="H155" i="5"/>
  <c r="G155" i="5"/>
  <c r="I154" i="5"/>
  <c r="H154" i="5"/>
  <c r="G154" i="5"/>
  <c r="I153" i="5"/>
  <c r="H153" i="5"/>
  <c r="G153" i="5"/>
  <c r="I152" i="5"/>
  <c r="H152" i="5"/>
  <c r="G152" i="5"/>
  <c r="I151" i="5"/>
  <c r="H151" i="5"/>
  <c r="G151" i="5"/>
  <c r="I150" i="5"/>
  <c r="H150" i="5"/>
  <c r="G150" i="5"/>
  <c r="I149" i="5"/>
  <c r="H149" i="5"/>
  <c r="G149" i="5"/>
  <c r="I148" i="5"/>
  <c r="H148" i="5"/>
  <c r="G148" i="5"/>
  <c r="I147" i="5"/>
  <c r="H147" i="5"/>
  <c r="G147" i="5"/>
  <c r="I146" i="5"/>
  <c r="H146" i="5"/>
  <c r="G146" i="5"/>
  <c r="I145" i="5"/>
  <c r="H145" i="5"/>
  <c r="G145" i="5"/>
  <c r="I144" i="5"/>
  <c r="H144" i="5"/>
  <c r="G144" i="5"/>
  <c r="I143" i="5"/>
  <c r="H143" i="5"/>
  <c r="G143" i="5"/>
  <c r="I142" i="5"/>
  <c r="H142" i="5"/>
  <c r="G142" i="5"/>
  <c r="I141" i="5"/>
  <c r="H141" i="5"/>
  <c r="G141" i="5"/>
  <c r="I140" i="5"/>
  <c r="H140" i="5"/>
  <c r="G140" i="5"/>
  <c r="I139" i="5"/>
  <c r="H139" i="5"/>
  <c r="G139" i="5"/>
  <c r="I138" i="5"/>
  <c r="H138" i="5"/>
  <c r="G138" i="5"/>
  <c r="I137" i="5"/>
  <c r="H137" i="5"/>
  <c r="G137" i="5"/>
  <c r="I136" i="5"/>
  <c r="H136" i="5"/>
  <c r="G136" i="5"/>
  <c r="I135" i="5"/>
  <c r="H135" i="5"/>
  <c r="G135" i="5"/>
  <c r="I134" i="5"/>
  <c r="H134" i="5"/>
  <c r="G134" i="5"/>
  <c r="I133" i="5"/>
  <c r="H133" i="5"/>
  <c r="G133" i="5"/>
  <c r="I132" i="5"/>
  <c r="H132" i="5"/>
  <c r="G132" i="5"/>
  <c r="I131" i="5"/>
  <c r="H131" i="5"/>
  <c r="G131" i="5"/>
  <c r="I130" i="5"/>
  <c r="H130" i="5"/>
  <c r="G130" i="5"/>
  <c r="I129" i="5"/>
  <c r="H129" i="5"/>
  <c r="G129" i="5"/>
  <c r="I128" i="5"/>
  <c r="H128" i="5"/>
  <c r="G128" i="5"/>
  <c r="I127" i="5"/>
  <c r="H127" i="5"/>
  <c r="G127" i="5"/>
  <c r="I126" i="5"/>
  <c r="H126" i="5"/>
  <c r="G126" i="5"/>
  <c r="I125" i="5"/>
  <c r="H125" i="5"/>
  <c r="G125" i="5"/>
  <c r="I124" i="5"/>
  <c r="H124" i="5"/>
  <c r="G124" i="5"/>
  <c r="I123" i="5"/>
  <c r="H123" i="5"/>
  <c r="G123" i="5"/>
  <c r="I122" i="5"/>
  <c r="H122" i="5"/>
  <c r="G122" i="5"/>
  <c r="I121" i="5"/>
  <c r="H121" i="5"/>
  <c r="G121" i="5"/>
  <c r="I120" i="5"/>
  <c r="H120" i="5"/>
  <c r="G120" i="5"/>
  <c r="I119" i="5"/>
  <c r="H119" i="5"/>
  <c r="G119" i="5"/>
  <c r="I118" i="5"/>
  <c r="H118" i="5"/>
  <c r="G118" i="5"/>
  <c r="I117" i="5"/>
  <c r="H117" i="5"/>
  <c r="G117" i="5"/>
  <c r="I116" i="5"/>
  <c r="H116" i="5"/>
  <c r="G116" i="5"/>
  <c r="I115" i="5"/>
  <c r="H115" i="5"/>
  <c r="G115" i="5"/>
  <c r="I114" i="5"/>
  <c r="H114" i="5"/>
  <c r="G114" i="5"/>
  <c r="I113" i="5"/>
  <c r="H113" i="5"/>
  <c r="G113" i="5"/>
  <c r="I112" i="5"/>
  <c r="H112" i="5"/>
  <c r="G112" i="5"/>
  <c r="I111" i="5"/>
  <c r="H111" i="5"/>
  <c r="G111" i="5"/>
  <c r="I110" i="5"/>
  <c r="H110" i="5"/>
  <c r="G110" i="5"/>
  <c r="I109" i="5"/>
  <c r="H109" i="5"/>
  <c r="G109" i="5"/>
  <c r="I108" i="5"/>
  <c r="H108" i="5"/>
  <c r="G108" i="5"/>
  <c r="I107" i="5"/>
  <c r="H107" i="5"/>
  <c r="G107" i="5"/>
  <c r="I106" i="5"/>
  <c r="H106" i="5"/>
  <c r="G106" i="5"/>
  <c r="I105" i="5"/>
  <c r="H105" i="5"/>
  <c r="G105" i="5"/>
  <c r="I104" i="5"/>
  <c r="H104" i="5"/>
  <c r="G104" i="5"/>
  <c r="I103" i="5"/>
  <c r="H103" i="5"/>
  <c r="G103" i="5"/>
  <c r="I102" i="5"/>
  <c r="H102" i="5"/>
  <c r="G102" i="5"/>
  <c r="I101" i="5"/>
  <c r="H101" i="5"/>
  <c r="G101" i="5"/>
  <c r="I100" i="5"/>
  <c r="H100" i="5"/>
  <c r="G100" i="5"/>
  <c r="I99" i="5"/>
  <c r="H99" i="5"/>
  <c r="G99" i="5"/>
  <c r="I98" i="5"/>
  <c r="H98" i="5"/>
  <c r="G98" i="5"/>
  <c r="I97" i="5"/>
  <c r="H97" i="5"/>
  <c r="G97" i="5"/>
  <c r="I96" i="5"/>
  <c r="H96" i="5"/>
  <c r="G96" i="5"/>
  <c r="I95" i="5"/>
  <c r="H95" i="5"/>
  <c r="G95" i="5"/>
  <c r="I94" i="5"/>
  <c r="H94" i="5"/>
  <c r="G94" i="5"/>
  <c r="I93" i="5"/>
  <c r="H93" i="5"/>
  <c r="G93" i="5"/>
  <c r="I92" i="5"/>
  <c r="H92" i="5"/>
  <c r="G92" i="5"/>
  <c r="I91" i="5"/>
  <c r="H91" i="5"/>
  <c r="G91" i="5"/>
  <c r="I90" i="5"/>
  <c r="H90" i="5"/>
  <c r="G90" i="5"/>
  <c r="I89" i="5"/>
  <c r="H89" i="5"/>
  <c r="G89" i="5"/>
  <c r="I88" i="5"/>
  <c r="H88" i="5"/>
  <c r="G88" i="5"/>
  <c r="I87" i="5"/>
  <c r="H87" i="5"/>
  <c r="G87" i="5"/>
  <c r="I86" i="5"/>
  <c r="H86" i="5"/>
  <c r="G86" i="5"/>
  <c r="I85" i="5"/>
  <c r="H85" i="5"/>
  <c r="G85" i="5"/>
  <c r="I84" i="5"/>
  <c r="H84" i="5"/>
  <c r="G84" i="5"/>
  <c r="I83" i="5"/>
  <c r="H83" i="5"/>
  <c r="G83" i="5"/>
  <c r="I82" i="5"/>
  <c r="H82" i="5"/>
  <c r="G82" i="5"/>
  <c r="I81" i="5"/>
  <c r="H81" i="5"/>
  <c r="G81" i="5"/>
  <c r="I80" i="5"/>
  <c r="H80" i="5"/>
  <c r="G80" i="5"/>
  <c r="I79" i="5"/>
  <c r="H79" i="5"/>
  <c r="G79" i="5"/>
  <c r="I78" i="5"/>
  <c r="H78" i="5"/>
  <c r="G78" i="5"/>
  <c r="I77" i="5"/>
  <c r="H77" i="5"/>
  <c r="G77" i="5"/>
  <c r="I76" i="5"/>
  <c r="H76" i="5"/>
  <c r="G76" i="5"/>
  <c r="I75" i="5"/>
  <c r="H75" i="5"/>
  <c r="G75" i="5"/>
  <c r="I74" i="5"/>
  <c r="H74" i="5"/>
  <c r="G74" i="5"/>
  <c r="I73" i="5"/>
  <c r="H73" i="5"/>
  <c r="G73" i="5"/>
  <c r="I72" i="5"/>
  <c r="H72" i="5"/>
  <c r="G72" i="5"/>
  <c r="I71" i="5"/>
  <c r="H71" i="5"/>
  <c r="G71" i="5"/>
  <c r="I70" i="5"/>
  <c r="H70" i="5"/>
  <c r="G70" i="5"/>
  <c r="I69" i="5"/>
  <c r="H69" i="5"/>
  <c r="G69" i="5"/>
  <c r="I68" i="5"/>
  <c r="H68" i="5"/>
  <c r="G68" i="5"/>
  <c r="I67" i="5"/>
  <c r="H67" i="5"/>
  <c r="G67" i="5"/>
  <c r="I66" i="5"/>
  <c r="H66" i="5"/>
  <c r="G66" i="5"/>
  <c r="I65" i="5"/>
  <c r="H65" i="5"/>
  <c r="G65" i="5"/>
  <c r="I64" i="5"/>
  <c r="H64" i="5"/>
  <c r="G64" i="5"/>
  <c r="I63" i="5"/>
  <c r="H63" i="5"/>
  <c r="G63" i="5"/>
  <c r="I62" i="5"/>
  <c r="H62" i="5"/>
  <c r="G62" i="5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H52" i="5"/>
  <c r="G52" i="5"/>
  <c r="I51" i="5"/>
  <c r="H51" i="5"/>
  <c r="G51" i="5"/>
  <c r="I50" i="5"/>
  <c r="H50" i="5"/>
  <c r="G50" i="5"/>
  <c r="I49" i="5"/>
  <c r="H49" i="5"/>
  <c r="G49" i="5"/>
  <c r="I48" i="5"/>
  <c r="H48" i="5"/>
  <c r="G48" i="5"/>
  <c r="I47" i="5"/>
  <c r="H47" i="5"/>
  <c r="G47" i="5"/>
  <c r="I46" i="5"/>
  <c r="H46" i="5"/>
  <c r="G46" i="5"/>
  <c r="I45" i="5"/>
  <c r="H45" i="5"/>
  <c r="G45" i="5"/>
  <c r="I44" i="5"/>
  <c r="H44" i="5"/>
  <c r="G44" i="5"/>
  <c r="I43" i="5"/>
  <c r="H43" i="5"/>
  <c r="G43" i="5"/>
  <c r="I42" i="5"/>
  <c r="H42" i="5"/>
  <c r="G42" i="5"/>
  <c r="I41" i="5"/>
  <c r="H41" i="5"/>
  <c r="G41" i="5"/>
  <c r="I40" i="5"/>
  <c r="H40" i="5"/>
  <c r="G40" i="5"/>
  <c r="I39" i="5"/>
  <c r="H39" i="5"/>
  <c r="G39" i="5"/>
  <c r="I38" i="5"/>
  <c r="H38" i="5"/>
  <c r="G38" i="5"/>
  <c r="I37" i="5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I6" i="5"/>
  <c r="H6" i="5"/>
  <c r="G6" i="5"/>
  <c r="I5" i="5"/>
  <c r="H5" i="5"/>
  <c r="G5" i="5"/>
  <c r="I4" i="5"/>
  <c r="H4" i="5"/>
  <c r="G4" i="5"/>
  <c r="J4" i="5" l="1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258" i="3" l="1"/>
  <c r="K1258" i="3" s="1"/>
  <c r="J1257" i="3"/>
  <c r="K1257" i="3" s="1"/>
  <c r="J1256" i="3"/>
  <c r="K1256" i="3" s="1"/>
  <c r="J1255" i="3"/>
  <c r="S1255" i="3" s="1"/>
  <c r="J1254" i="3"/>
  <c r="K1254" i="3" s="1"/>
  <c r="U1254" i="3" s="1"/>
  <c r="J1253" i="3"/>
  <c r="J1252" i="3"/>
  <c r="K1252" i="3" s="1"/>
  <c r="U1252" i="3" s="1"/>
  <c r="J1251" i="3"/>
  <c r="K1251" i="3" s="1"/>
  <c r="U1251" i="3" s="1"/>
  <c r="J1250" i="3"/>
  <c r="J1249" i="3"/>
  <c r="K1249" i="3" s="1"/>
  <c r="U1249" i="3" s="1"/>
  <c r="J1248" i="3"/>
  <c r="K1248" i="3" s="1"/>
  <c r="U1248" i="3" s="1"/>
  <c r="J1247" i="3"/>
  <c r="J1246" i="3"/>
  <c r="K1246" i="3" s="1"/>
  <c r="U1246" i="3" s="1"/>
  <c r="J1245" i="3"/>
  <c r="K1245" i="3" s="1"/>
  <c r="U1245" i="3" s="1"/>
  <c r="J1244" i="3"/>
  <c r="J1243" i="3"/>
  <c r="K1243" i="3" s="1"/>
  <c r="U1243" i="3" s="1"/>
  <c r="J1242" i="3"/>
  <c r="K1242" i="3" s="1"/>
  <c r="U1242" i="3" s="1"/>
  <c r="J1241" i="3"/>
  <c r="K1241" i="3" s="1"/>
  <c r="U1241" i="3" s="1"/>
  <c r="J1240" i="3"/>
  <c r="J1239" i="3"/>
  <c r="K1239" i="3" s="1"/>
  <c r="U1239" i="3" s="1"/>
  <c r="J1238" i="3"/>
  <c r="K1238" i="3" s="1"/>
  <c r="U1238" i="3" s="1"/>
  <c r="J1237" i="3"/>
  <c r="J1236" i="3"/>
  <c r="K1236" i="3" s="1"/>
  <c r="U1236" i="3" s="1"/>
  <c r="J1235" i="3"/>
  <c r="K1235" i="3" s="1"/>
  <c r="U1235" i="3" s="1"/>
  <c r="J1234" i="3"/>
  <c r="S1234" i="3" s="1"/>
  <c r="J1233" i="3"/>
  <c r="K1233" i="3" s="1"/>
  <c r="J1232" i="3"/>
  <c r="K1232" i="3" s="1"/>
  <c r="J1231" i="3"/>
  <c r="K1231" i="3" s="1"/>
  <c r="J1230" i="3"/>
  <c r="K1230" i="3" s="1"/>
  <c r="J1229" i="3"/>
  <c r="K1229" i="3" s="1"/>
  <c r="J1228" i="3"/>
  <c r="K1228" i="3" s="1"/>
  <c r="J1227" i="3"/>
  <c r="K1227" i="3" s="1"/>
  <c r="J1226" i="3"/>
  <c r="K1226" i="3" s="1"/>
  <c r="J1225" i="3"/>
  <c r="K1225" i="3" s="1"/>
  <c r="J1224" i="3"/>
  <c r="S1224" i="3" s="1"/>
  <c r="J1223" i="3"/>
  <c r="K1223" i="3" s="1"/>
  <c r="U1223" i="3" s="1"/>
  <c r="J1222" i="3"/>
  <c r="K1222" i="3" s="1"/>
  <c r="U1222" i="3" s="1"/>
  <c r="J1221" i="3"/>
  <c r="K1221" i="3" s="1"/>
  <c r="U1221" i="3" s="1"/>
  <c r="J1220" i="3"/>
  <c r="K1220" i="3" s="1"/>
  <c r="U1220" i="3" s="1"/>
  <c r="J1219" i="3"/>
  <c r="K1219" i="3" s="1"/>
  <c r="U1219" i="3" s="1"/>
  <c r="J1218" i="3"/>
  <c r="K1218" i="3" s="1"/>
  <c r="U1218" i="3" s="1"/>
  <c r="J1217" i="3"/>
  <c r="K1217" i="3" s="1"/>
  <c r="U1217" i="3" s="1"/>
  <c r="J1216" i="3"/>
  <c r="K1216" i="3" s="1"/>
  <c r="U1216" i="3" s="1"/>
  <c r="J1215" i="3"/>
  <c r="K1215" i="3" s="1"/>
  <c r="U1215" i="3" s="1"/>
  <c r="J1214" i="3"/>
  <c r="K1214" i="3" s="1"/>
  <c r="U1214" i="3" s="1"/>
  <c r="J1213" i="3"/>
  <c r="K1213" i="3" s="1"/>
  <c r="U1213" i="3" s="1"/>
  <c r="J1212" i="3"/>
  <c r="J1211" i="3"/>
  <c r="K1211" i="3" s="1"/>
  <c r="U1211" i="3" s="1"/>
  <c r="J1210" i="3"/>
  <c r="K1210" i="3" s="1"/>
  <c r="U1210" i="3" s="1"/>
  <c r="J1209" i="3"/>
  <c r="J1208" i="3"/>
  <c r="K1208" i="3" s="1"/>
  <c r="U1208" i="3" s="1"/>
  <c r="J1207" i="3"/>
  <c r="S1207" i="3" s="1"/>
  <c r="J1206" i="3"/>
  <c r="K1206" i="3" s="1"/>
  <c r="U1206" i="3" s="1"/>
  <c r="J1205" i="3"/>
  <c r="K1205" i="3" s="1"/>
  <c r="U1205" i="3" s="1"/>
  <c r="J1204" i="3"/>
  <c r="K1204" i="3" s="1"/>
  <c r="U1204" i="3" s="1"/>
  <c r="J1203" i="3"/>
  <c r="K1203" i="3" s="1"/>
  <c r="U1203" i="3" s="1"/>
  <c r="J1202" i="3"/>
  <c r="K1202" i="3" s="1"/>
  <c r="U1202" i="3" s="1"/>
  <c r="J1201" i="3"/>
  <c r="K1201" i="3" s="1"/>
  <c r="U1201" i="3" s="1"/>
  <c r="J1200" i="3"/>
  <c r="K1200" i="3" s="1"/>
  <c r="U1200" i="3" s="1"/>
  <c r="Z1199" i="3" s="1"/>
  <c r="J1199" i="3"/>
  <c r="K1199" i="3" s="1"/>
  <c r="U1199" i="3" s="1"/>
  <c r="J1198" i="3"/>
  <c r="K1198" i="3" s="1"/>
  <c r="U1198" i="3" s="1"/>
  <c r="J1197" i="3"/>
  <c r="K1197" i="3" s="1"/>
  <c r="U1197" i="3" s="1"/>
  <c r="J1196" i="3"/>
  <c r="K1196" i="3" s="1"/>
  <c r="U1196" i="3" s="1"/>
  <c r="J1195" i="3"/>
  <c r="K1195" i="3" s="1"/>
  <c r="U1195" i="3" s="1"/>
  <c r="J1194" i="3"/>
  <c r="K1194" i="3" s="1"/>
  <c r="U1194" i="3" s="1"/>
  <c r="J1193" i="3"/>
  <c r="K1193" i="3" s="1"/>
  <c r="U1193" i="3" s="1"/>
  <c r="J1192" i="3"/>
  <c r="K1192" i="3" s="1"/>
  <c r="U1192" i="3" s="1"/>
  <c r="J1191" i="3"/>
  <c r="K1191" i="3" s="1"/>
  <c r="U1191" i="3" s="1"/>
  <c r="J1190" i="3"/>
  <c r="K1190" i="3" s="1"/>
  <c r="U1190" i="3" s="1"/>
  <c r="J1189" i="3"/>
  <c r="K1189" i="3" s="1"/>
  <c r="U1189" i="3" s="1"/>
  <c r="J1188" i="3"/>
  <c r="K1188" i="3" s="1"/>
  <c r="U1188" i="3" s="1"/>
  <c r="J1187" i="3"/>
  <c r="K1187" i="3" s="1"/>
  <c r="U1187" i="3" s="1"/>
  <c r="J1186" i="3"/>
  <c r="K1186" i="3" s="1"/>
  <c r="U1186" i="3" s="1"/>
  <c r="J1185" i="3"/>
  <c r="K1185" i="3" s="1"/>
  <c r="U1185" i="3" s="1"/>
  <c r="J1184" i="3"/>
  <c r="K1184" i="3" s="1"/>
  <c r="U1184" i="3" s="1"/>
  <c r="J1183" i="3"/>
  <c r="K1183" i="3" s="1"/>
  <c r="U1183" i="3" s="1"/>
  <c r="J1182" i="3"/>
  <c r="K1182" i="3" s="1"/>
  <c r="U1182" i="3" s="1"/>
  <c r="J1181" i="3"/>
  <c r="K1181" i="3" s="1"/>
  <c r="U1181" i="3" s="1"/>
  <c r="J1180" i="3"/>
  <c r="K1180" i="3" s="1"/>
  <c r="U1180" i="3" s="1"/>
  <c r="J1179" i="3"/>
  <c r="K1179" i="3" s="1"/>
  <c r="U1179" i="3" s="1"/>
  <c r="J1178" i="3"/>
  <c r="K1178" i="3" s="1"/>
  <c r="U1178" i="3" s="1"/>
  <c r="J1177" i="3"/>
  <c r="K1177" i="3" s="1"/>
  <c r="U1177" i="3" s="1"/>
  <c r="Z1176" i="3" s="1"/>
  <c r="J1176" i="3"/>
  <c r="K1176" i="3" s="1"/>
  <c r="U1176" i="3" s="1"/>
  <c r="J1175" i="3"/>
  <c r="J1174" i="3"/>
  <c r="K1174" i="3" s="1"/>
  <c r="U1174" i="3" s="1"/>
  <c r="J1173" i="3"/>
  <c r="K1173" i="3" s="1"/>
  <c r="U1173" i="3" s="1"/>
  <c r="J1172" i="3"/>
  <c r="J1171" i="3"/>
  <c r="K1171" i="3" s="1"/>
  <c r="U1171" i="3" s="1"/>
  <c r="J1170" i="3"/>
  <c r="J1169" i="3"/>
  <c r="J1168" i="3"/>
  <c r="K1168" i="3" s="1"/>
  <c r="U1168" i="3" s="1"/>
  <c r="J1167" i="3"/>
  <c r="J1166" i="3"/>
  <c r="J1165" i="3"/>
  <c r="K1165" i="3" s="1"/>
  <c r="U1165" i="3" s="1"/>
  <c r="J1164" i="3"/>
  <c r="J1163" i="3"/>
  <c r="J1162" i="3"/>
  <c r="S1162" i="3" s="1"/>
  <c r="J1161" i="3"/>
  <c r="K1161" i="3" s="1"/>
  <c r="U1161" i="3" s="1"/>
  <c r="J1160" i="3"/>
  <c r="K1160" i="3" s="1"/>
  <c r="U1160" i="3" s="1"/>
  <c r="J1159" i="3"/>
  <c r="K1159" i="3" s="1"/>
  <c r="U1159" i="3" s="1"/>
  <c r="J1158" i="3"/>
  <c r="K1158" i="3" s="1"/>
  <c r="U1158" i="3" s="1"/>
  <c r="J1157" i="3"/>
  <c r="K1157" i="3" s="1"/>
  <c r="U1157" i="3" s="1"/>
  <c r="J1156" i="3"/>
  <c r="K1156" i="3" s="1"/>
  <c r="U1156" i="3" s="1"/>
  <c r="J1155" i="3"/>
  <c r="K1155" i="3" s="1"/>
  <c r="U1155" i="3" s="1"/>
  <c r="J1154" i="3"/>
  <c r="K1154" i="3" s="1"/>
  <c r="U1154" i="3" s="1"/>
  <c r="Z1153" i="3" s="1"/>
  <c r="J1153" i="3"/>
  <c r="K1153" i="3" s="1"/>
  <c r="U1153" i="3" s="1"/>
  <c r="J1152" i="3"/>
  <c r="K1152" i="3" s="1"/>
  <c r="U1152" i="3" s="1"/>
  <c r="J1151" i="3"/>
  <c r="K1151" i="3" s="1"/>
  <c r="U1151" i="3" s="1"/>
  <c r="J1150" i="3"/>
  <c r="K1150" i="3" s="1"/>
  <c r="U1150" i="3" s="1"/>
  <c r="J1149" i="3"/>
  <c r="K1149" i="3" s="1"/>
  <c r="U1149" i="3" s="1"/>
  <c r="J1148" i="3"/>
  <c r="K1148" i="3" s="1"/>
  <c r="U1148" i="3" s="1"/>
  <c r="J1147" i="3"/>
  <c r="K1147" i="3" s="1"/>
  <c r="U1147" i="3" s="1"/>
  <c r="J1146" i="3"/>
  <c r="K1146" i="3" s="1"/>
  <c r="U1146" i="3" s="1"/>
  <c r="Z1145" i="3" s="1"/>
  <c r="J1145" i="3"/>
  <c r="K1145" i="3" s="1"/>
  <c r="U1145" i="3" s="1"/>
  <c r="J1144" i="3"/>
  <c r="K1144" i="3" s="1"/>
  <c r="U1144" i="3" s="1"/>
  <c r="J1143" i="3"/>
  <c r="K1143" i="3" s="1"/>
  <c r="U1143" i="3" s="1"/>
  <c r="J1142" i="3"/>
  <c r="K1142" i="3" s="1"/>
  <c r="U1142" i="3" s="1"/>
  <c r="J1141" i="3"/>
  <c r="K1141" i="3" s="1"/>
  <c r="U1141" i="3" s="1"/>
  <c r="J1140" i="3"/>
  <c r="K1140" i="3" s="1"/>
  <c r="U1140" i="3" s="1"/>
  <c r="Z1139" i="3" s="1"/>
  <c r="J1139" i="3"/>
  <c r="K1139" i="3" s="1"/>
  <c r="U1139" i="3" s="1"/>
  <c r="J1138" i="3"/>
  <c r="K1138" i="3" s="1"/>
  <c r="U1138" i="3" s="1"/>
  <c r="J1137" i="3"/>
  <c r="K1137" i="3" s="1"/>
  <c r="U1137" i="3" s="1"/>
  <c r="J1136" i="3"/>
  <c r="K1136" i="3" s="1"/>
  <c r="U1136" i="3" s="1"/>
  <c r="J1135" i="3"/>
  <c r="K1135" i="3" s="1"/>
  <c r="U1135" i="3" s="1"/>
  <c r="J1134" i="3"/>
  <c r="K1134" i="3" s="1"/>
  <c r="U1134" i="3" s="1"/>
  <c r="J1133" i="3"/>
  <c r="K1133" i="3" s="1"/>
  <c r="U1133" i="3" s="1"/>
  <c r="J1132" i="3"/>
  <c r="K1132" i="3" s="1"/>
  <c r="U1132" i="3" s="1"/>
  <c r="J1131" i="3"/>
  <c r="K1131" i="3" s="1"/>
  <c r="U1131" i="3" s="1"/>
  <c r="Z1130" i="3" s="1"/>
  <c r="J1130" i="3"/>
  <c r="K1130" i="3" s="1"/>
  <c r="U1130" i="3" s="1"/>
  <c r="J1129" i="3"/>
  <c r="K1129" i="3" s="1"/>
  <c r="U1129" i="3" s="1"/>
  <c r="J1128" i="3"/>
  <c r="K1128" i="3" s="1"/>
  <c r="U1128" i="3" s="1"/>
  <c r="J1127" i="3"/>
  <c r="S1127" i="3" s="1"/>
  <c r="J1126" i="3"/>
  <c r="K1126" i="3" s="1"/>
  <c r="T1126" i="3" s="1"/>
  <c r="J1125" i="3"/>
  <c r="K1125" i="3" s="1"/>
  <c r="T1125" i="3" s="1"/>
  <c r="J1124" i="3"/>
  <c r="K1124" i="3" s="1"/>
  <c r="J1123" i="3"/>
  <c r="K1123" i="3" s="1"/>
  <c r="U1123" i="3" s="1"/>
  <c r="Z1122" i="3" s="1"/>
  <c r="J1122" i="3"/>
  <c r="J1121" i="3"/>
  <c r="K1121" i="3" s="1"/>
  <c r="T1121" i="3" s="1"/>
  <c r="Y1121" i="3" s="1"/>
  <c r="J1120" i="3"/>
  <c r="K1120" i="3" s="1"/>
  <c r="U1120" i="3" s="1"/>
  <c r="J1119" i="3"/>
  <c r="J1118" i="3"/>
  <c r="K1118" i="3" s="1"/>
  <c r="T1118" i="3" s="1"/>
  <c r="J1117" i="3"/>
  <c r="K1117" i="3" s="1"/>
  <c r="U1117" i="3" s="1"/>
  <c r="J1116" i="3"/>
  <c r="J1115" i="3"/>
  <c r="K1115" i="3" s="1"/>
  <c r="T1115" i="3" s="1"/>
  <c r="J1114" i="3"/>
  <c r="K1114" i="3" s="1"/>
  <c r="U1114" i="3" s="1"/>
  <c r="J1113" i="3"/>
  <c r="J1112" i="3"/>
  <c r="K1112" i="3" s="1"/>
  <c r="T1112" i="3" s="1"/>
  <c r="J1111" i="3"/>
  <c r="K1111" i="3" s="1"/>
  <c r="U1111" i="3" s="1"/>
  <c r="J1110" i="3"/>
  <c r="J1109" i="3"/>
  <c r="K1109" i="3" s="1"/>
  <c r="T1109" i="3" s="1"/>
  <c r="J1108" i="3"/>
  <c r="K1108" i="3" s="1"/>
  <c r="U1108" i="3" s="1"/>
  <c r="J1107" i="3"/>
  <c r="J1106" i="3"/>
  <c r="K1106" i="3" s="1"/>
  <c r="T1106" i="3" s="1"/>
  <c r="J1105" i="3"/>
  <c r="K1105" i="3" s="1"/>
  <c r="U1105" i="3" s="1"/>
  <c r="J1104" i="3"/>
  <c r="J1103" i="3"/>
  <c r="K1103" i="3" s="1"/>
  <c r="T1103" i="3" s="1"/>
  <c r="Y1103" i="3" s="1"/>
  <c r="J1102" i="3"/>
  <c r="K1102" i="3" s="1"/>
  <c r="U1102" i="3" s="1"/>
  <c r="Z1101" i="3" s="1"/>
  <c r="J1101" i="3"/>
  <c r="J1100" i="3"/>
  <c r="K1100" i="3" s="1"/>
  <c r="J1099" i="3"/>
  <c r="K1099" i="3" s="1"/>
  <c r="U1099" i="3" s="1"/>
  <c r="J1098" i="3"/>
  <c r="J1097" i="3"/>
  <c r="K1097" i="3" s="1"/>
  <c r="J1096" i="3"/>
  <c r="K1096" i="3" s="1"/>
  <c r="U1096" i="3" s="1"/>
  <c r="J1095" i="3"/>
  <c r="J1094" i="3"/>
  <c r="K1094" i="3" s="1"/>
  <c r="T1094" i="3" s="1"/>
  <c r="J1093" i="3"/>
  <c r="K1093" i="3" s="1"/>
  <c r="U1093" i="3" s="1"/>
  <c r="J1092" i="3"/>
  <c r="J1091" i="3"/>
  <c r="K1091" i="3" s="1"/>
  <c r="J1090" i="3"/>
  <c r="K1090" i="3" s="1"/>
  <c r="U1090" i="3" s="1"/>
  <c r="J1089" i="3"/>
  <c r="J1088" i="3"/>
  <c r="K1088" i="3" s="1"/>
  <c r="J1087" i="3"/>
  <c r="K1087" i="3" s="1"/>
  <c r="U1087" i="3" s="1"/>
  <c r="J1086" i="3"/>
  <c r="J1085" i="3"/>
  <c r="K1085" i="3" s="1"/>
  <c r="T1085" i="3" s="1"/>
  <c r="J1084" i="3"/>
  <c r="K1084" i="3" s="1"/>
  <c r="U1084" i="3" s="1"/>
  <c r="Z1083" i="3" s="1"/>
  <c r="J1083" i="3"/>
  <c r="J1082" i="3"/>
  <c r="K1082" i="3" s="1"/>
  <c r="T1082" i="3" s="1"/>
  <c r="J1081" i="3"/>
  <c r="K1081" i="3" s="1"/>
  <c r="U1081" i="3" s="1"/>
  <c r="J1080" i="3"/>
  <c r="J1079" i="3"/>
  <c r="K1079" i="3" s="1"/>
  <c r="T1079" i="3" s="1"/>
  <c r="J1078" i="3"/>
  <c r="K1078" i="3" s="1"/>
  <c r="U1078" i="3" s="1"/>
  <c r="J1077" i="3"/>
  <c r="J1076" i="3"/>
  <c r="K1076" i="3" s="1"/>
  <c r="T1076" i="3" s="1"/>
  <c r="Y1076" i="3" s="1"/>
  <c r="J1075" i="3"/>
  <c r="K1075" i="3" s="1"/>
  <c r="U1075" i="3" s="1"/>
  <c r="J1074" i="3"/>
  <c r="J1073" i="3"/>
  <c r="K1073" i="3" s="1"/>
  <c r="T1073" i="3" s="1"/>
  <c r="Y1073" i="3" s="1"/>
  <c r="X1072" i="3"/>
  <c r="J1072" i="3"/>
  <c r="S1072" i="3" s="1"/>
  <c r="J1071" i="3"/>
  <c r="J1070" i="3"/>
  <c r="S1070" i="3" s="1"/>
  <c r="J1069" i="3"/>
  <c r="S1069" i="3" s="1"/>
  <c r="J1068" i="3"/>
  <c r="S1068" i="3" s="1"/>
  <c r="J1067" i="3"/>
  <c r="S1067" i="3" s="1"/>
  <c r="J1066" i="3"/>
  <c r="S1066" i="3" s="1"/>
  <c r="J1065" i="3"/>
  <c r="S1065" i="3" s="1"/>
  <c r="J1064" i="3"/>
  <c r="S1064" i="3" s="1"/>
  <c r="J1063" i="3"/>
  <c r="S1063" i="3" s="1"/>
  <c r="J1062" i="3"/>
  <c r="S1062" i="3" s="1"/>
  <c r="J1061" i="3"/>
  <c r="S1061" i="3" s="1"/>
  <c r="J1060" i="3"/>
  <c r="K1060" i="3" s="1"/>
  <c r="T1060" i="3" s="1"/>
  <c r="J1059" i="3"/>
  <c r="K1059" i="3" s="1"/>
  <c r="T1059" i="3" s="1"/>
  <c r="J1058" i="3"/>
  <c r="K1058" i="3" s="1"/>
  <c r="T1058" i="3" s="1"/>
  <c r="J1057" i="3"/>
  <c r="K1057" i="3" s="1"/>
  <c r="T1057" i="3" s="1"/>
  <c r="J1056" i="3"/>
  <c r="K1056" i="3" s="1"/>
  <c r="T1056" i="3" s="1"/>
  <c r="J1055" i="3"/>
  <c r="K1055" i="3" s="1"/>
  <c r="T1055" i="3" s="1"/>
  <c r="J1054" i="3"/>
  <c r="K1054" i="3" s="1"/>
  <c r="T1054" i="3" s="1"/>
  <c r="J1053" i="3"/>
  <c r="K1053" i="3" s="1"/>
  <c r="T1053" i="3" s="1"/>
  <c r="Y1053" i="3" s="1"/>
  <c r="J1052" i="3"/>
  <c r="K1052" i="3" s="1"/>
  <c r="T1052" i="3" s="1"/>
  <c r="J1051" i="3"/>
  <c r="K1051" i="3" s="1"/>
  <c r="T1051" i="3" s="1"/>
  <c r="J1050" i="3"/>
  <c r="K1050" i="3" s="1"/>
  <c r="T1050" i="3" s="1"/>
  <c r="J1049" i="3"/>
  <c r="K1049" i="3" s="1"/>
  <c r="T1049" i="3" s="1"/>
  <c r="J1048" i="3"/>
  <c r="K1048" i="3" s="1"/>
  <c r="T1048" i="3" s="1"/>
  <c r="J1047" i="3"/>
  <c r="K1047" i="3" s="1"/>
  <c r="T1047" i="3" s="1"/>
  <c r="J1046" i="3"/>
  <c r="K1046" i="3" s="1"/>
  <c r="T1046" i="3" s="1"/>
  <c r="J1045" i="3"/>
  <c r="K1045" i="3" s="1"/>
  <c r="T1045" i="3" s="1"/>
  <c r="J1044" i="3"/>
  <c r="K1044" i="3" s="1"/>
  <c r="T1044" i="3" s="1"/>
  <c r="J1043" i="3"/>
  <c r="K1043" i="3" s="1"/>
  <c r="T1043" i="3" s="1"/>
  <c r="J1042" i="3"/>
  <c r="K1042" i="3" s="1"/>
  <c r="T1042" i="3" s="1"/>
  <c r="J1041" i="3"/>
  <c r="K1041" i="3" s="1"/>
  <c r="T1041" i="3" s="1"/>
  <c r="J1040" i="3"/>
  <c r="K1040" i="3" s="1"/>
  <c r="T1040" i="3" s="1"/>
  <c r="Y1040" i="3" s="1"/>
  <c r="J1039" i="3"/>
  <c r="K1039" i="3" s="1"/>
  <c r="T1039" i="3" s="1"/>
  <c r="J1038" i="3"/>
  <c r="K1038" i="3" s="1"/>
  <c r="T1038" i="3" s="1"/>
  <c r="J1037" i="3"/>
  <c r="K1037" i="3" s="1"/>
  <c r="T1037" i="3" s="1"/>
  <c r="J1036" i="3"/>
  <c r="K1036" i="3" s="1"/>
  <c r="T1036" i="3" s="1"/>
  <c r="J1035" i="3"/>
  <c r="K1035" i="3" s="1"/>
  <c r="T1035" i="3" s="1"/>
  <c r="J1034" i="3"/>
  <c r="K1034" i="3" s="1"/>
  <c r="T1034" i="3" s="1"/>
  <c r="J1033" i="3"/>
  <c r="K1033" i="3" s="1"/>
  <c r="T1033" i="3" s="1"/>
  <c r="Y1033" i="3" s="1"/>
  <c r="J1032" i="3"/>
  <c r="K1032" i="3" s="1"/>
  <c r="T1032" i="3" s="1"/>
  <c r="J1031" i="3"/>
  <c r="K1031" i="3" s="1"/>
  <c r="T1031" i="3" s="1"/>
  <c r="J1030" i="3"/>
  <c r="K1030" i="3" s="1"/>
  <c r="T1030" i="3" s="1"/>
  <c r="J1029" i="3"/>
  <c r="K1029" i="3" s="1"/>
  <c r="T1029" i="3" s="1"/>
  <c r="J1028" i="3"/>
  <c r="K1028" i="3" s="1"/>
  <c r="T1028" i="3" s="1"/>
  <c r="J1027" i="3"/>
  <c r="K1027" i="3" s="1"/>
  <c r="T1027" i="3" s="1"/>
  <c r="J1026" i="3"/>
  <c r="K1026" i="3" s="1"/>
  <c r="T1026" i="3" s="1"/>
  <c r="J1025" i="3"/>
  <c r="S1025" i="3" s="1"/>
  <c r="J1024" i="3"/>
  <c r="K1024" i="3" s="1"/>
  <c r="T1024" i="3" s="1"/>
  <c r="J1023" i="3"/>
  <c r="K1023" i="3" s="1"/>
  <c r="T1023" i="3" s="1"/>
  <c r="J1022" i="3"/>
  <c r="K1022" i="3" s="1"/>
  <c r="T1022" i="3" s="1"/>
  <c r="J1021" i="3"/>
  <c r="S1021" i="3" s="1"/>
  <c r="J1020" i="3"/>
  <c r="S1020" i="3" s="1"/>
  <c r="J1019" i="3"/>
  <c r="S1019" i="3" s="1"/>
  <c r="J1018" i="3"/>
  <c r="K1018" i="3" s="1"/>
  <c r="T1018" i="3" s="1"/>
  <c r="J1017" i="3"/>
  <c r="K1017" i="3" s="1"/>
  <c r="T1017" i="3" s="1"/>
  <c r="J1016" i="3"/>
  <c r="K1016" i="3" s="1"/>
  <c r="T1016" i="3" s="1"/>
  <c r="J1015" i="3"/>
  <c r="S1015" i="3" s="1"/>
  <c r="J1014" i="3"/>
  <c r="S1014" i="3" s="1"/>
  <c r="J1013" i="3"/>
  <c r="S1013" i="3" s="1"/>
  <c r="J1012" i="3"/>
  <c r="S1012" i="3" s="1"/>
  <c r="J1011" i="3"/>
  <c r="S1011" i="3" s="1"/>
  <c r="J1010" i="3"/>
  <c r="S1010" i="3" s="1"/>
  <c r="J1009" i="3"/>
  <c r="S1009" i="3" s="1"/>
  <c r="J1008" i="3"/>
  <c r="S1008" i="3" s="1"/>
  <c r="J1007" i="3"/>
  <c r="S1007" i="3" s="1"/>
  <c r="J1006" i="3"/>
  <c r="S1006" i="3" s="1"/>
  <c r="J1005" i="3"/>
  <c r="S1005" i="3" s="1"/>
  <c r="J1004" i="3"/>
  <c r="S1004" i="3" s="1"/>
  <c r="J1003" i="3"/>
  <c r="K1003" i="3" s="1"/>
  <c r="T1003" i="3" s="1"/>
  <c r="J1002" i="3"/>
  <c r="K1002" i="3" s="1"/>
  <c r="T1002" i="3" s="1"/>
  <c r="J1001" i="3"/>
  <c r="K1001" i="3" s="1"/>
  <c r="J1000" i="3"/>
  <c r="S1000" i="3" s="1"/>
  <c r="J999" i="3"/>
  <c r="S999" i="3" s="1"/>
  <c r="J998" i="3"/>
  <c r="S998" i="3" s="1"/>
  <c r="J997" i="3"/>
  <c r="S997" i="3" s="1"/>
  <c r="J996" i="3"/>
  <c r="S996" i="3" s="1"/>
  <c r="J995" i="3"/>
  <c r="S995" i="3" s="1"/>
  <c r="J994" i="3"/>
  <c r="K994" i="3" s="1"/>
  <c r="T994" i="3" s="1"/>
  <c r="J993" i="3"/>
  <c r="K993" i="3" s="1"/>
  <c r="T993" i="3" s="1"/>
  <c r="J992" i="3"/>
  <c r="K992" i="3" s="1"/>
  <c r="J991" i="3"/>
  <c r="S991" i="3" s="1"/>
  <c r="J990" i="3"/>
  <c r="S990" i="3" s="1"/>
  <c r="J989" i="3"/>
  <c r="S989" i="3" s="1"/>
  <c r="J988" i="3"/>
  <c r="K988" i="3" s="1"/>
  <c r="T988" i="3" s="1"/>
  <c r="J987" i="3"/>
  <c r="K987" i="3" s="1"/>
  <c r="T987" i="3" s="1"/>
  <c r="J986" i="3"/>
  <c r="K986" i="3" s="1"/>
  <c r="J985" i="3"/>
  <c r="S985" i="3" s="1"/>
  <c r="J984" i="3"/>
  <c r="S984" i="3" s="1"/>
  <c r="J983" i="3"/>
  <c r="S983" i="3" s="1"/>
  <c r="J982" i="3"/>
  <c r="S982" i="3" s="1"/>
  <c r="J981" i="3"/>
  <c r="S981" i="3" s="1"/>
  <c r="J980" i="3"/>
  <c r="S980" i="3" s="1"/>
  <c r="J979" i="3"/>
  <c r="K979" i="3" s="1"/>
  <c r="T979" i="3" s="1"/>
  <c r="J978" i="3"/>
  <c r="S978" i="3" s="1"/>
  <c r="J977" i="3"/>
  <c r="S977" i="3" s="1"/>
  <c r="J976" i="3"/>
  <c r="S976" i="3" s="1"/>
  <c r="J975" i="3"/>
  <c r="S975" i="3" s="1"/>
  <c r="J974" i="3"/>
  <c r="S974" i="3" s="1"/>
  <c r="J973" i="3"/>
  <c r="K973" i="3" s="1"/>
  <c r="T973" i="3" s="1"/>
  <c r="J972" i="3"/>
  <c r="K972" i="3" s="1"/>
  <c r="T972" i="3" s="1"/>
  <c r="J971" i="3"/>
  <c r="K971" i="3" s="1"/>
  <c r="T971" i="3" s="1"/>
  <c r="J970" i="3"/>
  <c r="K970" i="3" s="1"/>
  <c r="T970" i="3" s="1"/>
  <c r="J969" i="3"/>
  <c r="K969" i="3" s="1"/>
  <c r="T969" i="3" s="1"/>
  <c r="J968" i="3"/>
  <c r="K968" i="3" s="1"/>
  <c r="T968" i="3" s="1"/>
  <c r="J967" i="3"/>
  <c r="S967" i="3" s="1"/>
  <c r="J966" i="3"/>
  <c r="S966" i="3" s="1"/>
  <c r="J965" i="3"/>
  <c r="S965" i="3" s="1"/>
  <c r="J964" i="3"/>
  <c r="S964" i="3" s="1"/>
  <c r="J963" i="3"/>
  <c r="K963" i="3" s="1"/>
  <c r="T963" i="3" s="1"/>
  <c r="J962" i="3"/>
  <c r="K962" i="3" s="1"/>
  <c r="T962" i="3" s="1"/>
  <c r="J961" i="3"/>
  <c r="K961" i="3" s="1"/>
  <c r="T961" i="3" s="1"/>
  <c r="J960" i="3"/>
  <c r="S960" i="3" s="1"/>
  <c r="J959" i="3"/>
  <c r="K959" i="3" s="1"/>
  <c r="T959" i="3" s="1"/>
  <c r="Y959" i="3" s="1"/>
  <c r="J958" i="3"/>
  <c r="K958" i="3" s="1"/>
  <c r="T958" i="3" s="1"/>
  <c r="J957" i="3"/>
  <c r="K957" i="3" s="1"/>
  <c r="T957" i="3" s="1"/>
  <c r="J956" i="3"/>
  <c r="K956" i="3" s="1"/>
  <c r="T956" i="3" s="1"/>
  <c r="J955" i="3"/>
  <c r="K955" i="3" s="1"/>
  <c r="T955" i="3" s="1"/>
  <c r="J954" i="3"/>
  <c r="S954" i="3" s="1"/>
  <c r="J953" i="3"/>
  <c r="S953" i="3" s="1"/>
  <c r="J952" i="3"/>
  <c r="S952" i="3" s="1"/>
  <c r="J951" i="3"/>
  <c r="K951" i="3" s="1"/>
  <c r="T951" i="3" s="1"/>
  <c r="J950" i="3"/>
  <c r="S950" i="3" s="1"/>
  <c r="X949" i="3"/>
  <c r="J949" i="3"/>
  <c r="J948" i="3"/>
  <c r="J947" i="3"/>
  <c r="J946" i="3"/>
  <c r="J945" i="3"/>
  <c r="K945" i="3" s="1"/>
  <c r="U945" i="3" s="1"/>
  <c r="J944" i="3"/>
  <c r="J943" i="3"/>
  <c r="J942" i="3"/>
  <c r="K942" i="3" s="1"/>
  <c r="U942" i="3" s="1"/>
  <c r="J941" i="3"/>
  <c r="J940" i="3"/>
  <c r="S940" i="3" s="1"/>
  <c r="J939" i="3"/>
  <c r="S939" i="3" s="1"/>
  <c r="J938" i="3"/>
  <c r="S938" i="3" s="1"/>
  <c r="J937" i="3"/>
  <c r="S937" i="3" s="1"/>
  <c r="J936" i="3"/>
  <c r="K936" i="3" s="1"/>
  <c r="T936" i="3" s="1"/>
  <c r="Y936" i="3" s="1"/>
  <c r="J935" i="3"/>
  <c r="S935" i="3" s="1"/>
  <c r="J934" i="3"/>
  <c r="S934" i="3" s="1"/>
  <c r="J933" i="3"/>
  <c r="S933" i="3" s="1"/>
  <c r="J932" i="3"/>
  <c r="S932" i="3" s="1"/>
  <c r="J931" i="3"/>
  <c r="S931" i="3" s="1"/>
  <c r="J930" i="3"/>
  <c r="S930" i="3" s="1"/>
  <c r="J929" i="3"/>
  <c r="S929" i="3" s="1"/>
  <c r="J928" i="3"/>
  <c r="S928" i="3" s="1"/>
  <c r="J927" i="3"/>
  <c r="S927" i="3" s="1"/>
  <c r="J926" i="3"/>
  <c r="S926" i="3" s="1"/>
  <c r="J925" i="3"/>
  <c r="S925" i="3" s="1"/>
  <c r="J924" i="3"/>
  <c r="S924" i="3" s="1"/>
  <c r="J923" i="3"/>
  <c r="S923" i="3" s="1"/>
  <c r="J922" i="3"/>
  <c r="S922" i="3" s="1"/>
  <c r="J921" i="3"/>
  <c r="S921" i="3" s="1"/>
  <c r="J920" i="3"/>
  <c r="K920" i="3" s="1"/>
  <c r="T920" i="3" s="1"/>
  <c r="J919" i="3"/>
  <c r="J918" i="3"/>
  <c r="J917" i="3"/>
  <c r="J916" i="3"/>
  <c r="J915" i="3"/>
  <c r="J914" i="3"/>
  <c r="J913" i="3"/>
  <c r="J912" i="3"/>
  <c r="J911" i="3"/>
  <c r="J910" i="3"/>
  <c r="J909" i="3"/>
  <c r="J908" i="3"/>
  <c r="J907" i="3"/>
  <c r="J906" i="3"/>
  <c r="S906" i="3" s="1"/>
  <c r="J905" i="3"/>
  <c r="S905" i="3" s="1"/>
  <c r="J904" i="3"/>
  <c r="S904" i="3" s="1"/>
  <c r="J903" i="3"/>
  <c r="S903" i="3" s="1"/>
  <c r="J902" i="3"/>
  <c r="S902" i="3" s="1"/>
  <c r="J901" i="3"/>
  <c r="S901" i="3" s="1"/>
  <c r="J900" i="3"/>
  <c r="S900" i="3" s="1"/>
  <c r="J899" i="3"/>
  <c r="K899" i="3" s="1"/>
  <c r="T899" i="3" s="1"/>
  <c r="Y899" i="3" s="1"/>
  <c r="J898" i="3"/>
  <c r="K898" i="3" s="1"/>
  <c r="J897" i="3"/>
  <c r="K897" i="3" s="1"/>
  <c r="T897" i="3" s="1"/>
  <c r="J896" i="3"/>
  <c r="K896" i="3" s="1"/>
  <c r="T896" i="3" s="1"/>
  <c r="J895" i="3"/>
  <c r="K895" i="3" s="1"/>
  <c r="J894" i="3"/>
  <c r="K894" i="3" s="1"/>
  <c r="J893" i="3"/>
  <c r="K893" i="3" s="1"/>
  <c r="T893" i="3" s="1"/>
  <c r="J892" i="3"/>
  <c r="K892" i="3" s="1"/>
  <c r="J891" i="3"/>
  <c r="J890" i="3"/>
  <c r="J889" i="3"/>
  <c r="J888" i="3"/>
  <c r="J887" i="3"/>
  <c r="J886" i="3"/>
  <c r="K886" i="3" s="1"/>
  <c r="J885" i="3"/>
  <c r="K885" i="3" s="1"/>
  <c r="J884" i="3"/>
  <c r="K884" i="3" s="1"/>
  <c r="T884" i="3" s="1"/>
  <c r="J883" i="3"/>
  <c r="J882" i="3"/>
  <c r="K882" i="3" s="1"/>
  <c r="J881" i="3"/>
  <c r="K881" i="3" s="1"/>
  <c r="T881" i="3" s="1"/>
  <c r="J880" i="3"/>
  <c r="K880" i="3" s="1"/>
  <c r="J879" i="3"/>
  <c r="K879" i="3" s="1"/>
  <c r="T879" i="3" s="1"/>
  <c r="J878" i="3"/>
  <c r="K878" i="3" s="1"/>
  <c r="T878" i="3" s="1"/>
  <c r="J877" i="3"/>
  <c r="K877" i="3" s="1"/>
  <c r="J876" i="3"/>
  <c r="K876" i="3" s="1"/>
  <c r="J875" i="3"/>
  <c r="K875" i="3" s="1"/>
  <c r="T875" i="3" s="1"/>
  <c r="J874" i="3"/>
  <c r="K874" i="3" s="1"/>
  <c r="J873" i="3"/>
  <c r="J872" i="3"/>
  <c r="J871" i="3"/>
  <c r="J870" i="3"/>
  <c r="J869" i="3"/>
  <c r="K869" i="3" s="1"/>
  <c r="T869" i="3" s="1"/>
  <c r="Y869" i="3" s="1"/>
  <c r="J868" i="3"/>
  <c r="J867" i="3"/>
  <c r="S867" i="3" s="1"/>
  <c r="J866" i="3"/>
  <c r="S866" i="3" s="1"/>
  <c r="J865" i="3"/>
  <c r="K865" i="3" s="1"/>
  <c r="J864" i="3"/>
  <c r="J863" i="3"/>
  <c r="J862" i="3"/>
  <c r="J861" i="3"/>
  <c r="K861" i="3" s="1"/>
  <c r="J860" i="3"/>
  <c r="K860" i="3" s="1"/>
  <c r="T860" i="3" s="1"/>
  <c r="J859" i="3"/>
  <c r="K859" i="3" s="1"/>
  <c r="T859" i="3" s="1"/>
  <c r="J858" i="3"/>
  <c r="K858" i="3" s="1"/>
  <c r="J857" i="3"/>
  <c r="K857" i="3" s="1"/>
  <c r="T857" i="3" s="1"/>
  <c r="J856" i="3"/>
  <c r="S856" i="3" s="1"/>
  <c r="J855" i="3"/>
  <c r="S855" i="3" s="1"/>
  <c r="J854" i="3"/>
  <c r="S854" i="3" s="1"/>
  <c r="J853" i="3"/>
  <c r="S853" i="3" s="1"/>
  <c r="J852" i="3"/>
  <c r="S852" i="3" s="1"/>
  <c r="J851" i="3"/>
  <c r="S851" i="3" s="1"/>
  <c r="J850" i="3"/>
  <c r="S850" i="3" s="1"/>
  <c r="J849" i="3"/>
  <c r="S849" i="3" s="1"/>
  <c r="J848" i="3"/>
  <c r="S848" i="3" s="1"/>
  <c r="J847" i="3"/>
  <c r="S847" i="3" s="1"/>
  <c r="J846" i="3"/>
  <c r="S846" i="3" s="1"/>
  <c r="J845" i="3"/>
  <c r="S845" i="3" s="1"/>
  <c r="J844" i="3"/>
  <c r="S844" i="3" s="1"/>
  <c r="J843" i="3"/>
  <c r="S843" i="3" s="1"/>
  <c r="J842" i="3"/>
  <c r="S842" i="3" s="1"/>
  <c r="J841" i="3"/>
  <c r="S841" i="3" s="1"/>
  <c r="J840" i="3"/>
  <c r="S840" i="3" s="1"/>
  <c r="J839" i="3"/>
  <c r="S839" i="3" s="1"/>
  <c r="J838" i="3"/>
  <c r="S838" i="3" s="1"/>
  <c r="J837" i="3"/>
  <c r="S837" i="3" s="1"/>
  <c r="J836" i="3"/>
  <c r="S836" i="3" s="1"/>
  <c r="J835" i="3"/>
  <c r="S835" i="3" s="1"/>
  <c r="J834" i="3"/>
  <c r="S834" i="3" s="1"/>
  <c r="J833" i="3"/>
  <c r="S833" i="3" s="1"/>
  <c r="J832" i="3"/>
  <c r="S832" i="3" s="1"/>
  <c r="J831" i="3"/>
  <c r="S831" i="3" s="1"/>
  <c r="J830" i="3"/>
  <c r="J829" i="3"/>
  <c r="S829" i="3" s="1"/>
  <c r="J828" i="3"/>
  <c r="S828" i="3" s="1"/>
  <c r="J827" i="3"/>
  <c r="S827" i="3" s="1"/>
  <c r="J826" i="3"/>
  <c r="S826" i="3" s="1"/>
  <c r="J825" i="3"/>
  <c r="S825" i="3" s="1"/>
  <c r="J824" i="3"/>
  <c r="S824" i="3" s="1"/>
  <c r="J823" i="3"/>
  <c r="S823" i="3" s="1"/>
  <c r="J822" i="3"/>
  <c r="S822" i="3" s="1"/>
  <c r="J821" i="3"/>
  <c r="J820" i="3"/>
  <c r="S820" i="3" s="1"/>
  <c r="J819" i="3"/>
  <c r="S819" i="3" s="1"/>
  <c r="J818" i="3"/>
  <c r="S818" i="3" s="1"/>
  <c r="J817" i="3"/>
  <c r="S817" i="3" s="1"/>
  <c r="J816" i="3"/>
  <c r="S816" i="3" s="1"/>
  <c r="J815" i="3"/>
  <c r="S815" i="3" s="1"/>
  <c r="J814" i="3"/>
  <c r="S814" i="3" s="1"/>
  <c r="J813" i="3"/>
  <c r="K813" i="3" s="1"/>
  <c r="U813" i="3" s="1"/>
  <c r="J812" i="3"/>
  <c r="K812" i="3" s="1"/>
  <c r="U812" i="3" s="1"/>
  <c r="J811" i="3"/>
  <c r="K811" i="3" s="1"/>
  <c r="U811" i="3" s="1"/>
  <c r="J810" i="3"/>
  <c r="K810" i="3" s="1"/>
  <c r="U810" i="3" s="1"/>
  <c r="J809" i="3"/>
  <c r="K809" i="3" s="1"/>
  <c r="U809" i="3" s="1"/>
  <c r="J808" i="3"/>
  <c r="K808" i="3" s="1"/>
  <c r="U808" i="3" s="1"/>
  <c r="J807" i="3"/>
  <c r="K807" i="3" s="1"/>
  <c r="U807" i="3" s="1"/>
  <c r="J806" i="3"/>
  <c r="K806" i="3" s="1"/>
  <c r="U806" i="3" s="1"/>
  <c r="J805" i="3"/>
  <c r="K805" i="3" s="1"/>
  <c r="U805" i="3" s="1"/>
  <c r="J804" i="3"/>
  <c r="K804" i="3" s="1"/>
  <c r="U804" i="3" s="1"/>
  <c r="J803" i="3"/>
  <c r="K803" i="3" s="1"/>
  <c r="U803" i="3" s="1"/>
  <c r="J802" i="3"/>
  <c r="K802" i="3" s="1"/>
  <c r="U802" i="3" s="1"/>
  <c r="J801" i="3"/>
  <c r="K801" i="3" s="1"/>
  <c r="U801" i="3" s="1"/>
  <c r="J800" i="3"/>
  <c r="K800" i="3" s="1"/>
  <c r="U800" i="3" s="1"/>
  <c r="J799" i="3"/>
  <c r="K799" i="3" s="1"/>
  <c r="U799" i="3" s="1"/>
  <c r="J798" i="3"/>
  <c r="K798" i="3" s="1"/>
  <c r="U798" i="3" s="1"/>
  <c r="J797" i="3"/>
  <c r="K797" i="3" s="1"/>
  <c r="U797" i="3" s="1"/>
  <c r="J796" i="3"/>
  <c r="K796" i="3" s="1"/>
  <c r="U796" i="3" s="1"/>
  <c r="J795" i="3"/>
  <c r="K795" i="3" s="1"/>
  <c r="U795" i="3" s="1"/>
  <c r="J794" i="3"/>
  <c r="K794" i="3" s="1"/>
  <c r="U794" i="3" s="1"/>
  <c r="J793" i="3"/>
  <c r="K793" i="3" s="1"/>
  <c r="U793" i="3" s="1"/>
  <c r="J792" i="3"/>
  <c r="K792" i="3" s="1"/>
  <c r="U792" i="3" s="1"/>
  <c r="J791" i="3"/>
  <c r="K791" i="3" s="1"/>
  <c r="U791" i="3" s="1"/>
  <c r="J790" i="3"/>
  <c r="K790" i="3" s="1"/>
  <c r="U790" i="3" s="1"/>
  <c r="J789" i="3"/>
  <c r="K789" i="3" s="1"/>
  <c r="U789" i="3" s="1"/>
  <c r="J788" i="3"/>
  <c r="K788" i="3" s="1"/>
  <c r="U788" i="3" s="1"/>
  <c r="J787" i="3"/>
  <c r="K787" i="3" s="1"/>
  <c r="U787" i="3" s="1"/>
  <c r="J786" i="3"/>
  <c r="K786" i="3" s="1"/>
  <c r="U786" i="3" s="1"/>
  <c r="J785" i="3"/>
  <c r="K785" i="3" s="1"/>
  <c r="U785" i="3" s="1"/>
  <c r="J784" i="3"/>
  <c r="K784" i="3" s="1"/>
  <c r="U784" i="3" s="1"/>
  <c r="Z783" i="3" s="1"/>
  <c r="J783" i="3"/>
  <c r="K783" i="3" s="1"/>
  <c r="U783" i="3" s="1"/>
  <c r="J782" i="3"/>
  <c r="K782" i="3" s="1"/>
  <c r="U782" i="3" s="1"/>
  <c r="J781" i="3"/>
  <c r="K781" i="3" s="1"/>
  <c r="U781" i="3" s="1"/>
  <c r="Z780" i="3" s="1"/>
  <c r="J780" i="3"/>
  <c r="S780" i="3" s="1"/>
  <c r="J779" i="3"/>
  <c r="S779" i="3" s="1"/>
  <c r="J778" i="3"/>
  <c r="S778" i="3" s="1"/>
  <c r="J777" i="3"/>
  <c r="S777" i="3" s="1"/>
  <c r="J776" i="3"/>
  <c r="S776" i="3" s="1"/>
  <c r="J775" i="3"/>
  <c r="S775" i="3" s="1"/>
  <c r="J774" i="3"/>
  <c r="S774" i="3" s="1"/>
  <c r="J773" i="3"/>
  <c r="S773" i="3" s="1"/>
  <c r="J772" i="3"/>
  <c r="S772" i="3" s="1"/>
  <c r="J771" i="3"/>
  <c r="S771" i="3" s="1"/>
  <c r="J770" i="3"/>
  <c r="S770" i="3" s="1"/>
  <c r="J769" i="3"/>
  <c r="S769" i="3" s="1"/>
  <c r="J768" i="3"/>
  <c r="S768" i="3" s="1"/>
  <c r="J767" i="3"/>
  <c r="S767" i="3" s="1"/>
  <c r="J766" i="3"/>
  <c r="S766" i="3" s="1"/>
  <c r="J765" i="3"/>
  <c r="S765" i="3" s="1"/>
  <c r="J764" i="3"/>
  <c r="S764" i="3" s="1"/>
  <c r="J763" i="3"/>
  <c r="S763" i="3" s="1"/>
  <c r="J762" i="3"/>
  <c r="S762" i="3" s="1"/>
  <c r="J761" i="3"/>
  <c r="S761" i="3" s="1"/>
  <c r="J760" i="3"/>
  <c r="S760" i="3" s="1"/>
  <c r="J759" i="3"/>
  <c r="S759" i="3" s="1"/>
  <c r="J758" i="3"/>
  <c r="S758" i="3" s="1"/>
  <c r="J757" i="3"/>
  <c r="S757" i="3" s="1"/>
  <c r="J756" i="3"/>
  <c r="S756" i="3" s="1"/>
  <c r="J755" i="3"/>
  <c r="S755" i="3" s="1"/>
  <c r="J754" i="3"/>
  <c r="S754" i="3" s="1"/>
  <c r="J753" i="3"/>
  <c r="S753" i="3" s="1"/>
  <c r="J752" i="3"/>
  <c r="S752" i="3" s="1"/>
  <c r="J751" i="3"/>
  <c r="K751" i="3" s="1"/>
  <c r="T751" i="3" s="1"/>
  <c r="Y751" i="3" s="1"/>
  <c r="J750" i="3"/>
  <c r="K750" i="3" s="1"/>
  <c r="T750" i="3" s="1"/>
  <c r="J749" i="3"/>
  <c r="K749" i="3" s="1"/>
  <c r="T749" i="3" s="1"/>
  <c r="J748" i="3"/>
  <c r="K748" i="3" s="1"/>
  <c r="T748" i="3" s="1"/>
  <c r="J747" i="3"/>
  <c r="K747" i="3" s="1"/>
  <c r="T747" i="3" s="1"/>
  <c r="J746" i="3"/>
  <c r="K746" i="3" s="1"/>
  <c r="T746" i="3" s="1"/>
  <c r="J745" i="3"/>
  <c r="K745" i="3" s="1"/>
  <c r="T745" i="3" s="1"/>
  <c r="J744" i="3"/>
  <c r="K744" i="3" s="1"/>
  <c r="T744" i="3" s="1"/>
  <c r="J743" i="3"/>
  <c r="K743" i="3" s="1"/>
  <c r="T743" i="3" s="1"/>
  <c r="J742" i="3"/>
  <c r="K742" i="3" s="1"/>
  <c r="T742" i="3" s="1"/>
  <c r="J741" i="3"/>
  <c r="K741" i="3" s="1"/>
  <c r="T741" i="3" s="1"/>
  <c r="J740" i="3"/>
  <c r="K740" i="3" s="1"/>
  <c r="T740" i="3" s="1"/>
  <c r="J739" i="3"/>
  <c r="S739" i="3" s="1"/>
  <c r="J738" i="3"/>
  <c r="S738" i="3" s="1"/>
  <c r="J737" i="3"/>
  <c r="S737" i="3" s="1"/>
  <c r="J736" i="3"/>
  <c r="K736" i="3" s="1"/>
  <c r="T736" i="3" s="1"/>
  <c r="Y736" i="3" s="1"/>
  <c r="J735" i="3"/>
  <c r="K735" i="3" s="1"/>
  <c r="T735" i="3" s="1"/>
  <c r="J734" i="3"/>
  <c r="K734" i="3" s="1"/>
  <c r="T734" i="3" s="1"/>
  <c r="J733" i="3"/>
  <c r="K733" i="3" s="1"/>
  <c r="T733" i="3" s="1"/>
  <c r="J732" i="3"/>
  <c r="K732" i="3" s="1"/>
  <c r="T732" i="3" s="1"/>
  <c r="J731" i="3"/>
  <c r="K731" i="3" s="1"/>
  <c r="T731" i="3" s="1"/>
  <c r="J730" i="3"/>
  <c r="K730" i="3" s="1"/>
  <c r="T730" i="3" s="1"/>
  <c r="J729" i="3"/>
  <c r="K729" i="3" s="1"/>
  <c r="T729" i="3" s="1"/>
  <c r="J728" i="3"/>
  <c r="S728" i="3" s="1"/>
  <c r="J727" i="3"/>
  <c r="S727" i="3" s="1"/>
  <c r="J726" i="3"/>
  <c r="S726" i="3" s="1"/>
  <c r="J725" i="3"/>
  <c r="S725" i="3" s="1"/>
  <c r="J724" i="3"/>
  <c r="S724" i="3" s="1"/>
  <c r="J723" i="3"/>
  <c r="S723" i="3" s="1"/>
  <c r="J722" i="3"/>
  <c r="S722" i="3" s="1"/>
  <c r="J721" i="3"/>
  <c r="K721" i="3" s="1"/>
  <c r="T721" i="3" s="1"/>
  <c r="J720" i="3"/>
  <c r="K720" i="3" s="1"/>
  <c r="T720" i="3" s="1"/>
  <c r="J719" i="3"/>
  <c r="J718" i="3"/>
  <c r="K718" i="3" s="1"/>
  <c r="T718" i="3" s="1"/>
  <c r="Y718" i="3" s="1"/>
  <c r="J717" i="3"/>
  <c r="K717" i="3" s="1"/>
  <c r="T717" i="3" s="1"/>
  <c r="Y717" i="3" s="1"/>
  <c r="J716" i="3"/>
  <c r="K716" i="3" s="1"/>
  <c r="T716" i="3" s="1"/>
  <c r="J715" i="3"/>
  <c r="J714" i="3"/>
  <c r="K714" i="3" s="1"/>
  <c r="T714" i="3" s="1"/>
  <c r="J713" i="3"/>
  <c r="K713" i="3" s="1"/>
  <c r="T713" i="3" s="1"/>
  <c r="J712" i="3"/>
  <c r="K712" i="3" s="1"/>
  <c r="T712" i="3" s="1"/>
  <c r="J711" i="3"/>
  <c r="K711" i="3" s="1"/>
  <c r="T711" i="3" s="1"/>
  <c r="J710" i="3"/>
  <c r="S710" i="3" s="1"/>
  <c r="J709" i="3"/>
  <c r="S709" i="3" s="1"/>
  <c r="J708" i="3"/>
  <c r="S708" i="3" s="1"/>
  <c r="J707" i="3"/>
  <c r="S707" i="3" s="1"/>
  <c r="J706" i="3"/>
  <c r="S706" i="3" s="1"/>
  <c r="J705" i="3"/>
  <c r="S705" i="3" s="1"/>
  <c r="J704" i="3"/>
  <c r="S704" i="3" s="1"/>
  <c r="J703" i="3"/>
  <c r="S703" i="3" s="1"/>
  <c r="J702" i="3"/>
  <c r="S702" i="3" s="1"/>
  <c r="J701" i="3"/>
  <c r="S701" i="3" s="1"/>
  <c r="J700" i="3"/>
  <c r="S700" i="3" s="1"/>
  <c r="J699" i="3"/>
  <c r="K699" i="3" s="1"/>
  <c r="U699" i="3" s="1"/>
  <c r="J698" i="3"/>
  <c r="K698" i="3" s="1"/>
  <c r="U698" i="3" s="1"/>
  <c r="J697" i="3"/>
  <c r="K697" i="3" s="1"/>
  <c r="U697" i="3" s="1"/>
  <c r="J696" i="3"/>
  <c r="K696" i="3" s="1"/>
  <c r="U696" i="3" s="1"/>
  <c r="J695" i="3"/>
  <c r="K695" i="3" s="1"/>
  <c r="U695" i="3" s="1"/>
  <c r="J694" i="3"/>
  <c r="K694" i="3" s="1"/>
  <c r="U694" i="3" s="1"/>
  <c r="J693" i="3"/>
  <c r="K693" i="3" s="1"/>
  <c r="U693" i="3" s="1"/>
  <c r="J692" i="3"/>
  <c r="J691" i="3"/>
  <c r="K691" i="3" s="1"/>
  <c r="U691" i="3" s="1"/>
  <c r="J690" i="3"/>
  <c r="K690" i="3" s="1"/>
  <c r="U690" i="3" s="1"/>
  <c r="X689" i="3"/>
  <c r="J689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1" i="3"/>
  <c r="J670" i="3"/>
  <c r="J669" i="3"/>
  <c r="J668" i="3"/>
  <c r="J667" i="3"/>
  <c r="J666" i="3"/>
  <c r="J665" i="3"/>
  <c r="J664" i="3"/>
  <c r="K664" i="3" s="1"/>
  <c r="U664" i="3" s="1"/>
  <c r="J663" i="3"/>
  <c r="J662" i="3"/>
  <c r="K662" i="3" s="1"/>
  <c r="U662" i="3" s="1"/>
  <c r="J661" i="3"/>
  <c r="K661" i="3" s="1"/>
  <c r="U661" i="3" s="1"/>
  <c r="Z660" i="3" s="1"/>
  <c r="J660" i="3"/>
  <c r="J659" i="3"/>
  <c r="K659" i="3" s="1"/>
  <c r="U659" i="3" s="1"/>
  <c r="J658" i="3"/>
  <c r="K658" i="3" s="1"/>
  <c r="U658" i="3" s="1"/>
  <c r="J657" i="3"/>
  <c r="J656" i="3"/>
  <c r="K656" i="3" s="1"/>
  <c r="U656" i="3" s="1"/>
  <c r="J655" i="3"/>
  <c r="K655" i="3" s="1"/>
  <c r="U655" i="3" s="1"/>
  <c r="J654" i="3"/>
  <c r="J653" i="3"/>
  <c r="K653" i="3" s="1"/>
  <c r="U653" i="3" s="1"/>
  <c r="J652" i="3"/>
  <c r="K652" i="3" s="1"/>
  <c r="U652" i="3" s="1"/>
  <c r="J651" i="3"/>
  <c r="J650" i="3"/>
  <c r="K650" i="3" s="1"/>
  <c r="U650" i="3" s="1"/>
  <c r="J649" i="3"/>
  <c r="K649" i="3" s="1"/>
  <c r="U649" i="3" s="1"/>
  <c r="J648" i="3"/>
  <c r="J647" i="3"/>
  <c r="K647" i="3" s="1"/>
  <c r="U647" i="3" s="1"/>
  <c r="J646" i="3"/>
  <c r="K646" i="3" s="1"/>
  <c r="U646" i="3" s="1"/>
  <c r="Z645" i="3" s="1"/>
  <c r="J645" i="3"/>
  <c r="J644" i="3"/>
  <c r="K644" i="3" s="1"/>
  <c r="U644" i="3" s="1"/>
  <c r="J643" i="3"/>
  <c r="K643" i="3" s="1"/>
  <c r="U643" i="3" s="1"/>
  <c r="J642" i="3"/>
  <c r="J641" i="3"/>
  <c r="K641" i="3" s="1"/>
  <c r="U641" i="3" s="1"/>
  <c r="J640" i="3"/>
  <c r="K640" i="3" s="1"/>
  <c r="U640" i="3" s="1"/>
  <c r="J639" i="3"/>
  <c r="J638" i="3"/>
  <c r="K638" i="3" s="1"/>
  <c r="U638" i="3" s="1"/>
  <c r="Z637" i="3" s="1"/>
  <c r="J637" i="3"/>
  <c r="K637" i="3" s="1"/>
  <c r="U637" i="3" s="1"/>
  <c r="J636" i="3"/>
  <c r="J635" i="3"/>
  <c r="K635" i="3" s="1"/>
  <c r="U635" i="3" s="1"/>
  <c r="J634" i="3"/>
  <c r="K634" i="3" s="1"/>
  <c r="U634" i="3" s="1"/>
  <c r="J633" i="3"/>
  <c r="J632" i="3"/>
  <c r="K632" i="3" s="1"/>
  <c r="U632" i="3" s="1"/>
  <c r="J631" i="3"/>
  <c r="J630" i="3"/>
  <c r="J629" i="3"/>
  <c r="J628" i="3"/>
  <c r="J627" i="3"/>
  <c r="J626" i="3"/>
  <c r="J625" i="3"/>
  <c r="K625" i="3" s="1"/>
  <c r="U625" i="3" s="1"/>
  <c r="J624" i="3"/>
  <c r="J623" i="3"/>
  <c r="K623" i="3" s="1"/>
  <c r="U623" i="3" s="1"/>
  <c r="J622" i="3"/>
  <c r="K622" i="3" s="1"/>
  <c r="U622" i="3" s="1"/>
  <c r="Z621" i="3" s="1"/>
  <c r="J621" i="3"/>
  <c r="J620" i="3"/>
  <c r="K620" i="3" s="1"/>
  <c r="U620" i="3" s="1"/>
  <c r="J619" i="3"/>
  <c r="K619" i="3" s="1"/>
  <c r="U619" i="3" s="1"/>
  <c r="J618" i="3"/>
  <c r="J617" i="3"/>
  <c r="K617" i="3" s="1"/>
  <c r="U617" i="3" s="1"/>
  <c r="J616" i="3"/>
  <c r="K616" i="3" s="1"/>
  <c r="U616" i="3" s="1"/>
  <c r="Z615" i="3" s="1"/>
  <c r="J615" i="3"/>
  <c r="J614" i="3"/>
  <c r="K614" i="3" s="1"/>
  <c r="U614" i="3" s="1"/>
  <c r="J613" i="3"/>
  <c r="J612" i="3"/>
  <c r="J611" i="3"/>
  <c r="J610" i="3"/>
  <c r="J609" i="3"/>
  <c r="J608" i="3"/>
  <c r="J607" i="3"/>
  <c r="K607" i="3" s="1"/>
  <c r="U607" i="3" s="1"/>
  <c r="J606" i="3"/>
  <c r="J605" i="3"/>
  <c r="K605" i="3" s="1"/>
  <c r="U605" i="3" s="1"/>
  <c r="Z604" i="3" s="1"/>
  <c r="J604" i="3"/>
  <c r="K604" i="3" s="1"/>
  <c r="U604" i="3" s="1"/>
  <c r="J603" i="3"/>
  <c r="J602" i="3"/>
  <c r="K602" i="3" s="1"/>
  <c r="U602" i="3" s="1"/>
  <c r="J601" i="3"/>
  <c r="K601" i="3" s="1"/>
  <c r="U601" i="3" s="1"/>
  <c r="J600" i="3"/>
  <c r="J599" i="3"/>
  <c r="K599" i="3" s="1"/>
  <c r="U599" i="3" s="1"/>
  <c r="J598" i="3"/>
  <c r="K598" i="3" s="1"/>
  <c r="U598" i="3" s="1"/>
  <c r="J597" i="3"/>
  <c r="J596" i="3"/>
  <c r="K596" i="3" s="1"/>
  <c r="U596" i="3" s="1"/>
  <c r="J595" i="3"/>
  <c r="K595" i="3" s="1"/>
  <c r="U595" i="3" s="1"/>
  <c r="J594" i="3"/>
  <c r="J593" i="3"/>
  <c r="K593" i="3" s="1"/>
  <c r="U593" i="3" s="1"/>
  <c r="J592" i="3"/>
  <c r="K592" i="3" s="1"/>
  <c r="U592" i="3" s="1"/>
  <c r="J591" i="3"/>
  <c r="J590" i="3"/>
  <c r="K590" i="3" s="1"/>
  <c r="U590" i="3" s="1"/>
  <c r="J589" i="3"/>
  <c r="K589" i="3" s="1"/>
  <c r="U589" i="3" s="1"/>
  <c r="J588" i="3"/>
  <c r="J587" i="3"/>
  <c r="K587" i="3" s="1"/>
  <c r="U587" i="3" s="1"/>
  <c r="J586" i="3"/>
  <c r="K586" i="3" s="1"/>
  <c r="U586" i="3" s="1"/>
  <c r="J585" i="3"/>
  <c r="J584" i="3"/>
  <c r="K584" i="3" s="1"/>
  <c r="U584" i="3" s="1"/>
  <c r="J583" i="3"/>
  <c r="K583" i="3" s="1"/>
  <c r="U583" i="3" s="1"/>
  <c r="J582" i="3"/>
  <c r="J581" i="3"/>
  <c r="K581" i="3" s="1"/>
  <c r="U581" i="3" s="1"/>
  <c r="J580" i="3"/>
  <c r="K580" i="3" s="1"/>
  <c r="U580" i="3" s="1"/>
  <c r="Z579" i="3" s="1"/>
  <c r="J579" i="3"/>
  <c r="J578" i="3"/>
  <c r="K578" i="3" s="1"/>
  <c r="U578" i="3" s="1"/>
  <c r="J577" i="3"/>
  <c r="K577" i="3" s="1"/>
  <c r="U577" i="3" s="1"/>
  <c r="J576" i="3"/>
  <c r="J575" i="3"/>
  <c r="K575" i="3" s="1"/>
  <c r="U575" i="3" s="1"/>
  <c r="J574" i="3"/>
  <c r="K574" i="3" s="1"/>
  <c r="U574" i="3" s="1"/>
  <c r="J573" i="3"/>
  <c r="J572" i="3"/>
  <c r="K572" i="3" s="1"/>
  <c r="U572" i="3" s="1"/>
  <c r="J571" i="3"/>
  <c r="K571" i="3" s="1"/>
  <c r="U571" i="3" s="1"/>
  <c r="J570" i="3"/>
  <c r="J569" i="3"/>
  <c r="K569" i="3" s="1"/>
  <c r="U569" i="3" s="1"/>
  <c r="J568" i="3"/>
  <c r="K568" i="3" s="1"/>
  <c r="U568" i="3" s="1"/>
  <c r="J567" i="3"/>
  <c r="J566" i="3"/>
  <c r="K566" i="3" s="1"/>
  <c r="U566" i="3" s="1"/>
  <c r="J565" i="3"/>
  <c r="K565" i="3" s="1"/>
  <c r="U565" i="3" s="1"/>
  <c r="J564" i="3"/>
  <c r="J563" i="3"/>
  <c r="K563" i="3" s="1"/>
  <c r="U563" i="3" s="1"/>
  <c r="X562" i="3"/>
  <c r="J562" i="3"/>
  <c r="J561" i="3"/>
  <c r="J560" i="3"/>
  <c r="J559" i="3"/>
  <c r="K559" i="3" s="1"/>
  <c r="T559" i="3" s="1"/>
  <c r="Y559" i="3" s="1"/>
  <c r="J558" i="3"/>
  <c r="J557" i="3"/>
  <c r="J556" i="3"/>
  <c r="K556" i="3" s="1"/>
  <c r="T556" i="3" s="1"/>
  <c r="Y556" i="3" s="1"/>
  <c r="J555" i="3"/>
  <c r="J554" i="3"/>
  <c r="J553" i="3"/>
  <c r="K553" i="3" s="1"/>
  <c r="T553" i="3" s="1"/>
  <c r="Y553" i="3" s="1"/>
  <c r="J552" i="3"/>
  <c r="J551" i="3"/>
  <c r="J550" i="3"/>
  <c r="K550" i="3" s="1"/>
  <c r="T550" i="3" s="1"/>
  <c r="Y550" i="3" s="1"/>
  <c r="J549" i="3"/>
  <c r="J548" i="3"/>
  <c r="J547" i="3"/>
  <c r="K547" i="3" s="1"/>
  <c r="T547" i="3" s="1"/>
  <c r="Y547" i="3" s="1"/>
  <c r="J546" i="3"/>
  <c r="J545" i="3"/>
  <c r="J544" i="3"/>
  <c r="K544" i="3" s="1"/>
  <c r="T544" i="3" s="1"/>
  <c r="Y544" i="3" s="1"/>
  <c r="J543" i="3"/>
  <c r="J542" i="3"/>
  <c r="J541" i="3"/>
  <c r="K541" i="3" s="1"/>
  <c r="T541" i="3" s="1"/>
  <c r="Y541" i="3" s="1"/>
  <c r="J540" i="3"/>
  <c r="J539" i="3"/>
  <c r="J538" i="3"/>
  <c r="K538" i="3" s="1"/>
  <c r="T538" i="3" s="1"/>
  <c r="Y538" i="3" s="1"/>
  <c r="J537" i="3"/>
  <c r="J536" i="3"/>
  <c r="J535" i="3"/>
  <c r="K535" i="3" s="1"/>
  <c r="T535" i="3" s="1"/>
  <c r="Y535" i="3" s="1"/>
  <c r="J534" i="3"/>
  <c r="J533" i="3"/>
  <c r="J532" i="3"/>
  <c r="K532" i="3" s="1"/>
  <c r="T532" i="3" s="1"/>
  <c r="Y532" i="3" s="1"/>
  <c r="J531" i="3"/>
  <c r="J530" i="3"/>
  <c r="J529" i="3"/>
  <c r="K529" i="3" s="1"/>
  <c r="T529" i="3" s="1"/>
  <c r="Y529" i="3" s="1"/>
  <c r="J528" i="3"/>
  <c r="J527" i="3"/>
  <c r="J526" i="3"/>
  <c r="K526" i="3" s="1"/>
  <c r="T526" i="3" s="1"/>
  <c r="Y526" i="3" s="1"/>
  <c r="J525" i="3"/>
  <c r="J524" i="3"/>
  <c r="J523" i="3"/>
  <c r="K523" i="3" s="1"/>
  <c r="T523" i="3" s="1"/>
  <c r="Y523" i="3" s="1"/>
  <c r="J522" i="3"/>
  <c r="J521" i="3"/>
  <c r="J520" i="3"/>
  <c r="K520" i="3" s="1"/>
  <c r="T520" i="3" s="1"/>
  <c r="Y520" i="3" s="1"/>
  <c r="J519" i="3"/>
  <c r="J518" i="3"/>
  <c r="J517" i="3"/>
  <c r="K517" i="3" s="1"/>
  <c r="T517" i="3" s="1"/>
  <c r="Y517" i="3" s="1"/>
  <c r="J516" i="3"/>
  <c r="J515" i="3"/>
  <c r="J514" i="3"/>
  <c r="K514" i="3" s="1"/>
  <c r="T514" i="3" s="1"/>
  <c r="Y514" i="3" s="1"/>
  <c r="J513" i="3"/>
  <c r="J512" i="3"/>
  <c r="J511" i="3"/>
  <c r="K511" i="3" s="1"/>
  <c r="T511" i="3" s="1"/>
  <c r="Y511" i="3" s="1"/>
  <c r="J510" i="3"/>
  <c r="J509" i="3"/>
  <c r="J508" i="3"/>
  <c r="K508" i="3" s="1"/>
  <c r="T508" i="3" s="1"/>
  <c r="Y508" i="3" s="1"/>
  <c r="J507" i="3"/>
  <c r="J506" i="3"/>
  <c r="J505" i="3"/>
  <c r="K505" i="3" s="1"/>
  <c r="T505" i="3" s="1"/>
  <c r="Y505" i="3" s="1"/>
  <c r="J504" i="3"/>
  <c r="J503" i="3"/>
  <c r="J502" i="3"/>
  <c r="K502" i="3" s="1"/>
  <c r="T502" i="3" s="1"/>
  <c r="Y502" i="3" s="1"/>
  <c r="J501" i="3"/>
  <c r="J500" i="3"/>
  <c r="K500" i="3" s="1"/>
  <c r="T500" i="3" s="1"/>
  <c r="Y500" i="3" s="1"/>
  <c r="J499" i="3"/>
  <c r="K499" i="3" s="1"/>
  <c r="T499" i="3" s="1"/>
  <c r="Y499" i="3" s="1"/>
  <c r="J498" i="3"/>
  <c r="K498" i="3" s="1"/>
  <c r="T498" i="3" s="1"/>
  <c r="Y498" i="3" s="1"/>
  <c r="J497" i="3"/>
  <c r="K497" i="3" s="1"/>
  <c r="T497" i="3" s="1"/>
  <c r="Y497" i="3" s="1"/>
  <c r="J496" i="3"/>
  <c r="K496" i="3" s="1"/>
  <c r="T496" i="3" s="1"/>
  <c r="Y496" i="3" s="1"/>
  <c r="J495" i="3"/>
  <c r="K495" i="3" s="1"/>
  <c r="T495" i="3" s="1"/>
  <c r="Y495" i="3" s="1"/>
  <c r="J494" i="3"/>
  <c r="K494" i="3" s="1"/>
  <c r="T494" i="3" s="1"/>
  <c r="Y494" i="3" s="1"/>
  <c r="J493" i="3"/>
  <c r="K493" i="3" s="1"/>
  <c r="T493" i="3" s="1"/>
  <c r="Y493" i="3" s="1"/>
  <c r="J492" i="3"/>
  <c r="K492" i="3" s="1"/>
  <c r="T492" i="3" s="1"/>
  <c r="Y492" i="3" s="1"/>
  <c r="J491" i="3"/>
  <c r="J490" i="3"/>
  <c r="K490" i="3" s="1"/>
  <c r="T490" i="3" s="1"/>
  <c r="Y490" i="3" s="1"/>
  <c r="J489" i="3"/>
  <c r="J488" i="3"/>
  <c r="K488" i="3" s="1"/>
  <c r="T488" i="3" s="1"/>
  <c r="Y488" i="3" s="1"/>
  <c r="J487" i="3"/>
  <c r="K487" i="3" s="1"/>
  <c r="T487" i="3" s="1"/>
  <c r="Y487" i="3" s="1"/>
  <c r="J486" i="3"/>
  <c r="K486" i="3" s="1"/>
  <c r="T486" i="3" s="1"/>
  <c r="Y486" i="3" s="1"/>
  <c r="J485" i="3"/>
  <c r="K485" i="3" s="1"/>
  <c r="T485" i="3" s="1"/>
  <c r="Y485" i="3" s="1"/>
  <c r="J484" i="3"/>
  <c r="K484" i="3" s="1"/>
  <c r="T484" i="3" s="1"/>
  <c r="Y484" i="3" s="1"/>
  <c r="J483" i="3"/>
  <c r="K483" i="3" s="1"/>
  <c r="T483" i="3" s="1"/>
  <c r="Y483" i="3" s="1"/>
  <c r="J482" i="3"/>
  <c r="K482" i="3" s="1"/>
  <c r="T482" i="3" s="1"/>
  <c r="Y482" i="3" s="1"/>
  <c r="J481" i="3"/>
  <c r="K481" i="3" s="1"/>
  <c r="T481" i="3" s="1"/>
  <c r="Y481" i="3" s="1"/>
  <c r="J480" i="3"/>
  <c r="K480" i="3" s="1"/>
  <c r="T480" i="3" s="1"/>
  <c r="Y480" i="3" s="1"/>
  <c r="J479" i="3"/>
  <c r="J478" i="3"/>
  <c r="K478" i="3" s="1"/>
  <c r="T478" i="3" s="1"/>
  <c r="Y478" i="3" s="1"/>
  <c r="J477" i="3"/>
  <c r="K477" i="3" s="1"/>
  <c r="T477" i="3" s="1"/>
  <c r="Y477" i="3" s="1"/>
  <c r="J476" i="3"/>
  <c r="K476" i="3" s="1"/>
  <c r="T476" i="3" s="1"/>
  <c r="Y476" i="3" s="1"/>
  <c r="J475" i="3"/>
  <c r="K475" i="3" s="1"/>
  <c r="T475" i="3" s="1"/>
  <c r="Y475" i="3" s="1"/>
  <c r="J474" i="3"/>
  <c r="K474" i="3" s="1"/>
  <c r="T474" i="3" s="1"/>
  <c r="Y474" i="3" s="1"/>
  <c r="J473" i="3"/>
  <c r="K473" i="3" s="1"/>
  <c r="T473" i="3" s="1"/>
  <c r="Y473" i="3" s="1"/>
  <c r="J472" i="3"/>
  <c r="K472" i="3" s="1"/>
  <c r="T472" i="3" s="1"/>
  <c r="Y472" i="3" s="1"/>
  <c r="J471" i="3"/>
  <c r="K471" i="3" s="1"/>
  <c r="T471" i="3" s="1"/>
  <c r="Y471" i="3" s="1"/>
  <c r="J470" i="3"/>
  <c r="K470" i="3" s="1"/>
  <c r="T470" i="3" s="1"/>
  <c r="Y470" i="3" s="1"/>
  <c r="J469" i="3"/>
  <c r="J468" i="3"/>
  <c r="K468" i="3" s="1"/>
  <c r="T468" i="3" s="1"/>
  <c r="Y468" i="3" s="1"/>
  <c r="J467" i="3"/>
  <c r="K467" i="3" s="1"/>
  <c r="T467" i="3" s="1"/>
  <c r="Y467" i="3" s="1"/>
  <c r="J466" i="3"/>
  <c r="K466" i="3" s="1"/>
  <c r="T466" i="3" s="1"/>
  <c r="Y466" i="3" s="1"/>
  <c r="J465" i="3"/>
  <c r="K465" i="3" s="1"/>
  <c r="T465" i="3" s="1"/>
  <c r="Y465" i="3" s="1"/>
  <c r="J464" i="3"/>
  <c r="K464" i="3" s="1"/>
  <c r="T464" i="3" s="1"/>
  <c r="Y464" i="3" s="1"/>
  <c r="J463" i="3"/>
  <c r="K463" i="3" s="1"/>
  <c r="T463" i="3" s="1"/>
  <c r="Y463" i="3" s="1"/>
  <c r="J462" i="3"/>
  <c r="K462" i="3" s="1"/>
  <c r="T462" i="3" s="1"/>
  <c r="Y462" i="3" s="1"/>
  <c r="J461" i="3"/>
  <c r="K461" i="3" s="1"/>
  <c r="T461" i="3" s="1"/>
  <c r="Y461" i="3" s="1"/>
  <c r="J460" i="3"/>
  <c r="K460" i="3" s="1"/>
  <c r="T460" i="3" s="1"/>
  <c r="Y460" i="3" s="1"/>
  <c r="J459" i="3"/>
  <c r="K459" i="3" s="1"/>
  <c r="T459" i="3" s="1"/>
  <c r="Y459" i="3" s="1"/>
  <c r="J458" i="3"/>
  <c r="K458" i="3" s="1"/>
  <c r="T458" i="3" s="1"/>
  <c r="Y458" i="3" s="1"/>
  <c r="J457" i="3"/>
  <c r="K457" i="3" s="1"/>
  <c r="T457" i="3" s="1"/>
  <c r="Y457" i="3" s="1"/>
  <c r="J456" i="3"/>
  <c r="K456" i="3" s="1"/>
  <c r="T456" i="3" s="1"/>
  <c r="Y456" i="3" s="1"/>
  <c r="J455" i="3"/>
  <c r="K455" i="3" s="1"/>
  <c r="T455" i="3" s="1"/>
  <c r="Y455" i="3" s="1"/>
  <c r="J454" i="3"/>
  <c r="K454" i="3" s="1"/>
  <c r="T454" i="3" s="1"/>
  <c r="Y454" i="3" s="1"/>
  <c r="J453" i="3"/>
  <c r="K453" i="3" s="1"/>
  <c r="T453" i="3" s="1"/>
  <c r="Y453" i="3" s="1"/>
  <c r="J452" i="3"/>
  <c r="K452" i="3" s="1"/>
  <c r="T452" i="3" s="1"/>
  <c r="Y452" i="3" s="1"/>
  <c r="J451" i="3"/>
  <c r="K451" i="3" s="1"/>
  <c r="T451" i="3" s="1"/>
  <c r="Y451" i="3" s="1"/>
  <c r="J450" i="3"/>
  <c r="K450" i="3" s="1"/>
  <c r="T450" i="3" s="1"/>
  <c r="Y450" i="3" s="1"/>
  <c r="J449" i="3"/>
  <c r="K449" i="3" s="1"/>
  <c r="T449" i="3" s="1"/>
  <c r="Y449" i="3" s="1"/>
  <c r="J448" i="3"/>
  <c r="K448" i="3" s="1"/>
  <c r="T448" i="3" s="1"/>
  <c r="Y448" i="3" s="1"/>
  <c r="J447" i="3"/>
  <c r="K447" i="3" s="1"/>
  <c r="T447" i="3" s="1"/>
  <c r="Y447" i="3" s="1"/>
  <c r="J446" i="3"/>
  <c r="K446" i="3" s="1"/>
  <c r="T446" i="3" s="1"/>
  <c r="Y446" i="3" s="1"/>
  <c r="J445" i="3"/>
  <c r="K445" i="3" s="1"/>
  <c r="T445" i="3" s="1"/>
  <c r="Y445" i="3" s="1"/>
  <c r="J444" i="3"/>
  <c r="J443" i="3"/>
  <c r="K443" i="3" s="1"/>
  <c r="U443" i="3" s="1"/>
  <c r="J442" i="3"/>
  <c r="K442" i="3" s="1"/>
  <c r="U442" i="3" s="1"/>
  <c r="J441" i="3"/>
  <c r="J440" i="3"/>
  <c r="K440" i="3" s="1"/>
  <c r="U440" i="3" s="1"/>
  <c r="J439" i="3"/>
  <c r="K439" i="3" s="1"/>
  <c r="U439" i="3" s="1"/>
  <c r="J438" i="3"/>
  <c r="J437" i="3"/>
  <c r="K437" i="3" s="1"/>
  <c r="U437" i="3" s="1"/>
  <c r="J436" i="3"/>
  <c r="K436" i="3" s="1"/>
  <c r="U436" i="3" s="1"/>
  <c r="Z435" i="3" s="1"/>
  <c r="J435" i="3"/>
  <c r="J434" i="3"/>
  <c r="K434" i="3" s="1"/>
  <c r="U434" i="3" s="1"/>
  <c r="J433" i="3"/>
  <c r="K433" i="3" s="1"/>
  <c r="U433" i="3" s="1"/>
  <c r="J432" i="3"/>
  <c r="J431" i="3"/>
  <c r="K431" i="3" s="1"/>
  <c r="U431" i="3" s="1"/>
  <c r="J430" i="3"/>
  <c r="K430" i="3" s="1"/>
  <c r="U430" i="3" s="1"/>
  <c r="J429" i="3"/>
  <c r="J428" i="3"/>
  <c r="K428" i="3" s="1"/>
  <c r="U428" i="3" s="1"/>
  <c r="J427" i="3"/>
  <c r="K427" i="3" s="1"/>
  <c r="U427" i="3" s="1"/>
  <c r="J426" i="3"/>
  <c r="J425" i="3"/>
  <c r="K425" i="3" s="1"/>
  <c r="U425" i="3" s="1"/>
  <c r="J424" i="3"/>
  <c r="K424" i="3" s="1"/>
  <c r="U424" i="3" s="1"/>
  <c r="J423" i="3"/>
  <c r="J422" i="3"/>
  <c r="K422" i="3" s="1"/>
  <c r="U422" i="3" s="1"/>
  <c r="J421" i="3"/>
  <c r="K421" i="3" s="1"/>
  <c r="U421" i="3" s="1"/>
  <c r="J420" i="3"/>
  <c r="J419" i="3"/>
  <c r="K419" i="3" s="1"/>
  <c r="U419" i="3" s="1"/>
  <c r="J418" i="3"/>
  <c r="K418" i="3" s="1"/>
  <c r="U418" i="3" s="1"/>
  <c r="J417" i="3"/>
  <c r="J416" i="3"/>
  <c r="K416" i="3" s="1"/>
  <c r="U416" i="3" s="1"/>
  <c r="J415" i="3"/>
  <c r="K415" i="3" s="1"/>
  <c r="U415" i="3" s="1"/>
  <c r="J414" i="3"/>
  <c r="J413" i="3"/>
  <c r="K413" i="3" s="1"/>
  <c r="U413" i="3" s="1"/>
  <c r="J412" i="3"/>
  <c r="K412" i="3" s="1"/>
  <c r="U412" i="3" s="1"/>
  <c r="Z411" i="3" s="1"/>
  <c r="J411" i="3"/>
  <c r="J410" i="3"/>
  <c r="K410" i="3" s="1"/>
  <c r="U410" i="3" s="1"/>
  <c r="J409" i="3"/>
  <c r="K409" i="3" s="1"/>
  <c r="U409" i="3" s="1"/>
  <c r="J408" i="3"/>
  <c r="J407" i="3"/>
  <c r="K407" i="3" s="1"/>
  <c r="U407" i="3" s="1"/>
  <c r="J406" i="3"/>
  <c r="K406" i="3" s="1"/>
  <c r="U406" i="3" s="1"/>
  <c r="Z405" i="3" s="1"/>
  <c r="J405" i="3"/>
  <c r="J404" i="3"/>
  <c r="K404" i="3" s="1"/>
  <c r="U404" i="3" s="1"/>
  <c r="J403" i="3"/>
  <c r="K403" i="3" s="1"/>
  <c r="U403" i="3" s="1"/>
  <c r="J402" i="3"/>
  <c r="J401" i="3"/>
  <c r="K401" i="3" s="1"/>
  <c r="U401" i="3" s="1"/>
  <c r="J400" i="3"/>
  <c r="K400" i="3" s="1"/>
  <c r="U400" i="3" s="1"/>
  <c r="J399" i="3"/>
  <c r="J398" i="3"/>
  <c r="K398" i="3" s="1"/>
  <c r="U398" i="3" s="1"/>
  <c r="J397" i="3"/>
  <c r="K397" i="3" s="1"/>
  <c r="U397" i="3" s="1"/>
  <c r="J396" i="3"/>
  <c r="J395" i="3"/>
  <c r="K395" i="3" s="1"/>
  <c r="U395" i="3" s="1"/>
  <c r="J394" i="3"/>
  <c r="K394" i="3" s="1"/>
  <c r="U394" i="3" s="1"/>
  <c r="J393" i="3"/>
  <c r="J392" i="3"/>
  <c r="K392" i="3" s="1"/>
  <c r="U392" i="3" s="1"/>
  <c r="J391" i="3"/>
  <c r="K391" i="3" s="1"/>
  <c r="U391" i="3" s="1"/>
  <c r="J390" i="3"/>
  <c r="J389" i="3"/>
  <c r="K389" i="3" s="1"/>
  <c r="U389" i="3" s="1"/>
  <c r="J388" i="3"/>
  <c r="K388" i="3" s="1"/>
  <c r="U388" i="3" s="1"/>
  <c r="J387" i="3"/>
  <c r="J386" i="3"/>
  <c r="K386" i="3" s="1"/>
  <c r="U386" i="3" s="1"/>
  <c r="J385" i="3"/>
  <c r="K385" i="3" s="1"/>
  <c r="U385" i="3" s="1"/>
  <c r="Z384" i="3" s="1"/>
  <c r="J384" i="3"/>
  <c r="J383" i="3"/>
  <c r="K383" i="3" s="1"/>
  <c r="U383" i="3" s="1"/>
  <c r="J382" i="3"/>
  <c r="K382" i="3" s="1"/>
  <c r="U382" i="3" s="1"/>
  <c r="J381" i="3"/>
  <c r="J380" i="3"/>
  <c r="K380" i="3" s="1"/>
  <c r="U380" i="3" s="1"/>
  <c r="J379" i="3"/>
  <c r="K379" i="3" s="1"/>
  <c r="U379" i="3" s="1"/>
  <c r="J378" i="3"/>
  <c r="J377" i="3"/>
  <c r="K377" i="3" s="1"/>
  <c r="U377" i="3" s="1"/>
  <c r="J376" i="3"/>
  <c r="K376" i="3" s="1"/>
  <c r="U376" i="3" s="1"/>
  <c r="J375" i="3"/>
  <c r="J374" i="3"/>
  <c r="K374" i="3" s="1"/>
  <c r="U374" i="3" s="1"/>
  <c r="J373" i="3"/>
  <c r="K373" i="3" s="1"/>
  <c r="U373" i="3" s="1"/>
  <c r="J372" i="3"/>
  <c r="J371" i="3"/>
  <c r="K371" i="3" s="1"/>
  <c r="U371" i="3" s="1"/>
  <c r="J370" i="3"/>
  <c r="K370" i="3" s="1"/>
  <c r="U370" i="3" s="1"/>
  <c r="J369" i="3"/>
  <c r="J368" i="3"/>
  <c r="K368" i="3" s="1"/>
  <c r="U368" i="3" s="1"/>
  <c r="J367" i="3"/>
  <c r="K367" i="3" s="1"/>
  <c r="U367" i="3" s="1"/>
  <c r="J366" i="3"/>
  <c r="J365" i="3"/>
  <c r="K365" i="3" s="1"/>
  <c r="U365" i="3" s="1"/>
  <c r="J364" i="3"/>
  <c r="K364" i="3" s="1"/>
  <c r="U364" i="3" s="1"/>
  <c r="Z363" i="3" s="1"/>
  <c r="J363" i="3"/>
  <c r="J362" i="3"/>
  <c r="K362" i="3" s="1"/>
  <c r="U362" i="3" s="1"/>
  <c r="J361" i="3"/>
  <c r="K361" i="3" s="1"/>
  <c r="U361" i="3" s="1"/>
  <c r="J360" i="3"/>
  <c r="J359" i="3"/>
  <c r="K359" i="3" s="1"/>
  <c r="U359" i="3" s="1"/>
  <c r="J358" i="3"/>
  <c r="K358" i="3" s="1"/>
  <c r="U358" i="3" s="1"/>
  <c r="J357" i="3"/>
  <c r="J356" i="3"/>
  <c r="K356" i="3" s="1"/>
  <c r="U356" i="3" s="1"/>
  <c r="J355" i="3"/>
  <c r="K355" i="3" s="1"/>
  <c r="U355" i="3" s="1"/>
  <c r="J354" i="3"/>
  <c r="J353" i="3"/>
  <c r="K353" i="3" s="1"/>
  <c r="U353" i="3" s="1"/>
  <c r="J352" i="3"/>
  <c r="K352" i="3" s="1"/>
  <c r="U352" i="3" s="1"/>
  <c r="Z351" i="3" s="1"/>
  <c r="J351" i="3"/>
  <c r="J350" i="3"/>
  <c r="K350" i="3" s="1"/>
  <c r="U350" i="3" s="1"/>
  <c r="J349" i="3"/>
  <c r="K349" i="3" s="1"/>
  <c r="U349" i="3" s="1"/>
  <c r="J348" i="3"/>
  <c r="J347" i="3"/>
  <c r="K347" i="3" s="1"/>
  <c r="U347" i="3" s="1"/>
  <c r="Z346" i="3" s="1"/>
  <c r="J346" i="3"/>
  <c r="K346" i="3" s="1"/>
  <c r="U346" i="3" s="1"/>
  <c r="J345" i="3"/>
  <c r="J344" i="3"/>
  <c r="K344" i="3" s="1"/>
  <c r="U344" i="3" s="1"/>
  <c r="J343" i="3"/>
  <c r="K343" i="3" s="1"/>
  <c r="U343" i="3" s="1"/>
  <c r="J342" i="3"/>
  <c r="J341" i="3"/>
  <c r="K341" i="3" s="1"/>
  <c r="U341" i="3" s="1"/>
  <c r="J340" i="3"/>
  <c r="K340" i="3" s="1"/>
  <c r="J339" i="3"/>
  <c r="S339" i="3" s="1"/>
  <c r="J338" i="3"/>
  <c r="K338" i="3" s="1"/>
  <c r="J337" i="3"/>
  <c r="K337" i="3" s="1"/>
  <c r="T337" i="3" s="1"/>
  <c r="J336" i="3"/>
  <c r="K336" i="3" s="1"/>
  <c r="J335" i="3"/>
  <c r="S335" i="3" s="1"/>
  <c r="J334" i="3"/>
  <c r="X333" i="3"/>
  <c r="J333" i="3"/>
  <c r="M334" i="3" s="1"/>
  <c r="J332" i="3"/>
  <c r="J331" i="3"/>
  <c r="K331" i="3" s="1"/>
  <c r="J330" i="3"/>
  <c r="S330" i="3" s="1"/>
  <c r="J329" i="3"/>
  <c r="S329" i="3" s="1"/>
  <c r="J328" i="3"/>
  <c r="K328" i="3" s="1"/>
  <c r="J327" i="3"/>
  <c r="K327" i="3" s="1"/>
  <c r="J326" i="3"/>
  <c r="K326" i="3" s="1"/>
  <c r="T326" i="3" s="1"/>
  <c r="J325" i="3"/>
  <c r="K325" i="3" s="1"/>
  <c r="T325" i="3" s="1"/>
  <c r="J324" i="3"/>
  <c r="K324" i="3" s="1"/>
  <c r="J323" i="3"/>
  <c r="K323" i="3" s="1"/>
  <c r="T323" i="3" s="1"/>
  <c r="Y323" i="3" s="1"/>
  <c r="J322" i="3"/>
  <c r="K322" i="3" s="1"/>
  <c r="J321" i="3"/>
  <c r="K321" i="3" s="1"/>
  <c r="J320" i="3"/>
  <c r="K320" i="3" s="1"/>
  <c r="T320" i="3" s="1"/>
  <c r="Y320" i="3" s="1"/>
  <c r="J319" i="3"/>
  <c r="K319" i="3" s="1"/>
  <c r="J318" i="3"/>
  <c r="K318" i="3" s="1"/>
  <c r="J317" i="3"/>
  <c r="K317" i="3" s="1"/>
  <c r="T317" i="3" s="1"/>
  <c r="Y317" i="3" s="1"/>
  <c r="J316" i="3"/>
  <c r="K316" i="3" s="1"/>
  <c r="J315" i="3"/>
  <c r="K315" i="3" s="1"/>
  <c r="J314" i="3"/>
  <c r="K314" i="3" s="1"/>
  <c r="T314" i="3" s="1"/>
  <c r="Y314" i="3" s="1"/>
  <c r="J313" i="3"/>
  <c r="K313" i="3" s="1"/>
  <c r="J312" i="3"/>
  <c r="K312" i="3" s="1"/>
  <c r="J311" i="3"/>
  <c r="K311" i="3" s="1"/>
  <c r="T311" i="3" s="1"/>
  <c r="Y311" i="3" s="1"/>
  <c r="J310" i="3"/>
  <c r="K310" i="3" s="1"/>
  <c r="J309" i="3"/>
  <c r="K309" i="3" s="1"/>
  <c r="J308" i="3"/>
  <c r="K308" i="3" s="1"/>
  <c r="T308" i="3" s="1"/>
  <c r="Y308" i="3" s="1"/>
  <c r="J307" i="3"/>
  <c r="K307" i="3" s="1"/>
  <c r="J306" i="3"/>
  <c r="K306" i="3" s="1"/>
  <c r="T306" i="3" s="1"/>
  <c r="J305" i="3"/>
  <c r="K305" i="3" s="1"/>
  <c r="T305" i="3" s="1"/>
  <c r="J304" i="3"/>
  <c r="K304" i="3" s="1"/>
  <c r="J303" i="3"/>
  <c r="K303" i="3" s="1"/>
  <c r="T303" i="3" s="1"/>
  <c r="Y303" i="3" s="1"/>
  <c r="J302" i="3"/>
  <c r="K302" i="3" s="1"/>
  <c r="T302" i="3" s="1"/>
  <c r="Y302" i="3" s="1"/>
  <c r="J301" i="3"/>
  <c r="K301" i="3" s="1"/>
  <c r="J300" i="3"/>
  <c r="K300" i="3" s="1"/>
  <c r="T300" i="3" s="1"/>
  <c r="Y300" i="3" s="1"/>
  <c r="J299" i="3"/>
  <c r="K299" i="3" s="1"/>
  <c r="T299" i="3" s="1"/>
  <c r="Y299" i="3" s="1"/>
  <c r="J298" i="3"/>
  <c r="K298" i="3" s="1"/>
  <c r="J297" i="3"/>
  <c r="K297" i="3" s="1"/>
  <c r="T297" i="3" s="1"/>
  <c r="Y297" i="3" s="1"/>
  <c r="J296" i="3"/>
  <c r="K296" i="3" s="1"/>
  <c r="T296" i="3" s="1"/>
  <c r="J295" i="3"/>
  <c r="K295" i="3" s="1"/>
  <c r="J294" i="3"/>
  <c r="K294" i="3" s="1"/>
  <c r="J293" i="3"/>
  <c r="K293" i="3" s="1"/>
  <c r="T293" i="3" s="1"/>
  <c r="J292" i="3"/>
  <c r="K292" i="3" s="1"/>
  <c r="T292" i="3" s="1"/>
  <c r="J291" i="3"/>
  <c r="K291" i="3" s="1"/>
  <c r="J290" i="3"/>
  <c r="K290" i="3" s="1"/>
  <c r="T290" i="3" s="1"/>
  <c r="J289" i="3"/>
  <c r="K289" i="3" s="1"/>
  <c r="J288" i="3"/>
  <c r="K288" i="3" s="1"/>
  <c r="J287" i="3"/>
  <c r="K287" i="3" s="1"/>
  <c r="T287" i="3" s="1"/>
  <c r="Y287" i="3" s="1"/>
  <c r="J286" i="3"/>
  <c r="K286" i="3" s="1"/>
  <c r="J285" i="3"/>
  <c r="K285" i="3" s="1"/>
  <c r="T285" i="3" s="1"/>
  <c r="J284" i="3"/>
  <c r="K284" i="3" s="1"/>
  <c r="J283" i="3"/>
  <c r="K283" i="3" s="1"/>
  <c r="J282" i="3"/>
  <c r="K282" i="3" s="1"/>
  <c r="T282" i="3" s="1"/>
  <c r="Y282" i="3" s="1"/>
  <c r="J280" i="3"/>
  <c r="K280" i="3" s="1"/>
  <c r="J279" i="3"/>
  <c r="K279" i="3" s="1"/>
  <c r="T279" i="3" s="1"/>
  <c r="Y279" i="3" s="1"/>
  <c r="J278" i="3"/>
  <c r="K278" i="3" s="1"/>
  <c r="X277" i="3"/>
  <c r="J277" i="3"/>
  <c r="M278" i="3" s="1"/>
  <c r="J276" i="3"/>
  <c r="K276" i="3" s="1"/>
  <c r="J275" i="3"/>
  <c r="K275" i="3" s="1"/>
  <c r="J274" i="3"/>
  <c r="K274" i="3" s="1"/>
  <c r="J273" i="3"/>
  <c r="K273" i="3" s="1"/>
  <c r="J272" i="3"/>
  <c r="K272" i="3" s="1"/>
  <c r="J271" i="3"/>
  <c r="K271" i="3" s="1"/>
  <c r="J270" i="3"/>
  <c r="K270" i="3" s="1"/>
  <c r="J269" i="3"/>
  <c r="K269" i="3" s="1"/>
  <c r="J268" i="3"/>
  <c r="K268" i="3" s="1"/>
  <c r="J267" i="3"/>
  <c r="K267" i="3" s="1"/>
  <c r="J266" i="3"/>
  <c r="K266" i="3" s="1"/>
  <c r="J265" i="3"/>
  <c r="K265" i="3" s="1"/>
  <c r="J264" i="3"/>
  <c r="K264" i="3" s="1"/>
  <c r="J263" i="3"/>
  <c r="K263" i="3" s="1"/>
  <c r="J262" i="3"/>
  <c r="K262" i="3" s="1"/>
  <c r="J261" i="3"/>
  <c r="K261" i="3" s="1"/>
  <c r="J260" i="3"/>
  <c r="K260" i="3" s="1"/>
  <c r="J259" i="3"/>
  <c r="K259" i="3" s="1"/>
  <c r="J258" i="3"/>
  <c r="K258" i="3" s="1"/>
  <c r="J257" i="3"/>
  <c r="K257" i="3" s="1"/>
  <c r="J256" i="3"/>
  <c r="K256" i="3" s="1"/>
  <c r="J255" i="3"/>
  <c r="K255" i="3" s="1"/>
  <c r="J254" i="3"/>
  <c r="K254" i="3" s="1"/>
  <c r="J253" i="3"/>
  <c r="K253" i="3" s="1"/>
  <c r="J252" i="3"/>
  <c r="K252" i="3" s="1"/>
  <c r="J251" i="3"/>
  <c r="K251" i="3" s="1"/>
  <c r="J250" i="3"/>
  <c r="K250" i="3" s="1"/>
  <c r="J249" i="3"/>
  <c r="K249" i="3" s="1"/>
  <c r="J248" i="3"/>
  <c r="K248" i="3" s="1"/>
  <c r="J247" i="3"/>
  <c r="K247" i="3" s="1"/>
  <c r="J246" i="3"/>
  <c r="K246" i="3" s="1"/>
  <c r="J245" i="3"/>
  <c r="K245" i="3" s="1"/>
  <c r="J244" i="3"/>
  <c r="K244" i="3" s="1"/>
  <c r="J243" i="3"/>
  <c r="K243" i="3" s="1"/>
  <c r="J242" i="3"/>
  <c r="K242" i="3" s="1"/>
  <c r="J241" i="3"/>
  <c r="K241" i="3" s="1"/>
  <c r="J240" i="3"/>
  <c r="K240" i="3" s="1"/>
  <c r="J239" i="3"/>
  <c r="K239" i="3" s="1"/>
  <c r="J238" i="3"/>
  <c r="K238" i="3" s="1"/>
  <c r="J237" i="3"/>
  <c r="K237" i="3" s="1"/>
  <c r="J236" i="3"/>
  <c r="K236" i="3" s="1"/>
  <c r="J235" i="3"/>
  <c r="K235" i="3" s="1"/>
  <c r="J234" i="3"/>
  <c r="K234" i="3" s="1"/>
  <c r="J233" i="3"/>
  <c r="K233" i="3" s="1"/>
  <c r="X232" i="3"/>
  <c r="J232" i="3"/>
  <c r="X231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K124" i="3" s="1"/>
  <c r="U124" i="3" s="1"/>
  <c r="J123" i="3"/>
  <c r="K123" i="3" s="1"/>
  <c r="T123" i="3" s="1"/>
  <c r="J122" i="3"/>
  <c r="J121" i="3"/>
  <c r="K121" i="3" s="1"/>
  <c r="T121" i="3" s="1"/>
  <c r="Y121" i="3" s="1"/>
  <c r="J120" i="3"/>
  <c r="K120" i="3" s="1"/>
  <c r="T120" i="3" s="1"/>
  <c r="J119" i="3"/>
  <c r="J118" i="3"/>
  <c r="K118" i="3" s="1"/>
  <c r="T118" i="3" s="1"/>
  <c r="J117" i="3"/>
  <c r="K117" i="3" s="1"/>
  <c r="T117" i="3" s="1"/>
  <c r="J116" i="3"/>
  <c r="J115" i="3"/>
  <c r="K115" i="3" s="1"/>
  <c r="T115" i="3" s="1"/>
  <c r="J114" i="3"/>
  <c r="K114" i="3" s="1"/>
  <c r="T114" i="3" s="1"/>
  <c r="J113" i="3"/>
  <c r="J112" i="3"/>
  <c r="K112" i="3" s="1"/>
  <c r="T112" i="3" s="1"/>
  <c r="J111" i="3"/>
  <c r="K111" i="3" s="1"/>
  <c r="T111" i="3" s="1"/>
  <c r="J110" i="3"/>
  <c r="J109" i="3"/>
  <c r="K109" i="3" s="1"/>
  <c r="J108" i="3"/>
  <c r="K108" i="3" s="1"/>
  <c r="T108" i="3" s="1"/>
  <c r="J107" i="3"/>
  <c r="J106" i="3"/>
  <c r="K106" i="3" s="1"/>
  <c r="T106" i="3" s="1"/>
  <c r="J105" i="3"/>
  <c r="K105" i="3" s="1"/>
  <c r="T105" i="3" s="1"/>
  <c r="J104" i="3"/>
  <c r="J103" i="3"/>
  <c r="K103" i="3" s="1"/>
  <c r="T103" i="3" s="1"/>
  <c r="J102" i="3"/>
  <c r="K102" i="3" s="1"/>
  <c r="T102" i="3" s="1"/>
  <c r="J101" i="3"/>
  <c r="J100" i="3"/>
  <c r="K100" i="3" s="1"/>
  <c r="J99" i="3"/>
  <c r="K99" i="3" s="1"/>
  <c r="T99" i="3" s="1"/>
  <c r="J98" i="3"/>
  <c r="J97" i="3"/>
  <c r="K97" i="3" s="1"/>
  <c r="T97" i="3" s="1"/>
  <c r="J96" i="3"/>
  <c r="K96" i="3" s="1"/>
  <c r="T96" i="3" s="1"/>
  <c r="J95" i="3"/>
  <c r="J94" i="3"/>
  <c r="K94" i="3" s="1"/>
  <c r="T94" i="3" s="1"/>
  <c r="J93" i="3"/>
  <c r="K93" i="3" s="1"/>
  <c r="T93" i="3" s="1"/>
  <c r="J92" i="3"/>
  <c r="J91" i="3"/>
  <c r="K91" i="3" s="1"/>
  <c r="T91" i="3" s="1"/>
  <c r="Y91" i="3" s="1"/>
  <c r="J90" i="3"/>
  <c r="K90" i="3" s="1"/>
  <c r="T90" i="3" s="1"/>
  <c r="J89" i="3"/>
  <c r="J88" i="3"/>
  <c r="K88" i="3" s="1"/>
  <c r="T88" i="3" s="1"/>
  <c r="J87" i="3"/>
  <c r="K87" i="3" s="1"/>
  <c r="T87" i="3" s="1"/>
  <c r="Y87" i="3" s="1"/>
  <c r="J86" i="3"/>
  <c r="J85" i="3"/>
  <c r="K85" i="3" s="1"/>
  <c r="T85" i="3" s="1"/>
  <c r="J84" i="3"/>
  <c r="K84" i="3" s="1"/>
  <c r="T84" i="3" s="1"/>
  <c r="J83" i="3"/>
  <c r="J82" i="3"/>
  <c r="K82" i="3" s="1"/>
  <c r="J81" i="3"/>
  <c r="K81" i="3" s="1"/>
  <c r="T81" i="3" s="1"/>
  <c r="Y81" i="3" s="1"/>
  <c r="J80" i="3"/>
  <c r="J79" i="3"/>
  <c r="K79" i="3" s="1"/>
  <c r="T79" i="3" s="1"/>
  <c r="J78" i="3"/>
  <c r="K78" i="3" s="1"/>
  <c r="T78" i="3" s="1"/>
  <c r="J77" i="3"/>
  <c r="J76" i="3"/>
  <c r="K76" i="3" s="1"/>
  <c r="T76" i="3" s="1"/>
  <c r="Y76" i="3" s="1"/>
  <c r="J75" i="3"/>
  <c r="K75" i="3" s="1"/>
  <c r="T75" i="3" s="1"/>
  <c r="J74" i="3"/>
  <c r="J73" i="3"/>
  <c r="K73" i="3" s="1"/>
  <c r="J72" i="3"/>
  <c r="K72" i="3" s="1"/>
  <c r="T72" i="3" s="1"/>
  <c r="J71" i="3"/>
  <c r="J70" i="3"/>
  <c r="K70" i="3" s="1"/>
  <c r="T70" i="3" s="1"/>
  <c r="J69" i="3"/>
  <c r="K69" i="3" s="1"/>
  <c r="T69" i="3" s="1"/>
  <c r="Y69" i="3" s="1"/>
  <c r="J68" i="3"/>
  <c r="J67" i="3"/>
  <c r="K67" i="3" s="1"/>
  <c r="T67" i="3" s="1"/>
  <c r="J66" i="3"/>
  <c r="K66" i="3" s="1"/>
  <c r="T66" i="3" s="1"/>
  <c r="J65" i="3"/>
  <c r="J64" i="3"/>
  <c r="K64" i="3" s="1"/>
  <c r="T64" i="3" s="1"/>
  <c r="Y64" i="3" s="1"/>
  <c r="J63" i="3"/>
  <c r="K63" i="3" s="1"/>
  <c r="T63" i="3" s="1"/>
  <c r="Y63" i="3" s="1"/>
  <c r="J62" i="3"/>
  <c r="J61" i="3"/>
  <c r="K61" i="3" s="1"/>
  <c r="T61" i="3" s="1"/>
  <c r="J60" i="3"/>
  <c r="K60" i="3" s="1"/>
  <c r="T60" i="3" s="1"/>
  <c r="J59" i="3"/>
  <c r="J58" i="3"/>
  <c r="K58" i="3" s="1"/>
  <c r="T58" i="3" s="1"/>
  <c r="J57" i="3"/>
  <c r="K57" i="3" s="1"/>
  <c r="T57" i="3" s="1"/>
  <c r="Y57" i="3" s="1"/>
  <c r="J56" i="3"/>
  <c r="J55" i="3"/>
  <c r="K55" i="3" s="1"/>
  <c r="T55" i="3" s="1"/>
  <c r="J54" i="3"/>
  <c r="K54" i="3" s="1"/>
  <c r="T54" i="3" s="1"/>
  <c r="J53" i="3"/>
  <c r="J52" i="3"/>
  <c r="K52" i="3" s="1"/>
  <c r="T52" i="3" s="1"/>
  <c r="J51" i="3"/>
  <c r="K51" i="3" s="1"/>
  <c r="T51" i="3" s="1"/>
  <c r="J50" i="3"/>
  <c r="J49" i="3"/>
  <c r="K49" i="3" s="1"/>
  <c r="T49" i="3" s="1"/>
  <c r="Y49" i="3" s="1"/>
  <c r="J48" i="3"/>
  <c r="K48" i="3" s="1"/>
  <c r="T48" i="3" s="1"/>
  <c r="Y48" i="3" s="1"/>
  <c r="J47" i="3"/>
  <c r="J46" i="3"/>
  <c r="K46" i="3" s="1"/>
  <c r="J45" i="3"/>
  <c r="K45" i="3" s="1"/>
  <c r="T45" i="3" s="1"/>
  <c r="Y45" i="3" s="1"/>
  <c r="J44" i="3"/>
  <c r="J43" i="3"/>
  <c r="K43" i="3" s="1"/>
  <c r="T43" i="3" s="1"/>
  <c r="J42" i="3"/>
  <c r="K42" i="3" s="1"/>
  <c r="J41" i="3"/>
  <c r="J40" i="3"/>
  <c r="K40" i="3" s="1"/>
  <c r="T40" i="3" s="1"/>
  <c r="J39" i="3"/>
  <c r="K39" i="3" s="1"/>
  <c r="J38" i="3"/>
  <c r="J37" i="3"/>
  <c r="K37" i="3" s="1"/>
  <c r="T37" i="3" s="1"/>
  <c r="J36" i="3"/>
  <c r="K36" i="3" s="1"/>
  <c r="J35" i="3"/>
  <c r="J34" i="3"/>
  <c r="K34" i="3" s="1"/>
  <c r="T34" i="3" s="1"/>
  <c r="J33" i="3"/>
  <c r="K33" i="3" s="1"/>
  <c r="J32" i="3"/>
  <c r="J31" i="3"/>
  <c r="K31" i="3" s="1"/>
  <c r="T31" i="3" s="1"/>
  <c r="J30" i="3"/>
  <c r="K30" i="3" s="1"/>
  <c r="J29" i="3"/>
  <c r="J28" i="3"/>
  <c r="K28" i="3" s="1"/>
  <c r="T28" i="3" s="1"/>
  <c r="J27" i="3"/>
  <c r="K27" i="3" s="1"/>
  <c r="R26" i="3"/>
  <c r="J26" i="3"/>
  <c r="S26" i="3" s="1"/>
  <c r="J25" i="3"/>
  <c r="K25" i="3" s="1"/>
  <c r="T25" i="3" s="1"/>
  <c r="Y25" i="3" s="1"/>
  <c r="J24" i="3"/>
  <c r="K24" i="3" s="1"/>
  <c r="T24" i="3" s="1"/>
  <c r="J23" i="3"/>
  <c r="S23" i="3" s="1"/>
  <c r="J22" i="3"/>
  <c r="S22" i="3" s="1"/>
  <c r="J21" i="3"/>
  <c r="S21" i="3" s="1"/>
  <c r="J20" i="3"/>
  <c r="S20" i="3" s="1"/>
  <c r="R19" i="3"/>
  <c r="J19" i="3"/>
  <c r="J18" i="3"/>
  <c r="K18" i="3" s="1"/>
  <c r="U18" i="3" s="1"/>
  <c r="X17" i="3"/>
  <c r="J17" i="3"/>
  <c r="M18" i="3" s="1"/>
  <c r="J16" i="3"/>
  <c r="J15" i="3"/>
  <c r="K15" i="3" s="1"/>
  <c r="T15" i="3" s="1"/>
  <c r="Y15" i="3" s="1"/>
  <c r="J14" i="3"/>
  <c r="J13" i="3"/>
  <c r="J12" i="3"/>
  <c r="K12" i="3" s="1"/>
  <c r="T12" i="3" s="1"/>
  <c r="Y12" i="3" s="1"/>
  <c r="J11" i="3"/>
  <c r="J10" i="3"/>
  <c r="K10" i="3" s="1"/>
  <c r="J9" i="3"/>
  <c r="K9" i="3" s="1"/>
  <c r="T9" i="3" s="1"/>
  <c r="Y9" i="3" s="1"/>
  <c r="J8" i="3"/>
  <c r="J7" i="3"/>
  <c r="K7" i="3" s="1"/>
  <c r="J6" i="3"/>
  <c r="K6" i="3" s="1"/>
  <c r="T6" i="3" s="1"/>
  <c r="Y6" i="3" s="1"/>
  <c r="W5" i="3"/>
  <c r="W6" i="3" s="1"/>
  <c r="W7" i="3" s="1"/>
  <c r="W8" i="3" s="1"/>
  <c r="W9" i="3" s="1"/>
  <c r="W10" i="3" s="1"/>
  <c r="W11" i="3" s="1"/>
  <c r="W12" i="3" s="1"/>
  <c r="W13" i="3" s="1"/>
  <c r="W14" i="3" s="1"/>
  <c r="W15" i="3" s="1"/>
  <c r="W16" i="3" s="1"/>
  <c r="W17" i="3" s="1"/>
  <c r="W18" i="3" s="1"/>
  <c r="Q5" i="3"/>
  <c r="P5" i="3"/>
  <c r="O5" i="3"/>
  <c r="J5" i="3"/>
  <c r="M6" i="3" s="1"/>
  <c r="N6" i="3" s="1"/>
  <c r="Z3" i="3"/>
  <c r="AA1" i="3"/>
  <c r="C302" i="1"/>
  <c r="D302" i="1" s="1"/>
  <c r="E302" i="1" s="1"/>
  <c r="F302" i="1" s="1"/>
  <c r="D301" i="1"/>
  <c r="E301" i="1" s="1"/>
  <c r="F301" i="1" s="1"/>
  <c r="C301" i="1"/>
  <c r="C300" i="1"/>
  <c r="D300" i="1" s="1"/>
  <c r="E300" i="1" s="1"/>
  <c r="F300" i="1" s="1"/>
  <c r="C299" i="1"/>
  <c r="D299" i="1" s="1"/>
  <c r="E299" i="1" s="1"/>
  <c r="F299" i="1" s="1"/>
  <c r="C298" i="1"/>
  <c r="D298" i="1" s="1"/>
  <c r="E298" i="1" s="1"/>
  <c r="F298" i="1" s="1"/>
  <c r="C297" i="1"/>
  <c r="D297" i="1" s="1"/>
  <c r="E297" i="1" s="1"/>
  <c r="F297" i="1" s="1"/>
  <c r="C296" i="1"/>
  <c r="D296" i="1" s="1"/>
  <c r="E296" i="1" s="1"/>
  <c r="F296" i="1" s="1"/>
  <c r="C295" i="1"/>
  <c r="D295" i="1" s="1"/>
  <c r="E295" i="1" s="1"/>
  <c r="F295" i="1" s="1"/>
  <c r="C293" i="1"/>
  <c r="D293" i="1" s="1"/>
  <c r="E293" i="1" s="1"/>
  <c r="F293" i="1" s="1"/>
  <c r="C292" i="1"/>
  <c r="D292" i="1" s="1"/>
  <c r="E292" i="1" s="1"/>
  <c r="F292" i="1" s="1"/>
  <c r="D291" i="1"/>
  <c r="E291" i="1" s="1"/>
  <c r="F291" i="1" s="1"/>
  <c r="C291" i="1"/>
  <c r="C290" i="1"/>
  <c r="D290" i="1" s="1"/>
  <c r="E290" i="1" s="1"/>
  <c r="F290" i="1" s="1"/>
  <c r="C289" i="1"/>
  <c r="D289" i="1" s="1"/>
  <c r="E289" i="1" s="1"/>
  <c r="F289" i="1" s="1"/>
  <c r="D288" i="1"/>
  <c r="E288" i="1" s="1"/>
  <c r="F288" i="1" s="1"/>
  <c r="C288" i="1"/>
  <c r="C287" i="1"/>
  <c r="D287" i="1" s="1"/>
  <c r="E287" i="1" s="1"/>
  <c r="F287" i="1" s="1"/>
  <c r="C286" i="1"/>
  <c r="D286" i="1" s="1"/>
  <c r="E286" i="1" s="1"/>
  <c r="F286" i="1" s="1"/>
  <c r="C285" i="1"/>
  <c r="D285" i="1" s="1"/>
  <c r="E285" i="1" s="1"/>
  <c r="F285" i="1" s="1"/>
  <c r="C284" i="1"/>
  <c r="D284" i="1" s="1"/>
  <c r="E284" i="1" s="1"/>
  <c r="F284" i="1" s="1"/>
  <c r="C283" i="1"/>
  <c r="D283" i="1" s="1"/>
  <c r="E283" i="1" s="1"/>
  <c r="F283" i="1" s="1"/>
  <c r="C282" i="1"/>
  <c r="D282" i="1" s="1"/>
  <c r="E282" i="1" s="1"/>
  <c r="F282" i="1" s="1"/>
  <c r="C281" i="1"/>
  <c r="D281" i="1" s="1"/>
  <c r="E281" i="1" s="1"/>
  <c r="F281" i="1" s="1"/>
  <c r="D280" i="1"/>
  <c r="E280" i="1" s="1"/>
  <c r="F280" i="1" s="1"/>
  <c r="C280" i="1"/>
  <c r="C279" i="1"/>
  <c r="D279" i="1" s="1"/>
  <c r="E279" i="1" s="1"/>
  <c r="F279" i="1" s="1"/>
  <c r="C278" i="1"/>
  <c r="D278" i="1" s="1"/>
  <c r="E278" i="1" s="1"/>
  <c r="F278" i="1" s="1"/>
  <c r="D277" i="1"/>
  <c r="E277" i="1" s="1"/>
  <c r="F277" i="1" s="1"/>
  <c r="C277" i="1"/>
  <c r="C276" i="1"/>
  <c r="D276" i="1" s="1"/>
  <c r="E276" i="1" s="1"/>
  <c r="F276" i="1" s="1"/>
  <c r="C275" i="1"/>
  <c r="D275" i="1" s="1"/>
  <c r="E275" i="1" s="1"/>
  <c r="F275" i="1" s="1"/>
  <c r="D274" i="1"/>
  <c r="E274" i="1" s="1"/>
  <c r="F274" i="1" s="1"/>
  <c r="C274" i="1"/>
  <c r="C273" i="1"/>
  <c r="D273" i="1" s="1"/>
  <c r="E273" i="1" s="1"/>
  <c r="F273" i="1" s="1"/>
  <c r="C271" i="1"/>
  <c r="D271" i="1" s="1"/>
  <c r="E271" i="1" s="1"/>
  <c r="F271" i="1" s="1"/>
  <c r="D270" i="1"/>
  <c r="E270" i="1" s="1"/>
  <c r="F270" i="1" s="1"/>
  <c r="C270" i="1"/>
  <c r="C269" i="1"/>
  <c r="D269" i="1" s="1"/>
  <c r="E269" i="1" s="1"/>
  <c r="F269" i="1" s="1"/>
  <c r="C268" i="1"/>
  <c r="D268" i="1" s="1"/>
  <c r="E268" i="1" s="1"/>
  <c r="F268" i="1" s="1"/>
  <c r="D267" i="1"/>
  <c r="E267" i="1" s="1"/>
  <c r="F267" i="1" s="1"/>
  <c r="C267" i="1"/>
  <c r="C266" i="1"/>
  <c r="D266" i="1" s="1"/>
  <c r="E266" i="1" s="1"/>
  <c r="F266" i="1" s="1"/>
  <c r="C265" i="1"/>
  <c r="D265" i="1" s="1"/>
  <c r="E265" i="1" s="1"/>
  <c r="F265" i="1" s="1"/>
  <c r="D264" i="1"/>
  <c r="E264" i="1" s="1"/>
  <c r="F264" i="1" s="1"/>
  <c r="C264" i="1"/>
  <c r="C263" i="1"/>
  <c r="D263" i="1" s="1"/>
  <c r="E263" i="1" s="1"/>
  <c r="F263" i="1" s="1"/>
  <c r="C262" i="1"/>
  <c r="D262" i="1" s="1"/>
  <c r="E262" i="1" s="1"/>
  <c r="F262" i="1" s="1"/>
  <c r="C261" i="1"/>
  <c r="D261" i="1" s="1"/>
  <c r="E261" i="1" s="1"/>
  <c r="F261" i="1" s="1"/>
  <c r="D260" i="1"/>
  <c r="E260" i="1" s="1"/>
  <c r="F260" i="1" s="1"/>
  <c r="C260" i="1"/>
  <c r="C259" i="1"/>
  <c r="D259" i="1" s="1"/>
  <c r="E259" i="1" s="1"/>
  <c r="F259" i="1" s="1"/>
  <c r="C257" i="1"/>
  <c r="D257" i="1" s="1"/>
  <c r="E257" i="1" s="1"/>
  <c r="F257" i="1" s="1"/>
  <c r="C256" i="1"/>
  <c r="D256" i="1" s="1"/>
  <c r="E256" i="1" s="1"/>
  <c r="F256" i="1" s="1"/>
  <c r="C255" i="1"/>
  <c r="D255" i="1" s="1"/>
  <c r="E255" i="1" s="1"/>
  <c r="F255" i="1" s="1"/>
  <c r="D254" i="1"/>
  <c r="E254" i="1" s="1"/>
  <c r="F254" i="1" s="1"/>
  <c r="C254" i="1"/>
  <c r="C253" i="1"/>
  <c r="D253" i="1" s="1"/>
  <c r="E253" i="1" s="1"/>
  <c r="F253" i="1" s="1"/>
  <c r="E252" i="1"/>
  <c r="F252" i="1" s="1"/>
  <c r="C252" i="1"/>
  <c r="D252" i="1" s="1"/>
  <c r="D251" i="1"/>
  <c r="E251" i="1" s="1"/>
  <c r="F251" i="1" s="1"/>
  <c r="C251" i="1"/>
  <c r="C250" i="1"/>
  <c r="D250" i="1" s="1"/>
  <c r="E250" i="1" s="1"/>
  <c r="F250" i="1" s="1"/>
  <c r="E249" i="1"/>
  <c r="F249" i="1" s="1"/>
  <c r="C249" i="1"/>
  <c r="D249" i="1" s="1"/>
  <c r="D248" i="1"/>
  <c r="E248" i="1" s="1"/>
  <c r="F248" i="1" s="1"/>
  <c r="C248" i="1"/>
  <c r="C246" i="1"/>
  <c r="D246" i="1" s="1"/>
  <c r="E246" i="1" s="1"/>
  <c r="F246" i="1" s="1"/>
  <c r="C245" i="1"/>
  <c r="D245" i="1" s="1"/>
  <c r="E245" i="1" s="1"/>
  <c r="F245" i="1" s="1"/>
  <c r="C244" i="1"/>
  <c r="D244" i="1" s="1"/>
  <c r="E244" i="1" s="1"/>
  <c r="F244" i="1" s="1"/>
  <c r="C243" i="1"/>
  <c r="D243" i="1" s="1"/>
  <c r="E243" i="1" s="1"/>
  <c r="F243" i="1" s="1"/>
  <c r="C242" i="1"/>
  <c r="D242" i="1" s="1"/>
  <c r="E242" i="1" s="1"/>
  <c r="F242" i="1" s="1"/>
  <c r="C241" i="1"/>
  <c r="D241" i="1" s="1"/>
  <c r="E241" i="1" s="1"/>
  <c r="F241" i="1" s="1"/>
  <c r="C240" i="1"/>
  <c r="D240" i="1" s="1"/>
  <c r="E240" i="1" s="1"/>
  <c r="F240" i="1" s="1"/>
  <c r="E239" i="1"/>
  <c r="F239" i="1" s="1"/>
  <c r="C239" i="1"/>
  <c r="D239" i="1" s="1"/>
  <c r="D238" i="1"/>
  <c r="E238" i="1" s="1"/>
  <c r="F238" i="1" s="1"/>
  <c r="C238" i="1"/>
  <c r="C237" i="1"/>
  <c r="D237" i="1" s="1"/>
  <c r="E237" i="1" s="1"/>
  <c r="F237" i="1" s="1"/>
  <c r="C236" i="1"/>
  <c r="D236" i="1" s="1"/>
  <c r="E236" i="1" s="1"/>
  <c r="F236" i="1" s="1"/>
  <c r="D235" i="1"/>
  <c r="E235" i="1" s="1"/>
  <c r="F235" i="1" s="1"/>
  <c r="C235" i="1"/>
  <c r="F234" i="1"/>
  <c r="D234" i="1"/>
  <c r="E234" i="1" s="1"/>
  <c r="C234" i="1"/>
  <c r="F233" i="1"/>
  <c r="E233" i="1"/>
  <c r="C233" i="1"/>
  <c r="D233" i="1" s="1"/>
  <c r="E231" i="1"/>
  <c r="F231" i="1" s="1"/>
  <c r="D231" i="1"/>
  <c r="C231" i="1"/>
  <c r="D229" i="1"/>
  <c r="E229" i="1" s="1"/>
  <c r="F229" i="1" s="1"/>
  <c r="C229" i="1"/>
  <c r="C228" i="1"/>
  <c r="D228" i="1" s="1"/>
  <c r="E228" i="1" s="1"/>
  <c r="F228" i="1" s="1"/>
  <c r="C227" i="1"/>
  <c r="D227" i="1" s="1"/>
  <c r="E227" i="1" s="1"/>
  <c r="F227" i="1" s="1"/>
  <c r="D226" i="1"/>
  <c r="E226" i="1" s="1"/>
  <c r="F226" i="1" s="1"/>
  <c r="C226" i="1"/>
  <c r="F225" i="1"/>
  <c r="C225" i="1"/>
  <c r="D225" i="1" s="1"/>
  <c r="E225" i="1" s="1"/>
  <c r="C224" i="1"/>
  <c r="D224" i="1" s="1"/>
  <c r="E224" i="1" s="1"/>
  <c r="F224" i="1" s="1"/>
  <c r="C223" i="1"/>
  <c r="D223" i="1" s="1"/>
  <c r="E223" i="1" s="1"/>
  <c r="F223" i="1" s="1"/>
  <c r="C222" i="1"/>
  <c r="D222" i="1" s="1"/>
  <c r="E222" i="1" s="1"/>
  <c r="F222" i="1" s="1"/>
  <c r="C221" i="1"/>
  <c r="D221" i="1" s="1"/>
  <c r="E221" i="1" s="1"/>
  <c r="F221" i="1" s="1"/>
  <c r="D220" i="1"/>
  <c r="E220" i="1" s="1"/>
  <c r="F220" i="1" s="1"/>
  <c r="C220" i="1"/>
  <c r="E219" i="1"/>
  <c r="F219" i="1" s="1"/>
  <c r="C219" i="1"/>
  <c r="D219" i="1" s="1"/>
  <c r="C218" i="1"/>
  <c r="D218" i="1" s="1"/>
  <c r="E218" i="1" s="1"/>
  <c r="F218" i="1" s="1"/>
  <c r="C217" i="1"/>
  <c r="D217" i="1" s="1"/>
  <c r="E217" i="1" s="1"/>
  <c r="F217" i="1" s="1"/>
  <c r="C216" i="1"/>
  <c r="D216" i="1" s="1"/>
  <c r="E216" i="1" s="1"/>
  <c r="F216" i="1" s="1"/>
  <c r="D215" i="1"/>
  <c r="E215" i="1" s="1"/>
  <c r="F215" i="1" s="1"/>
  <c r="C215" i="1"/>
  <c r="D214" i="1"/>
  <c r="E214" i="1" s="1"/>
  <c r="F214" i="1" s="1"/>
  <c r="C214" i="1"/>
  <c r="E212" i="1"/>
  <c r="F212" i="1" s="1"/>
  <c r="C212" i="1"/>
  <c r="D212" i="1" s="1"/>
  <c r="D211" i="1"/>
  <c r="E211" i="1" s="1"/>
  <c r="F211" i="1" s="1"/>
  <c r="C211" i="1"/>
  <c r="C210" i="1"/>
  <c r="D210" i="1" s="1"/>
  <c r="E210" i="1" s="1"/>
  <c r="F210" i="1" s="1"/>
  <c r="C208" i="1"/>
  <c r="D208" i="1" s="1"/>
  <c r="E208" i="1" s="1"/>
  <c r="F208" i="1" s="1"/>
  <c r="C207" i="1"/>
  <c r="D207" i="1" s="1"/>
  <c r="E207" i="1" s="1"/>
  <c r="F207" i="1" s="1"/>
  <c r="C206" i="1"/>
  <c r="D206" i="1" s="1"/>
  <c r="E206" i="1" s="1"/>
  <c r="F206" i="1" s="1"/>
  <c r="C205" i="1"/>
  <c r="D205" i="1" s="1"/>
  <c r="E205" i="1" s="1"/>
  <c r="F205" i="1" s="1"/>
  <c r="D204" i="1"/>
  <c r="E204" i="1" s="1"/>
  <c r="F204" i="1" s="1"/>
  <c r="C204" i="1"/>
  <c r="C203" i="1"/>
  <c r="D203" i="1" s="1"/>
  <c r="E203" i="1" s="1"/>
  <c r="F203" i="1" s="1"/>
  <c r="E202" i="1"/>
  <c r="F202" i="1" s="1"/>
  <c r="C202" i="1"/>
  <c r="D202" i="1" s="1"/>
  <c r="E201" i="1"/>
  <c r="F201" i="1" s="1"/>
  <c r="D201" i="1"/>
  <c r="C201" i="1"/>
  <c r="C200" i="1"/>
  <c r="D200" i="1" s="1"/>
  <c r="E200" i="1" s="1"/>
  <c r="F200" i="1" s="1"/>
  <c r="C199" i="1"/>
  <c r="D199" i="1" s="1"/>
  <c r="E199" i="1" s="1"/>
  <c r="F199" i="1" s="1"/>
  <c r="C198" i="1"/>
  <c r="D198" i="1" s="1"/>
  <c r="E198" i="1" s="1"/>
  <c r="F198" i="1" s="1"/>
  <c r="C197" i="1"/>
  <c r="D197" i="1" s="1"/>
  <c r="E197" i="1" s="1"/>
  <c r="F197" i="1" s="1"/>
  <c r="C195" i="1"/>
  <c r="D195" i="1" s="1"/>
  <c r="E195" i="1" s="1"/>
  <c r="F195" i="1" s="1"/>
  <c r="C194" i="1"/>
  <c r="D194" i="1" s="1"/>
  <c r="E194" i="1" s="1"/>
  <c r="F194" i="1" s="1"/>
  <c r="C193" i="1"/>
  <c r="D193" i="1" s="1"/>
  <c r="E193" i="1" s="1"/>
  <c r="F193" i="1" s="1"/>
  <c r="C192" i="1"/>
  <c r="D192" i="1" s="1"/>
  <c r="E192" i="1" s="1"/>
  <c r="F192" i="1" s="1"/>
  <c r="C191" i="1"/>
  <c r="D191" i="1" s="1"/>
  <c r="E191" i="1" s="1"/>
  <c r="F191" i="1" s="1"/>
  <c r="C190" i="1"/>
  <c r="D190" i="1" s="1"/>
  <c r="E190" i="1" s="1"/>
  <c r="F190" i="1" s="1"/>
  <c r="C189" i="1"/>
  <c r="D189" i="1" s="1"/>
  <c r="E189" i="1" s="1"/>
  <c r="F189" i="1" s="1"/>
  <c r="C188" i="1"/>
  <c r="D188" i="1" s="1"/>
  <c r="E188" i="1" s="1"/>
  <c r="F188" i="1" s="1"/>
  <c r="C187" i="1"/>
  <c r="D187" i="1" s="1"/>
  <c r="E187" i="1" s="1"/>
  <c r="F187" i="1" s="1"/>
  <c r="C186" i="1"/>
  <c r="D186" i="1" s="1"/>
  <c r="E186" i="1" s="1"/>
  <c r="F186" i="1" s="1"/>
  <c r="D185" i="1"/>
  <c r="E185" i="1" s="1"/>
  <c r="F185" i="1" s="1"/>
  <c r="C185" i="1"/>
  <c r="D184" i="1"/>
  <c r="E184" i="1" s="1"/>
  <c r="F184" i="1" s="1"/>
  <c r="C184" i="1"/>
  <c r="E183" i="1"/>
  <c r="F183" i="1" s="1"/>
  <c r="C183" i="1"/>
  <c r="D183" i="1" s="1"/>
  <c r="D182" i="1"/>
  <c r="E182" i="1" s="1"/>
  <c r="F182" i="1" s="1"/>
  <c r="C182" i="1"/>
  <c r="C181" i="1"/>
  <c r="D181" i="1" s="1"/>
  <c r="E181" i="1" s="1"/>
  <c r="F181" i="1" s="1"/>
  <c r="E180" i="1"/>
  <c r="F180" i="1" s="1"/>
  <c r="C180" i="1"/>
  <c r="D180" i="1" s="1"/>
  <c r="D179" i="1"/>
  <c r="E179" i="1" s="1"/>
  <c r="F179" i="1" s="1"/>
  <c r="C179" i="1"/>
  <c r="C178" i="1"/>
  <c r="D178" i="1" s="1"/>
  <c r="E178" i="1" s="1"/>
  <c r="F178" i="1" s="1"/>
  <c r="C177" i="1"/>
  <c r="D177" i="1" s="1"/>
  <c r="E177" i="1" s="1"/>
  <c r="F177" i="1" s="1"/>
  <c r="C176" i="1"/>
  <c r="D176" i="1" s="1"/>
  <c r="E176" i="1" s="1"/>
  <c r="F176" i="1" s="1"/>
  <c r="C174" i="1"/>
  <c r="D174" i="1" s="1"/>
  <c r="E174" i="1" s="1"/>
  <c r="F174" i="1" s="1"/>
  <c r="C172" i="1"/>
  <c r="D172" i="1" s="1"/>
  <c r="E172" i="1" s="1"/>
  <c r="F172" i="1" s="1"/>
  <c r="C171" i="1"/>
  <c r="D171" i="1" s="1"/>
  <c r="E171" i="1" s="1"/>
  <c r="F171" i="1" s="1"/>
  <c r="D170" i="1"/>
  <c r="E170" i="1" s="1"/>
  <c r="F170" i="1" s="1"/>
  <c r="C170" i="1"/>
  <c r="D169" i="1"/>
  <c r="E169" i="1" s="1"/>
  <c r="F169" i="1" s="1"/>
  <c r="C169" i="1"/>
  <c r="C168" i="1"/>
  <c r="D168" i="1" s="1"/>
  <c r="E168" i="1" s="1"/>
  <c r="F168" i="1" s="1"/>
  <c r="C167" i="1"/>
  <c r="D167" i="1" s="1"/>
  <c r="E167" i="1" s="1"/>
  <c r="F167" i="1" s="1"/>
  <c r="D166" i="1"/>
  <c r="E166" i="1" s="1"/>
  <c r="F166" i="1" s="1"/>
  <c r="C166" i="1"/>
  <c r="F165" i="1"/>
  <c r="D165" i="1"/>
  <c r="E165" i="1" s="1"/>
  <c r="C165" i="1"/>
  <c r="F164" i="1"/>
  <c r="E164" i="1"/>
  <c r="C164" i="1"/>
  <c r="D164" i="1" s="1"/>
  <c r="E163" i="1"/>
  <c r="F163" i="1" s="1"/>
  <c r="D163" i="1"/>
  <c r="C163" i="1"/>
  <c r="D162" i="1"/>
  <c r="E162" i="1" s="1"/>
  <c r="F162" i="1" s="1"/>
  <c r="C162" i="1"/>
  <c r="C161" i="1"/>
  <c r="D161" i="1" s="1"/>
  <c r="E161" i="1" s="1"/>
  <c r="F161" i="1" s="1"/>
  <c r="C160" i="1"/>
  <c r="D160" i="1" s="1"/>
  <c r="E160" i="1" s="1"/>
  <c r="F160" i="1" s="1"/>
  <c r="C159" i="1"/>
  <c r="D159" i="1" s="1"/>
  <c r="E159" i="1" s="1"/>
  <c r="F159" i="1" s="1"/>
  <c r="C158" i="1"/>
  <c r="D158" i="1" s="1"/>
  <c r="E158" i="1" s="1"/>
  <c r="F158" i="1" s="1"/>
  <c r="D157" i="1"/>
  <c r="E157" i="1" s="1"/>
  <c r="F157" i="1" s="1"/>
  <c r="C157" i="1"/>
  <c r="C156" i="1"/>
  <c r="D156" i="1" s="1"/>
  <c r="E156" i="1" s="1"/>
  <c r="F156" i="1" s="1"/>
  <c r="E155" i="1"/>
  <c r="F155" i="1" s="1"/>
  <c r="C155" i="1"/>
  <c r="D155" i="1" s="1"/>
  <c r="D154" i="1"/>
  <c r="E154" i="1" s="1"/>
  <c r="F154" i="1" s="1"/>
  <c r="C154" i="1"/>
  <c r="C153" i="1"/>
  <c r="D153" i="1" s="1"/>
  <c r="E153" i="1" s="1"/>
  <c r="F153" i="1" s="1"/>
  <c r="E152" i="1"/>
  <c r="F152" i="1" s="1"/>
  <c r="C152" i="1"/>
  <c r="D152" i="1" s="1"/>
  <c r="D151" i="1"/>
  <c r="E151" i="1" s="1"/>
  <c r="F151" i="1" s="1"/>
  <c r="C151" i="1"/>
  <c r="C150" i="1"/>
  <c r="D150" i="1" s="1"/>
  <c r="E150" i="1" s="1"/>
  <c r="F150" i="1" s="1"/>
  <c r="C149" i="1"/>
  <c r="D149" i="1" s="1"/>
  <c r="E149" i="1" s="1"/>
  <c r="F149" i="1" s="1"/>
  <c r="C148" i="1"/>
  <c r="D148" i="1" s="1"/>
  <c r="E148" i="1" s="1"/>
  <c r="F148" i="1" s="1"/>
  <c r="C147" i="1"/>
  <c r="D147" i="1" s="1"/>
  <c r="E147" i="1" s="1"/>
  <c r="F147" i="1" s="1"/>
  <c r="C146" i="1"/>
  <c r="D146" i="1" s="1"/>
  <c r="E146" i="1" s="1"/>
  <c r="F146" i="1" s="1"/>
  <c r="C145" i="1"/>
  <c r="D145" i="1" s="1"/>
  <c r="E145" i="1" s="1"/>
  <c r="F145" i="1" s="1"/>
  <c r="C144" i="1"/>
  <c r="D144" i="1" s="1"/>
  <c r="E144" i="1" s="1"/>
  <c r="F144" i="1" s="1"/>
  <c r="E143" i="1"/>
  <c r="F143" i="1" s="1"/>
  <c r="C143" i="1"/>
  <c r="D143" i="1" s="1"/>
  <c r="D142" i="1"/>
  <c r="E142" i="1" s="1"/>
  <c r="F142" i="1" s="1"/>
  <c r="C142" i="1"/>
  <c r="C141" i="1"/>
  <c r="D141" i="1" s="1"/>
  <c r="E141" i="1" s="1"/>
  <c r="F141" i="1" s="1"/>
  <c r="C140" i="1"/>
  <c r="D140" i="1" s="1"/>
  <c r="E140" i="1" s="1"/>
  <c r="F140" i="1" s="1"/>
  <c r="D139" i="1"/>
  <c r="E139" i="1" s="1"/>
  <c r="F139" i="1" s="1"/>
  <c r="C139" i="1"/>
  <c r="F138" i="1"/>
  <c r="D138" i="1"/>
  <c r="E138" i="1" s="1"/>
  <c r="C138" i="1"/>
  <c r="E137" i="1"/>
  <c r="F137" i="1" s="1"/>
  <c r="C137" i="1"/>
  <c r="D137" i="1" s="1"/>
  <c r="D136" i="1"/>
  <c r="E136" i="1" s="1"/>
  <c r="F136" i="1" s="1"/>
  <c r="C136" i="1"/>
  <c r="C135" i="1"/>
  <c r="D135" i="1" s="1"/>
  <c r="E135" i="1" s="1"/>
  <c r="F135" i="1" s="1"/>
  <c r="C134" i="1"/>
  <c r="D134" i="1" s="1"/>
  <c r="E134" i="1" s="1"/>
  <c r="F134" i="1" s="1"/>
  <c r="C133" i="1"/>
  <c r="D133" i="1" s="1"/>
  <c r="E133" i="1" s="1"/>
  <c r="F133" i="1" s="1"/>
  <c r="C132" i="1"/>
  <c r="D132" i="1" s="1"/>
  <c r="E132" i="1" s="1"/>
  <c r="F132" i="1" s="1"/>
  <c r="C131" i="1"/>
  <c r="D131" i="1" s="1"/>
  <c r="E131" i="1" s="1"/>
  <c r="F131" i="1" s="1"/>
  <c r="C130" i="1"/>
  <c r="D130" i="1" s="1"/>
  <c r="E130" i="1" s="1"/>
  <c r="F130" i="1" s="1"/>
  <c r="C129" i="1"/>
  <c r="D129" i="1" s="1"/>
  <c r="E129" i="1" s="1"/>
  <c r="F129" i="1" s="1"/>
  <c r="C128" i="1"/>
  <c r="D128" i="1" s="1"/>
  <c r="E128" i="1" s="1"/>
  <c r="F128" i="1" s="1"/>
  <c r="C127" i="1"/>
  <c r="D127" i="1" s="1"/>
  <c r="E127" i="1" s="1"/>
  <c r="F127" i="1" s="1"/>
  <c r="C126" i="1"/>
  <c r="D126" i="1" s="1"/>
  <c r="E126" i="1" s="1"/>
  <c r="F126" i="1" s="1"/>
  <c r="C125" i="1"/>
  <c r="D125" i="1" s="1"/>
  <c r="E125" i="1" s="1"/>
  <c r="F125" i="1" s="1"/>
  <c r="C124" i="1"/>
  <c r="D124" i="1" s="1"/>
  <c r="E124" i="1" s="1"/>
  <c r="F124" i="1" s="1"/>
  <c r="C123" i="1"/>
  <c r="D123" i="1" s="1"/>
  <c r="E123" i="1" s="1"/>
  <c r="F123" i="1" s="1"/>
  <c r="D122" i="1"/>
  <c r="E122" i="1" s="1"/>
  <c r="F122" i="1" s="1"/>
  <c r="C122" i="1"/>
  <c r="C121" i="1"/>
  <c r="D121" i="1" s="1"/>
  <c r="E121" i="1" s="1"/>
  <c r="F121" i="1" s="1"/>
  <c r="C120" i="1"/>
  <c r="D120" i="1" s="1"/>
  <c r="E120" i="1" s="1"/>
  <c r="F120" i="1" s="1"/>
  <c r="C119" i="1"/>
  <c r="D119" i="1" s="1"/>
  <c r="E119" i="1" s="1"/>
  <c r="F119" i="1" s="1"/>
  <c r="C118" i="1"/>
  <c r="D118" i="1" s="1"/>
  <c r="E118" i="1" s="1"/>
  <c r="F118" i="1" s="1"/>
  <c r="C117" i="1"/>
  <c r="D117" i="1" s="1"/>
  <c r="E117" i="1" s="1"/>
  <c r="F117" i="1" s="1"/>
  <c r="C116" i="1"/>
  <c r="D116" i="1" s="1"/>
  <c r="E116" i="1" s="1"/>
  <c r="F116" i="1" s="1"/>
  <c r="C115" i="1"/>
  <c r="D115" i="1" s="1"/>
  <c r="E115" i="1" s="1"/>
  <c r="F115" i="1" s="1"/>
  <c r="C114" i="1"/>
  <c r="D114" i="1" s="1"/>
  <c r="E114" i="1" s="1"/>
  <c r="F114" i="1" s="1"/>
  <c r="C113" i="1"/>
  <c r="D113" i="1" s="1"/>
  <c r="E113" i="1" s="1"/>
  <c r="F113" i="1" s="1"/>
  <c r="E112" i="1"/>
  <c r="F112" i="1" s="1"/>
  <c r="C112" i="1"/>
  <c r="D112" i="1" s="1"/>
  <c r="C111" i="1"/>
  <c r="D111" i="1" s="1"/>
  <c r="E111" i="1" s="1"/>
  <c r="F111" i="1" s="1"/>
  <c r="C110" i="1"/>
  <c r="D110" i="1" s="1"/>
  <c r="E110" i="1" s="1"/>
  <c r="F110" i="1" s="1"/>
  <c r="C109" i="1"/>
  <c r="D109" i="1" s="1"/>
  <c r="E109" i="1" s="1"/>
  <c r="F109" i="1" s="1"/>
  <c r="D108" i="1"/>
  <c r="E108" i="1" s="1"/>
  <c r="F108" i="1" s="1"/>
  <c r="C108" i="1"/>
  <c r="C107" i="1"/>
  <c r="D107" i="1" s="1"/>
  <c r="E107" i="1" s="1"/>
  <c r="F107" i="1" s="1"/>
  <c r="C105" i="1"/>
  <c r="D105" i="1" s="1"/>
  <c r="E105" i="1" s="1"/>
  <c r="F105" i="1" s="1"/>
  <c r="C104" i="1"/>
  <c r="D104" i="1" s="1"/>
  <c r="E104" i="1" s="1"/>
  <c r="F104" i="1" s="1"/>
  <c r="C103" i="1"/>
  <c r="D103" i="1" s="1"/>
  <c r="E103" i="1" s="1"/>
  <c r="F103" i="1" s="1"/>
  <c r="C102" i="1"/>
  <c r="D102" i="1" s="1"/>
  <c r="E102" i="1" s="1"/>
  <c r="F102" i="1" s="1"/>
  <c r="D101" i="1"/>
  <c r="E101" i="1" s="1"/>
  <c r="F101" i="1" s="1"/>
  <c r="C101" i="1"/>
  <c r="C100" i="1"/>
  <c r="D100" i="1" s="1"/>
  <c r="E100" i="1" s="1"/>
  <c r="F100" i="1" s="1"/>
  <c r="C99" i="1"/>
  <c r="D99" i="1" s="1"/>
  <c r="E99" i="1" s="1"/>
  <c r="F99" i="1" s="1"/>
  <c r="C98" i="1"/>
  <c r="D98" i="1" s="1"/>
  <c r="E98" i="1" s="1"/>
  <c r="F98" i="1" s="1"/>
  <c r="C97" i="1"/>
  <c r="D97" i="1" s="1"/>
  <c r="E97" i="1" s="1"/>
  <c r="F97" i="1" s="1"/>
  <c r="C96" i="1"/>
  <c r="D96" i="1" s="1"/>
  <c r="E96" i="1" s="1"/>
  <c r="F96" i="1" s="1"/>
  <c r="C95" i="1"/>
  <c r="D95" i="1" s="1"/>
  <c r="E95" i="1" s="1"/>
  <c r="F95" i="1" s="1"/>
  <c r="D94" i="1"/>
  <c r="E94" i="1" s="1"/>
  <c r="F94" i="1" s="1"/>
  <c r="C94" i="1"/>
  <c r="C93" i="1"/>
  <c r="D93" i="1" s="1"/>
  <c r="E93" i="1" s="1"/>
  <c r="F93" i="1" s="1"/>
  <c r="C92" i="1"/>
  <c r="D92" i="1" s="1"/>
  <c r="E92" i="1" s="1"/>
  <c r="F92" i="1" s="1"/>
  <c r="C91" i="1"/>
  <c r="D91" i="1" s="1"/>
  <c r="E91" i="1" s="1"/>
  <c r="F91" i="1" s="1"/>
  <c r="C90" i="1"/>
  <c r="D90" i="1" s="1"/>
  <c r="E90" i="1" s="1"/>
  <c r="F90" i="1" s="1"/>
  <c r="C89" i="1"/>
  <c r="D89" i="1" s="1"/>
  <c r="E89" i="1" s="1"/>
  <c r="F89" i="1" s="1"/>
  <c r="C88" i="1"/>
  <c r="D88" i="1" s="1"/>
  <c r="E88" i="1" s="1"/>
  <c r="F88" i="1" s="1"/>
  <c r="C87" i="1"/>
  <c r="D87" i="1" s="1"/>
  <c r="E87" i="1" s="1"/>
  <c r="F87" i="1" s="1"/>
  <c r="C86" i="1"/>
  <c r="D86" i="1" s="1"/>
  <c r="E86" i="1" s="1"/>
  <c r="F86" i="1" s="1"/>
  <c r="C85" i="1"/>
  <c r="D85" i="1" s="1"/>
  <c r="E85" i="1" s="1"/>
  <c r="F85" i="1" s="1"/>
  <c r="C84" i="1"/>
  <c r="D84" i="1" s="1"/>
  <c r="E84" i="1" s="1"/>
  <c r="F84" i="1" s="1"/>
  <c r="C83" i="1"/>
  <c r="D83" i="1" s="1"/>
  <c r="E83" i="1" s="1"/>
  <c r="F83" i="1" s="1"/>
  <c r="C82" i="1"/>
  <c r="D82" i="1" s="1"/>
  <c r="E82" i="1" s="1"/>
  <c r="F82" i="1" s="1"/>
  <c r="C81" i="1"/>
  <c r="D81" i="1" s="1"/>
  <c r="E81" i="1" s="1"/>
  <c r="F81" i="1" s="1"/>
  <c r="C79" i="1"/>
  <c r="D79" i="1" s="1"/>
  <c r="E79" i="1" s="1"/>
  <c r="F79" i="1" s="1"/>
  <c r="C77" i="1"/>
  <c r="D77" i="1" s="1"/>
  <c r="E77" i="1" s="1"/>
  <c r="F77" i="1" s="1"/>
  <c r="C76" i="1"/>
  <c r="D76" i="1" s="1"/>
  <c r="E76" i="1" s="1"/>
  <c r="F76" i="1" s="1"/>
  <c r="C75" i="1"/>
  <c r="D75" i="1" s="1"/>
  <c r="E75" i="1" s="1"/>
  <c r="F75" i="1" s="1"/>
  <c r="D74" i="1"/>
  <c r="E74" i="1" s="1"/>
  <c r="F74" i="1" s="1"/>
  <c r="C74" i="1"/>
  <c r="C73" i="1"/>
  <c r="D73" i="1" s="1"/>
  <c r="E73" i="1" s="1"/>
  <c r="F73" i="1" s="1"/>
  <c r="C72" i="1"/>
  <c r="D72" i="1" s="1"/>
  <c r="E72" i="1" s="1"/>
  <c r="F72" i="1" s="1"/>
  <c r="C71" i="1"/>
  <c r="D71" i="1" s="1"/>
  <c r="E71" i="1" s="1"/>
  <c r="F71" i="1" s="1"/>
  <c r="C70" i="1"/>
  <c r="D70" i="1" s="1"/>
  <c r="E70" i="1" s="1"/>
  <c r="F70" i="1" s="1"/>
  <c r="D69" i="1"/>
  <c r="E69" i="1" s="1"/>
  <c r="F69" i="1" s="1"/>
  <c r="C69" i="1"/>
  <c r="C68" i="1"/>
  <c r="D68" i="1" s="1"/>
  <c r="E68" i="1" s="1"/>
  <c r="F68" i="1" s="1"/>
  <c r="C67" i="1"/>
  <c r="D67" i="1" s="1"/>
  <c r="E67" i="1" s="1"/>
  <c r="F67" i="1" s="1"/>
  <c r="D66" i="1"/>
  <c r="E66" i="1" s="1"/>
  <c r="F66" i="1" s="1"/>
  <c r="C66" i="1"/>
  <c r="C65" i="1"/>
  <c r="D65" i="1" s="1"/>
  <c r="E65" i="1" s="1"/>
  <c r="F65" i="1" s="1"/>
  <c r="C64" i="1"/>
  <c r="D64" i="1" s="1"/>
  <c r="E64" i="1" s="1"/>
  <c r="F64" i="1" s="1"/>
  <c r="C63" i="1"/>
  <c r="D63" i="1" s="1"/>
  <c r="E63" i="1" s="1"/>
  <c r="F63" i="1" s="1"/>
  <c r="C62" i="1"/>
  <c r="D62" i="1" s="1"/>
  <c r="E62" i="1" s="1"/>
  <c r="F62" i="1" s="1"/>
  <c r="C61" i="1"/>
  <c r="D61" i="1" s="1"/>
  <c r="E61" i="1" s="1"/>
  <c r="F61" i="1" s="1"/>
  <c r="C60" i="1"/>
  <c r="D60" i="1" s="1"/>
  <c r="E60" i="1" s="1"/>
  <c r="F60" i="1" s="1"/>
  <c r="C59" i="1"/>
  <c r="D59" i="1" s="1"/>
  <c r="E59" i="1" s="1"/>
  <c r="F59" i="1" s="1"/>
  <c r="C58" i="1"/>
  <c r="D58" i="1" s="1"/>
  <c r="E58" i="1" s="1"/>
  <c r="F58" i="1" s="1"/>
  <c r="C57" i="1"/>
  <c r="D57" i="1" s="1"/>
  <c r="E57" i="1" s="1"/>
  <c r="F57" i="1" s="1"/>
  <c r="C56" i="1"/>
  <c r="D56" i="1" s="1"/>
  <c r="E56" i="1" s="1"/>
  <c r="F56" i="1" s="1"/>
  <c r="C55" i="1"/>
  <c r="D55" i="1" s="1"/>
  <c r="E55" i="1" s="1"/>
  <c r="F55" i="1" s="1"/>
  <c r="D54" i="1"/>
  <c r="E54" i="1" s="1"/>
  <c r="F54" i="1" s="1"/>
  <c r="C54" i="1"/>
  <c r="C53" i="1"/>
  <c r="D53" i="1" s="1"/>
  <c r="E53" i="1" s="1"/>
  <c r="F53" i="1" s="1"/>
  <c r="C52" i="1"/>
  <c r="D52" i="1" s="1"/>
  <c r="E52" i="1" s="1"/>
  <c r="F52" i="1" s="1"/>
  <c r="C51" i="1"/>
  <c r="D51" i="1" s="1"/>
  <c r="E51" i="1" s="1"/>
  <c r="F51" i="1" s="1"/>
  <c r="C50" i="1"/>
  <c r="D50" i="1" s="1"/>
  <c r="E50" i="1" s="1"/>
  <c r="F50" i="1" s="1"/>
  <c r="C48" i="1"/>
  <c r="D48" i="1" s="1"/>
  <c r="E48" i="1" s="1"/>
  <c r="F48" i="1" s="1"/>
  <c r="C47" i="1"/>
  <c r="D47" i="1" s="1"/>
  <c r="E47" i="1" s="1"/>
  <c r="F47" i="1" s="1"/>
  <c r="C46" i="1"/>
  <c r="D46" i="1" s="1"/>
  <c r="E46" i="1" s="1"/>
  <c r="F46" i="1" s="1"/>
  <c r="E45" i="1"/>
  <c r="F45" i="1" s="1"/>
  <c r="C45" i="1"/>
  <c r="D45" i="1" s="1"/>
  <c r="C44" i="1"/>
  <c r="D44" i="1" s="1"/>
  <c r="E44" i="1" s="1"/>
  <c r="F44" i="1" s="1"/>
  <c r="C43" i="1"/>
  <c r="D43" i="1" s="1"/>
  <c r="E43" i="1" s="1"/>
  <c r="F43" i="1" s="1"/>
  <c r="C42" i="1"/>
  <c r="D42" i="1" s="1"/>
  <c r="E42" i="1" s="1"/>
  <c r="F42" i="1" s="1"/>
  <c r="C41" i="1"/>
  <c r="D41" i="1" s="1"/>
  <c r="E41" i="1" s="1"/>
  <c r="F41" i="1" s="1"/>
  <c r="C40" i="1"/>
  <c r="D40" i="1" s="1"/>
  <c r="E40" i="1" s="1"/>
  <c r="F40" i="1" s="1"/>
  <c r="E39" i="1"/>
  <c r="F39" i="1" s="1"/>
  <c r="C39" i="1"/>
  <c r="D39" i="1" s="1"/>
  <c r="C38" i="1"/>
  <c r="D38" i="1" s="1"/>
  <c r="E38" i="1" s="1"/>
  <c r="F38" i="1" s="1"/>
  <c r="C37" i="1"/>
  <c r="D37" i="1" s="1"/>
  <c r="E37" i="1" s="1"/>
  <c r="F37" i="1" s="1"/>
  <c r="C36" i="1"/>
  <c r="D36" i="1" s="1"/>
  <c r="E36" i="1" s="1"/>
  <c r="F36" i="1" s="1"/>
  <c r="C35" i="1"/>
  <c r="D35" i="1" s="1"/>
  <c r="E35" i="1" s="1"/>
  <c r="F35" i="1" s="1"/>
  <c r="C34" i="1"/>
  <c r="D34" i="1" s="1"/>
  <c r="E34" i="1" s="1"/>
  <c r="F34" i="1" s="1"/>
  <c r="C33" i="1"/>
  <c r="D33" i="1" s="1"/>
  <c r="E33" i="1" s="1"/>
  <c r="F33" i="1" s="1"/>
  <c r="D32" i="1"/>
  <c r="E32" i="1" s="1"/>
  <c r="F32" i="1" s="1"/>
  <c r="C32" i="1"/>
  <c r="C31" i="1"/>
  <c r="D31" i="1" s="1"/>
  <c r="E31" i="1" s="1"/>
  <c r="F31" i="1" s="1"/>
  <c r="E30" i="1"/>
  <c r="F30" i="1" s="1"/>
  <c r="C30" i="1"/>
  <c r="D30" i="1" s="1"/>
  <c r="C29" i="1"/>
  <c r="D29" i="1" s="1"/>
  <c r="E29" i="1" s="1"/>
  <c r="F29" i="1" s="1"/>
  <c r="C28" i="1"/>
  <c r="D28" i="1" s="1"/>
  <c r="E28" i="1" s="1"/>
  <c r="F28" i="1" s="1"/>
  <c r="C27" i="1"/>
  <c r="D27" i="1" s="1"/>
  <c r="E27" i="1" s="1"/>
  <c r="F27" i="1" s="1"/>
  <c r="D26" i="1"/>
  <c r="E26" i="1" s="1"/>
  <c r="F26" i="1" s="1"/>
  <c r="C26" i="1"/>
  <c r="C25" i="1"/>
  <c r="D25" i="1" s="1"/>
  <c r="E25" i="1" s="1"/>
  <c r="F25" i="1" s="1"/>
  <c r="C24" i="1"/>
  <c r="D24" i="1" s="1"/>
  <c r="E24" i="1" s="1"/>
  <c r="F24" i="1" s="1"/>
  <c r="C23" i="1"/>
  <c r="D23" i="1" s="1"/>
  <c r="E23" i="1" s="1"/>
  <c r="F23" i="1" s="1"/>
  <c r="C22" i="1"/>
  <c r="D22" i="1" s="1"/>
  <c r="E22" i="1" s="1"/>
  <c r="F22" i="1" s="1"/>
  <c r="C21" i="1"/>
  <c r="D21" i="1" s="1"/>
  <c r="E21" i="1" s="1"/>
  <c r="F21" i="1" s="1"/>
  <c r="C20" i="1"/>
  <c r="D20" i="1" s="1"/>
  <c r="E20" i="1" s="1"/>
  <c r="F20" i="1" s="1"/>
  <c r="C19" i="1"/>
  <c r="D19" i="1" s="1"/>
  <c r="E19" i="1" s="1"/>
  <c r="F19" i="1" s="1"/>
  <c r="C18" i="1"/>
  <c r="D18" i="1" s="1"/>
  <c r="E18" i="1" s="1"/>
  <c r="F18" i="1" s="1"/>
  <c r="D17" i="1"/>
  <c r="E17" i="1" s="1"/>
  <c r="F17" i="1" s="1"/>
  <c r="C17" i="1"/>
  <c r="C16" i="1"/>
  <c r="D16" i="1" s="1"/>
  <c r="E16" i="1" s="1"/>
  <c r="F16" i="1" s="1"/>
  <c r="C15" i="1"/>
  <c r="D15" i="1" s="1"/>
  <c r="E15" i="1" s="1"/>
  <c r="F15" i="1" s="1"/>
  <c r="C14" i="1"/>
  <c r="D14" i="1" s="1"/>
  <c r="E14" i="1" s="1"/>
  <c r="F14" i="1" s="1"/>
  <c r="C13" i="1"/>
  <c r="D13" i="1" s="1"/>
  <c r="E13" i="1" s="1"/>
  <c r="F13" i="1" s="1"/>
  <c r="C12" i="1"/>
  <c r="D12" i="1" s="1"/>
  <c r="E12" i="1" s="1"/>
  <c r="F12" i="1" s="1"/>
  <c r="C11" i="1"/>
  <c r="D11" i="1" s="1"/>
  <c r="E11" i="1" s="1"/>
  <c r="F11" i="1" s="1"/>
  <c r="C10" i="1"/>
  <c r="D10" i="1" s="1"/>
  <c r="E10" i="1" s="1"/>
  <c r="F10" i="1" s="1"/>
  <c r="C8" i="1"/>
  <c r="D8" i="1" s="1"/>
  <c r="E8" i="1" s="1"/>
  <c r="F8" i="1" s="1"/>
  <c r="C6" i="1"/>
  <c r="D6" i="1" s="1"/>
  <c r="E6" i="1" s="1"/>
  <c r="F6" i="1" s="1"/>
  <c r="C5" i="1"/>
  <c r="D5" i="1" s="1"/>
  <c r="E5" i="1" s="1"/>
  <c r="F5" i="1" s="1"/>
  <c r="C4" i="1"/>
  <c r="D4" i="1" s="1"/>
  <c r="E4" i="1" s="1"/>
  <c r="F4" i="1" s="1"/>
  <c r="C3" i="1"/>
  <c r="D3" i="1" s="1"/>
  <c r="E3" i="1" s="1"/>
  <c r="F3" i="1" s="1"/>
  <c r="K995" i="3" l="1"/>
  <c r="S566" i="3"/>
  <c r="S568" i="3"/>
  <c r="K824" i="3"/>
  <c r="U824" i="3" s="1"/>
  <c r="S1125" i="3"/>
  <c r="K330" i="3"/>
  <c r="T330" i="3" s="1"/>
  <c r="S885" i="3"/>
  <c r="S1159" i="3"/>
  <c r="S1188" i="3"/>
  <c r="S1238" i="3"/>
  <c r="S1243" i="3"/>
  <c r="S1245" i="3"/>
  <c r="S281" i="3"/>
  <c r="K763" i="3"/>
  <c r="T763" i="3" s="1"/>
  <c r="S500" i="3"/>
  <c r="S587" i="3"/>
  <c r="S589" i="3"/>
  <c r="K754" i="3"/>
  <c r="T754" i="3" s="1"/>
  <c r="S800" i="3"/>
  <c r="S892" i="3"/>
  <c r="S894" i="3"/>
  <c r="S1126" i="3"/>
  <c r="S242" i="3"/>
  <c r="S305" i="3"/>
  <c r="S462" i="3"/>
  <c r="S464" i="3"/>
  <c r="S653" i="3"/>
  <c r="S655" i="3"/>
  <c r="S742" i="3"/>
  <c r="K772" i="3"/>
  <c r="U772" i="3" s="1"/>
  <c r="S791" i="3"/>
  <c r="S875" i="3"/>
  <c r="S895" i="3"/>
  <c r="U959" i="3"/>
  <c r="K967" i="3"/>
  <c r="T967" i="3" s="1"/>
  <c r="Y967" i="3" s="1"/>
  <c r="S269" i="3"/>
  <c r="S318" i="3"/>
  <c r="S320" i="3"/>
  <c r="S347" i="3"/>
  <c r="S349" i="3"/>
  <c r="S401" i="3"/>
  <c r="S403" i="3"/>
  <c r="S452" i="3"/>
  <c r="S488" i="3"/>
  <c r="S496" i="3"/>
  <c r="S646" i="3"/>
  <c r="S698" i="3"/>
  <c r="S712" i="3"/>
  <c r="K726" i="3"/>
  <c r="T726" i="3" s="1"/>
  <c r="K757" i="3"/>
  <c r="T757" i="3" s="1"/>
  <c r="K766" i="3"/>
  <c r="T766" i="3" s="1"/>
  <c r="K775" i="3"/>
  <c r="U775" i="3" s="1"/>
  <c r="S785" i="3"/>
  <c r="S794" i="3"/>
  <c r="S803" i="3"/>
  <c r="S811" i="3"/>
  <c r="K845" i="3"/>
  <c r="T845" i="3" s="1"/>
  <c r="K847" i="3"/>
  <c r="T847" i="3" s="1"/>
  <c r="S869" i="3"/>
  <c r="S874" i="3"/>
  <c r="S877" i="3"/>
  <c r="K934" i="3"/>
  <c r="T934" i="3" s="1"/>
  <c r="Y934" i="3" s="1"/>
  <c r="K952" i="3"/>
  <c r="T952" i="3" s="1"/>
  <c r="K953" i="3"/>
  <c r="T953" i="3" s="1"/>
  <c r="K954" i="3"/>
  <c r="T954" i="3" s="1"/>
  <c r="S955" i="3"/>
  <c r="K981" i="3"/>
  <c r="T981" i="3" s="1"/>
  <c r="K998" i="3"/>
  <c r="K1006" i="3"/>
  <c r="K1064" i="3"/>
  <c r="T1064" i="3" s="1"/>
  <c r="K1066" i="3"/>
  <c r="T1066" i="3" s="1"/>
  <c r="S1257" i="3"/>
  <c r="K26" i="3"/>
  <c r="U26" i="3" s="1"/>
  <c r="S291" i="3"/>
  <c r="S299" i="3"/>
  <c r="S306" i="3"/>
  <c r="S308" i="3"/>
  <c r="S471" i="3"/>
  <c r="S473" i="3"/>
  <c r="S478" i="3"/>
  <c r="S480" i="3"/>
  <c r="S482" i="3"/>
  <c r="S487" i="3"/>
  <c r="S746" i="3"/>
  <c r="S748" i="3"/>
  <c r="K760" i="3"/>
  <c r="T760" i="3" s="1"/>
  <c r="K769" i="3"/>
  <c r="T769" i="3" s="1"/>
  <c r="S788" i="3"/>
  <c r="S797" i="3"/>
  <c r="S865" i="3"/>
  <c r="S876" i="3"/>
  <c r="S893" i="3"/>
  <c r="K974" i="3"/>
  <c r="S987" i="3"/>
  <c r="K989" i="3"/>
  <c r="S1177" i="3"/>
  <c r="S1179" i="3"/>
  <c r="S233" i="3"/>
  <c r="S260" i="3"/>
  <c r="S282" i="3"/>
  <c r="S292" i="3"/>
  <c r="S296" i="3"/>
  <c r="S297" i="3"/>
  <c r="S300" i="3"/>
  <c r="S309" i="3"/>
  <c r="S311" i="3"/>
  <c r="S324" i="3"/>
  <c r="S325" i="3"/>
  <c r="M333" i="3"/>
  <c r="S361" i="3"/>
  <c r="S382" i="3"/>
  <c r="S406" i="3"/>
  <c r="S427" i="3"/>
  <c r="S437" i="3"/>
  <c r="S439" i="3"/>
  <c r="S453" i="3"/>
  <c r="S455" i="3"/>
  <c r="S460" i="3"/>
  <c r="K469" i="3"/>
  <c r="T469" i="3" s="1"/>
  <c r="Y469" i="3" s="1"/>
  <c r="S469" i="3"/>
  <c r="K491" i="3"/>
  <c r="T491" i="3" s="1"/>
  <c r="Y491" i="3" s="1"/>
  <c r="S491" i="3"/>
  <c r="S497" i="3"/>
  <c r="K501" i="3"/>
  <c r="T501" i="3" s="1"/>
  <c r="Y501" i="3" s="1"/>
  <c r="S501" i="3"/>
  <c r="K611" i="3"/>
  <c r="U611" i="3" s="1"/>
  <c r="Z610" i="3" s="1"/>
  <c r="S611" i="3"/>
  <c r="K626" i="3"/>
  <c r="U626" i="3" s="1"/>
  <c r="S626" i="3"/>
  <c r="K631" i="3"/>
  <c r="U631" i="3" s="1"/>
  <c r="S631" i="3"/>
  <c r="K692" i="3"/>
  <c r="U692" i="3" s="1"/>
  <c r="Z691" i="3" s="1"/>
  <c r="S692" i="3"/>
  <c r="K489" i="3"/>
  <c r="T489" i="3" s="1"/>
  <c r="Y489" i="3" s="1"/>
  <c r="S489" i="3"/>
  <c r="M563" i="3"/>
  <c r="K562" i="3"/>
  <c r="T562" i="3" s="1"/>
  <c r="K610" i="3"/>
  <c r="U610" i="3" s="1"/>
  <c r="S610" i="3"/>
  <c r="K629" i="3"/>
  <c r="U629" i="3" s="1"/>
  <c r="Z628" i="3" s="1"/>
  <c r="S629" i="3"/>
  <c r="K715" i="3"/>
  <c r="T715" i="3" s="1"/>
  <c r="S715" i="3"/>
  <c r="S251" i="3"/>
  <c r="S280" i="3"/>
  <c r="S298" i="3"/>
  <c r="S315" i="3"/>
  <c r="S317" i="3"/>
  <c r="K329" i="3"/>
  <c r="T329" i="3" s="1"/>
  <c r="S333" i="3"/>
  <c r="S337" i="3"/>
  <c r="K339" i="3"/>
  <c r="T339" i="3" s="1"/>
  <c r="S344" i="3"/>
  <c r="S346" i="3"/>
  <c r="S364" i="3"/>
  <c r="S385" i="3"/>
  <c r="S416" i="3"/>
  <c r="S418" i="3"/>
  <c r="S434" i="3"/>
  <c r="S446" i="3"/>
  <c r="S451" i="3"/>
  <c r="S461" i="3"/>
  <c r="S470" i="3"/>
  <c r="K479" i="3"/>
  <c r="T479" i="3" s="1"/>
  <c r="Y479" i="3" s="1"/>
  <c r="S479" i="3"/>
  <c r="S492" i="3"/>
  <c r="S498" i="3"/>
  <c r="S580" i="3"/>
  <c r="K608" i="3"/>
  <c r="U608" i="3" s="1"/>
  <c r="S608" i="3"/>
  <c r="K613" i="3"/>
  <c r="U613" i="3" s="1"/>
  <c r="S613" i="3"/>
  <c r="K628" i="3"/>
  <c r="U628" i="3" s="1"/>
  <c r="S628" i="3"/>
  <c r="K719" i="3"/>
  <c r="T719" i="3" s="1"/>
  <c r="S719" i="3"/>
  <c r="S745" i="3"/>
  <c r="K753" i="3"/>
  <c r="T753" i="3" s="1"/>
  <c r="K756" i="3"/>
  <c r="T756" i="3" s="1"/>
  <c r="K759" i="3"/>
  <c r="T759" i="3" s="1"/>
  <c r="K762" i="3"/>
  <c r="T762" i="3" s="1"/>
  <c r="K765" i="3"/>
  <c r="T765" i="3" s="1"/>
  <c r="K768" i="3"/>
  <c r="T768" i="3" s="1"/>
  <c r="K771" i="3"/>
  <c r="T771" i="3" s="1"/>
  <c r="K774" i="3"/>
  <c r="U774" i="3" s="1"/>
  <c r="K777" i="3"/>
  <c r="U777" i="3" s="1"/>
  <c r="S784" i="3"/>
  <c r="S787" i="3"/>
  <c r="S790" i="3"/>
  <c r="S793" i="3"/>
  <c r="S796" i="3"/>
  <c r="S799" i="3"/>
  <c r="S802" i="3"/>
  <c r="S805" i="3"/>
  <c r="K833" i="3"/>
  <c r="U833" i="3" s="1"/>
  <c r="K839" i="3"/>
  <c r="U839" i="3" s="1"/>
  <c r="K841" i="3"/>
  <c r="T841" i="3" s="1"/>
  <c r="S857" i="3"/>
  <c r="S859" i="3"/>
  <c r="S861" i="3"/>
  <c r="S881" i="3"/>
  <c r="S899" i="3"/>
  <c r="K925" i="3"/>
  <c r="T925" i="3" s="1"/>
  <c r="S945" i="3"/>
  <c r="U951" i="3"/>
  <c r="Z950" i="3" s="1"/>
  <c r="S958" i="3"/>
  <c r="K976" i="3"/>
  <c r="K980" i="3"/>
  <c r="K983" i="3"/>
  <c r="S994" i="3"/>
  <c r="K997" i="3"/>
  <c r="K1005" i="3"/>
  <c r="T1005" i="3" s="1"/>
  <c r="K1009" i="3"/>
  <c r="T1009" i="3" s="1"/>
  <c r="Y1009" i="3" s="1"/>
  <c r="K1014" i="3"/>
  <c r="T1014" i="3" s="1"/>
  <c r="K1061" i="3"/>
  <c r="K1063" i="3"/>
  <c r="T1063" i="3" s="1"/>
  <c r="K1070" i="3"/>
  <c r="T1070" i="3" s="1"/>
  <c r="K1072" i="3"/>
  <c r="T1072" i="3" s="1"/>
  <c r="S1225" i="3"/>
  <c r="S695" i="3"/>
  <c r="S718" i="3"/>
  <c r="S733" i="3"/>
  <c r="K752" i="3"/>
  <c r="T752" i="3" s="1"/>
  <c r="Y752" i="3" s="1"/>
  <c r="K755" i="3"/>
  <c r="T755" i="3" s="1"/>
  <c r="K758" i="3"/>
  <c r="T758" i="3" s="1"/>
  <c r="K761" i="3"/>
  <c r="T761" i="3" s="1"/>
  <c r="K764" i="3"/>
  <c r="T764" i="3" s="1"/>
  <c r="K767" i="3"/>
  <c r="T767" i="3" s="1"/>
  <c r="K770" i="3"/>
  <c r="T770" i="3" s="1"/>
  <c r="K773" i="3"/>
  <c r="U773" i="3" s="1"/>
  <c r="K776" i="3"/>
  <c r="U776" i="3" s="1"/>
  <c r="K780" i="3"/>
  <c r="U780" i="3" s="1"/>
  <c r="S781" i="3"/>
  <c r="S783" i="3"/>
  <c r="S786" i="3"/>
  <c r="S789" i="3"/>
  <c r="S792" i="3"/>
  <c r="S795" i="3"/>
  <c r="S798" i="3"/>
  <c r="S801" i="3"/>
  <c r="S804" i="3"/>
  <c r="S808" i="3"/>
  <c r="K815" i="3"/>
  <c r="U815" i="3" s="1"/>
  <c r="K836" i="3"/>
  <c r="U836" i="3" s="1"/>
  <c r="K838" i="3"/>
  <c r="U838" i="3" s="1"/>
  <c r="K848" i="3"/>
  <c r="T848" i="3" s="1"/>
  <c r="K850" i="3"/>
  <c r="T850" i="3" s="1"/>
  <c r="S878" i="3"/>
  <c r="S880" i="3"/>
  <c r="S886" i="3"/>
  <c r="S896" i="3"/>
  <c r="S898" i="3"/>
  <c r="K928" i="3"/>
  <c r="T928" i="3" s="1"/>
  <c r="K950" i="3"/>
  <c r="T950" i="3" s="1"/>
  <c r="Y950" i="3" s="1"/>
  <c r="S971" i="3"/>
  <c r="K975" i="3"/>
  <c r="T975" i="3" s="1"/>
  <c r="S979" i="3"/>
  <c r="K982" i="3"/>
  <c r="K990" i="3"/>
  <c r="T990" i="3" s="1"/>
  <c r="Y990" i="3" s="1"/>
  <c r="K996" i="3"/>
  <c r="T996" i="3" s="1"/>
  <c r="S1002" i="3"/>
  <c r="K1004" i="3"/>
  <c r="T1004" i="3" s="1"/>
  <c r="S1023" i="3"/>
  <c r="K1025" i="3"/>
  <c r="T1025" i="3" s="1"/>
  <c r="K1067" i="3"/>
  <c r="T1067" i="3" s="1"/>
  <c r="K1069" i="3"/>
  <c r="T1069" i="3" s="1"/>
  <c r="M1072" i="3"/>
  <c r="S1168" i="3"/>
  <c r="S1200" i="3"/>
  <c r="X14" i="3"/>
  <c r="K20" i="3"/>
  <c r="T20" i="3" s="1"/>
  <c r="K21" i="3"/>
  <c r="T21" i="3" s="1"/>
  <c r="K22" i="3"/>
  <c r="T22" i="3" s="1"/>
  <c r="K23" i="3"/>
  <c r="T23" i="3" s="1"/>
  <c r="U55" i="3"/>
  <c r="Z55" i="3" s="1"/>
  <c r="Y55" i="3" s="1"/>
  <c r="S239" i="3"/>
  <c r="S248" i="3"/>
  <c r="S257" i="3"/>
  <c r="S266" i="3"/>
  <c r="S275" i="3"/>
  <c r="S283" i="3"/>
  <c r="S284" i="3"/>
  <c r="S285" i="3"/>
  <c r="S287" i="3"/>
  <c r="S301" i="3"/>
  <c r="S302" i="3"/>
  <c r="S303" i="3"/>
  <c r="S312" i="3"/>
  <c r="S314" i="3"/>
  <c r="S321" i="3"/>
  <c r="S323" i="3"/>
  <c r="S328" i="3"/>
  <c r="S332" i="3"/>
  <c r="K335" i="3"/>
  <c r="T335" i="3" s="1"/>
  <c r="S338" i="3"/>
  <c r="S447" i="3"/>
  <c r="S448" i="3"/>
  <c r="S456" i="3"/>
  <c r="S457" i="3"/>
  <c r="S465" i="3"/>
  <c r="S466" i="3"/>
  <c r="S474" i="3"/>
  <c r="S475" i="3"/>
  <c r="S483" i="3"/>
  <c r="S484" i="3"/>
  <c r="S493" i="3"/>
  <c r="S502" i="3"/>
  <c r="S616" i="3"/>
  <c r="S749" i="3"/>
  <c r="S751" i="3"/>
  <c r="K779" i="3"/>
  <c r="U779" i="3" s="1"/>
  <c r="S807" i="3"/>
  <c r="S810" i="3"/>
  <c r="S813" i="3"/>
  <c r="K827" i="3"/>
  <c r="U827" i="3" s="1"/>
  <c r="S830" i="3"/>
  <c r="K830" i="3"/>
  <c r="U830" i="3" s="1"/>
  <c r="T1091" i="3"/>
  <c r="U1091" i="3"/>
  <c r="X11" i="3"/>
  <c r="S359" i="3"/>
  <c r="S380" i="3"/>
  <c r="S691" i="3"/>
  <c r="S694" i="3"/>
  <c r="S697" i="3"/>
  <c r="K700" i="3"/>
  <c r="U700" i="3" s="1"/>
  <c r="Z699" i="3" s="1"/>
  <c r="K701" i="3"/>
  <c r="U701" i="3" s="1"/>
  <c r="K702" i="3"/>
  <c r="U702" i="3" s="1"/>
  <c r="K703" i="3"/>
  <c r="U703" i="3" s="1"/>
  <c r="K704" i="3"/>
  <c r="U704" i="3" s="1"/>
  <c r="K705" i="3"/>
  <c r="U705" i="3" s="1"/>
  <c r="K706" i="3"/>
  <c r="U706" i="3" s="1"/>
  <c r="K707" i="3"/>
  <c r="U707" i="3" s="1"/>
  <c r="K708" i="3"/>
  <c r="U708" i="3" s="1"/>
  <c r="K709" i="3"/>
  <c r="U709" i="3" s="1"/>
  <c r="K710" i="3"/>
  <c r="U710" i="3" s="1"/>
  <c r="S714" i="3"/>
  <c r="S717" i="3"/>
  <c r="S736" i="3"/>
  <c r="K737" i="3"/>
  <c r="K738" i="3"/>
  <c r="T738" i="3" s="1"/>
  <c r="S806" i="3"/>
  <c r="S809" i="3"/>
  <c r="S812" i="3"/>
  <c r="K818" i="3"/>
  <c r="U818" i="3" s="1"/>
  <c r="S821" i="3"/>
  <c r="K821" i="3"/>
  <c r="U821" i="3" s="1"/>
  <c r="S236" i="3"/>
  <c r="S245" i="3"/>
  <c r="S254" i="3"/>
  <c r="S263" i="3"/>
  <c r="S272" i="3"/>
  <c r="S288" i="3"/>
  <c r="S290" i="3"/>
  <c r="S295" i="3"/>
  <c r="S304" i="3"/>
  <c r="S352" i="3"/>
  <c r="S371" i="3"/>
  <c r="S373" i="3"/>
  <c r="S392" i="3"/>
  <c r="S394" i="3"/>
  <c r="S425" i="3"/>
  <c r="S563" i="3"/>
  <c r="S575" i="3"/>
  <c r="S577" i="3"/>
  <c r="S596" i="3"/>
  <c r="S598" i="3"/>
  <c r="S641" i="3"/>
  <c r="S643" i="3"/>
  <c r="S690" i="3"/>
  <c r="S693" i="3"/>
  <c r="S696" i="3"/>
  <c r="S699" i="3"/>
  <c r="S713" i="3"/>
  <c r="S716" i="3"/>
  <c r="K723" i="3"/>
  <c r="T723" i="3" s="1"/>
  <c r="S730" i="3"/>
  <c r="S743" i="3"/>
  <c r="T1088" i="3"/>
  <c r="U1088" i="3"/>
  <c r="K842" i="3"/>
  <c r="T842" i="3" s="1"/>
  <c r="K844" i="3"/>
  <c r="T844" i="3" s="1"/>
  <c r="K851" i="3"/>
  <c r="T851" i="3" s="1"/>
  <c r="K853" i="3"/>
  <c r="K854" i="3"/>
  <c r="T854" i="3" s="1"/>
  <c r="K855" i="3"/>
  <c r="T855" i="3" s="1"/>
  <c r="S860" i="3"/>
  <c r="K866" i="3"/>
  <c r="T866" i="3" s="1"/>
  <c r="K867" i="3"/>
  <c r="U867" i="3" s="1"/>
  <c r="S879" i="3"/>
  <c r="S882" i="3"/>
  <c r="S884" i="3"/>
  <c r="S897" i="3"/>
  <c r="K900" i="3"/>
  <c r="T900" i="3" s="1"/>
  <c r="K901" i="3"/>
  <c r="T901" i="3" s="1"/>
  <c r="K902" i="3"/>
  <c r="T902" i="3" s="1"/>
  <c r="K903" i="3"/>
  <c r="T903" i="3" s="1"/>
  <c r="K904" i="3"/>
  <c r="T904" i="3" s="1"/>
  <c r="K905" i="3"/>
  <c r="T905" i="3" s="1"/>
  <c r="K906" i="3"/>
  <c r="T906" i="3" s="1"/>
  <c r="Y906" i="3" s="1"/>
  <c r="K922" i="3"/>
  <c r="T922" i="3" s="1"/>
  <c r="Y922" i="3" s="1"/>
  <c r="K931" i="3"/>
  <c r="T931" i="3" s="1"/>
  <c r="K937" i="3"/>
  <c r="T937" i="3" s="1"/>
  <c r="K938" i="3"/>
  <c r="T938" i="3" s="1"/>
  <c r="K939" i="3"/>
  <c r="T939" i="3" s="1"/>
  <c r="K940" i="3"/>
  <c r="U940" i="3" s="1"/>
  <c r="S942" i="3"/>
  <c r="S963" i="3"/>
  <c r="K964" i="3"/>
  <c r="T964" i="3" s="1"/>
  <c r="S968" i="3"/>
  <c r="K978" i="3"/>
  <c r="T978" i="3" s="1"/>
  <c r="Y978" i="3" s="1"/>
  <c r="U979" i="3"/>
  <c r="Z978" i="3" s="1"/>
  <c r="U988" i="3"/>
  <c r="U994" i="3"/>
  <c r="U1003" i="3"/>
  <c r="K1010" i="3"/>
  <c r="T1010" i="3" s="1"/>
  <c r="K1011" i="3"/>
  <c r="T1011" i="3" s="1"/>
  <c r="K1012" i="3"/>
  <c r="S1018" i="3"/>
  <c r="K1019" i="3"/>
  <c r="T1019" i="3" s="1"/>
  <c r="K1020" i="3"/>
  <c r="T1020" i="3" s="1"/>
  <c r="K1021" i="3"/>
  <c r="U1021" i="3" s="1"/>
  <c r="U1024" i="3"/>
  <c r="K1062" i="3"/>
  <c r="T1062" i="3" s="1"/>
  <c r="K1065" i="3"/>
  <c r="T1065" i="3" s="1"/>
  <c r="K1068" i="3"/>
  <c r="T1068" i="3" s="1"/>
  <c r="K1071" i="3"/>
  <c r="T1071" i="3" s="1"/>
  <c r="Y1071" i="3" s="1"/>
  <c r="S1155" i="3"/>
  <c r="S1186" i="3"/>
  <c r="S1228" i="3"/>
  <c r="S1252" i="3"/>
  <c r="S1254" i="3"/>
  <c r="U963" i="3"/>
  <c r="U1018" i="3"/>
  <c r="Z1018" i="3" s="1"/>
  <c r="Y1018" i="3" s="1"/>
  <c r="U1115" i="3"/>
  <c r="K1127" i="3"/>
  <c r="T1127" i="3" s="1"/>
  <c r="S1174" i="3"/>
  <c r="S1176" i="3"/>
  <c r="S1216" i="3"/>
  <c r="S1231" i="3"/>
  <c r="S1236" i="3"/>
  <c r="S1195" i="3"/>
  <c r="S1197" i="3"/>
  <c r="T46" i="3"/>
  <c r="Y46" i="3" s="1"/>
  <c r="U46" i="3"/>
  <c r="Z45" i="3" s="1"/>
  <c r="T286" i="3"/>
  <c r="U286" i="3"/>
  <c r="T288" i="3"/>
  <c r="Y288" i="3" s="1"/>
  <c r="U288" i="3"/>
  <c r="Z287" i="3" s="1"/>
  <c r="T295" i="3"/>
  <c r="U295" i="3"/>
  <c r="T304" i="3"/>
  <c r="Y304" i="3" s="1"/>
  <c r="U304" i="3"/>
  <c r="Z303" i="3" s="1"/>
  <c r="T313" i="3"/>
  <c r="Y313" i="3" s="1"/>
  <c r="U313" i="3"/>
  <c r="T315" i="3"/>
  <c r="Y315" i="3" s="1"/>
  <c r="U315" i="3"/>
  <c r="T322" i="3"/>
  <c r="U322" i="3"/>
  <c r="Z321" i="3" s="1"/>
  <c r="T324" i="3"/>
  <c r="U324" i="3"/>
  <c r="Z323" i="3" s="1"/>
  <c r="T327" i="3"/>
  <c r="U327" i="3"/>
  <c r="T331" i="3"/>
  <c r="Y331" i="3" s="1"/>
  <c r="U331" i="3"/>
  <c r="T82" i="3"/>
  <c r="U82" i="3"/>
  <c r="Z81" i="3" s="1"/>
  <c r="T109" i="3"/>
  <c r="U109" i="3"/>
  <c r="T283" i="3"/>
  <c r="Y283" i="3" s="1"/>
  <c r="U283" i="3"/>
  <c r="Z282" i="3" s="1"/>
  <c r="T301" i="3"/>
  <c r="Y301" i="3" s="1"/>
  <c r="U301" i="3"/>
  <c r="Z300" i="3" s="1"/>
  <c r="T310" i="3"/>
  <c r="Y310" i="3" s="1"/>
  <c r="U310" i="3"/>
  <c r="T312" i="3"/>
  <c r="Y312" i="3" s="1"/>
  <c r="U312" i="3"/>
  <c r="T319" i="3"/>
  <c r="Y319" i="3" s="1"/>
  <c r="U319" i="3"/>
  <c r="T321" i="3"/>
  <c r="Y321" i="3" s="1"/>
  <c r="U321" i="3"/>
  <c r="T328" i="3"/>
  <c r="U328" i="3"/>
  <c r="T336" i="3"/>
  <c r="U336" i="3"/>
  <c r="T338" i="3"/>
  <c r="U338" i="3"/>
  <c r="T73" i="3"/>
  <c r="U73" i="3"/>
  <c r="T100" i="3"/>
  <c r="U100" i="3"/>
  <c r="T280" i="3"/>
  <c r="Y280" i="3" s="1"/>
  <c r="U280" i="3"/>
  <c r="Z279" i="3" s="1"/>
  <c r="T289" i="3"/>
  <c r="Y289" i="3" s="1"/>
  <c r="U289" i="3"/>
  <c r="T291" i="3"/>
  <c r="U291" i="3"/>
  <c r="T294" i="3"/>
  <c r="U294" i="3"/>
  <c r="T298" i="3"/>
  <c r="Y298" i="3" s="1"/>
  <c r="U298" i="3"/>
  <c r="Z297" i="3" s="1"/>
  <c r="T307" i="3"/>
  <c r="Y307" i="3" s="1"/>
  <c r="U307" i="3"/>
  <c r="T309" i="3"/>
  <c r="Y309" i="3" s="1"/>
  <c r="U309" i="3"/>
  <c r="T316" i="3"/>
  <c r="Y316" i="3" s="1"/>
  <c r="U316" i="3"/>
  <c r="Z315" i="3" s="1"/>
  <c r="T318" i="3"/>
  <c r="Y318" i="3" s="1"/>
  <c r="U318" i="3"/>
  <c r="Z317" i="3" s="1"/>
  <c r="S5" i="3"/>
  <c r="Y5" i="3" s="1"/>
  <c r="S24" i="3"/>
  <c r="S25" i="3"/>
  <c r="Z25" i="3"/>
  <c r="S234" i="3"/>
  <c r="S237" i="3"/>
  <c r="S240" i="3"/>
  <c r="S243" i="3"/>
  <c r="S246" i="3"/>
  <c r="S249" i="3"/>
  <c r="S252" i="3"/>
  <c r="S255" i="3"/>
  <c r="S258" i="3"/>
  <c r="S261" i="3"/>
  <c r="S264" i="3"/>
  <c r="S267" i="3"/>
  <c r="S270" i="3"/>
  <c r="S273" i="3"/>
  <c r="S276" i="3"/>
  <c r="S278" i="3"/>
  <c r="S279" i="3"/>
  <c r="U282" i="3"/>
  <c r="U285" i="3"/>
  <c r="Z284" i="3" s="1"/>
  <c r="S286" i="3"/>
  <c r="S289" i="3"/>
  <c r="U292" i="3"/>
  <c r="S293" i="3"/>
  <c r="S294" i="3"/>
  <c r="U297" i="3"/>
  <c r="U300" i="3"/>
  <c r="Z299" i="3" s="1"/>
  <c r="U303" i="3"/>
  <c r="U306" i="3"/>
  <c r="S307" i="3"/>
  <c r="S310" i="3"/>
  <c r="S313" i="3"/>
  <c r="S316" i="3"/>
  <c r="S319" i="3"/>
  <c r="S322" i="3"/>
  <c r="U325" i="3"/>
  <c r="Z325" i="3" s="1"/>
  <c r="Y325" i="3" s="1"/>
  <c r="S326" i="3"/>
  <c r="S327" i="3"/>
  <c r="U330" i="3"/>
  <c r="Z330" i="3" s="1"/>
  <c r="Y330" i="3" s="1"/>
  <c r="S331" i="3"/>
  <c r="K332" i="3"/>
  <c r="T332" i="3" s="1"/>
  <c r="Y332" i="3" s="1"/>
  <c r="K333" i="3"/>
  <c r="U335" i="3"/>
  <c r="S336" i="3"/>
  <c r="U339" i="3"/>
  <c r="S340" i="3"/>
  <c r="S350" i="3"/>
  <c r="S353" i="3"/>
  <c r="S355" i="3"/>
  <c r="S362" i="3"/>
  <c r="S365" i="3"/>
  <c r="S367" i="3"/>
  <c r="S374" i="3"/>
  <c r="S376" i="3"/>
  <c r="S383" i="3"/>
  <c r="S386" i="3"/>
  <c r="S388" i="3"/>
  <c r="S395" i="3"/>
  <c r="S397" i="3"/>
  <c r="S404" i="3"/>
  <c r="S407" i="3"/>
  <c r="S409" i="3"/>
  <c r="S412" i="3"/>
  <c r="S419" i="3"/>
  <c r="S421" i="3"/>
  <c r="S428" i="3"/>
  <c r="S430" i="3"/>
  <c r="S440" i="3"/>
  <c r="S442" i="3"/>
  <c r="S445" i="3"/>
  <c r="S449" i="3"/>
  <c r="S450" i="3"/>
  <c r="S454" i="3"/>
  <c r="S458" i="3"/>
  <c r="S459" i="3"/>
  <c r="S463" i="3"/>
  <c r="S467" i="3"/>
  <c r="S468" i="3"/>
  <c r="S472" i="3"/>
  <c r="S476" i="3"/>
  <c r="S477" i="3"/>
  <c r="S481" i="3"/>
  <c r="S485" i="3"/>
  <c r="S486" i="3"/>
  <c r="S490" i="3"/>
  <c r="S494" i="3"/>
  <c r="S495" i="3"/>
  <c r="S499" i="3"/>
  <c r="S569" i="3"/>
  <c r="S571" i="3"/>
  <c r="S578" i="3"/>
  <c r="S581" i="3"/>
  <c r="S583" i="3"/>
  <c r="S590" i="3"/>
  <c r="S592" i="3"/>
  <c r="S599" i="3"/>
  <c r="S601" i="3"/>
  <c r="S614" i="3"/>
  <c r="S617" i="3"/>
  <c r="S619" i="3"/>
  <c r="S622" i="3"/>
  <c r="S632" i="3"/>
  <c r="S634" i="3"/>
  <c r="S644" i="3"/>
  <c r="S647" i="3"/>
  <c r="S649" i="3"/>
  <c r="S656" i="3"/>
  <c r="S658" i="3"/>
  <c r="S661" i="3"/>
  <c r="U719" i="3"/>
  <c r="Z718" i="3" s="1"/>
  <c r="S720" i="3"/>
  <c r="S721" i="3"/>
  <c r="K724" i="3"/>
  <c r="T724" i="3" s="1"/>
  <c r="K727" i="3"/>
  <c r="T727" i="3" s="1"/>
  <c r="S731" i="3"/>
  <c r="S734" i="3"/>
  <c r="K739" i="3"/>
  <c r="T739" i="3" s="1"/>
  <c r="Y739" i="3" s="1"/>
  <c r="S740" i="3"/>
  <c r="K814" i="3"/>
  <c r="U814" i="3" s="1"/>
  <c r="Z813" i="3" s="1"/>
  <c r="K817" i="3"/>
  <c r="U817" i="3" s="1"/>
  <c r="K820" i="3"/>
  <c r="U820" i="3" s="1"/>
  <c r="K823" i="3"/>
  <c r="U823" i="3" s="1"/>
  <c r="K826" i="3"/>
  <c r="U826" i="3" s="1"/>
  <c r="K829" i="3"/>
  <c r="U829" i="3" s="1"/>
  <c r="K832" i="3"/>
  <c r="U832" i="3" s="1"/>
  <c r="K835" i="3"/>
  <c r="U835" i="3" s="1"/>
  <c r="T861" i="3"/>
  <c r="U861" i="3"/>
  <c r="K863" i="3"/>
  <c r="T863" i="3" s="1"/>
  <c r="S863" i="3"/>
  <c r="T865" i="3"/>
  <c r="U865" i="3"/>
  <c r="K872" i="3"/>
  <c r="T872" i="3" s="1"/>
  <c r="S872" i="3"/>
  <c r="T874" i="3"/>
  <c r="U874" i="3"/>
  <c r="T877" i="3"/>
  <c r="U877" i="3"/>
  <c r="K887" i="3"/>
  <c r="T887" i="3" s="1"/>
  <c r="S887" i="3"/>
  <c r="K890" i="3"/>
  <c r="T890" i="3" s="1"/>
  <c r="S890" i="3"/>
  <c r="T892" i="3"/>
  <c r="Y892" i="3" s="1"/>
  <c r="U892" i="3"/>
  <c r="T895" i="3"/>
  <c r="U895" i="3"/>
  <c r="K908" i="3"/>
  <c r="T908" i="3" s="1"/>
  <c r="S908" i="3"/>
  <c r="K911" i="3"/>
  <c r="T911" i="3" s="1"/>
  <c r="S911" i="3"/>
  <c r="K914" i="3"/>
  <c r="T914" i="3" s="1"/>
  <c r="S914" i="3"/>
  <c r="K917" i="3"/>
  <c r="T917" i="3" s="1"/>
  <c r="S917" i="3"/>
  <c r="T737" i="3"/>
  <c r="U737" i="3"/>
  <c r="Z736" i="3" s="1"/>
  <c r="K778" i="3"/>
  <c r="U778" i="3" s="1"/>
  <c r="Z777" i="3" s="1"/>
  <c r="S782" i="3"/>
  <c r="K816" i="3"/>
  <c r="U816" i="3" s="1"/>
  <c r="K819" i="3"/>
  <c r="U819" i="3" s="1"/>
  <c r="K822" i="3"/>
  <c r="U822" i="3" s="1"/>
  <c r="K825" i="3"/>
  <c r="U825" i="3" s="1"/>
  <c r="K828" i="3"/>
  <c r="U828" i="3" s="1"/>
  <c r="K831" i="3"/>
  <c r="U831" i="3" s="1"/>
  <c r="K834" i="3"/>
  <c r="U834" i="3" s="1"/>
  <c r="K837" i="3"/>
  <c r="U837" i="3" s="1"/>
  <c r="K840" i="3"/>
  <c r="T840" i="3" s="1"/>
  <c r="K843" i="3"/>
  <c r="T843" i="3" s="1"/>
  <c r="K846" i="3"/>
  <c r="T846" i="3" s="1"/>
  <c r="K849" i="3"/>
  <c r="T849" i="3" s="1"/>
  <c r="K852" i="3"/>
  <c r="S858" i="3"/>
  <c r="K864" i="3"/>
  <c r="S864" i="3"/>
  <c r="K870" i="3"/>
  <c r="T870" i="3" s="1"/>
  <c r="S870" i="3"/>
  <c r="K873" i="3"/>
  <c r="S873" i="3"/>
  <c r="K883" i="3"/>
  <c r="S883" i="3"/>
  <c r="T886" i="3"/>
  <c r="U886" i="3"/>
  <c r="K888" i="3"/>
  <c r="T888" i="3" s="1"/>
  <c r="S888" i="3"/>
  <c r="K891" i="3"/>
  <c r="S891" i="3"/>
  <c r="K909" i="3"/>
  <c r="T909" i="3" s="1"/>
  <c r="S909" i="3"/>
  <c r="K912" i="3"/>
  <c r="T912" i="3" s="1"/>
  <c r="S912" i="3"/>
  <c r="K915" i="3"/>
  <c r="T915" i="3" s="1"/>
  <c r="S915" i="3"/>
  <c r="K918" i="3"/>
  <c r="T918" i="3" s="1"/>
  <c r="S918" i="3"/>
  <c r="K5" i="3"/>
  <c r="X8" i="3"/>
  <c r="S18" i="3"/>
  <c r="U23" i="3"/>
  <c r="Z23" i="3" s="1"/>
  <c r="Y23" i="3" s="1"/>
  <c r="U64" i="3"/>
  <c r="Z63" i="3" s="1"/>
  <c r="U91" i="3"/>
  <c r="U118" i="3"/>
  <c r="Z118" i="3" s="1"/>
  <c r="Y118" i="3" s="1"/>
  <c r="S235" i="3"/>
  <c r="S238" i="3"/>
  <c r="S241" i="3"/>
  <c r="S244" i="3"/>
  <c r="S247" i="3"/>
  <c r="S250" i="3"/>
  <c r="S253" i="3"/>
  <c r="S256" i="3"/>
  <c r="S259" i="3"/>
  <c r="S262" i="3"/>
  <c r="S265" i="3"/>
  <c r="S268" i="3"/>
  <c r="S271" i="3"/>
  <c r="S274" i="3"/>
  <c r="S277" i="3"/>
  <c r="S341" i="3"/>
  <c r="S343" i="3"/>
  <c r="S356" i="3"/>
  <c r="S358" i="3"/>
  <c r="S368" i="3"/>
  <c r="S370" i="3"/>
  <c r="S377" i="3"/>
  <c r="S379" i="3"/>
  <c r="S389" i="3"/>
  <c r="S391" i="3"/>
  <c r="S398" i="3"/>
  <c r="S400" i="3"/>
  <c r="S410" i="3"/>
  <c r="S413" i="3"/>
  <c r="S415" i="3"/>
  <c r="S422" i="3"/>
  <c r="S424" i="3"/>
  <c r="S431" i="3"/>
  <c r="S433" i="3"/>
  <c r="S436" i="3"/>
  <c r="S443" i="3"/>
  <c r="S565" i="3"/>
  <c r="S572" i="3"/>
  <c r="S574" i="3"/>
  <c r="S584" i="3"/>
  <c r="S586" i="3"/>
  <c r="S593" i="3"/>
  <c r="S595" i="3"/>
  <c r="S602" i="3"/>
  <c r="S604" i="3"/>
  <c r="S605" i="3"/>
  <c r="S607" i="3"/>
  <c r="S620" i="3"/>
  <c r="S623" i="3"/>
  <c r="S625" i="3"/>
  <c r="S635" i="3"/>
  <c r="S637" i="3"/>
  <c r="S638" i="3"/>
  <c r="S640" i="3"/>
  <c r="S650" i="3"/>
  <c r="S652" i="3"/>
  <c r="S659" i="3"/>
  <c r="S662" i="3"/>
  <c r="S664" i="3"/>
  <c r="K722" i="3"/>
  <c r="T722" i="3" s="1"/>
  <c r="K725" i="3"/>
  <c r="T725" i="3" s="1"/>
  <c r="K728" i="3"/>
  <c r="S729" i="3"/>
  <c r="S732" i="3"/>
  <c r="S735" i="3"/>
  <c r="S741" i="3"/>
  <c r="S744" i="3"/>
  <c r="S747" i="3"/>
  <c r="S750" i="3"/>
  <c r="K856" i="3"/>
  <c r="K862" i="3"/>
  <c r="S862" i="3"/>
  <c r="K868" i="3"/>
  <c r="S868" i="3"/>
  <c r="K871" i="3"/>
  <c r="T871" i="3" s="1"/>
  <c r="S871" i="3"/>
  <c r="T882" i="3"/>
  <c r="Y882" i="3" s="1"/>
  <c r="U882" i="3"/>
  <c r="K889" i="3"/>
  <c r="T889" i="3" s="1"/>
  <c r="S889" i="3"/>
  <c r="K907" i="3"/>
  <c r="T907" i="3" s="1"/>
  <c r="S907" i="3"/>
  <c r="K910" i="3"/>
  <c r="T910" i="3" s="1"/>
  <c r="S910" i="3"/>
  <c r="K913" i="3"/>
  <c r="T913" i="3" s="1"/>
  <c r="S913" i="3"/>
  <c r="K916" i="3"/>
  <c r="T916" i="3" s="1"/>
  <c r="S916" i="3"/>
  <c r="K919" i="3"/>
  <c r="T919" i="3" s="1"/>
  <c r="S919" i="3"/>
  <c r="S920" i="3"/>
  <c r="K923" i="3"/>
  <c r="T923" i="3" s="1"/>
  <c r="K926" i="3"/>
  <c r="T926" i="3" s="1"/>
  <c r="K929" i="3"/>
  <c r="T929" i="3" s="1"/>
  <c r="K932" i="3"/>
  <c r="T932" i="3" s="1"/>
  <c r="K935" i="3"/>
  <c r="T935" i="3" s="1"/>
  <c r="Y935" i="3" s="1"/>
  <c r="S936" i="3"/>
  <c r="S951" i="3"/>
  <c r="U954" i="3"/>
  <c r="S956" i="3"/>
  <c r="S959" i="3"/>
  <c r="K960" i="3"/>
  <c r="S961" i="3"/>
  <c r="Z963" i="3"/>
  <c r="Y963" i="3" s="1"/>
  <c r="K965" i="3"/>
  <c r="T965" i="3" s="1"/>
  <c r="S969" i="3"/>
  <c r="S972" i="3"/>
  <c r="U973" i="3"/>
  <c r="Z973" i="3" s="1"/>
  <c r="Y973" i="3" s="1"/>
  <c r="K984" i="3"/>
  <c r="T984" i="3" s="1"/>
  <c r="S988" i="3"/>
  <c r="K991" i="3"/>
  <c r="S992" i="3"/>
  <c r="K999" i="3"/>
  <c r="T999" i="3" s="1"/>
  <c r="S1003" i="3"/>
  <c r="T1006" i="3"/>
  <c r="U1006" i="3"/>
  <c r="K1007" i="3"/>
  <c r="T1007" i="3" s="1"/>
  <c r="K1015" i="3"/>
  <c r="S1016" i="3"/>
  <c r="S1024" i="3"/>
  <c r="T1100" i="3"/>
  <c r="U1100" i="3"/>
  <c r="K948" i="3"/>
  <c r="U948" i="3" s="1"/>
  <c r="S948" i="3"/>
  <c r="T982" i="3"/>
  <c r="U982" i="3"/>
  <c r="T997" i="3"/>
  <c r="U997" i="3"/>
  <c r="T1021" i="3"/>
  <c r="Y1021" i="3" s="1"/>
  <c r="K921" i="3"/>
  <c r="T921" i="3" s="1"/>
  <c r="K924" i="3"/>
  <c r="T924" i="3" s="1"/>
  <c r="K927" i="3"/>
  <c r="T927" i="3" s="1"/>
  <c r="K930" i="3"/>
  <c r="T930" i="3" s="1"/>
  <c r="K933" i="3"/>
  <c r="T933" i="3" s="1"/>
  <c r="Z951" i="3"/>
  <c r="Y951" i="3" s="1"/>
  <c r="S957" i="3"/>
  <c r="S962" i="3"/>
  <c r="K966" i="3"/>
  <c r="T966" i="3" s="1"/>
  <c r="S970" i="3"/>
  <c r="S973" i="3"/>
  <c r="T976" i="3"/>
  <c r="U976" i="3"/>
  <c r="K977" i="3"/>
  <c r="K985" i="3"/>
  <c r="S986" i="3"/>
  <c r="S993" i="3"/>
  <c r="K1000" i="3"/>
  <c r="S1001" i="3"/>
  <c r="K1008" i="3"/>
  <c r="T1008" i="3" s="1"/>
  <c r="U1009" i="3"/>
  <c r="T1012" i="3"/>
  <c r="U1012" i="3"/>
  <c r="K1013" i="3"/>
  <c r="T1013" i="3" s="1"/>
  <c r="S1017" i="3"/>
  <c r="S1022" i="3"/>
  <c r="T1097" i="3"/>
  <c r="U1097" i="3"/>
  <c r="M1073" i="3"/>
  <c r="N1073" i="3" s="1"/>
  <c r="U1127" i="3"/>
  <c r="Z1127" i="3" s="1"/>
  <c r="Y1127" i="3" s="1"/>
  <c r="S1128" i="3"/>
  <c r="S1129" i="3"/>
  <c r="S1130" i="3"/>
  <c r="S1131" i="3"/>
  <c r="S1132" i="3"/>
  <c r="S1133" i="3"/>
  <c r="S1134" i="3"/>
  <c r="S1135" i="3"/>
  <c r="S1136" i="3"/>
  <c r="S1137" i="3"/>
  <c r="S1138" i="3"/>
  <c r="S1139" i="3"/>
  <c r="S1140" i="3"/>
  <c r="S1141" i="3"/>
  <c r="S1142" i="3"/>
  <c r="S1143" i="3"/>
  <c r="S1144" i="3"/>
  <c r="S1145" i="3"/>
  <c r="S1146" i="3"/>
  <c r="S1147" i="3"/>
  <c r="S1148" i="3"/>
  <c r="S1149" i="3"/>
  <c r="S1150" i="3"/>
  <c r="S1151" i="3"/>
  <c r="S1152" i="3"/>
  <c r="S1153" i="3"/>
  <c r="S1154" i="3"/>
  <c r="S1171" i="3"/>
  <c r="S1173" i="3"/>
  <c r="S1183" i="3"/>
  <c r="S1185" i="3"/>
  <c r="S1192" i="3"/>
  <c r="S1194" i="3"/>
  <c r="S1204" i="3"/>
  <c r="S1206" i="3"/>
  <c r="S1210" i="3"/>
  <c r="S1219" i="3"/>
  <c r="S1227" i="3"/>
  <c r="S1230" i="3"/>
  <c r="S1233" i="3"/>
  <c r="S1235" i="3"/>
  <c r="S1242" i="3"/>
  <c r="S1249" i="3"/>
  <c r="S1251" i="3"/>
  <c r="S1256" i="3"/>
  <c r="S1071" i="3"/>
  <c r="U1079" i="3"/>
  <c r="U1082" i="3"/>
  <c r="U1106" i="3"/>
  <c r="U1109" i="3"/>
  <c r="U1126" i="3"/>
  <c r="Z1126" i="3" s="1"/>
  <c r="Y1126" i="3" s="1"/>
  <c r="S1156" i="3"/>
  <c r="S1165" i="3"/>
  <c r="S1180" i="3"/>
  <c r="S1182" i="3"/>
  <c r="S1189" i="3"/>
  <c r="S1191" i="3"/>
  <c r="S1198" i="3"/>
  <c r="S1201" i="3"/>
  <c r="S1203" i="3"/>
  <c r="S1213" i="3"/>
  <c r="S1222" i="3"/>
  <c r="S1226" i="3"/>
  <c r="S1229" i="3"/>
  <c r="S1232" i="3"/>
  <c r="S1239" i="3"/>
  <c r="S1241" i="3"/>
  <c r="S1246" i="3"/>
  <c r="S1248" i="3"/>
  <c r="S1258" i="3"/>
  <c r="W19" i="3"/>
  <c r="X18" i="3"/>
  <c r="T10" i="3"/>
  <c r="Y10" i="3" s="1"/>
  <c r="U10" i="3"/>
  <c r="Z9" i="3" s="1"/>
  <c r="U7" i="3"/>
  <c r="Z6" i="3" s="1"/>
  <c r="T7" i="3"/>
  <c r="Y7" i="3" s="1"/>
  <c r="U6" i="3"/>
  <c r="U9" i="3"/>
  <c r="U12" i="3"/>
  <c r="S16" i="3"/>
  <c r="S29" i="3"/>
  <c r="K29" i="3"/>
  <c r="S32" i="3"/>
  <c r="K32" i="3"/>
  <c r="S71" i="3"/>
  <c r="K71" i="3"/>
  <c r="S133" i="3"/>
  <c r="K133" i="3"/>
  <c r="S13" i="3"/>
  <c r="M17" i="3"/>
  <c r="S35" i="3"/>
  <c r="K35" i="3"/>
  <c r="S38" i="3"/>
  <c r="K38" i="3"/>
  <c r="S41" i="3"/>
  <c r="K41" i="3"/>
  <c r="S80" i="3"/>
  <c r="K80" i="3"/>
  <c r="S98" i="3"/>
  <c r="K98" i="3"/>
  <c r="S107" i="3"/>
  <c r="K107" i="3"/>
  <c r="S116" i="3"/>
  <c r="K116" i="3"/>
  <c r="S142" i="3"/>
  <c r="K142" i="3"/>
  <c r="S178" i="3"/>
  <c r="K178" i="3"/>
  <c r="S196" i="3"/>
  <c r="K196" i="3"/>
  <c r="S205" i="3"/>
  <c r="K205" i="3"/>
  <c r="S223" i="3"/>
  <c r="K223" i="3"/>
  <c r="T278" i="3"/>
  <c r="Y278" i="3" s="1"/>
  <c r="U278" i="3"/>
  <c r="T284" i="3"/>
  <c r="Y284" i="3" s="1"/>
  <c r="U284" i="3"/>
  <c r="X6" i="3"/>
  <c r="S8" i="3"/>
  <c r="X9" i="3"/>
  <c r="S11" i="3"/>
  <c r="X12" i="3"/>
  <c r="K13" i="3"/>
  <c r="S14" i="3"/>
  <c r="X15" i="3"/>
  <c r="K16" i="3"/>
  <c r="S17" i="3"/>
  <c r="T18" i="3"/>
  <c r="Y18" i="3" s="1"/>
  <c r="U22" i="3"/>
  <c r="Z22" i="3" s="1"/>
  <c r="Y22" i="3" s="1"/>
  <c r="T27" i="3"/>
  <c r="U27" i="3"/>
  <c r="Z26" i="3" s="1"/>
  <c r="T30" i="3"/>
  <c r="U30" i="3"/>
  <c r="T33" i="3"/>
  <c r="U33" i="3"/>
  <c r="T36" i="3"/>
  <c r="U36" i="3"/>
  <c r="T39" i="3"/>
  <c r="U39" i="3"/>
  <c r="T42" i="3"/>
  <c r="U42" i="3"/>
  <c r="S47" i="3"/>
  <c r="K47" i="3"/>
  <c r="U49" i="3"/>
  <c r="Z48" i="3" s="1"/>
  <c r="S56" i="3"/>
  <c r="K56" i="3"/>
  <c r="U58" i="3"/>
  <c r="Z57" i="3" s="1"/>
  <c r="S65" i="3"/>
  <c r="K65" i="3"/>
  <c r="U67" i="3"/>
  <c r="Z67" i="3" s="1"/>
  <c r="Y67" i="3" s="1"/>
  <c r="S74" i="3"/>
  <c r="K74" i="3"/>
  <c r="U76" i="3"/>
  <c r="S83" i="3"/>
  <c r="K83" i="3"/>
  <c r="U85" i="3"/>
  <c r="Z85" i="3" s="1"/>
  <c r="Y85" i="3" s="1"/>
  <c r="S92" i="3"/>
  <c r="K92" i="3"/>
  <c r="U94" i="3"/>
  <c r="Z94" i="3" s="1"/>
  <c r="Y94" i="3" s="1"/>
  <c r="S101" i="3"/>
  <c r="K101" i="3"/>
  <c r="U103" i="3"/>
  <c r="Z103" i="3" s="1"/>
  <c r="Y103" i="3" s="1"/>
  <c r="Z109" i="3"/>
  <c r="Y109" i="3" s="1"/>
  <c r="S110" i="3"/>
  <c r="K110" i="3"/>
  <c r="U112" i="3"/>
  <c r="Z112" i="3" s="1"/>
  <c r="Y112" i="3" s="1"/>
  <c r="S119" i="3"/>
  <c r="K119" i="3"/>
  <c r="U121" i="3"/>
  <c r="T124" i="3"/>
  <c r="S127" i="3"/>
  <c r="K127" i="3"/>
  <c r="S136" i="3"/>
  <c r="K136" i="3"/>
  <c r="S145" i="3"/>
  <c r="K145" i="3"/>
  <c r="S154" i="3"/>
  <c r="K154" i="3"/>
  <c r="S163" i="3"/>
  <c r="K163" i="3"/>
  <c r="S172" i="3"/>
  <c r="K172" i="3"/>
  <c r="S181" i="3"/>
  <c r="K181" i="3"/>
  <c r="S190" i="3"/>
  <c r="K190" i="3"/>
  <c r="S199" i="3"/>
  <c r="K199" i="3"/>
  <c r="S208" i="3"/>
  <c r="K208" i="3"/>
  <c r="S217" i="3"/>
  <c r="K217" i="3"/>
  <c r="S226" i="3"/>
  <c r="K226" i="3"/>
  <c r="S232" i="3"/>
  <c r="M233" i="3"/>
  <c r="K232" i="3"/>
  <c r="T281" i="3"/>
  <c r="Y281" i="3" s="1"/>
  <c r="U281" i="3"/>
  <c r="Z280" i="3" s="1"/>
  <c r="S7" i="3"/>
  <c r="S10" i="3"/>
  <c r="U15" i="3"/>
  <c r="S44" i="3"/>
  <c r="K44" i="3"/>
  <c r="S53" i="3"/>
  <c r="K53" i="3"/>
  <c r="S62" i="3"/>
  <c r="K62" i="3"/>
  <c r="S89" i="3"/>
  <c r="K89" i="3"/>
  <c r="S151" i="3"/>
  <c r="K151" i="3"/>
  <c r="S160" i="3"/>
  <c r="K160" i="3"/>
  <c r="S169" i="3"/>
  <c r="K169" i="3"/>
  <c r="S187" i="3"/>
  <c r="K187" i="3"/>
  <c r="S214" i="3"/>
  <c r="K214" i="3"/>
  <c r="S6" i="3"/>
  <c r="L6" i="3"/>
  <c r="L7" i="3" s="1"/>
  <c r="X7" i="3"/>
  <c r="K8" i="3"/>
  <c r="S9" i="3"/>
  <c r="X10" i="3"/>
  <c r="K11" i="3"/>
  <c r="S12" i="3"/>
  <c r="X13" i="3"/>
  <c r="K14" i="3"/>
  <c r="S15" i="3"/>
  <c r="X16" i="3"/>
  <c r="K17" i="3"/>
  <c r="K19" i="3"/>
  <c r="S19" i="3"/>
  <c r="U20" i="3"/>
  <c r="Z19" i="3" s="1"/>
  <c r="T26" i="3"/>
  <c r="U28" i="3"/>
  <c r="Z28" i="3" s="1"/>
  <c r="Y28" i="3" s="1"/>
  <c r="U31" i="3"/>
  <c r="Z31" i="3" s="1"/>
  <c r="Y31" i="3" s="1"/>
  <c r="U34" i="3"/>
  <c r="Z34" i="3" s="1"/>
  <c r="Y34" i="3" s="1"/>
  <c r="U37" i="3"/>
  <c r="Z37" i="3" s="1"/>
  <c r="Y37" i="3" s="1"/>
  <c r="U40" i="3"/>
  <c r="Z40" i="3" s="1"/>
  <c r="Y40" i="3" s="1"/>
  <c r="U43" i="3"/>
  <c r="Z43" i="3" s="1"/>
  <c r="Y43" i="3" s="1"/>
  <c r="S50" i="3"/>
  <c r="K50" i="3"/>
  <c r="U52" i="3"/>
  <c r="Z52" i="3" s="1"/>
  <c r="Y52" i="3" s="1"/>
  <c r="S59" i="3"/>
  <c r="K59" i="3"/>
  <c r="U61" i="3"/>
  <c r="Z61" i="3" s="1"/>
  <c r="Y61" i="3" s="1"/>
  <c r="S68" i="3"/>
  <c r="K68" i="3"/>
  <c r="U70" i="3"/>
  <c r="Z69" i="3" s="1"/>
  <c r="S77" i="3"/>
  <c r="K77" i="3"/>
  <c r="U79" i="3"/>
  <c r="Z79" i="3" s="1"/>
  <c r="Y79" i="3" s="1"/>
  <c r="S86" i="3"/>
  <c r="K86" i="3"/>
  <c r="U88" i="3"/>
  <c r="Z87" i="3" s="1"/>
  <c r="S95" i="3"/>
  <c r="K95" i="3"/>
  <c r="U97" i="3"/>
  <c r="Z97" i="3" s="1"/>
  <c r="Y97" i="3" s="1"/>
  <c r="S104" i="3"/>
  <c r="K104" i="3"/>
  <c r="U106" i="3"/>
  <c r="Z106" i="3" s="1"/>
  <c r="Y106" i="3" s="1"/>
  <c r="S113" i="3"/>
  <c r="K113" i="3"/>
  <c r="U115" i="3"/>
  <c r="Z115" i="3" s="1"/>
  <c r="Y115" i="3" s="1"/>
  <c r="S122" i="3"/>
  <c r="K122" i="3"/>
  <c r="S130" i="3"/>
  <c r="K130" i="3"/>
  <c r="S139" i="3"/>
  <c r="K139" i="3"/>
  <c r="S148" i="3"/>
  <c r="K148" i="3"/>
  <c r="S157" i="3"/>
  <c r="K157" i="3"/>
  <c r="S166" i="3"/>
  <c r="K166" i="3"/>
  <c r="S175" i="3"/>
  <c r="K175" i="3"/>
  <c r="S184" i="3"/>
  <c r="K184" i="3"/>
  <c r="S193" i="3"/>
  <c r="K193" i="3"/>
  <c r="S202" i="3"/>
  <c r="K202" i="3"/>
  <c r="S211" i="3"/>
  <c r="K211" i="3"/>
  <c r="S220" i="3"/>
  <c r="K220" i="3"/>
  <c r="S229" i="3"/>
  <c r="K229" i="3"/>
  <c r="U24" i="3"/>
  <c r="Z24" i="3" s="1"/>
  <c r="Y24" i="3" s="1"/>
  <c r="S28" i="3"/>
  <c r="S31" i="3"/>
  <c r="S34" i="3"/>
  <c r="S37" i="3"/>
  <c r="S40" i="3"/>
  <c r="S43" i="3"/>
  <c r="U45" i="3"/>
  <c r="S46" i="3"/>
  <c r="U48" i="3"/>
  <c r="S49" i="3"/>
  <c r="U51" i="3"/>
  <c r="Z51" i="3" s="1"/>
  <c r="Y51" i="3" s="1"/>
  <c r="S52" i="3"/>
  <c r="U54" i="3"/>
  <c r="Z54" i="3" s="1"/>
  <c r="Y54" i="3" s="1"/>
  <c r="S55" i="3"/>
  <c r="U57" i="3"/>
  <c r="S58" i="3"/>
  <c r="U60" i="3"/>
  <c r="Z59" i="3" s="1"/>
  <c r="S61" i="3"/>
  <c r="U63" i="3"/>
  <c r="S64" i="3"/>
  <c r="U66" i="3"/>
  <c r="Z65" i="3" s="1"/>
  <c r="S67" i="3"/>
  <c r="U69" i="3"/>
  <c r="S70" i="3"/>
  <c r="U72" i="3"/>
  <c r="Z72" i="3" s="1"/>
  <c r="Y72" i="3" s="1"/>
  <c r="S73" i="3"/>
  <c r="U75" i="3"/>
  <c r="Z75" i="3" s="1"/>
  <c r="Y75" i="3" s="1"/>
  <c r="S76" i="3"/>
  <c r="U78" i="3"/>
  <c r="Z77" i="3" s="1"/>
  <c r="S79" i="3"/>
  <c r="U81" i="3"/>
  <c r="S82" i="3"/>
  <c r="U84" i="3"/>
  <c r="Z84" i="3" s="1"/>
  <c r="Y84" i="3" s="1"/>
  <c r="S85" i="3"/>
  <c r="U87" i="3"/>
  <c r="S88" i="3"/>
  <c r="U90" i="3"/>
  <c r="Z90" i="3" s="1"/>
  <c r="Y90" i="3" s="1"/>
  <c r="S91" i="3"/>
  <c r="U93" i="3"/>
  <c r="Z93" i="3" s="1"/>
  <c r="Y93" i="3" s="1"/>
  <c r="S94" i="3"/>
  <c r="U96" i="3"/>
  <c r="Z95" i="3" s="1"/>
  <c r="S97" i="3"/>
  <c r="U99" i="3"/>
  <c r="Z99" i="3" s="1"/>
  <c r="Y99" i="3" s="1"/>
  <c r="S100" i="3"/>
  <c r="U102" i="3"/>
  <c r="Z102" i="3" s="1"/>
  <c r="Y102" i="3" s="1"/>
  <c r="S103" i="3"/>
  <c r="U105" i="3"/>
  <c r="Z105" i="3" s="1"/>
  <c r="Y105" i="3" s="1"/>
  <c r="S106" i="3"/>
  <c r="U108" i="3"/>
  <c r="Z108" i="3" s="1"/>
  <c r="Y108" i="3" s="1"/>
  <c r="S109" i="3"/>
  <c r="U111" i="3"/>
  <c r="Z111" i="3" s="1"/>
  <c r="Y111" i="3" s="1"/>
  <c r="S112" i="3"/>
  <c r="U114" i="3"/>
  <c r="Z114" i="3" s="1"/>
  <c r="Y114" i="3" s="1"/>
  <c r="S115" i="3"/>
  <c r="U117" i="3"/>
  <c r="Z117" i="3" s="1"/>
  <c r="Y117" i="3" s="1"/>
  <c r="S118" i="3"/>
  <c r="U120" i="3"/>
  <c r="Z120" i="3" s="1"/>
  <c r="Y120" i="3" s="1"/>
  <c r="S121" i="3"/>
  <c r="U123" i="3"/>
  <c r="Z123" i="3" s="1"/>
  <c r="Y123" i="3" s="1"/>
  <c r="S124" i="3"/>
  <c r="S125" i="3"/>
  <c r="K125" i="3"/>
  <c r="S128" i="3"/>
  <c r="K128" i="3"/>
  <c r="S131" i="3"/>
  <c r="K131" i="3"/>
  <c r="S134" i="3"/>
  <c r="K134" i="3"/>
  <c r="S137" i="3"/>
  <c r="K137" i="3"/>
  <c r="S140" i="3"/>
  <c r="K140" i="3"/>
  <c r="S143" i="3"/>
  <c r="K143" i="3"/>
  <c r="S146" i="3"/>
  <c r="K146" i="3"/>
  <c r="S149" i="3"/>
  <c r="K149" i="3"/>
  <c r="S152" i="3"/>
  <c r="K152" i="3"/>
  <c r="S155" i="3"/>
  <c r="K155" i="3"/>
  <c r="S158" i="3"/>
  <c r="K158" i="3"/>
  <c r="S161" i="3"/>
  <c r="K161" i="3"/>
  <c r="S164" i="3"/>
  <c r="K164" i="3"/>
  <c r="S167" i="3"/>
  <c r="K167" i="3"/>
  <c r="S170" i="3"/>
  <c r="K170" i="3"/>
  <c r="S173" i="3"/>
  <c r="K173" i="3"/>
  <c r="S176" i="3"/>
  <c r="K176" i="3"/>
  <c r="S179" i="3"/>
  <c r="K179" i="3"/>
  <c r="S182" i="3"/>
  <c r="K182" i="3"/>
  <c r="S185" i="3"/>
  <c r="K185" i="3"/>
  <c r="S188" i="3"/>
  <c r="K188" i="3"/>
  <c r="S191" i="3"/>
  <c r="K191" i="3"/>
  <c r="S194" i="3"/>
  <c r="K194" i="3"/>
  <c r="S197" i="3"/>
  <c r="K197" i="3"/>
  <c r="S200" i="3"/>
  <c r="K200" i="3"/>
  <c r="S203" i="3"/>
  <c r="K203" i="3"/>
  <c r="S206" i="3"/>
  <c r="K206" i="3"/>
  <c r="S209" i="3"/>
  <c r="K209" i="3"/>
  <c r="S212" i="3"/>
  <c r="K212" i="3"/>
  <c r="S215" i="3"/>
  <c r="K215" i="3"/>
  <c r="S218" i="3"/>
  <c r="K218" i="3"/>
  <c r="S221" i="3"/>
  <c r="K221" i="3"/>
  <c r="S224" i="3"/>
  <c r="K224" i="3"/>
  <c r="S227" i="3"/>
  <c r="K227" i="3"/>
  <c r="S230" i="3"/>
  <c r="K230" i="3"/>
  <c r="U233" i="3"/>
  <c r="T233" i="3"/>
  <c r="Y233" i="3" s="1"/>
  <c r="U234" i="3"/>
  <c r="T234" i="3"/>
  <c r="Y234" i="3" s="1"/>
  <c r="U235" i="3"/>
  <c r="T235" i="3"/>
  <c r="Y235" i="3" s="1"/>
  <c r="U236" i="3"/>
  <c r="T236" i="3"/>
  <c r="Y236" i="3" s="1"/>
  <c r="U237" i="3"/>
  <c r="T237" i="3"/>
  <c r="Y237" i="3" s="1"/>
  <c r="U238" i="3"/>
  <c r="T238" i="3"/>
  <c r="Y238" i="3" s="1"/>
  <c r="U239" i="3"/>
  <c r="T239" i="3"/>
  <c r="Y239" i="3" s="1"/>
  <c r="U240" i="3"/>
  <c r="T240" i="3"/>
  <c r="Y240" i="3" s="1"/>
  <c r="U241" i="3"/>
  <c r="T241" i="3"/>
  <c r="Y241" i="3" s="1"/>
  <c r="U242" i="3"/>
  <c r="T242" i="3"/>
  <c r="Y242" i="3" s="1"/>
  <c r="U243" i="3"/>
  <c r="T243" i="3"/>
  <c r="Y243" i="3" s="1"/>
  <c r="U244" i="3"/>
  <c r="T244" i="3"/>
  <c r="Y244" i="3" s="1"/>
  <c r="U245" i="3"/>
  <c r="T245" i="3"/>
  <c r="Y245" i="3" s="1"/>
  <c r="U246" i="3"/>
  <c r="T246" i="3"/>
  <c r="Y246" i="3" s="1"/>
  <c r="U247" i="3"/>
  <c r="T247" i="3"/>
  <c r="Y247" i="3" s="1"/>
  <c r="U248" i="3"/>
  <c r="Z247" i="3" s="1"/>
  <c r="T248" i="3"/>
  <c r="U249" i="3"/>
  <c r="T249" i="3"/>
  <c r="U250" i="3"/>
  <c r="T250" i="3"/>
  <c r="Y250" i="3" s="1"/>
  <c r="U251" i="3"/>
  <c r="Z250" i="3" s="1"/>
  <c r="T251" i="3"/>
  <c r="U252" i="3"/>
  <c r="T252" i="3"/>
  <c r="U253" i="3"/>
  <c r="T253" i="3"/>
  <c r="U254" i="3"/>
  <c r="T254" i="3"/>
  <c r="Y254" i="3" s="1"/>
  <c r="U255" i="3"/>
  <c r="T255" i="3"/>
  <c r="Y255" i="3" s="1"/>
  <c r="U256" i="3"/>
  <c r="T256" i="3"/>
  <c r="Y256" i="3" s="1"/>
  <c r="U257" i="3"/>
  <c r="Z256" i="3" s="1"/>
  <c r="T257" i="3"/>
  <c r="U258" i="3"/>
  <c r="T258" i="3"/>
  <c r="U259" i="3"/>
  <c r="T259" i="3"/>
  <c r="U260" i="3"/>
  <c r="T260" i="3"/>
  <c r="Y260" i="3" s="1"/>
  <c r="U261" i="3"/>
  <c r="T261" i="3"/>
  <c r="Y261" i="3" s="1"/>
  <c r="U262" i="3"/>
  <c r="T262" i="3"/>
  <c r="Y262" i="3" s="1"/>
  <c r="U263" i="3"/>
  <c r="Z262" i="3" s="1"/>
  <c r="T263" i="3"/>
  <c r="U264" i="3"/>
  <c r="T264" i="3"/>
  <c r="Y264" i="3" s="1"/>
  <c r="U265" i="3"/>
  <c r="T265" i="3"/>
  <c r="Y265" i="3" s="1"/>
  <c r="U266" i="3"/>
  <c r="T266" i="3"/>
  <c r="Y266" i="3" s="1"/>
  <c r="U267" i="3"/>
  <c r="T267" i="3"/>
  <c r="Y267" i="3" s="1"/>
  <c r="U268" i="3"/>
  <c r="T268" i="3"/>
  <c r="Y268" i="3" s="1"/>
  <c r="U269" i="3"/>
  <c r="T269" i="3"/>
  <c r="Y269" i="3" s="1"/>
  <c r="U270" i="3"/>
  <c r="T270" i="3"/>
  <c r="Y270" i="3" s="1"/>
  <c r="U271" i="3"/>
  <c r="T271" i="3"/>
  <c r="Y271" i="3" s="1"/>
  <c r="U272" i="3"/>
  <c r="T272" i="3"/>
  <c r="Y272" i="3" s="1"/>
  <c r="U273" i="3"/>
  <c r="T273" i="3"/>
  <c r="Y273" i="3" s="1"/>
  <c r="U274" i="3"/>
  <c r="T274" i="3"/>
  <c r="Y274" i="3" s="1"/>
  <c r="U275" i="3"/>
  <c r="T275" i="3"/>
  <c r="Y275" i="3" s="1"/>
  <c r="U276" i="3"/>
  <c r="T276" i="3"/>
  <c r="Y276" i="3" s="1"/>
  <c r="M279" i="3"/>
  <c r="N279" i="3" s="1"/>
  <c r="U279" i="3"/>
  <c r="Z278" i="3" s="1"/>
  <c r="Z292" i="3"/>
  <c r="Y292" i="3" s="1"/>
  <c r="Z295" i="3"/>
  <c r="Y295" i="3" s="1"/>
  <c r="Z302" i="3"/>
  <c r="Z308" i="3"/>
  <c r="Z311" i="3"/>
  <c r="Z314" i="3"/>
  <c r="Z320" i="3"/>
  <c r="N334" i="3"/>
  <c r="K354" i="3"/>
  <c r="S354" i="3"/>
  <c r="K363" i="3"/>
  <c r="S363" i="3"/>
  <c r="K372" i="3"/>
  <c r="S372" i="3"/>
  <c r="K381" i="3"/>
  <c r="S381" i="3"/>
  <c r="K390" i="3"/>
  <c r="S390" i="3"/>
  <c r="K399" i="3"/>
  <c r="S399" i="3"/>
  <c r="K408" i="3"/>
  <c r="S408" i="3"/>
  <c r="K417" i="3"/>
  <c r="S417" i="3"/>
  <c r="K426" i="3"/>
  <c r="S426" i="3"/>
  <c r="K435" i="3"/>
  <c r="S435" i="3"/>
  <c r="M445" i="3"/>
  <c r="K444" i="3"/>
  <c r="S444" i="3"/>
  <c r="Y444" i="3" s="1"/>
  <c r="M446" i="3"/>
  <c r="N446" i="3" s="1"/>
  <c r="U446" i="3"/>
  <c r="Z445" i="3" s="1"/>
  <c r="U449" i="3"/>
  <c r="Z448" i="3" s="1"/>
  <c r="U452" i="3"/>
  <c r="Z451" i="3" s="1"/>
  <c r="U455" i="3"/>
  <c r="Z454" i="3" s="1"/>
  <c r="U458" i="3"/>
  <c r="Z457" i="3" s="1"/>
  <c r="U461" i="3"/>
  <c r="Z460" i="3" s="1"/>
  <c r="U464" i="3"/>
  <c r="Z463" i="3" s="1"/>
  <c r="U467" i="3"/>
  <c r="Z466" i="3" s="1"/>
  <c r="U470" i="3"/>
  <c r="U473" i="3"/>
  <c r="Z472" i="3" s="1"/>
  <c r="U476" i="3"/>
  <c r="Z475" i="3" s="1"/>
  <c r="U340" i="3"/>
  <c r="T340" i="3"/>
  <c r="K342" i="3"/>
  <c r="S342" i="3"/>
  <c r="K348" i="3"/>
  <c r="S348" i="3"/>
  <c r="K357" i="3"/>
  <c r="S357" i="3"/>
  <c r="K366" i="3"/>
  <c r="S366" i="3"/>
  <c r="K375" i="3"/>
  <c r="S375" i="3"/>
  <c r="K384" i="3"/>
  <c r="S384" i="3"/>
  <c r="K393" i="3"/>
  <c r="S393" i="3"/>
  <c r="K402" i="3"/>
  <c r="S402" i="3"/>
  <c r="K411" i="3"/>
  <c r="S411" i="3"/>
  <c r="K420" i="3"/>
  <c r="S420" i="3"/>
  <c r="K429" i="3"/>
  <c r="S429" i="3"/>
  <c r="K438" i="3"/>
  <c r="S438" i="3"/>
  <c r="U25" i="3"/>
  <c r="S27" i="3"/>
  <c r="S30" i="3"/>
  <c r="S33" i="3"/>
  <c r="S36" i="3"/>
  <c r="S39" i="3"/>
  <c r="S42" i="3"/>
  <c r="S45" i="3"/>
  <c r="S48" i="3"/>
  <c r="S51" i="3"/>
  <c r="S54" i="3"/>
  <c r="S57" i="3"/>
  <c r="S60" i="3"/>
  <c r="S63" i="3"/>
  <c r="S66" i="3"/>
  <c r="S69" i="3"/>
  <c r="S72" i="3"/>
  <c r="S75" i="3"/>
  <c r="S78" i="3"/>
  <c r="S81" i="3"/>
  <c r="S84" i="3"/>
  <c r="S87" i="3"/>
  <c r="S90" i="3"/>
  <c r="S93" i="3"/>
  <c r="S96" i="3"/>
  <c r="S99" i="3"/>
  <c r="S102" i="3"/>
  <c r="S105" i="3"/>
  <c r="S108" i="3"/>
  <c r="S111" i="3"/>
  <c r="S114" i="3"/>
  <c r="S117" i="3"/>
  <c r="S120" i="3"/>
  <c r="S123" i="3"/>
  <c r="S126" i="3"/>
  <c r="K126" i="3"/>
  <c r="S129" i="3"/>
  <c r="K129" i="3"/>
  <c r="S132" i="3"/>
  <c r="K132" i="3"/>
  <c r="S135" i="3"/>
  <c r="K135" i="3"/>
  <c r="S138" i="3"/>
  <c r="K138" i="3"/>
  <c r="S141" i="3"/>
  <c r="K141" i="3"/>
  <c r="S144" i="3"/>
  <c r="K144" i="3"/>
  <c r="S147" i="3"/>
  <c r="K147" i="3"/>
  <c r="S150" i="3"/>
  <c r="K150" i="3"/>
  <c r="S153" i="3"/>
  <c r="K153" i="3"/>
  <c r="S156" i="3"/>
  <c r="K156" i="3"/>
  <c r="S159" i="3"/>
  <c r="K159" i="3"/>
  <c r="S162" i="3"/>
  <c r="K162" i="3"/>
  <c r="S165" i="3"/>
  <c r="K165" i="3"/>
  <c r="S168" i="3"/>
  <c r="K168" i="3"/>
  <c r="S171" i="3"/>
  <c r="K171" i="3"/>
  <c r="S174" i="3"/>
  <c r="K174" i="3"/>
  <c r="S177" i="3"/>
  <c r="K177" i="3"/>
  <c r="S180" i="3"/>
  <c r="K180" i="3"/>
  <c r="S183" i="3"/>
  <c r="K183" i="3"/>
  <c r="S186" i="3"/>
  <c r="K186" i="3"/>
  <c r="S189" i="3"/>
  <c r="K189" i="3"/>
  <c r="S192" i="3"/>
  <c r="K192" i="3"/>
  <c r="S195" i="3"/>
  <c r="K195" i="3"/>
  <c r="S198" i="3"/>
  <c r="K198" i="3"/>
  <c r="S201" i="3"/>
  <c r="K201" i="3"/>
  <c r="S204" i="3"/>
  <c r="K204" i="3"/>
  <c r="S207" i="3"/>
  <c r="K207" i="3"/>
  <c r="S210" i="3"/>
  <c r="K210" i="3"/>
  <c r="S213" i="3"/>
  <c r="K213" i="3"/>
  <c r="S216" i="3"/>
  <c r="K216" i="3"/>
  <c r="S219" i="3"/>
  <c r="K219" i="3"/>
  <c r="S222" i="3"/>
  <c r="K222" i="3"/>
  <c r="S225" i="3"/>
  <c r="K225" i="3"/>
  <c r="S228" i="3"/>
  <c r="K228" i="3"/>
  <c r="S231" i="3"/>
  <c r="K231" i="3"/>
  <c r="M232" i="3"/>
  <c r="Z285" i="3"/>
  <c r="Y285" i="3" s="1"/>
  <c r="U287" i="3"/>
  <c r="U290" i="3"/>
  <c r="Z289" i="3" s="1"/>
  <c r="U293" i="3"/>
  <c r="Z293" i="3" s="1"/>
  <c r="Y293" i="3" s="1"/>
  <c r="Z294" i="3"/>
  <c r="Y294" i="3" s="1"/>
  <c r="U296" i="3"/>
  <c r="Z296" i="3" s="1"/>
  <c r="Y296" i="3" s="1"/>
  <c r="U299" i="3"/>
  <c r="Z298" i="3" s="1"/>
  <c r="U302" i="3"/>
  <c r="Z301" i="3" s="1"/>
  <c r="U305" i="3"/>
  <c r="Z304" i="3" s="1"/>
  <c r="Z306" i="3"/>
  <c r="Y306" i="3" s="1"/>
  <c r="U308" i="3"/>
  <c r="Z307" i="3" s="1"/>
  <c r="U311" i="3"/>
  <c r="Z310" i="3" s="1"/>
  <c r="U314" i="3"/>
  <c r="Z313" i="3" s="1"/>
  <c r="U317" i="3"/>
  <c r="U320" i="3"/>
  <c r="Z319" i="3" s="1"/>
  <c r="U323" i="3"/>
  <c r="U326" i="3"/>
  <c r="Z326" i="3" s="1"/>
  <c r="Y326" i="3" s="1"/>
  <c r="Z327" i="3"/>
  <c r="Y327" i="3" s="1"/>
  <c r="U332" i="3"/>
  <c r="Z331" i="3" s="1"/>
  <c r="S334" i="3"/>
  <c r="K334" i="3"/>
  <c r="Z335" i="3"/>
  <c r="Y335" i="3" s="1"/>
  <c r="U337" i="3"/>
  <c r="Z337" i="3" s="1"/>
  <c r="Y337" i="3" s="1"/>
  <c r="Z338" i="3"/>
  <c r="Y338" i="3" s="1"/>
  <c r="K345" i="3"/>
  <c r="S345" i="3"/>
  <c r="K351" i="3"/>
  <c r="S351" i="3"/>
  <c r="K360" i="3"/>
  <c r="S360" i="3"/>
  <c r="K369" i="3"/>
  <c r="S369" i="3"/>
  <c r="K378" i="3"/>
  <c r="S378" i="3"/>
  <c r="K387" i="3"/>
  <c r="S387" i="3"/>
  <c r="K396" i="3"/>
  <c r="S396" i="3"/>
  <c r="K405" i="3"/>
  <c r="S405" i="3"/>
  <c r="K414" i="3"/>
  <c r="S414" i="3"/>
  <c r="K423" i="3"/>
  <c r="S423" i="3"/>
  <c r="K432" i="3"/>
  <c r="S432" i="3"/>
  <c r="K441" i="3"/>
  <c r="S441" i="3"/>
  <c r="U482" i="3"/>
  <c r="Z481" i="3" s="1"/>
  <c r="U485" i="3"/>
  <c r="Z484" i="3" s="1"/>
  <c r="U488" i="3"/>
  <c r="Z487" i="3" s="1"/>
  <c r="U491" i="3"/>
  <c r="Z490" i="3" s="1"/>
  <c r="U494" i="3"/>
  <c r="Z493" i="3" s="1"/>
  <c r="U497" i="3"/>
  <c r="Z496" i="3" s="1"/>
  <c r="U500" i="3"/>
  <c r="Z499" i="3" s="1"/>
  <c r="S503" i="3"/>
  <c r="S506" i="3"/>
  <c r="S509" i="3"/>
  <c r="S512" i="3"/>
  <c r="S515" i="3"/>
  <c r="S518" i="3"/>
  <c r="S521" i="3"/>
  <c r="S524" i="3"/>
  <c r="S527" i="3"/>
  <c r="S530" i="3"/>
  <c r="S533" i="3"/>
  <c r="S536" i="3"/>
  <c r="S539" i="3"/>
  <c r="K539" i="3"/>
  <c r="S542" i="3"/>
  <c r="K542" i="3"/>
  <c r="S545" i="3"/>
  <c r="K545" i="3"/>
  <c r="S548" i="3"/>
  <c r="K548" i="3"/>
  <c r="S551" i="3"/>
  <c r="K551" i="3"/>
  <c r="S554" i="3"/>
  <c r="K554" i="3"/>
  <c r="S557" i="3"/>
  <c r="K557" i="3"/>
  <c r="S560" i="3"/>
  <c r="K560" i="3"/>
  <c r="K570" i="3"/>
  <c r="S570" i="3"/>
  <c r="K579" i="3"/>
  <c r="S579" i="3"/>
  <c r="K588" i="3"/>
  <c r="S588" i="3"/>
  <c r="K597" i="3"/>
  <c r="S597" i="3"/>
  <c r="K618" i="3"/>
  <c r="S618" i="3"/>
  <c r="K627" i="3"/>
  <c r="S627" i="3"/>
  <c r="K633" i="3"/>
  <c r="S633" i="3"/>
  <c r="K639" i="3"/>
  <c r="S639" i="3"/>
  <c r="K648" i="3"/>
  <c r="S648" i="3"/>
  <c r="K657" i="3"/>
  <c r="S657" i="3"/>
  <c r="S672" i="3"/>
  <c r="K672" i="3"/>
  <c r="S681" i="3"/>
  <c r="K681" i="3"/>
  <c r="M277" i="3"/>
  <c r="T343" i="3"/>
  <c r="Z343" i="3" s="1"/>
  <c r="Y343" i="3" s="1"/>
  <c r="T346" i="3"/>
  <c r="Y346" i="3" s="1"/>
  <c r="T349" i="3"/>
  <c r="Z349" i="3" s="1"/>
  <c r="Y349" i="3" s="1"/>
  <c r="T352" i="3"/>
  <c r="Z352" i="3" s="1"/>
  <c r="Y352" i="3" s="1"/>
  <c r="T355" i="3"/>
  <c r="Z355" i="3" s="1"/>
  <c r="Y355" i="3" s="1"/>
  <c r="T358" i="3"/>
  <c r="Z358" i="3" s="1"/>
  <c r="Y358" i="3" s="1"/>
  <c r="T361" i="3"/>
  <c r="Z361" i="3" s="1"/>
  <c r="Y361" i="3" s="1"/>
  <c r="T364" i="3"/>
  <c r="Z364" i="3" s="1"/>
  <c r="Y364" i="3" s="1"/>
  <c r="T367" i="3"/>
  <c r="Z367" i="3" s="1"/>
  <c r="Y367" i="3" s="1"/>
  <c r="T370" i="3"/>
  <c r="Z370" i="3" s="1"/>
  <c r="Y370" i="3" s="1"/>
  <c r="T373" i="3"/>
  <c r="Z373" i="3" s="1"/>
  <c r="Y373" i="3" s="1"/>
  <c r="T376" i="3"/>
  <c r="Z376" i="3" s="1"/>
  <c r="Y376" i="3" s="1"/>
  <c r="T379" i="3"/>
  <c r="Z379" i="3" s="1"/>
  <c r="Y379" i="3" s="1"/>
  <c r="T382" i="3"/>
  <c r="Z382" i="3" s="1"/>
  <c r="Y382" i="3" s="1"/>
  <c r="T385" i="3"/>
  <c r="Z385" i="3" s="1"/>
  <c r="Y385" i="3" s="1"/>
  <c r="T388" i="3"/>
  <c r="Z388" i="3" s="1"/>
  <c r="Y388" i="3" s="1"/>
  <c r="T391" i="3"/>
  <c r="Z391" i="3" s="1"/>
  <c r="Y391" i="3" s="1"/>
  <c r="T394" i="3"/>
  <c r="Z394" i="3" s="1"/>
  <c r="Y394" i="3" s="1"/>
  <c r="T397" i="3"/>
  <c r="Z397" i="3" s="1"/>
  <c r="Y397" i="3" s="1"/>
  <c r="T400" i="3"/>
  <c r="Z400" i="3" s="1"/>
  <c r="Y400" i="3" s="1"/>
  <c r="T403" i="3"/>
  <c r="Z403" i="3" s="1"/>
  <c r="Y403" i="3" s="1"/>
  <c r="T406" i="3"/>
  <c r="Z406" i="3" s="1"/>
  <c r="Y406" i="3" s="1"/>
  <c r="T409" i="3"/>
  <c r="Z409" i="3" s="1"/>
  <c r="Y409" i="3" s="1"/>
  <c r="T412" i="3"/>
  <c r="Z412" i="3" s="1"/>
  <c r="Y412" i="3" s="1"/>
  <c r="T415" i="3"/>
  <c r="Z415" i="3" s="1"/>
  <c r="Y415" i="3" s="1"/>
  <c r="T418" i="3"/>
  <c r="Z418" i="3" s="1"/>
  <c r="Y418" i="3" s="1"/>
  <c r="T421" i="3"/>
  <c r="Z421" i="3" s="1"/>
  <c r="Y421" i="3" s="1"/>
  <c r="T424" i="3"/>
  <c r="Z424" i="3" s="1"/>
  <c r="Y424" i="3" s="1"/>
  <c r="T427" i="3"/>
  <c r="Z427" i="3" s="1"/>
  <c r="Y427" i="3" s="1"/>
  <c r="T430" i="3"/>
  <c r="Z430" i="3" s="1"/>
  <c r="Y430" i="3" s="1"/>
  <c r="T433" i="3"/>
  <c r="T436" i="3"/>
  <c r="Z436" i="3" s="1"/>
  <c r="Y436" i="3" s="1"/>
  <c r="T439" i="3"/>
  <c r="Z439" i="3" s="1"/>
  <c r="Y439" i="3" s="1"/>
  <c r="T442" i="3"/>
  <c r="U445" i="3"/>
  <c r="U448" i="3"/>
  <c r="Z447" i="3" s="1"/>
  <c r="U451" i="3"/>
  <c r="Z450" i="3" s="1"/>
  <c r="U454" i="3"/>
  <c r="Z453" i="3" s="1"/>
  <c r="U457" i="3"/>
  <c r="Z456" i="3" s="1"/>
  <c r="U460" i="3"/>
  <c r="Z459" i="3" s="1"/>
  <c r="U463" i="3"/>
  <c r="Z462" i="3" s="1"/>
  <c r="U466" i="3"/>
  <c r="Z465" i="3" s="1"/>
  <c r="U469" i="3"/>
  <c r="Z468" i="3" s="1"/>
  <c r="U472" i="3"/>
  <c r="Z471" i="3" s="1"/>
  <c r="U475" i="3"/>
  <c r="Z474" i="3" s="1"/>
  <c r="U478" i="3"/>
  <c r="Z477" i="3" s="1"/>
  <c r="U481" i="3"/>
  <c r="Z480" i="3" s="1"/>
  <c r="U484" i="3"/>
  <c r="Z483" i="3" s="1"/>
  <c r="U487" i="3"/>
  <c r="Z486" i="3" s="1"/>
  <c r="U490" i="3"/>
  <c r="U493" i="3"/>
  <c r="Z492" i="3" s="1"/>
  <c r="U496" i="3"/>
  <c r="Z495" i="3" s="1"/>
  <c r="U499" i="3"/>
  <c r="Z498" i="3" s="1"/>
  <c r="U502" i="3"/>
  <c r="Z501" i="3" s="1"/>
  <c r="K503" i="3"/>
  <c r="S504" i="3"/>
  <c r="K504" i="3"/>
  <c r="U505" i="3"/>
  <c r="K506" i="3"/>
  <c r="S507" i="3"/>
  <c r="K507" i="3"/>
  <c r="U508" i="3"/>
  <c r="K509" i="3"/>
  <c r="S510" i="3"/>
  <c r="K510" i="3"/>
  <c r="U511" i="3"/>
  <c r="K512" i="3"/>
  <c r="S513" i="3"/>
  <c r="K513" i="3"/>
  <c r="U514" i="3"/>
  <c r="K515" i="3"/>
  <c r="S516" i="3"/>
  <c r="K516" i="3"/>
  <c r="U517" i="3"/>
  <c r="K518" i="3"/>
  <c r="S519" i="3"/>
  <c r="K519" i="3"/>
  <c r="U520" i="3"/>
  <c r="K521" i="3"/>
  <c r="S522" i="3"/>
  <c r="K522" i="3"/>
  <c r="U523" i="3"/>
  <c r="K524" i="3"/>
  <c r="S525" i="3"/>
  <c r="K525" i="3"/>
  <c r="U526" i="3"/>
  <c r="K527" i="3"/>
  <c r="S528" i="3"/>
  <c r="K528" i="3"/>
  <c r="U529" i="3"/>
  <c r="K530" i="3"/>
  <c r="S531" i="3"/>
  <c r="K531" i="3"/>
  <c r="U532" i="3"/>
  <c r="K533" i="3"/>
  <c r="S534" i="3"/>
  <c r="K534" i="3"/>
  <c r="U535" i="3"/>
  <c r="K536" i="3"/>
  <c r="K564" i="3"/>
  <c r="S564" i="3"/>
  <c r="K573" i="3"/>
  <c r="S573" i="3"/>
  <c r="K582" i="3"/>
  <c r="S582" i="3"/>
  <c r="K591" i="3"/>
  <c r="S591" i="3"/>
  <c r="K600" i="3"/>
  <c r="S600" i="3"/>
  <c r="K606" i="3"/>
  <c r="S606" i="3"/>
  <c r="K612" i="3"/>
  <c r="S612" i="3"/>
  <c r="K621" i="3"/>
  <c r="S621" i="3"/>
  <c r="K636" i="3"/>
  <c r="S636" i="3"/>
  <c r="K642" i="3"/>
  <c r="S642" i="3"/>
  <c r="K651" i="3"/>
  <c r="S651" i="3"/>
  <c r="K660" i="3"/>
  <c r="S660" i="3"/>
  <c r="S666" i="3"/>
  <c r="K666" i="3"/>
  <c r="S675" i="3"/>
  <c r="K675" i="3"/>
  <c r="S684" i="3"/>
  <c r="K684" i="3"/>
  <c r="Z737" i="3"/>
  <c r="Y737" i="3" s="1"/>
  <c r="K277" i="3"/>
  <c r="T341" i="3"/>
  <c r="Z341" i="3" s="1"/>
  <c r="Y341" i="3" s="1"/>
  <c r="T344" i="3"/>
  <c r="Z344" i="3" s="1"/>
  <c r="Y344" i="3" s="1"/>
  <c r="T347" i="3"/>
  <c r="Z347" i="3" s="1"/>
  <c r="Y347" i="3" s="1"/>
  <c r="T350" i="3"/>
  <c r="Z350" i="3" s="1"/>
  <c r="Y350" i="3" s="1"/>
  <c r="T353" i="3"/>
  <c r="Z353" i="3" s="1"/>
  <c r="Y353" i="3" s="1"/>
  <c r="T356" i="3"/>
  <c r="Z356" i="3" s="1"/>
  <c r="Y356" i="3" s="1"/>
  <c r="T359" i="3"/>
  <c r="Z359" i="3" s="1"/>
  <c r="Y359" i="3" s="1"/>
  <c r="T362" i="3"/>
  <c r="Y362" i="3" s="1"/>
  <c r="T365" i="3"/>
  <c r="Z365" i="3" s="1"/>
  <c r="Y365" i="3" s="1"/>
  <c r="T368" i="3"/>
  <c r="Z368" i="3" s="1"/>
  <c r="Y368" i="3" s="1"/>
  <c r="T371" i="3"/>
  <c r="Z371" i="3" s="1"/>
  <c r="Y371" i="3" s="1"/>
  <c r="T374" i="3"/>
  <c r="Y374" i="3" s="1"/>
  <c r="T377" i="3"/>
  <c r="Z377" i="3" s="1"/>
  <c r="Y377" i="3" s="1"/>
  <c r="T380" i="3"/>
  <c r="Z380" i="3" s="1"/>
  <c r="Y380" i="3" s="1"/>
  <c r="T383" i="3"/>
  <c r="Y383" i="3" s="1"/>
  <c r="T386" i="3"/>
  <c r="Z386" i="3" s="1"/>
  <c r="Y386" i="3" s="1"/>
  <c r="T389" i="3"/>
  <c r="Z389" i="3" s="1"/>
  <c r="Y389" i="3" s="1"/>
  <c r="T392" i="3"/>
  <c r="Y392" i="3" s="1"/>
  <c r="T395" i="3"/>
  <c r="Z395" i="3" s="1"/>
  <c r="Y395" i="3" s="1"/>
  <c r="T398" i="3"/>
  <c r="Z398" i="3" s="1"/>
  <c r="Y398" i="3" s="1"/>
  <c r="T401" i="3"/>
  <c r="Z401" i="3" s="1"/>
  <c r="Y401" i="3" s="1"/>
  <c r="T404" i="3"/>
  <c r="Y404" i="3" s="1"/>
  <c r="T407" i="3"/>
  <c r="Z407" i="3" s="1"/>
  <c r="Y407" i="3" s="1"/>
  <c r="T410" i="3"/>
  <c r="Y410" i="3" s="1"/>
  <c r="T413" i="3"/>
  <c r="Z413" i="3" s="1"/>
  <c r="Y413" i="3" s="1"/>
  <c r="T416" i="3"/>
  <c r="Z416" i="3" s="1"/>
  <c r="Y416" i="3" s="1"/>
  <c r="T419" i="3"/>
  <c r="Y419" i="3" s="1"/>
  <c r="T422" i="3"/>
  <c r="Z422" i="3" s="1"/>
  <c r="Y422" i="3" s="1"/>
  <c r="T425" i="3"/>
  <c r="Z425" i="3" s="1"/>
  <c r="Y425" i="3" s="1"/>
  <c r="T428" i="3"/>
  <c r="Z428" i="3" s="1"/>
  <c r="Y428" i="3" s="1"/>
  <c r="T431" i="3"/>
  <c r="Y431" i="3" s="1"/>
  <c r="T434" i="3"/>
  <c r="Y434" i="3" s="1"/>
  <c r="T437" i="3"/>
  <c r="Z437" i="3" s="1"/>
  <c r="Y437" i="3" s="1"/>
  <c r="T440" i="3"/>
  <c r="Z440" i="3" s="1"/>
  <c r="Y440" i="3" s="1"/>
  <c r="T443" i="3"/>
  <c r="Y443" i="3" s="1"/>
  <c r="M444" i="3"/>
  <c r="U447" i="3"/>
  <c r="Z446" i="3" s="1"/>
  <c r="U450" i="3"/>
  <c r="Z449" i="3" s="1"/>
  <c r="U453" i="3"/>
  <c r="Z452" i="3" s="1"/>
  <c r="U456" i="3"/>
  <c r="Z455" i="3" s="1"/>
  <c r="U459" i="3"/>
  <c r="Z458" i="3" s="1"/>
  <c r="U462" i="3"/>
  <c r="Z461" i="3" s="1"/>
  <c r="U465" i="3"/>
  <c r="Z464" i="3" s="1"/>
  <c r="U468" i="3"/>
  <c r="Z467" i="3" s="1"/>
  <c r="U471" i="3"/>
  <c r="Z470" i="3" s="1"/>
  <c r="U474" i="3"/>
  <c r="Z473" i="3" s="1"/>
  <c r="U477" i="3"/>
  <c r="Z476" i="3" s="1"/>
  <c r="U480" i="3"/>
  <c r="U483" i="3"/>
  <c r="Z482" i="3" s="1"/>
  <c r="U486" i="3"/>
  <c r="Z485" i="3" s="1"/>
  <c r="U492" i="3"/>
  <c r="Z491" i="3" s="1"/>
  <c r="U495" i="3"/>
  <c r="Z494" i="3" s="1"/>
  <c r="U498" i="3"/>
  <c r="Z497" i="3" s="1"/>
  <c r="U501" i="3"/>
  <c r="Z500" i="3" s="1"/>
  <c r="U538" i="3"/>
  <c r="U541" i="3"/>
  <c r="U544" i="3"/>
  <c r="U547" i="3"/>
  <c r="U550" i="3"/>
  <c r="U553" i="3"/>
  <c r="U556" i="3"/>
  <c r="U559" i="3"/>
  <c r="K567" i="3"/>
  <c r="S567" i="3"/>
  <c r="K576" i="3"/>
  <c r="S576" i="3"/>
  <c r="K585" i="3"/>
  <c r="S585" i="3"/>
  <c r="K594" i="3"/>
  <c r="S594" i="3"/>
  <c r="K603" i="3"/>
  <c r="S603" i="3"/>
  <c r="K609" i="3"/>
  <c r="S609" i="3"/>
  <c r="K615" i="3"/>
  <c r="S615" i="3"/>
  <c r="K624" i="3"/>
  <c r="S624" i="3"/>
  <c r="K630" i="3"/>
  <c r="S630" i="3"/>
  <c r="K645" i="3"/>
  <c r="S645" i="3"/>
  <c r="K654" i="3"/>
  <c r="S654" i="3"/>
  <c r="K663" i="3"/>
  <c r="S663" i="3"/>
  <c r="S669" i="3"/>
  <c r="K669" i="3"/>
  <c r="S678" i="3"/>
  <c r="K678" i="3"/>
  <c r="S687" i="3"/>
  <c r="K687" i="3"/>
  <c r="Z719" i="3"/>
  <c r="Y719" i="3" s="1"/>
  <c r="U746" i="3"/>
  <c r="Z746" i="3" s="1"/>
  <c r="Y746" i="3" s="1"/>
  <c r="S537" i="3"/>
  <c r="S540" i="3"/>
  <c r="S543" i="3"/>
  <c r="S546" i="3"/>
  <c r="S549" i="3"/>
  <c r="S552" i="3"/>
  <c r="S555" i="3"/>
  <c r="S558" i="3"/>
  <c r="S561" i="3"/>
  <c r="M562" i="3"/>
  <c r="N563" i="3" s="1"/>
  <c r="T565" i="3"/>
  <c r="Z565" i="3" s="1"/>
  <c r="Y565" i="3" s="1"/>
  <c r="T568" i="3"/>
  <c r="Z568" i="3" s="1"/>
  <c r="Y568" i="3" s="1"/>
  <c r="T571" i="3"/>
  <c r="Z571" i="3" s="1"/>
  <c r="Y571" i="3" s="1"/>
  <c r="T574" i="3"/>
  <c r="Z574" i="3" s="1"/>
  <c r="Y574" i="3" s="1"/>
  <c r="T577" i="3"/>
  <c r="Z577" i="3" s="1"/>
  <c r="Y577" i="3" s="1"/>
  <c r="T580" i="3"/>
  <c r="Z580" i="3" s="1"/>
  <c r="Y580" i="3" s="1"/>
  <c r="T583" i="3"/>
  <c r="Z583" i="3" s="1"/>
  <c r="Y583" i="3" s="1"/>
  <c r="T586" i="3"/>
  <c r="T589" i="3"/>
  <c r="T592" i="3"/>
  <c r="Z592" i="3" s="1"/>
  <c r="Y592" i="3" s="1"/>
  <c r="T595" i="3"/>
  <c r="Z595" i="3" s="1"/>
  <c r="Y595" i="3" s="1"/>
  <c r="T598" i="3"/>
  <c r="Z598" i="3" s="1"/>
  <c r="Y598" i="3" s="1"/>
  <c r="T601" i="3"/>
  <c r="Z601" i="3" s="1"/>
  <c r="Y601" i="3" s="1"/>
  <c r="T604" i="3"/>
  <c r="Y604" i="3" s="1"/>
  <c r="T607" i="3"/>
  <c r="Z607" i="3" s="1"/>
  <c r="Y607" i="3" s="1"/>
  <c r="T610" i="3"/>
  <c r="Y610" i="3" s="1"/>
  <c r="T613" i="3"/>
  <c r="Z613" i="3" s="1"/>
  <c r="Y613" i="3" s="1"/>
  <c r="T616" i="3"/>
  <c r="Z616" i="3" s="1"/>
  <c r="Y616" i="3" s="1"/>
  <c r="T619" i="3"/>
  <c r="Z619" i="3" s="1"/>
  <c r="Y619" i="3" s="1"/>
  <c r="T622" i="3"/>
  <c r="Z622" i="3" s="1"/>
  <c r="Y622" i="3" s="1"/>
  <c r="T625" i="3"/>
  <c r="Z625" i="3" s="1"/>
  <c r="Y625" i="3" s="1"/>
  <c r="T631" i="3"/>
  <c r="Z631" i="3" s="1"/>
  <c r="Y631" i="3" s="1"/>
  <c r="T634" i="3"/>
  <c r="Z634" i="3" s="1"/>
  <c r="Y634" i="3" s="1"/>
  <c r="T637" i="3"/>
  <c r="Y637" i="3" s="1"/>
  <c r="T640" i="3"/>
  <c r="Z640" i="3" s="1"/>
  <c r="Y640" i="3" s="1"/>
  <c r="T643" i="3"/>
  <c r="Z643" i="3" s="1"/>
  <c r="Y643" i="3" s="1"/>
  <c r="T646" i="3"/>
  <c r="Z646" i="3" s="1"/>
  <c r="Y646" i="3" s="1"/>
  <c r="T649" i="3"/>
  <c r="Z649" i="3" s="1"/>
  <c r="Y649" i="3" s="1"/>
  <c r="T652" i="3"/>
  <c r="Z652" i="3" s="1"/>
  <c r="Y652" i="3" s="1"/>
  <c r="T655" i="3"/>
  <c r="Z655" i="3" s="1"/>
  <c r="Y655" i="3" s="1"/>
  <c r="T658" i="3"/>
  <c r="Z658" i="3" s="1"/>
  <c r="Y658" i="3" s="1"/>
  <c r="T661" i="3"/>
  <c r="Z661" i="3" s="1"/>
  <c r="Y661" i="3" s="1"/>
  <c r="T664" i="3"/>
  <c r="Z664" i="3" s="1"/>
  <c r="Y664" i="3" s="1"/>
  <c r="S668" i="3"/>
  <c r="K668" i="3"/>
  <c r="S671" i="3"/>
  <c r="K671" i="3"/>
  <c r="S674" i="3"/>
  <c r="K674" i="3"/>
  <c r="S677" i="3"/>
  <c r="K677" i="3"/>
  <c r="S680" i="3"/>
  <c r="K680" i="3"/>
  <c r="S683" i="3"/>
  <c r="K683" i="3"/>
  <c r="S686" i="3"/>
  <c r="K686" i="3"/>
  <c r="S689" i="3"/>
  <c r="M690" i="3"/>
  <c r="K689" i="3"/>
  <c r="U716" i="3"/>
  <c r="Z716" i="3" s="1"/>
  <c r="Y716" i="3" s="1"/>
  <c r="U725" i="3"/>
  <c r="Z725" i="3" s="1"/>
  <c r="Y725" i="3" s="1"/>
  <c r="U734" i="3"/>
  <c r="Z734" i="3" s="1"/>
  <c r="Y734" i="3" s="1"/>
  <c r="U743" i="3"/>
  <c r="Z743" i="3" s="1"/>
  <c r="Y743" i="3" s="1"/>
  <c r="S505" i="3"/>
  <c r="S508" i="3"/>
  <c r="S511" i="3"/>
  <c r="S514" i="3"/>
  <c r="S517" i="3"/>
  <c r="S520" i="3"/>
  <c r="S523" i="3"/>
  <c r="S526" i="3"/>
  <c r="S529" i="3"/>
  <c r="S532" i="3"/>
  <c r="S535" i="3"/>
  <c r="K537" i="3"/>
  <c r="S538" i="3"/>
  <c r="K540" i="3"/>
  <c r="S541" i="3"/>
  <c r="K543" i="3"/>
  <c r="S544" i="3"/>
  <c r="K546" i="3"/>
  <c r="S547" i="3"/>
  <c r="K549" i="3"/>
  <c r="S550" i="3"/>
  <c r="K552" i="3"/>
  <c r="S553" i="3"/>
  <c r="K555" i="3"/>
  <c r="S556" i="3"/>
  <c r="K558" i="3"/>
  <c r="S559" i="3"/>
  <c r="K561" i="3"/>
  <c r="S562" i="3"/>
  <c r="T563" i="3"/>
  <c r="Y563" i="3" s="1"/>
  <c r="T566" i="3"/>
  <c r="Z566" i="3" s="1"/>
  <c r="Y566" i="3" s="1"/>
  <c r="T569" i="3"/>
  <c r="Y569" i="3" s="1"/>
  <c r="T572" i="3"/>
  <c r="Z572" i="3" s="1"/>
  <c r="Y572" i="3" s="1"/>
  <c r="T575" i="3"/>
  <c r="Z575" i="3" s="1"/>
  <c r="Y575" i="3" s="1"/>
  <c r="T578" i="3"/>
  <c r="Z578" i="3" s="1"/>
  <c r="Y578" i="3" s="1"/>
  <c r="T581" i="3"/>
  <c r="Z581" i="3" s="1"/>
  <c r="Y581" i="3" s="1"/>
  <c r="T584" i="3"/>
  <c r="Z584" i="3" s="1"/>
  <c r="Y584" i="3" s="1"/>
  <c r="T587" i="3"/>
  <c r="Y587" i="3" s="1"/>
  <c r="T590" i="3"/>
  <c r="Y590" i="3" s="1"/>
  <c r="T593" i="3"/>
  <c r="Z593" i="3" s="1"/>
  <c r="Y593" i="3" s="1"/>
  <c r="T596" i="3"/>
  <c r="Y596" i="3" s="1"/>
  <c r="T599" i="3"/>
  <c r="Z599" i="3" s="1"/>
  <c r="Y599" i="3" s="1"/>
  <c r="T602" i="3"/>
  <c r="Z602" i="3" s="1"/>
  <c r="Y602" i="3" s="1"/>
  <c r="T605" i="3"/>
  <c r="Z605" i="3" s="1"/>
  <c r="Y605" i="3" s="1"/>
  <c r="T608" i="3"/>
  <c r="Z608" i="3" s="1"/>
  <c r="Y608" i="3" s="1"/>
  <c r="T611" i="3"/>
  <c r="Z611" i="3" s="1"/>
  <c r="Y611" i="3" s="1"/>
  <c r="T614" i="3"/>
  <c r="Z614" i="3" s="1"/>
  <c r="Y614" i="3" s="1"/>
  <c r="T617" i="3"/>
  <c r="Z617" i="3" s="1"/>
  <c r="Y617" i="3" s="1"/>
  <c r="T620" i="3"/>
  <c r="Z620" i="3" s="1"/>
  <c r="Y620" i="3" s="1"/>
  <c r="T623" i="3"/>
  <c r="Z623" i="3" s="1"/>
  <c r="Y623" i="3" s="1"/>
  <c r="T632" i="3"/>
  <c r="Z632" i="3" s="1"/>
  <c r="Y632" i="3" s="1"/>
  <c r="T635" i="3"/>
  <c r="Y635" i="3" s="1"/>
  <c r="T638" i="3"/>
  <c r="Z638" i="3" s="1"/>
  <c r="Y638" i="3" s="1"/>
  <c r="T641" i="3"/>
  <c r="Z641" i="3" s="1"/>
  <c r="Y641" i="3" s="1"/>
  <c r="T644" i="3"/>
  <c r="Z644" i="3" s="1"/>
  <c r="Y644" i="3" s="1"/>
  <c r="T647" i="3"/>
  <c r="Z647" i="3" s="1"/>
  <c r="Y647" i="3" s="1"/>
  <c r="T650" i="3"/>
  <c r="Z650" i="3" s="1"/>
  <c r="Y650" i="3" s="1"/>
  <c r="T653" i="3"/>
  <c r="Y653" i="3" s="1"/>
  <c r="T656" i="3"/>
  <c r="Z656" i="3" s="1"/>
  <c r="Y656" i="3" s="1"/>
  <c r="T659" i="3"/>
  <c r="Z659" i="3" s="1"/>
  <c r="Y659" i="3" s="1"/>
  <c r="T662" i="3"/>
  <c r="Z662" i="3" s="1"/>
  <c r="Y662" i="3" s="1"/>
  <c r="S665" i="3"/>
  <c r="K665" i="3"/>
  <c r="S667" i="3"/>
  <c r="K667" i="3"/>
  <c r="S670" i="3"/>
  <c r="K670" i="3"/>
  <c r="S673" i="3"/>
  <c r="K673" i="3"/>
  <c r="S676" i="3"/>
  <c r="K676" i="3"/>
  <c r="S679" i="3"/>
  <c r="K679" i="3"/>
  <c r="S682" i="3"/>
  <c r="K682" i="3"/>
  <c r="S685" i="3"/>
  <c r="K685" i="3"/>
  <c r="S688" i="3"/>
  <c r="K688" i="3"/>
  <c r="M689" i="3"/>
  <c r="U713" i="3"/>
  <c r="Z713" i="3" s="1"/>
  <c r="Y713" i="3" s="1"/>
  <c r="U731" i="3"/>
  <c r="Z731" i="3" s="1"/>
  <c r="Y731" i="3" s="1"/>
  <c r="U740" i="3"/>
  <c r="U749" i="3"/>
  <c r="Z749" i="3" s="1"/>
  <c r="Y749" i="3" s="1"/>
  <c r="U752" i="3"/>
  <c r="Z751" i="3" s="1"/>
  <c r="U755" i="3"/>
  <c r="Z755" i="3" s="1"/>
  <c r="Y755" i="3" s="1"/>
  <c r="U758" i="3"/>
  <c r="Z758" i="3" s="1"/>
  <c r="Y758" i="3" s="1"/>
  <c r="U761" i="3"/>
  <c r="Z761" i="3" s="1"/>
  <c r="Y761" i="3" s="1"/>
  <c r="U764" i="3"/>
  <c r="Z764" i="3" s="1"/>
  <c r="Y764" i="3" s="1"/>
  <c r="U767" i="3"/>
  <c r="Z767" i="3" s="1"/>
  <c r="Y767" i="3" s="1"/>
  <c r="U770" i="3"/>
  <c r="Z770" i="3" s="1"/>
  <c r="Y770" i="3" s="1"/>
  <c r="U848" i="3"/>
  <c r="Z848" i="3" s="1"/>
  <c r="Y848" i="3" s="1"/>
  <c r="T858" i="3"/>
  <c r="U858" i="3"/>
  <c r="T880" i="3"/>
  <c r="U880" i="3"/>
  <c r="U889" i="3"/>
  <c r="T690" i="3"/>
  <c r="T691" i="3"/>
  <c r="Y691" i="3" s="1"/>
  <c r="T692" i="3"/>
  <c r="Z692" i="3" s="1"/>
  <c r="Y692" i="3" s="1"/>
  <c r="T693" i="3"/>
  <c r="Z693" i="3" s="1"/>
  <c r="Y693" i="3" s="1"/>
  <c r="T694" i="3"/>
  <c r="Z694" i="3" s="1"/>
  <c r="Y694" i="3" s="1"/>
  <c r="T695" i="3"/>
  <c r="Z695" i="3" s="1"/>
  <c r="Y695" i="3" s="1"/>
  <c r="T696" i="3"/>
  <c r="Z696" i="3" s="1"/>
  <c r="Y696" i="3" s="1"/>
  <c r="T697" i="3"/>
  <c r="Z697" i="3" s="1"/>
  <c r="Y697" i="3" s="1"/>
  <c r="T698" i="3"/>
  <c r="Z698" i="3" s="1"/>
  <c r="Y698" i="3" s="1"/>
  <c r="T699" i="3"/>
  <c r="Y699" i="3" s="1"/>
  <c r="T701" i="3"/>
  <c r="Z701" i="3" s="1"/>
  <c r="Y701" i="3" s="1"/>
  <c r="T702" i="3"/>
  <c r="Z702" i="3" s="1"/>
  <c r="Y702" i="3" s="1"/>
  <c r="T704" i="3"/>
  <c r="Z704" i="3" s="1"/>
  <c r="Y704" i="3" s="1"/>
  <c r="T705" i="3"/>
  <c r="Z705" i="3" s="1"/>
  <c r="Y705" i="3" s="1"/>
  <c r="T707" i="3"/>
  <c r="Z707" i="3" s="1"/>
  <c r="Y707" i="3" s="1"/>
  <c r="T708" i="3"/>
  <c r="Z708" i="3" s="1"/>
  <c r="Y708" i="3" s="1"/>
  <c r="T710" i="3"/>
  <c r="Z710" i="3" s="1"/>
  <c r="Y710" i="3" s="1"/>
  <c r="S711" i="3"/>
  <c r="U712" i="3"/>
  <c r="Z712" i="3" s="1"/>
  <c r="Y712" i="3" s="1"/>
  <c r="U715" i="3"/>
  <c r="Z715" i="3" s="1"/>
  <c r="Y715" i="3" s="1"/>
  <c r="U718" i="3"/>
  <c r="Z717" i="3" s="1"/>
  <c r="U721" i="3"/>
  <c r="Z721" i="3" s="1"/>
  <c r="Y721" i="3" s="1"/>
  <c r="U724" i="3"/>
  <c r="Z724" i="3" s="1"/>
  <c r="Y724" i="3" s="1"/>
  <c r="U730" i="3"/>
  <c r="Z730" i="3" s="1"/>
  <c r="Y730" i="3" s="1"/>
  <c r="U733" i="3"/>
  <c r="Z733" i="3" s="1"/>
  <c r="Y733" i="3" s="1"/>
  <c r="U736" i="3"/>
  <c r="U742" i="3"/>
  <c r="Z742" i="3" s="1"/>
  <c r="Y742" i="3" s="1"/>
  <c r="U745" i="3"/>
  <c r="Z745" i="3" s="1"/>
  <c r="Y745" i="3" s="1"/>
  <c r="U748" i="3"/>
  <c r="Z748" i="3" s="1"/>
  <c r="Y748" i="3" s="1"/>
  <c r="U751" i="3"/>
  <c r="U754" i="3"/>
  <c r="Z754" i="3" s="1"/>
  <c r="Y754" i="3" s="1"/>
  <c r="U763" i="3"/>
  <c r="Z763" i="3" s="1"/>
  <c r="Y763" i="3" s="1"/>
  <c r="U766" i="3"/>
  <c r="Z766" i="3" s="1"/>
  <c r="Y766" i="3" s="1"/>
  <c r="U769" i="3"/>
  <c r="Z769" i="3" s="1"/>
  <c r="Y769" i="3" s="1"/>
  <c r="U845" i="3"/>
  <c r="Z845" i="3" s="1"/>
  <c r="Y845" i="3" s="1"/>
  <c r="T862" i="3"/>
  <c r="U862" i="3"/>
  <c r="U871" i="3"/>
  <c r="T894" i="3"/>
  <c r="U894" i="3"/>
  <c r="U711" i="3"/>
  <c r="Z711" i="3" s="1"/>
  <c r="Y711" i="3" s="1"/>
  <c r="U714" i="3"/>
  <c r="Z714" i="3" s="1"/>
  <c r="Y714" i="3" s="1"/>
  <c r="U717" i="3"/>
  <c r="U720" i="3"/>
  <c r="Z720" i="3" s="1"/>
  <c r="Y720" i="3" s="1"/>
  <c r="U723" i="3"/>
  <c r="Z723" i="3" s="1"/>
  <c r="Y723" i="3" s="1"/>
  <c r="U726" i="3"/>
  <c r="Z726" i="3" s="1"/>
  <c r="Y726" i="3" s="1"/>
  <c r="U729" i="3"/>
  <c r="Z729" i="3" s="1"/>
  <c r="Y729" i="3" s="1"/>
  <c r="U732" i="3"/>
  <c r="Z732" i="3" s="1"/>
  <c r="Y732" i="3" s="1"/>
  <c r="U735" i="3"/>
  <c r="Z735" i="3" s="1"/>
  <c r="Y735" i="3" s="1"/>
  <c r="U738" i="3"/>
  <c r="Z738" i="3" s="1"/>
  <c r="Y738" i="3" s="1"/>
  <c r="U741" i="3"/>
  <c r="Z741" i="3" s="1"/>
  <c r="Y741" i="3" s="1"/>
  <c r="U744" i="3"/>
  <c r="Z744" i="3" s="1"/>
  <c r="Y744" i="3" s="1"/>
  <c r="U747" i="3"/>
  <c r="Z747" i="3" s="1"/>
  <c r="Y747" i="3" s="1"/>
  <c r="U750" i="3"/>
  <c r="Z750" i="3" s="1"/>
  <c r="Y750" i="3" s="1"/>
  <c r="U753" i="3"/>
  <c r="Z752" i="3" s="1"/>
  <c r="U756" i="3"/>
  <c r="Z756" i="3" s="1"/>
  <c r="Y756" i="3" s="1"/>
  <c r="U759" i="3"/>
  <c r="Z759" i="3" s="1"/>
  <c r="Y759" i="3" s="1"/>
  <c r="U762" i="3"/>
  <c r="Z762" i="3" s="1"/>
  <c r="Y762" i="3" s="1"/>
  <c r="U765" i="3"/>
  <c r="Z765" i="3" s="1"/>
  <c r="Y765" i="3" s="1"/>
  <c r="U768" i="3"/>
  <c r="Z768" i="3" s="1"/>
  <c r="Y768" i="3" s="1"/>
  <c r="U771" i="3"/>
  <c r="Z771" i="3" s="1"/>
  <c r="Y771" i="3" s="1"/>
  <c r="U842" i="3"/>
  <c r="Z842" i="3" s="1"/>
  <c r="Y842" i="3" s="1"/>
  <c r="T853" i="3"/>
  <c r="U853" i="3"/>
  <c r="T867" i="3"/>
  <c r="Y867" i="3" s="1"/>
  <c r="T876" i="3"/>
  <c r="U876" i="3"/>
  <c r="T885" i="3"/>
  <c r="U885" i="3"/>
  <c r="T898" i="3"/>
  <c r="U898" i="3"/>
  <c r="T772" i="3"/>
  <c r="Z772" i="3" s="1"/>
  <c r="Y772" i="3" s="1"/>
  <c r="T775" i="3"/>
  <c r="Z775" i="3" s="1"/>
  <c r="Y775" i="3" s="1"/>
  <c r="T776" i="3"/>
  <c r="Z776" i="3" s="1"/>
  <c r="Y776" i="3" s="1"/>
  <c r="T777" i="3"/>
  <c r="Y777" i="3" s="1"/>
  <c r="T778" i="3"/>
  <c r="Z778" i="3" s="1"/>
  <c r="Y778" i="3" s="1"/>
  <c r="T780" i="3"/>
  <c r="Y780" i="3" s="1"/>
  <c r="T781" i="3"/>
  <c r="Z781" i="3" s="1"/>
  <c r="Y781" i="3" s="1"/>
  <c r="T782" i="3"/>
  <c r="Y782" i="3" s="1"/>
  <c r="T783" i="3"/>
  <c r="Y783" i="3" s="1"/>
  <c r="T784" i="3"/>
  <c r="Z784" i="3" s="1"/>
  <c r="Y784" i="3" s="1"/>
  <c r="T785" i="3"/>
  <c r="Z785" i="3" s="1"/>
  <c r="Y785" i="3" s="1"/>
  <c r="T786" i="3"/>
  <c r="Z786" i="3" s="1"/>
  <c r="Y786" i="3" s="1"/>
  <c r="T787" i="3"/>
  <c r="Z787" i="3" s="1"/>
  <c r="Y787" i="3" s="1"/>
  <c r="T788" i="3"/>
  <c r="Z788" i="3" s="1"/>
  <c r="Y788" i="3" s="1"/>
  <c r="T789" i="3"/>
  <c r="Z789" i="3" s="1"/>
  <c r="Y789" i="3" s="1"/>
  <c r="T790" i="3"/>
  <c r="Z790" i="3" s="1"/>
  <c r="Y790" i="3" s="1"/>
  <c r="T791" i="3"/>
  <c r="Z791" i="3" s="1"/>
  <c r="Y791" i="3" s="1"/>
  <c r="T792" i="3"/>
  <c r="Z792" i="3" s="1"/>
  <c r="Y792" i="3" s="1"/>
  <c r="T793" i="3"/>
  <c r="Z793" i="3" s="1"/>
  <c r="Y793" i="3" s="1"/>
  <c r="T794" i="3"/>
  <c r="Z794" i="3" s="1"/>
  <c r="Y794" i="3" s="1"/>
  <c r="T795" i="3"/>
  <c r="Z795" i="3" s="1"/>
  <c r="Y795" i="3" s="1"/>
  <c r="T796" i="3"/>
  <c r="Z796" i="3" s="1"/>
  <c r="Y796" i="3" s="1"/>
  <c r="T797" i="3"/>
  <c r="Z797" i="3" s="1"/>
  <c r="Y797" i="3" s="1"/>
  <c r="T798" i="3"/>
  <c r="Z798" i="3" s="1"/>
  <c r="Y798" i="3" s="1"/>
  <c r="T799" i="3"/>
  <c r="Z799" i="3" s="1"/>
  <c r="Y799" i="3" s="1"/>
  <c r="T800" i="3"/>
  <c r="Z800" i="3" s="1"/>
  <c r="Y800" i="3" s="1"/>
  <c r="T801" i="3"/>
  <c r="Z801" i="3" s="1"/>
  <c r="Y801" i="3" s="1"/>
  <c r="T802" i="3"/>
  <c r="Z802" i="3" s="1"/>
  <c r="Y802" i="3" s="1"/>
  <c r="T803" i="3"/>
  <c r="Z803" i="3" s="1"/>
  <c r="Y803" i="3" s="1"/>
  <c r="T804" i="3"/>
  <c r="Z804" i="3" s="1"/>
  <c r="Y804" i="3" s="1"/>
  <c r="T805" i="3"/>
  <c r="Z805" i="3" s="1"/>
  <c r="Y805" i="3" s="1"/>
  <c r="T806" i="3"/>
  <c r="Z806" i="3" s="1"/>
  <c r="Y806" i="3" s="1"/>
  <c r="T807" i="3"/>
  <c r="Z807" i="3" s="1"/>
  <c r="Y807" i="3" s="1"/>
  <c r="T808" i="3"/>
  <c r="Z808" i="3" s="1"/>
  <c r="Y808" i="3" s="1"/>
  <c r="T809" i="3"/>
  <c r="Z809" i="3" s="1"/>
  <c r="Y809" i="3" s="1"/>
  <c r="T810" i="3"/>
  <c r="Z810" i="3" s="1"/>
  <c r="Y810" i="3" s="1"/>
  <c r="T811" i="3"/>
  <c r="Z811" i="3" s="1"/>
  <c r="Y811" i="3" s="1"/>
  <c r="T812" i="3"/>
  <c r="Z812" i="3" s="1"/>
  <c r="Y812" i="3" s="1"/>
  <c r="T813" i="3"/>
  <c r="Y813" i="3" s="1"/>
  <c r="T814" i="3"/>
  <c r="Z814" i="3" s="1"/>
  <c r="Y814" i="3" s="1"/>
  <c r="T815" i="3"/>
  <c r="Z815" i="3" s="1"/>
  <c r="Y815" i="3" s="1"/>
  <c r="T817" i="3"/>
  <c r="Z817" i="3" s="1"/>
  <c r="Y817" i="3" s="1"/>
  <c r="T818" i="3"/>
  <c r="Z818" i="3" s="1"/>
  <c r="Y818" i="3" s="1"/>
  <c r="T819" i="3"/>
  <c r="Z819" i="3" s="1"/>
  <c r="Y819" i="3" s="1"/>
  <c r="T820" i="3"/>
  <c r="Z820" i="3" s="1"/>
  <c r="Y820" i="3" s="1"/>
  <c r="T822" i="3"/>
  <c r="Z822" i="3" s="1"/>
  <c r="Y822" i="3" s="1"/>
  <c r="T823" i="3"/>
  <c r="Z823" i="3" s="1"/>
  <c r="Y823" i="3" s="1"/>
  <c r="T824" i="3"/>
  <c r="Z824" i="3" s="1"/>
  <c r="Y824" i="3" s="1"/>
  <c r="T827" i="3"/>
  <c r="Z827" i="3" s="1"/>
  <c r="Y827" i="3" s="1"/>
  <c r="T828" i="3"/>
  <c r="Z828" i="3" s="1"/>
  <c r="Y828" i="3" s="1"/>
  <c r="T829" i="3"/>
  <c r="Z829" i="3" s="1"/>
  <c r="Y829" i="3" s="1"/>
  <c r="T831" i="3"/>
  <c r="Z831" i="3" s="1"/>
  <c r="Y831" i="3" s="1"/>
  <c r="T832" i="3"/>
  <c r="Z832" i="3" s="1"/>
  <c r="Y832" i="3" s="1"/>
  <c r="T833" i="3"/>
  <c r="Z833" i="3" s="1"/>
  <c r="Y833" i="3" s="1"/>
  <c r="T836" i="3"/>
  <c r="Z836" i="3" s="1"/>
  <c r="Y836" i="3" s="1"/>
  <c r="T837" i="3"/>
  <c r="Z837" i="3" s="1"/>
  <c r="Y837" i="3" s="1"/>
  <c r="T838" i="3"/>
  <c r="Z838" i="3" s="1"/>
  <c r="Y838" i="3" s="1"/>
  <c r="T839" i="3"/>
  <c r="Z839" i="3" s="1"/>
  <c r="Y839" i="3" s="1"/>
  <c r="U844" i="3"/>
  <c r="Z844" i="3" s="1"/>
  <c r="Y844" i="3" s="1"/>
  <c r="U847" i="3"/>
  <c r="Z847" i="3" s="1"/>
  <c r="Y847" i="3" s="1"/>
  <c r="U849" i="3"/>
  <c r="Z849" i="3" s="1"/>
  <c r="Y849" i="3" s="1"/>
  <c r="U850" i="3"/>
  <c r="Z850" i="3" s="1"/>
  <c r="Y850" i="3" s="1"/>
  <c r="U859" i="3"/>
  <c r="Z859" i="3" s="1"/>
  <c r="Y859" i="3" s="1"/>
  <c r="U840" i="3"/>
  <c r="Z840" i="3" s="1"/>
  <c r="Y840" i="3" s="1"/>
  <c r="U846" i="3"/>
  <c r="Z846" i="3" s="1"/>
  <c r="Y846" i="3" s="1"/>
  <c r="U870" i="3"/>
  <c r="Z869" i="3" s="1"/>
  <c r="U879" i="3"/>
  <c r="Z879" i="3" s="1"/>
  <c r="Y879" i="3" s="1"/>
  <c r="U897" i="3"/>
  <c r="Z897" i="3" s="1"/>
  <c r="Y897" i="3" s="1"/>
  <c r="U854" i="3"/>
  <c r="Z854" i="3" s="1"/>
  <c r="Y854" i="3" s="1"/>
  <c r="U857" i="3"/>
  <c r="Z856" i="3" s="1"/>
  <c r="U860" i="3"/>
  <c r="Z860" i="3" s="1"/>
  <c r="Y860" i="3" s="1"/>
  <c r="U866" i="3"/>
  <c r="Z866" i="3" s="1"/>
  <c r="Y866" i="3" s="1"/>
  <c r="U869" i="3"/>
  <c r="U872" i="3"/>
  <c r="Z872" i="3" s="1"/>
  <c r="Y872" i="3" s="1"/>
  <c r="U875" i="3"/>
  <c r="Z875" i="3" s="1"/>
  <c r="Y875" i="3" s="1"/>
  <c r="U878" i="3"/>
  <c r="Z878" i="3" s="1"/>
  <c r="Y878" i="3" s="1"/>
  <c r="U881" i="3"/>
  <c r="Z881" i="3" s="1"/>
  <c r="Y881" i="3" s="1"/>
  <c r="U884" i="3"/>
  <c r="Z883" i="3" s="1"/>
  <c r="U887" i="3"/>
  <c r="Z887" i="3" s="1"/>
  <c r="Y887" i="3" s="1"/>
  <c r="U893" i="3"/>
  <c r="Z892" i="3" s="1"/>
  <c r="U896" i="3"/>
  <c r="Z896" i="3" s="1"/>
  <c r="Y896" i="3" s="1"/>
  <c r="U899" i="3"/>
  <c r="U902" i="3"/>
  <c r="Z902" i="3" s="1"/>
  <c r="Y902" i="3" s="1"/>
  <c r="U905" i="3"/>
  <c r="Z905" i="3" s="1"/>
  <c r="Y905" i="3" s="1"/>
  <c r="U911" i="3"/>
  <c r="Z911" i="3" s="1"/>
  <c r="Y911" i="3" s="1"/>
  <c r="U914" i="3"/>
  <c r="Z914" i="3" s="1"/>
  <c r="Y914" i="3" s="1"/>
  <c r="U920" i="3"/>
  <c r="Z920" i="3" s="1"/>
  <c r="Y920" i="3" s="1"/>
  <c r="U923" i="3"/>
  <c r="Z922" i="3" s="1"/>
  <c r="U929" i="3"/>
  <c r="Z929" i="3" s="1"/>
  <c r="Y929" i="3" s="1"/>
  <c r="U932" i="3"/>
  <c r="Z932" i="3" s="1"/>
  <c r="Y932" i="3" s="1"/>
  <c r="U956" i="3"/>
  <c r="Z956" i="3" s="1"/>
  <c r="Y956" i="3" s="1"/>
  <c r="U957" i="3"/>
  <c r="Z957" i="3" s="1"/>
  <c r="Y957" i="3" s="1"/>
  <c r="U972" i="3"/>
  <c r="Z972" i="3" s="1"/>
  <c r="Y972" i="3" s="1"/>
  <c r="T977" i="3"/>
  <c r="U977" i="3"/>
  <c r="T986" i="3"/>
  <c r="U986" i="3"/>
  <c r="T995" i="3"/>
  <c r="U995" i="3"/>
  <c r="U907" i="3"/>
  <c r="Z906" i="3" s="1"/>
  <c r="U910" i="3"/>
  <c r="Z910" i="3" s="1"/>
  <c r="Y910" i="3" s="1"/>
  <c r="U913" i="3"/>
  <c r="Z913" i="3" s="1"/>
  <c r="Y913" i="3" s="1"/>
  <c r="U916" i="3"/>
  <c r="Z916" i="3" s="1"/>
  <c r="Y916" i="3" s="1"/>
  <c r="U919" i="3"/>
  <c r="Z919" i="3" s="1"/>
  <c r="Y919" i="3" s="1"/>
  <c r="U925" i="3"/>
  <c r="Z925" i="3" s="1"/>
  <c r="Y925" i="3" s="1"/>
  <c r="U928" i="3"/>
  <c r="Z928" i="3" s="1"/>
  <c r="Y928" i="3" s="1"/>
  <c r="U931" i="3"/>
  <c r="Z931" i="3" s="1"/>
  <c r="Y931" i="3" s="1"/>
  <c r="U934" i="3"/>
  <c r="U937" i="3"/>
  <c r="Z936" i="3" s="1"/>
  <c r="K943" i="3"/>
  <c r="S943" i="3"/>
  <c r="K946" i="3"/>
  <c r="S946" i="3"/>
  <c r="M950" i="3"/>
  <c r="K949" i="3"/>
  <c r="S949" i="3"/>
  <c r="U969" i="3"/>
  <c r="Z969" i="3" s="1"/>
  <c r="Y969" i="3" s="1"/>
  <c r="T980" i="3"/>
  <c r="U980" i="3"/>
  <c r="T989" i="3"/>
  <c r="U989" i="3"/>
  <c r="T998" i="3"/>
  <c r="U998" i="3"/>
  <c r="U900" i="3"/>
  <c r="Z899" i="3" s="1"/>
  <c r="U903" i="3"/>
  <c r="Z903" i="3" s="1"/>
  <c r="Y903" i="3" s="1"/>
  <c r="U906" i="3"/>
  <c r="U909" i="3"/>
  <c r="Z909" i="3" s="1"/>
  <c r="Y909" i="3" s="1"/>
  <c r="U915" i="3"/>
  <c r="Z915" i="3" s="1"/>
  <c r="Y915" i="3" s="1"/>
  <c r="U918" i="3"/>
  <c r="Z918" i="3" s="1"/>
  <c r="Y918" i="3" s="1"/>
  <c r="U921" i="3"/>
  <c r="Z921" i="3" s="1"/>
  <c r="Y921" i="3" s="1"/>
  <c r="U930" i="3"/>
  <c r="Z930" i="3" s="1"/>
  <c r="Y930" i="3" s="1"/>
  <c r="U936" i="3"/>
  <c r="U939" i="3"/>
  <c r="Z939" i="3" s="1"/>
  <c r="Y939" i="3" s="1"/>
  <c r="T940" i="3"/>
  <c r="Z940" i="3" s="1"/>
  <c r="Y940" i="3" s="1"/>
  <c r="K941" i="3"/>
  <c r="S941" i="3"/>
  <c r="K944" i="3"/>
  <c r="S944" i="3"/>
  <c r="K947" i="3"/>
  <c r="S947" i="3"/>
  <c r="U953" i="3"/>
  <c r="Z953" i="3" s="1"/>
  <c r="Y953" i="3" s="1"/>
  <c r="U962" i="3"/>
  <c r="Z962" i="3" s="1"/>
  <c r="Y962" i="3" s="1"/>
  <c r="T974" i="3"/>
  <c r="U974" i="3"/>
  <c r="T983" i="3"/>
  <c r="U983" i="3"/>
  <c r="T992" i="3"/>
  <c r="U992" i="3"/>
  <c r="T1001" i="3"/>
  <c r="U1001" i="3"/>
  <c r="U1062" i="3"/>
  <c r="Z1062" i="3" s="1"/>
  <c r="Y1062" i="3" s="1"/>
  <c r="U1071" i="3"/>
  <c r="S1077" i="3"/>
  <c r="K1077" i="3"/>
  <c r="S1086" i="3"/>
  <c r="K1086" i="3"/>
  <c r="S1095" i="3"/>
  <c r="K1095" i="3"/>
  <c r="S1104" i="3"/>
  <c r="K1104" i="3"/>
  <c r="S1113" i="3"/>
  <c r="K1113" i="3"/>
  <c r="S1122" i="3"/>
  <c r="K1122" i="3"/>
  <c r="U968" i="3"/>
  <c r="Z967" i="3" s="1"/>
  <c r="U971" i="3"/>
  <c r="Z971" i="3" s="1"/>
  <c r="Y971" i="3" s="1"/>
  <c r="U1004" i="3"/>
  <c r="Z1004" i="3" s="1"/>
  <c r="Y1004" i="3" s="1"/>
  <c r="U1016" i="3"/>
  <c r="Z1016" i="3" s="1"/>
  <c r="Y1016" i="3" s="1"/>
  <c r="U1019" i="3"/>
  <c r="Z1019" i="3" s="1"/>
  <c r="Y1019" i="3" s="1"/>
  <c r="U1022" i="3"/>
  <c r="Z1021" i="3" s="1"/>
  <c r="U1025" i="3"/>
  <c r="Z1025" i="3" s="1"/>
  <c r="Y1025" i="3" s="1"/>
  <c r="U1026" i="3"/>
  <c r="Z1026" i="3" s="1"/>
  <c r="Y1026" i="3" s="1"/>
  <c r="U1027" i="3"/>
  <c r="Z1027" i="3" s="1"/>
  <c r="Y1027" i="3" s="1"/>
  <c r="U1028" i="3"/>
  <c r="Z1028" i="3" s="1"/>
  <c r="Y1028" i="3" s="1"/>
  <c r="U1029" i="3"/>
  <c r="Z1029" i="3" s="1"/>
  <c r="Y1029" i="3" s="1"/>
  <c r="U1030" i="3"/>
  <c r="Z1030" i="3" s="1"/>
  <c r="Y1030" i="3" s="1"/>
  <c r="U1031" i="3"/>
  <c r="Z1031" i="3" s="1"/>
  <c r="Y1031" i="3" s="1"/>
  <c r="U1032" i="3"/>
  <c r="Z1032" i="3" s="1"/>
  <c r="Y1032" i="3" s="1"/>
  <c r="U1033" i="3"/>
  <c r="U1034" i="3"/>
  <c r="Z1033" i="3" s="1"/>
  <c r="U1035" i="3"/>
  <c r="Z1035" i="3" s="1"/>
  <c r="Y1035" i="3" s="1"/>
  <c r="U1036" i="3"/>
  <c r="Z1036" i="3" s="1"/>
  <c r="Y1036" i="3" s="1"/>
  <c r="U1037" i="3"/>
  <c r="Z1037" i="3" s="1"/>
  <c r="Y1037" i="3" s="1"/>
  <c r="U1038" i="3"/>
  <c r="Z1038" i="3" s="1"/>
  <c r="Y1038" i="3" s="1"/>
  <c r="U1039" i="3"/>
  <c r="Z1039" i="3" s="1"/>
  <c r="Y1039" i="3" s="1"/>
  <c r="U1040" i="3"/>
  <c r="U1041" i="3"/>
  <c r="Z1040" i="3" s="1"/>
  <c r="U1042" i="3"/>
  <c r="Z1042" i="3" s="1"/>
  <c r="Y1042" i="3" s="1"/>
  <c r="U1043" i="3"/>
  <c r="Z1043" i="3" s="1"/>
  <c r="Y1043" i="3" s="1"/>
  <c r="U1044" i="3"/>
  <c r="Z1044" i="3" s="1"/>
  <c r="Y1044" i="3" s="1"/>
  <c r="U1045" i="3"/>
  <c r="Z1045" i="3" s="1"/>
  <c r="Y1045" i="3" s="1"/>
  <c r="U1046" i="3"/>
  <c r="Z1046" i="3" s="1"/>
  <c r="Y1046" i="3" s="1"/>
  <c r="U1047" i="3"/>
  <c r="Z1047" i="3" s="1"/>
  <c r="Y1047" i="3" s="1"/>
  <c r="U1048" i="3"/>
  <c r="Z1048" i="3" s="1"/>
  <c r="Y1048" i="3" s="1"/>
  <c r="U1049" i="3"/>
  <c r="Z1049" i="3" s="1"/>
  <c r="Y1049" i="3" s="1"/>
  <c r="U1050" i="3"/>
  <c r="Z1050" i="3" s="1"/>
  <c r="Y1050" i="3" s="1"/>
  <c r="U1051" i="3"/>
  <c r="Z1051" i="3" s="1"/>
  <c r="Y1051" i="3" s="1"/>
  <c r="U1052" i="3"/>
  <c r="Z1052" i="3" s="1"/>
  <c r="Y1052" i="3" s="1"/>
  <c r="U1053" i="3"/>
  <c r="U1054" i="3"/>
  <c r="Z1053" i="3" s="1"/>
  <c r="U1055" i="3"/>
  <c r="Z1055" i="3" s="1"/>
  <c r="Y1055" i="3" s="1"/>
  <c r="U1056" i="3"/>
  <c r="Z1056" i="3" s="1"/>
  <c r="Y1056" i="3" s="1"/>
  <c r="U1057" i="3"/>
  <c r="Z1057" i="3" s="1"/>
  <c r="Y1057" i="3" s="1"/>
  <c r="U1058" i="3"/>
  <c r="Z1058" i="3" s="1"/>
  <c r="Y1058" i="3" s="1"/>
  <c r="U1059" i="3"/>
  <c r="Z1059" i="3" s="1"/>
  <c r="Y1059" i="3" s="1"/>
  <c r="U1060" i="3"/>
  <c r="Z1060" i="3" s="1"/>
  <c r="Y1060" i="3" s="1"/>
  <c r="T1061" i="3"/>
  <c r="U1061" i="3"/>
  <c r="U1068" i="3"/>
  <c r="Z1068" i="3" s="1"/>
  <c r="Y1068" i="3" s="1"/>
  <c r="U1073" i="3"/>
  <c r="Z1079" i="3"/>
  <c r="Y1079" i="3" s="1"/>
  <c r="S1080" i="3"/>
  <c r="K1080" i="3"/>
  <c r="Z1088" i="3"/>
  <c r="Y1088" i="3" s="1"/>
  <c r="S1089" i="3"/>
  <c r="K1089" i="3"/>
  <c r="S1098" i="3"/>
  <c r="K1098" i="3"/>
  <c r="Z1106" i="3"/>
  <c r="Y1106" i="3" s="1"/>
  <c r="S1107" i="3"/>
  <c r="K1107" i="3"/>
  <c r="Z1115" i="3"/>
  <c r="Y1115" i="3" s="1"/>
  <c r="S1116" i="3"/>
  <c r="K1116" i="3"/>
  <c r="U1118" i="3"/>
  <c r="Z1118" i="3" s="1"/>
  <c r="Y1118" i="3" s="1"/>
  <c r="T1124" i="3"/>
  <c r="U1124" i="3"/>
  <c r="T942" i="3"/>
  <c r="Z942" i="3" s="1"/>
  <c r="Y942" i="3" s="1"/>
  <c r="T945" i="3"/>
  <c r="Z945" i="3" s="1"/>
  <c r="Y945" i="3" s="1"/>
  <c r="M949" i="3"/>
  <c r="U952" i="3"/>
  <c r="Z952" i="3" s="1"/>
  <c r="Y952" i="3" s="1"/>
  <c r="U955" i="3"/>
  <c r="Z955" i="3" s="1"/>
  <c r="Y955" i="3" s="1"/>
  <c r="U958" i="3"/>
  <c r="Z958" i="3" s="1"/>
  <c r="Y958" i="3" s="1"/>
  <c r="U961" i="3"/>
  <c r="Z961" i="3" s="1"/>
  <c r="Y961" i="3" s="1"/>
  <c r="U964" i="3"/>
  <c r="Z964" i="3" s="1"/>
  <c r="Y964" i="3" s="1"/>
  <c r="U967" i="3"/>
  <c r="U970" i="3"/>
  <c r="Z970" i="3" s="1"/>
  <c r="Y970" i="3" s="1"/>
  <c r="U975" i="3"/>
  <c r="Z975" i="3" s="1"/>
  <c r="Y975" i="3" s="1"/>
  <c r="U978" i="3"/>
  <c r="Z979" i="3"/>
  <c r="Y979" i="3" s="1"/>
  <c r="U981" i="3"/>
  <c r="Z981" i="3" s="1"/>
  <c r="Y981" i="3" s="1"/>
  <c r="Z982" i="3"/>
  <c r="Y982" i="3" s="1"/>
  <c r="U984" i="3"/>
  <c r="Z984" i="3" s="1"/>
  <c r="Y984" i="3" s="1"/>
  <c r="U987" i="3"/>
  <c r="Z987" i="3" s="1"/>
  <c r="Y987" i="3" s="1"/>
  <c r="Z988" i="3"/>
  <c r="Y988" i="3" s="1"/>
  <c r="U990" i="3"/>
  <c r="U993" i="3"/>
  <c r="Z993" i="3" s="1"/>
  <c r="Y993" i="3" s="1"/>
  <c r="Z994" i="3"/>
  <c r="Y994" i="3" s="1"/>
  <c r="Z997" i="3"/>
  <c r="Y997" i="3" s="1"/>
  <c r="U999" i="3"/>
  <c r="Z999" i="3" s="1"/>
  <c r="Y999" i="3" s="1"/>
  <c r="U1002" i="3"/>
  <c r="Z1002" i="3" s="1"/>
  <c r="Y1002" i="3" s="1"/>
  <c r="Z1003" i="3"/>
  <c r="Y1003" i="3" s="1"/>
  <c r="U1005" i="3"/>
  <c r="Z1005" i="3" s="1"/>
  <c r="Y1005" i="3" s="1"/>
  <c r="Z1006" i="3"/>
  <c r="Y1006" i="3" s="1"/>
  <c r="U1008" i="3"/>
  <c r="Z1008" i="3" s="1"/>
  <c r="Y1008" i="3" s="1"/>
  <c r="U1011" i="3"/>
  <c r="Z1011" i="3" s="1"/>
  <c r="Y1011" i="3" s="1"/>
  <c r="Z1012" i="3"/>
  <c r="Y1012" i="3" s="1"/>
  <c r="U1014" i="3"/>
  <c r="Z1014" i="3" s="1"/>
  <c r="Y1014" i="3" s="1"/>
  <c r="U1017" i="3"/>
  <c r="Z1017" i="3" s="1"/>
  <c r="Y1017" i="3" s="1"/>
  <c r="U1020" i="3"/>
  <c r="Z1020" i="3" s="1"/>
  <c r="Y1020" i="3" s="1"/>
  <c r="U1023" i="3"/>
  <c r="Z1023" i="3" s="1"/>
  <c r="Y1023" i="3" s="1"/>
  <c r="Z1024" i="3"/>
  <c r="Y1024" i="3" s="1"/>
  <c r="U1065" i="3"/>
  <c r="Z1065" i="3" s="1"/>
  <c r="Y1065" i="3" s="1"/>
  <c r="S1074" i="3"/>
  <c r="K1074" i="3"/>
  <c r="U1076" i="3"/>
  <c r="Z1082" i="3"/>
  <c r="Y1082" i="3" s="1"/>
  <c r="S1083" i="3"/>
  <c r="K1083" i="3"/>
  <c r="U1085" i="3"/>
  <c r="Z1085" i="3" s="1"/>
  <c r="Y1085" i="3" s="1"/>
  <c r="Z1091" i="3"/>
  <c r="Y1091" i="3" s="1"/>
  <c r="S1092" i="3"/>
  <c r="K1092" i="3"/>
  <c r="U1094" i="3"/>
  <c r="Z1094" i="3" s="1"/>
  <c r="Y1094" i="3" s="1"/>
  <c r="Z1100" i="3"/>
  <c r="Y1100" i="3" s="1"/>
  <c r="S1101" i="3"/>
  <c r="K1101" i="3"/>
  <c r="U1103" i="3"/>
  <c r="Z1109" i="3"/>
  <c r="Y1109" i="3" s="1"/>
  <c r="S1110" i="3"/>
  <c r="K1110" i="3"/>
  <c r="U1112" i="3"/>
  <c r="Z1112" i="3" s="1"/>
  <c r="Y1112" i="3" s="1"/>
  <c r="S1119" i="3"/>
  <c r="K1119" i="3"/>
  <c r="U1121" i="3"/>
  <c r="S1026" i="3"/>
  <c r="S1027" i="3"/>
  <c r="S1028" i="3"/>
  <c r="S1029" i="3"/>
  <c r="S1030" i="3"/>
  <c r="S1031" i="3"/>
  <c r="S1032" i="3"/>
  <c r="S1033" i="3"/>
  <c r="S1034" i="3"/>
  <c r="S1035" i="3"/>
  <c r="S1036" i="3"/>
  <c r="S1037" i="3"/>
  <c r="S1038" i="3"/>
  <c r="S1039" i="3"/>
  <c r="S1040" i="3"/>
  <c r="S1041" i="3"/>
  <c r="S1042" i="3"/>
  <c r="S1043" i="3"/>
  <c r="S1044" i="3"/>
  <c r="S1045" i="3"/>
  <c r="S1046" i="3"/>
  <c r="S1047" i="3"/>
  <c r="S1048" i="3"/>
  <c r="S1049" i="3"/>
  <c r="S1050" i="3"/>
  <c r="S1051" i="3"/>
  <c r="S1052" i="3"/>
  <c r="S1053" i="3"/>
  <c r="S1054" i="3"/>
  <c r="S1055" i="3"/>
  <c r="S1056" i="3"/>
  <c r="S1057" i="3"/>
  <c r="S1058" i="3"/>
  <c r="S1059" i="3"/>
  <c r="S1060" i="3"/>
  <c r="U1064" i="3"/>
  <c r="Z1064" i="3" s="1"/>
  <c r="Y1064" i="3" s="1"/>
  <c r="U1067" i="3"/>
  <c r="Z1067" i="3" s="1"/>
  <c r="Y1067" i="3" s="1"/>
  <c r="U1070" i="3"/>
  <c r="Z1070" i="3" s="1"/>
  <c r="Y1070" i="3" s="1"/>
  <c r="S1075" i="3"/>
  <c r="T1075" i="3"/>
  <c r="Y1075" i="3" s="1"/>
  <c r="S1078" i="3"/>
  <c r="T1078" i="3"/>
  <c r="Z1078" i="3" s="1"/>
  <c r="Y1078" i="3" s="1"/>
  <c r="S1081" i="3"/>
  <c r="T1081" i="3"/>
  <c r="Z1081" i="3" s="1"/>
  <c r="Y1081" i="3" s="1"/>
  <c r="S1084" i="3"/>
  <c r="T1084" i="3"/>
  <c r="Z1084" i="3" s="1"/>
  <c r="Y1084" i="3" s="1"/>
  <c r="S1087" i="3"/>
  <c r="T1087" i="3"/>
  <c r="Z1087" i="3" s="1"/>
  <c r="Y1087" i="3" s="1"/>
  <c r="S1090" i="3"/>
  <c r="T1090" i="3"/>
  <c r="Z1090" i="3" s="1"/>
  <c r="Y1090" i="3" s="1"/>
  <c r="S1093" i="3"/>
  <c r="T1093" i="3"/>
  <c r="Z1093" i="3" s="1"/>
  <c r="Y1093" i="3" s="1"/>
  <c r="S1096" i="3"/>
  <c r="T1096" i="3"/>
  <c r="Z1096" i="3" s="1"/>
  <c r="Y1096" i="3" s="1"/>
  <c r="S1099" i="3"/>
  <c r="T1099" i="3"/>
  <c r="Z1099" i="3" s="1"/>
  <c r="Y1099" i="3" s="1"/>
  <c r="S1102" i="3"/>
  <c r="T1102" i="3"/>
  <c r="Z1102" i="3" s="1"/>
  <c r="Y1102" i="3" s="1"/>
  <c r="S1105" i="3"/>
  <c r="T1105" i="3"/>
  <c r="Z1105" i="3" s="1"/>
  <c r="Y1105" i="3" s="1"/>
  <c r="S1108" i="3"/>
  <c r="T1108" i="3"/>
  <c r="Z1108" i="3" s="1"/>
  <c r="Y1108" i="3" s="1"/>
  <c r="S1111" i="3"/>
  <c r="T1111" i="3"/>
  <c r="Z1111" i="3" s="1"/>
  <c r="Y1111" i="3" s="1"/>
  <c r="S1114" i="3"/>
  <c r="T1114" i="3"/>
  <c r="Z1114" i="3" s="1"/>
  <c r="Y1114" i="3" s="1"/>
  <c r="S1117" i="3"/>
  <c r="T1117" i="3"/>
  <c r="Z1117" i="3" s="1"/>
  <c r="Y1117" i="3" s="1"/>
  <c r="S1120" i="3"/>
  <c r="T1120" i="3"/>
  <c r="Y1120" i="3" s="1"/>
  <c r="S1123" i="3"/>
  <c r="T1123" i="3"/>
  <c r="Z1123" i="3" s="1"/>
  <c r="Y1123" i="3" s="1"/>
  <c r="U1063" i="3"/>
  <c r="Z1063" i="3" s="1"/>
  <c r="Y1063" i="3" s="1"/>
  <c r="U1066" i="3"/>
  <c r="Z1066" i="3" s="1"/>
  <c r="Y1066" i="3" s="1"/>
  <c r="U1069" i="3"/>
  <c r="Z1069" i="3" s="1"/>
  <c r="Y1069" i="3" s="1"/>
  <c r="U1072" i="3"/>
  <c r="Z1071" i="3" s="1"/>
  <c r="S1073" i="3"/>
  <c r="S1076" i="3"/>
  <c r="S1079" i="3"/>
  <c r="S1082" i="3"/>
  <c r="S1085" i="3"/>
  <c r="S1088" i="3"/>
  <c r="S1091" i="3"/>
  <c r="S1094" i="3"/>
  <c r="S1097" i="3"/>
  <c r="S1100" i="3"/>
  <c r="S1103" i="3"/>
  <c r="S1106" i="3"/>
  <c r="S1109" i="3"/>
  <c r="S1112" i="3"/>
  <c r="S1115" i="3"/>
  <c r="S1118" i="3"/>
  <c r="S1121" i="3"/>
  <c r="S1124" i="3"/>
  <c r="U1125" i="3"/>
  <c r="Z1125" i="3" s="1"/>
  <c r="Y1125" i="3" s="1"/>
  <c r="T1158" i="3"/>
  <c r="Z1158" i="3" s="1"/>
  <c r="Y1158" i="3" s="1"/>
  <c r="T1161" i="3"/>
  <c r="Z1161" i="3" s="1"/>
  <c r="Y1161" i="3" s="1"/>
  <c r="K1164" i="3"/>
  <c r="S1164" i="3"/>
  <c r="K1167" i="3"/>
  <c r="S1167" i="3"/>
  <c r="K1170" i="3"/>
  <c r="S1170" i="3"/>
  <c r="K1175" i="3"/>
  <c r="S1175" i="3"/>
  <c r="T1128" i="3"/>
  <c r="Z1128" i="3" s="1"/>
  <c r="Y1128" i="3" s="1"/>
  <c r="T1129" i="3"/>
  <c r="Z1129" i="3" s="1"/>
  <c r="Y1129" i="3" s="1"/>
  <c r="T1130" i="3"/>
  <c r="Y1130" i="3" s="1"/>
  <c r="T1131" i="3"/>
  <c r="Z1131" i="3" s="1"/>
  <c r="Y1131" i="3" s="1"/>
  <c r="T1132" i="3"/>
  <c r="Z1132" i="3" s="1"/>
  <c r="Y1132" i="3" s="1"/>
  <c r="T1133" i="3"/>
  <c r="Z1133" i="3" s="1"/>
  <c r="Y1133" i="3" s="1"/>
  <c r="T1134" i="3"/>
  <c r="Z1134" i="3" s="1"/>
  <c r="Y1134" i="3" s="1"/>
  <c r="T1135" i="3"/>
  <c r="Z1135" i="3" s="1"/>
  <c r="Y1135" i="3" s="1"/>
  <c r="T1136" i="3"/>
  <c r="Z1136" i="3" s="1"/>
  <c r="Y1136" i="3" s="1"/>
  <c r="T1137" i="3"/>
  <c r="Z1137" i="3" s="1"/>
  <c r="Y1137" i="3" s="1"/>
  <c r="T1138" i="3"/>
  <c r="Y1138" i="3" s="1"/>
  <c r="T1139" i="3"/>
  <c r="Y1139" i="3" s="1"/>
  <c r="T1140" i="3"/>
  <c r="Z1140" i="3" s="1"/>
  <c r="Y1140" i="3" s="1"/>
  <c r="T1141" i="3"/>
  <c r="Z1141" i="3" s="1"/>
  <c r="Y1141" i="3" s="1"/>
  <c r="T1142" i="3"/>
  <c r="Z1142" i="3" s="1"/>
  <c r="Y1142" i="3" s="1"/>
  <c r="T1143" i="3"/>
  <c r="Z1143" i="3" s="1"/>
  <c r="Y1143" i="3" s="1"/>
  <c r="T1144" i="3"/>
  <c r="Y1144" i="3" s="1"/>
  <c r="T1145" i="3"/>
  <c r="Y1145" i="3" s="1"/>
  <c r="T1146" i="3"/>
  <c r="Z1146" i="3" s="1"/>
  <c r="Y1146" i="3" s="1"/>
  <c r="T1147" i="3"/>
  <c r="Z1147" i="3" s="1"/>
  <c r="Y1147" i="3" s="1"/>
  <c r="T1148" i="3"/>
  <c r="Z1148" i="3" s="1"/>
  <c r="Y1148" i="3" s="1"/>
  <c r="T1149" i="3"/>
  <c r="Z1149" i="3" s="1"/>
  <c r="Y1149" i="3" s="1"/>
  <c r="T1150" i="3"/>
  <c r="Z1150" i="3" s="1"/>
  <c r="Y1150" i="3" s="1"/>
  <c r="T1151" i="3"/>
  <c r="Z1151" i="3" s="1"/>
  <c r="Y1151" i="3" s="1"/>
  <c r="T1152" i="3"/>
  <c r="Z1152" i="3" s="1"/>
  <c r="Y1152" i="3" s="1"/>
  <c r="T1153" i="3"/>
  <c r="Y1153" i="3" s="1"/>
  <c r="T1154" i="3"/>
  <c r="Z1154" i="3" s="1"/>
  <c r="Y1154" i="3" s="1"/>
  <c r="T1155" i="3"/>
  <c r="T1156" i="3"/>
  <c r="Z1156" i="3" s="1"/>
  <c r="Y1156" i="3" s="1"/>
  <c r="S1157" i="3"/>
  <c r="T1159" i="3"/>
  <c r="Z1159" i="3" s="1"/>
  <c r="Y1159" i="3" s="1"/>
  <c r="S1160" i="3"/>
  <c r="K1162" i="3"/>
  <c r="T1157" i="3"/>
  <c r="Z1157" i="3" s="1"/>
  <c r="Y1157" i="3" s="1"/>
  <c r="S1158" i="3"/>
  <c r="T1160" i="3"/>
  <c r="Z1160" i="3" s="1"/>
  <c r="Y1160" i="3" s="1"/>
  <c r="S1161" i="3"/>
  <c r="K1163" i="3"/>
  <c r="S1163" i="3"/>
  <c r="K1166" i="3"/>
  <c r="S1166" i="3"/>
  <c r="K1169" i="3"/>
  <c r="S1169" i="3"/>
  <c r="K1172" i="3"/>
  <c r="S1172" i="3"/>
  <c r="T1178" i="3"/>
  <c r="Z1178" i="3" s="1"/>
  <c r="Y1178" i="3" s="1"/>
  <c r="T1181" i="3"/>
  <c r="Z1181" i="3" s="1"/>
  <c r="Y1181" i="3" s="1"/>
  <c r="T1184" i="3"/>
  <c r="Z1184" i="3" s="1"/>
  <c r="Y1184" i="3" s="1"/>
  <c r="T1187" i="3"/>
  <c r="Z1187" i="3" s="1"/>
  <c r="Y1187" i="3" s="1"/>
  <c r="T1190" i="3"/>
  <c r="Z1190" i="3" s="1"/>
  <c r="Y1190" i="3" s="1"/>
  <c r="T1193" i="3"/>
  <c r="Z1193" i="3" s="1"/>
  <c r="Y1193" i="3" s="1"/>
  <c r="T1196" i="3"/>
  <c r="Z1196" i="3" s="1"/>
  <c r="Y1196" i="3" s="1"/>
  <c r="T1199" i="3"/>
  <c r="Y1199" i="3" s="1"/>
  <c r="T1202" i="3"/>
  <c r="Z1202" i="3" s="1"/>
  <c r="Y1202" i="3" s="1"/>
  <c r="T1205" i="3"/>
  <c r="Z1205" i="3" s="1"/>
  <c r="Y1205" i="3" s="1"/>
  <c r="T1173" i="3"/>
  <c r="Z1173" i="3" s="1"/>
  <c r="Y1173" i="3" s="1"/>
  <c r="T1176" i="3"/>
  <c r="Y1176" i="3" s="1"/>
  <c r="T1179" i="3"/>
  <c r="Z1179" i="3" s="1"/>
  <c r="Y1179" i="3" s="1"/>
  <c r="T1182" i="3"/>
  <c r="Z1182" i="3" s="1"/>
  <c r="Y1182" i="3" s="1"/>
  <c r="T1185" i="3"/>
  <c r="Z1185" i="3" s="1"/>
  <c r="Y1185" i="3" s="1"/>
  <c r="T1188" i="3"/>
  <c r="Z1188" i="3" s="1"/>
  <c r="Y1188" i="3" s="1"/>
  <c r="T1191" i="3"/>
  <c r="Z1191" i="3" s="1"/>
  <c r="Y1191" i="3" s="1"/>
  <c r="T1194" i="3"/>
  <c r="Z1194" i="3" s="1"/>
  <c r="Y1194" i="3" s="1"/>
  <c r="T1197" i="3"/>
  <c r="Z1197" i="3" s="1"/>
  <c r="Y1197" i="3" s="1"/>
  <c r="T1200" i="3"/>
  <c r="Z1200" i="3" s="1"/>
  <c r="Y1200" i="3" s="1"/>
  <c r="T1203" i="3"/>
  <c r="Z1203" i="3" s="1"/>
  <c r="Y1203" i="3" s="1"/>
  <c r="T1206" i="3"/>
  <c r="Z1206" i="3" s="1"/>
  <c r="Y1206" i="3" s="1"/>
  <c r="K1209" i="3"/>
  <c r="S1209" i="3"/>
  <c r="K1212" i="3"/>
  <c r="S1212" i="3"/>
  <c r="T1165" i="3"/>
  <c r="Z1165" i="3" s="1"/>
  <c r="Y1165" i="3" s="1"/>
  <c r="T1168" i="3"/>
  <c r="Y1168" i="3" s="1"/>
  <c r="T1171" i="3"/>
  <c r="Z1171" i="3" s="1"/>
  <c r="Y1171" i="3" s="1"/>
  <c r="T1174" i="3"/>
  <c r="Z1174" i="3" s="1"/>
  <c r="Y1174" i="3" s="1"/>
  <c r="T1177" i="3"/>
  <c r="Z1177" i="3" s="1"/>
  <c r="Y1177" i="3" s="1"/>
  <c r="S1178" i="3"/>
  <c r="T1180" i="3"/>
  <c r="Z1180" i="3" s="1"/>
  <c r="Y1180" i="3" s="1"/>
  <c r="S1181" i="3"/>
  <c r="T1183" i="3"/>
  <c r="Z1183" i="3" s="1"/>
  <c r="Y1183" i="3" s="1"/>
  <c r="S1184" i="3"/>
  <c r="T1186" i="3"/>
  <c r="Z1186" i="3" s="1"/>
  <c r="Y1186" i="3" s="1"/>
  <c r="S1187" i="3"/>
  <c r="T1189" i="3"/>
  <c r="Z1189" i="3" s="1"/>
  <c r="Y1189" i="3" s="1"/>
  <c r="S1190" i="3"/>
  <c r="T1192" i="3"/>
  <c r="Z1192" i="3" s="1"/>
  <c r="Y1192" i="3" s="1"/>
  <c r="S1193" i="3"/>
  <c r="T1195" i="3"/>
  <c r="Z1195" i="3" s="1"/>
  <c r="Y1195" i="3" s="1"/>
  <c r="S1196" i="3"/>
  <c r="T1198" i="3"/>
  <c r="Z1198" i="3" s="1"/>
  <c r="Y1198" i="3" s="1"/>
  <c r="S1199" i="3"/>
  <c r="T1201" i="3"/>
  <c r="Z1201" i="3" s="1"/>
  <c r="Y1201" i="3" s="1"/>
  <c r="S1202" i="3"/>
  <c r="T1204" i="3"/>
  <c r="Z1204" i="3" s="1"/>
  <c r="Y1204" i="3" s="1"/>
  <c r="S1205" i="3"/>
  <c r="K1207" i="3"/>
  <c r="T1208" i="3"/>
  <c r="Z1208" i="3" s="1"/>
  <c r="Y1208" i="3" s="1"/>
  <c r="T1211" i="3"/>
  <c r="Z1211" i="3" s="1"/>
  <c r="Y1211" i="3" s="1"/>
  <c r="T1214" i="3"/>
  <c r="Z1214" i="3" s="1"/>
  <c r="Y1214" i="3" s="1"/>
  <c r="S1215" i="3"/>
  <c r="T1217" i="3"/>
  <c r="Z1217" i="3" s="1"/>
  <c r="Y1217" i="3" s="1"/>
  <c r="S1218" i="3"/>
  <c r="T1220" i="3"/>
  <c r="Z1220" i="3" s="1"/>
  <c r="Y1220" i="3" s="1"/>
  <c r="S1221" i="3"/>
  <c r="T1223" i="3"/>
  <c r="Y1223" i="3" s="1"/>
  <c r="K1237" i="3"/>
  <c r="S1237" i="3"/>
  <c r="K1250" i="3"/>
  <c r="S1250" i="3"/>
  <c r="U1256" i="3"/>
  <c r="T1256" i="3"/>
  <c r="Y1256" i="3" s="1"/>
  <c r="T1215" i="3"/>
  <c r="Z1215" i="3" s="1"/>
  <c r="Y1215" i="3" s="1"/>
  <c r="T1218" i="3"/>
  <c r="Z1218" i="3" s="1"/>
  <c r="Y1218" i="3" s="1"/>
  <c r="T1221" i="3"/>
  <c r="Z1221" i="3" s="1"/>
  <c r="Y1221" i="3" s="1"/>
  <c r="K1224" i="3"/>
  <c r="U1225" i="3"/>
  <c r="T1225" i="3"/>
  <c r="Y1225" i="3" s="1"/>
  <c r="U1226" i="3"/>
  <c r="T1226" i="3"/>
  <c r="Y1226" i="3" s="1"/>
  <c r="U1227" i="3"/>
  <c r="Z1226" i="3" s="1"/>
  <c r="T1227" i="3"/>
  <c r="U1228" i="3"/>
  <c r="T1228" i="3"/>
  <c r="U1229" i="3"/>
  <c r="T1229" i="3"/>
  <c r="U1230" i="3"/>
  <c r="T1230" i="3"/>
  <c r="U1231" i="3"/>
  <c r="T1231" i="3"/>
  <c r="U1232" i="3"/>
  <c r="T1232" i="3"/>
  <c r="U1233" i="3"/>
  <c r="T1233" i="3"/>
  <c r="K1240" i="3"/>
  <c r="S1240" i="3"/>
  <c r="S1208" i="3"/>
  <c r="T1210" i="3"/>
  <c r="Z1210" i="3" s="1"/>
  <c r="Y1210" i="3" s="1"/>
  <c r="S1211" i="3"/>
  <c r="T1213" i="3"/>
  <c r="Z1213" i="3" s="1"/>
  <c r="Y1213" i="3" s="1"/>
  <c r="S1214" i="3"/>
  <c r="T1216" i="3"/>
  <c r="Z1216" i="3" s="1"/>
  <c r="Y1216" i="3" s="1"/>
  <c r="S1217" i="3"/>
  <c r="T1219" i="3"/>
  <c r="Z1219" i="3" s="1"/>
  <c r="Y1219" i="3" s="1"/>
  <c r="S1220" i="3"/>
  <c r="T1222" i="3"/>
  <c r="Z1222" i="3" s="1"/>
  <c r="Y1222" i="3" s="1"/>
  <c r="S1223" i="3"/>
  <c r="T1235" i="3"/>
  <c r="Z1235" i="3" s="1"/>
  <c r="Y1235" i="3" s="1"/>
  <c r="T1238" i="3"/>
  <c r="Z1238" i="3" s="1"/>
  <c r="Y1238" i="3" s="1"/>
  <c r="T1241" i="3"/>
  <c r="Z1241" i="3" s="1"/>
  <c r="Y1241" i="3" s="1"/>
  <c r="K1244" i="3"/>
  <c r="S1244" i="3"/>
  <c r="K1253" i="3"/>
  <c r="S1253" i="3"/>
  <c r="U1258" i="3"/>
  <c r="T1258" i="3"/>
  <c r="K1234" i="3"/>
  <c r="T1236" i="3"/>
  <c r="Z1236" i="3" s="1"/>
  <c r="Y1236" i="3" s="1"/>
  <c r="T1239" i="3"/>
  <c r="Z1239" i="3" s="1"/>
  <c r="Y1239" i="3" s="1"/>
  <c r="K1247" i="3"/>
  <c r="S1247" i="3"/>
  <c r="U1257" i="3"/>
  <c r="T1257" i="3"/>
  <c r="Y1257" i="3" s="1"/>
  <c r="T1242" i="3"/>
  <c r="Z1242" i="3" s="1"/>
  <c r="Y1242" i="3" s="1"/>
  <c r="T1245" i="3"/>
  <c r="Z1245" i="3" s="1"/>
  <c r="Y1245" i="3" s="1"/>
  <c r="T1248" i="3"/>
  <c r="Z1248" i="3" s="1"/>
  <c r="Y1248" i="3" s="1"/>
  <c r="T1251" i="3"/>
  <c r="Z1251" i="3" s="1"/>
  <c r="Y1251" i="3" s="1"/>
  <c r="T1254" i="3"/>
  <c r="Z1254" i="3" s="1"/>
  <c r="Y1254" i="3" s="1"/>
  <c r="T1243" i="3"/>
  <c r="Z1243" i="3" s="1"/>
  <c r="Y1243" i="3" s="1"/>
  <c r="T1246" i="3"/>
  <c r="Z1246" i="3" s="1"/>
  <c r="Y1246" i="3" s="1"/>
  <c r="T1249" i="3"/>
  <c r="Z1249" i="3" s="1"/>
  <c r="Y1249" i="3" s="1"/>
  <c r="T1252" i="3"/>
  <c r="Z1252" i="3" s="1"/>
  <c r="Y1252" i="3" s="1"/>
  <c r="K1255" i="3"/>
  <c r="Z1097" i="3" l="1"/>
  <c r="Y1097" i="3" s="1"/>
  <c r="Z976" i="3"/>
  <c r="Y976" i="3" s="1"/>
  <c r="Z291" i="3"/>
  <c r="Y291" i="3" s="1"/>
  <c r="Z100" i="3"/>
  <c r="Y100" i="3" s="1"/>
  <c r="Z73" i="3"/>
  <c r="Y73" i="3" s="1"/>
  <c r="Z336" i="3"/>
  <c r="Y336" i="3" s="1"/>
  <c r="Z328" i="3"/>
  <c r="Y328" i="3" s="1"/>
  <c r="Z322" i="3"/>
  <c r="Y322" i="3" s="1"/>
  <c r="Z286" i="3"/>
  <c r="Y286" i="3" s="1"/>
  <c r="Z339" i="3"/>
  <c r="Y339" i="3" s="1"/>
  <c r="Z58" i="3"/>
  <c r="Y58" i="3" s="1"/>
  <c r="U1013" i="3"/>
  <c r="Z1013" i="3" s="1"/>
  <c r="Y1013" i="3" s="1"/>
  <c r="Z983" i="3"/>
  <c r="Y983" i="3" s="1"/>
  <c r="U927" i="3"/>
  <c r="Z927" i="3" s="1"/>
  <c r="Y927" i="3" s="1"/>
  <c r="U922" i="3"/>
  <c r="U938" i="3"/>
  <c r="Z938" i="3" s="1"/>
  <c r="Y938" i="3" s="1"/>
  <c r="T835" i="3"/>
  <c r="Z835" i="3" s="1"/>
  <c r="Y835" i="3" s="1"/>
  <c r="Z82" i="3"/>
  <c r="Y82" i="3" s="1"/>
  <c r="U996" i="3"/>
  <c r="Z996" i="3" s="1"/>
  <c r="Y996" i="3" s="1"/>
  <c r="T948" i="3"/>
  <c r="Y948" i="3" s="1"/>
  <c r="U965" i="3"/>
  <c r="Z965" i="3" s="1"/>
  <c r="Y965" i="3" s="1"/>
  <c r="Z992" i="3"/>
  <c r="Y992" i="3" s="1"/>
  <c r="Z935" i="3"/>
  <c r="U935" i="3"/>
  <c r="Z934" i="3" s="1"/>
  <c r="U926" i="3"/>
  <c r="Z926" i="3" s="1"/>
  <c r="Y926" i="3" s="1"/>
  <c r="T826" i="3"/>
  <c r="Z826" i="3" s="1"/>
  <c r="Y826" i="3" s="1"/>
  <c r="U760" i="3"/>
  <c r="Z760" i="3" s="1"/>
  <c r="Y760" i="3" s="1"/>
  <c r="U562" i="3"/>
  <c r="U479" i="3"/>
  <c r="Z478" i="3" s="1"/>
  <c r="Z469" i="3"/>
  <c r="Z288" i="3"/>
  <c r="U1010" i="3"/>
  <c r="Z1009" i="3" s="1"/>
  <c r="U933" i="3"/>
  <c r="Z933" i="3" s="1"/>
  <c r="Y933" i="3" s="1"/>
  <c r="U924" i="3"/>
  <c r="Z924" i="3" s="1"/>
  <c r="Y924" i="3" s="1"/>
  <c r="U917" i="3"/>
  <c r="Z917" i="3" s="1"/>
  <c r="Y917" i="3" s="1"/>
  <c r="U908" i="3"/>
  <c r="Z908" i="3" s="1"/>
  <c r="Y908" i="3" s="1"/>
  <c r="U890" i="3"/>
  <c r="Z890" i="3" s="1"/>
  <c r="Y890" i="3" s="1"/>
  <c r="U863" i="3"/>
  <c r="Z863" i="3" s="1"/>
  <c r="Y863" i="3" s="1"/>
  <c r="U888" i="3"/>
  <c r="Z888" i="3" s="1"/>
  <c r="Y888" i="3" s="1"/>
  <c r="U901" i="3"/>
  <c r="Z901" i="3" s="1"/>
  <c r="Y901" i="3" s="1"/>
  <c r="U841" i="3"/>
  <c r="Z841" i="3" s="1"/>
  <c r="Y841" i="3" s="1"/>
  <c r="T834" i="3"/>
  <c r="Z834" i="3" s="1"/>
  <c r="Y834" i="3" s="1"/>
  <c r="T825" i="3"/>
  <c r="Z825" i="3" s="1"/>
  <c r="Y825" i="3" s="1"/>
  <c r="T816" i="3"/>
  <c r="Z816" i="3" s="1"/>
  <c r="Y816" i="3" s="1"/>
  <c r="T774" i="3"/>
  <c r="Z774" i="3" s="1"/>
  <c r="Y774" i="3" s="1"/>
  <c r="U904" i="3"/>
  <c r="Z904" i="3" s="1"/>
  <c r="Y904" i="3" s="1"/>
  <c r="U757" i="3"/>
  <c r="Z757" i="3" s="1"/>
  <c r="Y757" i="3" s="1"/>
  <c r="U739" i="3"/>
  <c r="T709" i="3"/>
  <c r="Z709" i="3" s="1"/>
  <c r="Y709" i="3" s="1"/>
  <c r="T706" i="3"/>
  <c r="Z706" i="3" s="1"/>
  <c r="Y706" i="3" s="1"/>
  <c r="T703" i="3"/>
  <c r="Z703" i="3" s="1"/>
  <c r="Y703" i="3" s="1"/>
  <c r="T700" i="3"/>
  <c r="Z700" i="3" s="1"/>
  <c r="Y700" i="3" s="1"/>
  <c r="T629" i="3"/>
  <c r="Z629" i="3" s="1"/>
  <c r="Y629" i="3" s="1"/>
  <c r="U489" i="3"/>
  <c r="Z488" i="3" s="1"/>
  <c r="Z479" i="3"/>
  <c r="M447" i="3"/>
  <c r="N447" i="3" s="1"/>
  <c r="U21" i="3"/>
  <c r="Z21" i="3" s="1"/>
  <c r="Y21" i="3" s="1"/>
  <c r="U950" i="3"/>
  <c r="U855" i="3"/>
  <c r="Z855" i="3" s="1"/>
  <c r="Y855" i="3" s="1"/>
  <c r="U1007" i="3"/>
  <c r="Z1007" i="3" s="1"/>
  <c r="Y1007" i="3" s="1"/>
  <c r="U912" i="3"/>
  <c r="Z912" i="3" s="1"/>
  <c r="Y912" i="3" s="1"/>
  <c r="U966" i="3"/>
  <c r="Z966" i="3" s="1"/>
  <c r="Y966" i="3" s="1"/>
  <c r="M951" i="3"/>
  <c r="M952" i="3" s="1"/>
  <c r="U851" i="3"/>
  <c r="Z851" i="3" s="1"/>
  <c r="Y851" i="3" s="1"/>
  <c r="U843" i="3"/>
  <c r="Z843" i="3" s="1"/>
  <c r="Y843" i="3" s="1"/>
  <c r="T830" i="3"/>
  <c r="Z830" i="3" s="1"/>
  <c r="Y830" i="3" s="1"/>
  <c r="T821" i="3"/>
  <c r="Z821" i="3" s="1"/>
  <c r="Y821" i="3" s="1"/>
  <c r="T779" i="3"/>
  <c r="Y779" i="3" s="1"/>
  <c r="T773" i="3"/>
  <c r="Z773" i="3" s="1"/>
  <c r="Y773" i="3" s="1"/>
  <c r="U727" i="3"/>
  <c r="Z727" i="3" s="1"/>
  <c r="Y727" i="3" s="1"/>
  <c r="U722" i="3"/>
  <c r="Z722" i="3" s="1"/>
  <c r="Y722" i="3" s="1"/>
  <c r="T626" i="3"/>
  <c r="Z626" i="3" s="1"/>
  <c r="Y626" i="3" s="1"/>
  <c r="T628" i="3"/>
  <c r="Y628" i="3" s="1"/>
  <c r="Z489" i="3"/>
  <c r="U329" i="3"/>
  <c r="Z329" i="3" s="1"/>
  <c r="Y329" i="3" s="1"/>
  <c r="Z324" i="3"/>
  <c r="Y324" i="3" s="1"/>
  <c r="Z316" i="3"/>
  <c r="Z283" i="3"/>
  <c r="Z1233" i="3"/>
  <c r="Y1233" i="3" s="1"/>
  <c r="Z1230" i="3"/>
  <c r="Y1230" i="3" s="1"/>
  <c r="Z1227" i="3"/>
  <c r="Y1227" i="3" s="1"/>
  <c r="Z1225" i="3"/>
  <c r="Z1144" i="3"/>
  <c r="Z989" i="3"/>
  <c r="Y989" i="3" s="1"/>
  <c r="Z268" i="3"/>
  <c r="Z265" i="3"/>
  <c r="Z258" i="3"/>
  <c r="Y258" i="3" s="1"/>
  <c r="Z252" i="3"/>
  <c r="Y252" i="3" s="1"/>
  <c r="Z249" i="3"/>
  <c r="Y249" i="3" s="1"/>
  <c r="Z244" i="3"/>
  <c r="Z238" i="3"/>
  <c r="Z235" i="3"/>
  <c r="M7" i="3"/>
  <c r="N7" i="3" s="1"/>
  <c r="Z874" i="3"/>
  <c r="Y874" i="3" s="1"/>
  <c r="Z995" i="3"/>
  <c r="Y995" i="3" s="1"/>
  <c r="Z871" i="3"/>
  <c r="Y871" i="3" s="1"/>
  <c r="Z858" i="3"/>
  <c r="Y858" i="3" s="1"/>
  <c r="Z923" i="3"/>
  <c r="Y923" i="3" s="1"/>
  <c r="Z1034" i="3"/>
  <c r="Y1034" i="3" s="1"/>
  <c r="Z986" i="3"/>
  <c r="Y986" i="3" s="1"/>
  <c r="Z862" i="3"/>
  <c r="Y862" i="3" s="1"/>
  <c r="Z886" i="3"/>
  <c r="Y886" i="3" s="1"/>
  <c r="Z895" i="3"/>
  <c r="Y895" i="3" s="1"/>
  <c r="Z861" i="3"/>
  <c r="Y861" i="3" s="1"/>
  <c r="Z1232" i="3"/>
  <c r="Y1232" i="3" s="1"/>
  <c r="Z1229" i="3"/>
  <c r="Y1229" i="3" s="1"/>
  <c r="Z968" i="3"/>
  <c r="Y968" i="3" s="1"/>
  <c r="Z876" i="3"/>
  <c r="Y876" i="3" s="1"/>
  <c r="Z889" i="3"/>
  <c r="Y889" i="3" s="1"/>
  <c r="M234" i="3"/>
  <c r="N234" i="3" s="1"/>
  <c r="Z275" i="3"/>
  <c r="Z272" i="3"/>
  <c r="Z269" i="3"/>
  <c r="Z266" i="3"/>
  <c r="Z260" i="3"/>
  <c r="Z259" i="3"/>
  <c r="Y259" i="3" s="1"/>
  <c r="Z254" i="3"/>
  <c r="Z253" i="3"/>
  <c r="Y253" i="3" s="1"/>
  <c r="Z245" i="3"/>
  <c r="Z242" i="3"/>
  <c r="Z239" i="3"/>
  <c r="Z39" i="3"/>
  <c r="Y39" i="3" s="1"/>
  <c r="Z30" i="3"/>
  <c r="Y30" i="3" s="1"/>
  <c r="Z954" i="3"/>
  <c r="Y954" i="3" s="1"/>
  <c r="T728" i="3"/>
  <c r="U728" i="3"/>
  <c r="T891" i="3"/>
  <c r="U891" i="3"/>
  <c r="T883" i="3"/>
  <c r="Y883" i="3" s="1"/>
  <c r="U883" i="3"/>
  <c r="Z882" i="3" s="1"/>
  <c r="T864" i="3"/>
  <c r="U864" i="3"/>
  <c r="Z877" i="3"/>
  <c r="Y877" i="3" s="1"/>
  <c r="Z865" i="3"/>
  <c r="Y865" i="3" s="1"/>
  <c r="Z318" i="3"/>
  <c r="Z312" i="3"/>
  <c r="T1015" i="3"/>
  <c r="U1015" i="3"/>
  <c r="Z309" i="3"/>
  <c r="Z1054" i="3"/>
  <c r="Y1054" i="3" s="1"/>
  <c r="Z1001" i="3"/>
  <c r="Y1001" i="3" s="1"/>
  <c r="Z974" i="3"/>
  <c r="Y974" i="3" s="1"/>
  <c r="Z998" i="3"/>
  <c r="Y998" i="3" s="1"/>
  <c r="Z977" i="3"/>
  <c r="Y977" i="3" s="1"/>
  <c r="Z880" i="3"/>
  <c r="Y880" i="3" s="1"/>
  <c r="Z281" i="3"/>
  <c r="Z274" i="3"/>
  <c r="Z271" i="3"/>
  <c r="Z241" i="3"/>
  <c r="T1000" i="3"/>
  <c r="U1000" i="3"/>
  <c r="T985" i="3"/>
  <c r="U985" i="3"/>
  <c r="T991" i="3"/>
  <c r="U991" i="3"/>
  <c r="Z990" i="3" s="1"/>
  <c r="T960" i="3"/>
  <c r="U960" i="3"/>
  <c r="Z959" i="3" s="1"/>
  <c r="T868" i="3"/>
  <c r="U868" i="3"/>
  <c r="Z867" i="3" s="1"/>
  <c r="T856" i="3"/>
  <c r="Y856" i="3" s="1"/>
  <c r="U856" i="3"/>
  <c r="T5" i="3"/>
  <c r="U5" i="3"/>
  <c r="T873" i="3"/>
  <c r="U873" i="3"/>
  <c r="T852" i="3"/>
  <c r="U852" i="3"/>
  <c r="T333" i="3"/>
  <c r="U333" i="3"/>
  <c r="Z332" i="3" s="1"/>
  <c r="P7" i="3"/>
  <c r="L8" i="3"/>
  <c r="Y1258" i="3"/>
  <c r="Z1258" i="3"/>
  <c r="Z1257" i="3"/>
  <c r="U1253" i="3"/>
  <c r="T1253" i="3"/>
  <c r="U1255" i="3"/>
  <c r="T1255" i="3"/>
  <c r="Z1256" i="3"/>
  <c r="U1247" i="3"/>
  <c r="T1247" i="3"/>
  <c r="U1234" i="3"/>
  <c r="T1234" i="3"/>
  <c r="Z1231" i="3"/>
  <c r="Y1231" i="3" s="1"/>
  <c r="Z1228" i="3"/>
  <c r="Y1228" i="3" s="1"/>
  <c r="U1224" i="3"/>
  <c r="Z1223" i="3" s="1"/>
  <c r="T1224" i="3"/>
  <c r="U1250" i="3"/>
  <c r="T1250" i="3"/>
  <c r="U1237" i="3"/>
  <c r="T1237" i="3"/>
  <c r="U1166" i="3"/>
  <c r="T1166" i="3"/>
  <c r="U1170" i="3"/>
  <c r="Z1169" i="3" s="1"/>
  <c r="T1170" i="3"/>
  <c r="Z1138" i="3"/>
  <c r="U1119" i="3"/>
  <c r="T1119" i="3"/>
  <c r="U1110" i="3"/>
  <c r="T1110" i="3"/>
  <c r="U1101" i="3"/>
  <c r="T1101" i="3"/>
  <c r="U1092" i="3"/>
  <c r="T1092" i="3"/>
  <c r="U1083" i="3"/>
  <c r="T1083" i="3"/>
  <c r="U1074" i="3"/>
  <c r="Z1073" i="3" s="1"/>
  <c r="T1074" i="3"/>
  <c r="Z1124" i="3"/>
  <c r="Y1124" i="3" s="1"/>
  <c r="U1116" i="3"/>
  <c r="T1116" i="3"/>
  <c r="U1089" i="3"/>
  <c r="T1089" i="3"/>
  <c r="Z1061" i="3"/>
  <c r="Y1061" i="3" s="1"/>
  <c r="Z1041" i="3"/>
  <c r="Y1041" i="3" s="1"/>
  <c r="U1113" i="3"/>
  <c r="T1113" i="3"/>
  <c r="U1095" i="3"/>
  <c r="T1095" i="3"/>
  <c r="U944" i="3"/>
  <c r="T944" i="3"/>
  <c r="U949" i="3"/>
  <c r="Z948" i="3" s="1"/>
  <c r="T949" i="3"/>
  <c r="U946" i="3"/>
  <c r="T946" i="3"/>
  <c r="Z857" i="3"/>
  <c r="Y857" i="3" s="1"/>
  <c r="Z885" i="3"/>
  <c r="Y885" i="3" s="1"/>
  <c r="Z870" i="3"/>
  <c r="Y870" i="3" s="1"/>
  <c r="Y690" i="3"/>
  <c r="Z690" i="3"/>
  <c r="U682" i="3"/>
  <c r="T682" i="3"/>
  <c r="U673" i="3"/>
  <c r="T673" i="3"/>
  <c r="U561" i="3"/>
  <c r="T561" i="3"/>
  <c r="Y561" i="3" s="1"/>
  <c r="U552" i="3"/>
  <c r="T552" i="3"/>
  <c r="U543" i="3"/>
  <c r="T543" i="3"/>
  <c r="N690" i="3"/>
  <c r="U680" i="3"/>
  <c r="T680" i="3"/>
  <c r="U671" i="3"/>
  <c r="T671" i="3"/>
  <c r="Y586" i="3"/>
  <c r="Z586" i="3"/>
  <c r="U669" i="3"/>
  <c r="T669" i="3"/>
  <c r="U654" i="3"/>
  <c r="Z653" i="3" s="1"/>
  <c r="T654" i="3"/>
  <c r="U630" i="3"/>
  <c r="T630" i="3"/>
  <c r="U594" i="3"/>
  <c r="T594" i="3"/>
  <c r="U567" i="3"/>
  <c r="T567" i="3"/>
  <c r="U660" i="3"/>
  <c r="T660" i="3"/>
  <c r="U651" i="3"/>
  <c r="T651" i="3"/>
  <c r="U642" i="3"/>
  <c r="T642" i="3"/>
  <c r="U636" i="3"/>
  <c r="Z635" i="3" s="1"/>
  <c r="T636" i="3"/>
  <c r="U621" i="3"/>
  <c r="T621" i="3"/>
  <c r="U612" i="3"/>
  <c r="T612" i="3"/>
  <c r="U606" i="3"/>
  <c r="T606" i="3"/>
  <c r="U600" i="3"/>
  <c r="T600" i="3"/>
  <c r="U591" i="3"/>
  <c r="Z590" i="3" s="1"/>
  <c r="T591" i="3"/>
  <c r="U582" i="3"/>
  <c r="T582" i="3"/>
  <c r="U573" i="3"/>
  <c r="T573" i="3"/>
  <c r="U564" i="3"/>
  <c r="Z563" i="3" s="1"/>
  <c r="T564" i="3"/>
  <c r="M448" i="3"/>
  <c r="Y442" i="3"/>
  <c r="Z442" i="3"/>
  <c r="Y433" i="3"/>
  <c r="Z433" i="3"/>
  <c r="Z753" i="3"/>
  <c r="Y753" i="3" s="1"/>
  <c r="U681" i="3"/>
  <c r="T681" i="3"/>
  <c r="U657" i="3"/>
  <c r="T657" i="3"/>
  <c r="U648" i="3"/>
  <c r="T648" i="3"/>
  <c r="U639" i="3"/>
  <c r="T639" i="3"/>
  <c r="U633" i="3"/>
  <c r="T633" i="3"/>
  <c r="U627" i="3"/>
  <c r="T627" i="3"/>
  <c r="U618" i="3"/>
  <c r="T618" i="3"/>
  <c r="U597" i="3"/>
  <c r="Z596" i="3" s="1"/>
  <c r="T597" i="3"/>
  <c r="U588" i="3"/>
  <c r="Z587" i="3" s="1"/>
  <c r="T588" i="3"/>
  <c r="U579" i="3"/>
  <c r="T579" i="3"/>
  <c r="U570" i="3"/>
  <c r="Z569" i="3" s="1"/>
  <c r="T570" i="3"/>
  <c r="U441" i="3"/>
  <c r="T441" i="3"/>
  <c r="U414" i="3"/>
  <c r="T414" i="3"/>
  <c r="U387" i="3"/>
  <c r="T387" i="3"/>
  <c r="U360" i="3"/>
  <c r="T360" i="3"/>
  <c r="U228" i="3"/>
  <c r="T228" i="3"/>
  <c r="U219" i="3"/>
  <c r="T219" i="3"/>
  <c r="U210" i="3"/>
  <c r="T210" i="3"/>
  <c r="U201" i="3"/>
  <c r="T201" i="3"/>
  <c r="U192" i="3"/>
  <c r="T192" i="3"/>
  <c r="U183" i="3"/>
  <c r="T183" i="3"/>
  <c r="U174" i="3"/>
  <c r="T174" i="3"/>
  <c r="U165" i="3"/>
  <c r="T165" i="3"/>
  <c r="U156" i="3"/>
  <c r="T156" i="3"/>
  <c r="U147" i="3"/>
  <c r="T147" i="3"/>
  <c r="U138" i="3"/>
  <c r="T138" i="3"/>
  <c r="U129" i="3"/>
  <c r="T129" i="3"/>
  <c r="Z305" i="3"/>
  <c r="Y305" i="3" s="1"/>
  <c r="U444" i="3"/>
  <c r="Z443" i="3" s="1"/>
  <c r="T444" i="3"/>
  <c r="Z236" i="3"/>
  <c r="Z233" i="3"/>
  <c r="U224" i="3"/>
  <c r="T224" i="3"/>
  <c r="U215" i="3"/>
  <c r="Z214" i="3" s="1"/>
  <c r="T215" i="3"/>
  <c r="U206" i="3"/>
  <c r="T206" i="3"/>
  <c r="U197" i="3"/>
  <c r="T197" i="3"/>
  <c r="U188" i="3"/>
  <c r="T188" i="3"/>
  <c r="U179" i="3"/>
  <c r="T179" i="3"/>
  <c r="U170" i="3"/>
  <c r="T170" i="3"/>
  <c r="U161" i="3"/>
  <c r="T161" i="3"/>
  <c r="U152" i="3"/>
  <c r="T152" i="3"/>
  <c r="U143" i="3"/>
  <c r="Z142" i="3" s="1"/>
  <c r="T143" i="3"/>
  <c r="U134" i="3"/>
  <c r="Z133" i="3" s="1"/>
  <c r="T134" i="3"/>
  <c r="U125" i="3"/>
  <c r="T125" i="3"/>
  <c r="U211" i="3"/>
  <c r="Z210" i="3" s="1"/>
  <c r="T211" i="3"/>
  <c r="U184" i="3"/>
  <c r="T184" i="3"/>
  <c r="U157" i="3"/>
  <c r="T157" i="3"/>
  <c r="U130" i="3"/>
  <c r="Z129" i="3" s="1"/>
  <c r="T130" i="3"/>
  <c r="U95" i="3"/>
  <c r="T95" i="3"/>
  <c r="U14" i="3"/>
  <c r="T14" i="3"/>
  <c r="Z14" i="3" s="1"/>
  <c r="U62" i="3"/>
  <c r="T62" i="3"/>
  <c r="U53" i="3"/>
  <c r="T53" i="3"/>
  <c r="U44" i="3"/>
  <c r="T44" i="3"/>
  <c r="U232" i="3"/>
  <c r="T232" i="3"/>
  <c r="U217" i="3"/>
  <c r="T217" i="3"/>
  <c r="U190" i="3"/>
  <c r="T190" i="3"/>
  <c r="U163" i="3"/>
  <c r="T163" i="3"/>
  <c r="U136" i="3"/>
  <c r="T136" i="3"/>
  <c r="U110" i="3"/>
  <c r="T110" i="3"/>
  <c r="U47" i="3"/>
  <c r="Z46" i="3" s="1"/>
  <c r="T47" i="3"/>
  <c r="T16" i="3"/>
  <c r="U16" i="3"/>
  <c r="Z15" i="3" s="1"/>
  <c r="U223" i="3"/>
  <c r="Z222" i="3" s="1"/>
  <c r="T223" i="3"/>
  <c r="U205" i="3"/>
  <c r="Z204" i="3" s="1"/>
  <c r="T205" i="3"/>
  <c r="U107" i="3"/>
  <c r="T107" i="3"/>
  <c r="Z88" i="3"/>
  <c r="Y88" i="3" s="1"/>
  <c r="U133" i="3"/>
  <c r="T133" i="3"/>
  <c r="U71" i="3"/>
  <c r="T71" i="3"/>
  <c r="Z66" i="3"/>
  <c r="Y66" i="3" s="1"/>
  <c r="Z1224" i="3"/>
  <c r="U1207" i="3"/>
  <c r="T1207" i="3"/>
  <c r="U1212" i="3"/>
  <c r="T1212" i="3"/>
  <c r="U1209" i="3"/>
  <c r="T1209" i="3"/>
  <c r="U1169" i="3"/>
  <c r="Z1168" i="3" s="1"/>
  <c r="T1169" i="3"/>
  <c r="U1162" i="3"/>
  <c r="T1162" i="3"/>
  <c r="Z1155" i="3"/>
  <c r="Y1155" i="3" s="1"/>
  <c r="U1167" i="3"/>
  <c r="T1167" i="3"/>
  <c r="Z1120" i="3"/>
  <c r="Z1075" i="3"/>
  <c r="U1098" i="3"/>
  <c r="T1098" i="3"/>
  <c r="U1077" i="3"/>
  <c r="Z1076" i="3" s="1"/>
  <c r="T1077" i="3"/>
  <c r="Z1010" i="3"/>
  <c r="Y1010" i="3" s="1"/>
  <c r="U947" i="3"/>
  <c r="T947" i="3"/>
  <c r="M953" i="3"/>
  <c r="N950" i="3"/>
  <c r="Z900" i="3"/>
  <c r="Y900" i="3" s="1"/>
  <c r="Z937" i="3"/>
  <c r="Y937" i="3" s="1"/>
  <c r="Z782" i="3"/>
  <c r="Z739" i="3"/>
  <c r="Z740" i="3"/>
  <c r="Y740" i="3" s="1"/>
  <c r="U688" i="3"/>
  <c r="T688" i="3"/>
  <c r="Y688" i="3" s="1"/>
  <c r="U679" i="3"/>
  <c r="T679" i="3"/>
  <c r="U670" i="3"/>
  <c r="T670" i="3"/>
  <c r="U558" i="3"/>
  <c r="T558" i="3"/>
  <c r="U549" i="3"/>
  <c r="T549" i="3"/>
  <c r="U540" i="3"/>
  <c r="T540" i="3"/>
  <c r="Z540" i="3" s="1"/>
  <c r="Z779" i="3"/>
  <c r="U686" i="3"/>
  <c r="Z685" i="3" s="1"/>
  <c r="T686" i="3"/>
  <c r="U677" i="3"/>
  <c r="T677" i="3"/>
  <c r="U668" i="3"/>
  <c r="T668" i="3"/>
  <c r="Y589" i="3"/>
  <c r="Z589" i="3"/>
  <c r="U687" i="3"/>
  <c r="T687" i="3"/>
  <c r="U645" i="3"/>
  <c r="T645" i="3"/>
  <c r="U624" i="3"/>
  <c r="T624" i="3"/>
  <c r="U585" i="3"/>
  <c r="T585" i="3"/>
  <c r="Z552" i="3"/>
  <c r="Z543" i="3"/>
  <c r="U277" i="3"/>
  <c r="Z276" i="3" s="1"/>
  <c r="T277" i="3"/>
  <c r="U684" i="3"/>
  <c r="T684" i="3"/>
  <c r="U666" i="3"/>
  <c r="T666" i="3"/>
  <c r="U536" i="3"/>
  <c r="Z535" i="3" s="1"/>
  <c r="T536" i="3"/>
  <c r="U534" i="3"/>
  <c r="T534" i="3"/>
  <c r="U533" i="3"/>
  <c r="Z532" i="3" s="1"/>
  <c r="T533" i="3"/>
  <c r="U531" i="3"/>
  <c r="T531" i="3"/>
  <c r="U530" i="3"/>
  <c r="Z529" i="3" s="1"/>
  <c r="T530" i="3"/>
  <c r="U528" i="3"/>
  <c r="T528" i="3"/>
  <c r="U527" i="3"/>
  <c r="Z526" i="3" s="1"/>
  <c r="T527" i="3"/>
  <c r="U525" i="3"/>
  <c r="T525" i="3"/>
  <c r="U524" i="3"/>
  <c r="Z523" i="3" s="1"/>
  <c r="T524" i="3"/>
  <c r="U522" i="3"/>
  <c r="T522" i="3"/>
  <c r="U521" i="3"/>
  <c r="Z520" i="3" s="1"/>
  <c r="T521" i="3"/>
  <c r="U519" i="3"/>
  <c r="T519" i="3"/>
  <c r="U518" i="3"/>
  <c r="Z517" i="3" s="1"/>
  <c r="T518" i="3"/>
  <c r="U516" i="3"/>
  <c r="T516" i="3"/>
  <c r="U515" i="3"/>
  <c r="Z514" i="3" s="1"/>
  <c r="T515" i="3"/>
  <c r="U513" i="3"/>
  <c r="T513" i="3"/>
  <c r="U512" i="3"/>
  <c r="Z511" i="3" s="1"/>
  <c r="T512" i="3"/>
  <c r="U510" i="3"/>
  <c r="T510" i="3"/>
  <c r="U509" i="3"/>
  <c r="Z508" i="3" s="1"/>
  <c r="T509" i="3"/>
  <c r="U507" i="3"/>
  <c r="T507" i="3"/>
  <c r="U506" i="3"/>
  <c r="Z505" i="3" s="1"/>
  <c r="T506" i="3"/>
  <c r="U504" i="3"/>
  <c r="T504" i="3"/>
  <c r="U503" i="3"/>
  <c r="Z502" i="3" s="1"/>
  <c r="T503" i="3"/>
  <c r="N278" i="3"/>
  <c r="U672" i="3"/>
  <c r="T672" i="3"/>
  <c r="U560" i="3"/>
  <c r="Z559" i="3" s="1"/>
  <c r="T560" i="3"/>
  <c r="U557" i="3"/>
  <c r="Z556" i="3" s="1"/>
  <c r="T557" i="3"/>
  <c r="U554" i="3"/>
  <c r="Z553" i="3" s="1"/>
  <c r="T554" i="3"/>
  <c r="U551" i="3"/>
  <c r="Z550" i="3" s="1"/>
  <c r="T551" i="3"/>
  <c r="U548" i="3"/>
  <c r="Z547" i="3" s="1"/>
  <c r="T548" i="3"/>
  <c r="U545" i="3"/>
  <c r="Z544" i="3" s="1"/>
  <c r="T545" i="3"/>
  <c r="U542" i="3"/>
  <c r="Z541" i="3" s="1"/>
  <c r="T542" i="3"/>
  <c r="U539" i="3"/>
  <c r="Z538" i="3" s="1"/>
  <c r="T539" i="3"/>
  <c r="U432" i="3"/>
  <c r="Z431" i="3" s="1"/>
  <c r="T432" i="3"/>
  <c r="U405" i="3"/>
  <c r="Z404" i="3" s="1"/>
  <c r="T405" i="3"/>
  <c r="U378" i="3"/>
  <c r="T378" i="3"/>
  <c r="U351" i="3"/>
  <c r="T351" i="3"/>
  <c r="U345" i="3"/>
  <c r="T345" i="3"/>
  <c r="U334" i="3"/>
  <c r="T334" i="3"/>
  <c r="U225" i="3"/>
  <c r="T225" i="3"/>
  <c r="U216" i="3"/>
  <c r="T216" i="3"/>
  <c r="U207" i="3"/>
  <c r="T207" i="3"/>
  <c r="U198" i="3"/>
  <c r="T198" i="3"/>
  <c r="U189" i="3"/>
  <c r="T189" i="3"/>
  <c r="U180" i="3"/>
  <c r="T180" i="3"/>
  <c r="U171" i="3"/>
  <c r="T171" i="3"/>
  <c r="U162" i="3"/>
  <c r="T162" i="3"/>
  <c r="U153" i="3"/>
  <c r="T153" i="3"/>
  <c r="U144" i="3"/>
  <c r="T144" i="3"/>
  <c r="U135" i="3"/>
  <c r="T135" i="3"/>
  <c r="U126" i="3"/>
  <c r="T126" i="3"/>
  <c r="U438" i="3"/>
  <c r="T438" i="3"/>
  <c r="U429" i="3"/>
  <c r="T429" i="3"/>
  <c r="U420" i="3"/>
  <c r="Z419" i="3" s="1"/>
  <c r="T420" i="3"/>
  <c r="U411" i="3"/>
  <c r="Z410" i="3" s="1"/>
  <c r="T411" i="3"/>
  <c r="U402" i="3"/>
  <c r="T402" i="3"/>
  <c r="U393" i="3"/>
  <c r="Z392" i="3" s="1"/>
  <c r="T393" i="3"/>
  <c r="U384" i="3"/>
  <c r="Z383" i="3" s="1"/>
  <c r="T384" i="3"/>
  <c r="U375" i="3"/>
  <c r="Z374" i="3" s="1"/>
  <c r="T375" i="3"/>
  <c r="U366" i="3"/>
  <c r="T366" i="3"/>
  <c r="U357" i="3"/>
  <c r="T357" i="3"/>
  <c r="U348" i="3"/>
  <c r="T348" i="3"/>
  <c r="U342" i="3"/>
  <c r="T342" i="3"/>
  <c r="N445" i="3"/>
  <c r="U435" i="3"/>
  <c r="Z434" i="3" s="1"/>
  <c r="T435" i="3"/>
  <c r="U426" i="3"/>
  <c r="T426" i="3"/>
  <c r="U417" i="3"/>
  <c r="T417" i="3"/>
  <c r="U408" i="3"/>
  <c r="T408" i="3"/>
  <c r="U399" i="3"/>
  <c r="T399" i="3"/>
  <c r="U390" i="3"/>
  <c r="T390" i="3"/>
  <c r="U381" i="3"/>
  <c r="T381" i="3"/>
  <c r="U372" i="3"/>
  <c r="T372" i="3"/>
  <c r="U363" i="3"/>
  <c r="Z362" i="3" s="1"/>
  <c r="T363" i="3"/>
  <c r="U354" i="3"/>
  <c r="T354" i="3"/>
  <c r="Z273" i="3"/>
  <c r="Z270" i="3"/>
  <c r="Z267" i="3"/>
  <c r="Z264" i="3"/>
  <c r="Z263" i="3"/>
  <c r="Y263" i="3" s="1"/>
  <c r="Z261" i="3"/>
  <c r="Z257" i="3"/>
  <c r="Y257" i="3" s="1"/>
  <c r="Z255" i="3"/>
  <c r="Z251" i="3"/>
  <c r="Y251" i="3" s="1"/>
  <c r="Z248" i="3"/>
  <c r="Y248" i="3" s="1"/>
  <c r="Z246" i="3"/>
  <c r="Z243" i="3"/>
  <c r="Z240" i="3"/>
  <c r="Z237" i="3"/>
  <c r="Z234" i="3"/>
  <c r="U230" i="3"/>
  <c r="T230" i="3"/>
  <c r="U221" i="3"/>
  <c r="T221" i="3"/>
  <c r="U212" i="3"/>
  <c r="T212" i="3"/>
  <c r="U203" i="3"/>
  <c r="T203" i="3"/>
  <c r="U194" i="3"/>
  <c r="T194" i="3"/>
  <c r="U185" i="3"/>
  <c r="Z184" i="3" s="1"/>
  <c r="T185" i="3"/>
  <c r="U176" i="3"/>
  <c r="Z175" i="3" s="1"/>
  <c r="T176" i="3"/>
  <c r="U167" i="3"/>
  <c r="T167" i="3"/>
  <c r="U158" i="3"/>
  <c r="T158" i="3"/>
  <c r="U149" i="3"/>
  <c r="T149" i="3"/>
  <c r="U140" i="3"/>
  <c r="T140" i="3"/>
  <c r="U131" i="3"/>
  <c r="T131" i="3"/>
  <c r="Z44" i="3"/>
  <c r="U229" i="3"/>
  <c r="T229" i="3"/>
  <c r="U202" i="3"/>
  <c r="T202" i="3"/>
  <c r="U175" i="3"/>
  <c r="Z174" i="3" s="1"/>
  <c r="T175" i="3"/>
  <c r="U148" i="3"/>
  <c r="T148" i="3"/>
  <c r="U122" i="3"/>
  <c r="Z121" i="3" s="1"/>
  <c r="T122" i="3"/>
  <c r="U113" i="3"/>
  <c r="T113" i="3"/>
  <c r="U86" i="3"/>
  <c r="T86" i="3"/>
  <c r="U77" i="3"/>
  <c r="Z76" i="3" s="1"/>
  <c r="T77" i="3"/>
  <c r="U68" i="3"/>
  <c r="T68" i="3"/>
  <c r="U59" i="3"/>
  <c r="T59" i="3"/>
  <c r="Y26" i="3"/>
  <c r="T19" i="3"/>
  <c r="U19" i="3"/>
  <c r="Z18" i="3" s="1"/>
  <c r="U17" i="3"/>
  <c r="Z16" i="3" s="1"/>
  <c r="T17" i="3"/>
  <c r="U8" i="3"/>
  <c r="Z7" i="3" s="1"/>
  <c r="T8" i="3"/>
  <c r="Z8" i="3" s="1"/>
  <c r="O6" i="3"/>
  <c r="Q6" i="3"/>
  <c r="P6" i="3"/>
  <c r="U187" i="3"/>
  <c r="T187" i="3"/>
  <c r="N233" i="3"/>
  <c r="U208" i="3"/>
  <c r="T208" i="3"/>
  <c r="U181" i="3"/>
  <c r="T181" i="3"/>
  <c r="U154" i="3"/>
  <c r="Z153" i="3" s="1"/>
  <c r="T154" i="3"/>
  <c r="U127" i="3"/>
  <c r="T127" i="3"/>
  <c r="Z124" i="3"/>
  <c r="Y124" i="3" s="1"/>
  <c r="U101" i="3"/>
  <c r="T101" i="3"/>
  <c r="U83" i="3"/>
  <c r="T83" i="3"/>
  <c r="Z42" i="3"/>
  <c r="Y42" i="3" s="1"/>
  <c r="Z33" i="3"/>
  <c r="Y33" i="3" s="1"/>
  <c r="U196" i="3"/>
  <c r="T196" i="3"/>
  <c r="U178" i="3"/>
  <c r="T178" i="3"/>
  <c r="U142" i="3"/>
  <c r="T142" i="3"/>
  <c r="U116" i="3"/>
  <c r="T116" i="3"/>
  <c r="U80" i="3"/>
  <c r="T80" i="3"/>
  <c r="U41" i="3"/>
  <c r="T41" i="3"/>
  <c r="U38" i="3"/>
  <c r="T38" i="3"/>
  <c r="U35" i="3"/>
  <c r="T35" i="3"/>
  <c r="U32" i="3"/>
  <c r="T32" i="3"/>
  <c r="U29" i="3"/>
  <c r="T29" i="3"/>
  <c r="X19" i="3"/>
  <c r="W20" i="3"/>
  <c r="U1240" i="3"/>
  <c r="T1240" i="3"/>
  <c r="U1244" i="3"/>
  <c r="T1244" i="3"/>
  <c r="U1172" i="3"/>
  <c r="T1172" i="3"/>
  <c r="U1163" i="3"/>
  <c r="T1163" i="3"/>
  <c r="U1175" i="3"/>
  <c r="T1175" i="3"/>
  <c r="U1164" i="3"/>
  <c r="T1164" i="3"/>
  <c r="U1107" i="3"/>
  <c r="T1107" i="3"/>
  <c r="U1080" i="3"/>
  <c r="T1080" i="3"/>
  <c r="U1122" i="3"/>
  <c r="Z1121" i="3" s="1"/>
  <c r="T1122" i="3"/>
  <c r="U1104" i="3"/>
  <c r="Z1103" i="3" s="1"/>
  <c r="T1104" i="3"/>
  <c r="U1086" i="3"/>
  <c r="T1086" i="3"/>
  <c r="Z1022" i="3"/>
  <c r="Y1022" i="3" s="1"/>
  <c r="N951" i="3"/>
  <c r="N952" i="3" s="1"/>
  <c r="U941" i="3"/>
  <c r="T941" i="3"/>
  <c r="Z980" i="3"/>
  <c r="Y980" i="3" s="1"/>
  <c r="U943" i="3"/>
  <c r="T943" i="3"/>
  <c r="Z907" i="3"/>
  <c r="Y907" i="3" s="1"/>
  <c r="Z893" i="3"/>
  <c r="Y893" i="3" s="1"/>
  <c r="Z884" i="3"/>
  <c r="Y884" i="3" s="1"/>
  <c r="Z898" i="3"/>
  <c r="Y898" i="3" s="1"/>
  <c r="Z853" i="3"/>
  <c r="Y853" i="3" s="1"/>
  <c r="Z894" i="3"/>
  <c r="Y894" i="3" s="1"/>
  <c r="U685" i="3"/>
  <c r="T685" i="3"/>
  <c r="U676" i="3"/>
  <c r="T676" i="3"/>
  <c r="U667" i="3"/>
  <c r="Z666" i="3" s="1"/>
  <c r="T667" i="3"/>
  <c r="U665" i="3"/>
  <c r="T665" i="3"/>
  <c r="U555" i="3"/>
  <c r="Z554" i="3" s="1"/>
  <c r="T555" i="3"/>
  <c r="Z555" i="3" s="1"/>
  <c r="U546" i="3"/>
  <c r="Z545" i="3" s="1"/>
  <c r="T546" i="3"/>
  <c r="U537" i="3"/>
  <c r="T537" i="3"/>
  <c r="U689" i="3"/>
  <c r="Z688" i="3" s="1"/>
  <c r="T689" i="3"/>
  <c r="U683" i="3"/>
  <c r="T683" i="3"/>
  <c r="U674" i="3"/>
  <c r="Z673" i="3" s="1"/>
  <c r="T674" i="3"/>
  <c r="U678" i="3"/>
  <c r="T678" i="3"/>
  <c r="U663" i="3"/>
  <c r="T663" i="3"/>
  <c r="U615" i="3"/>
  <c r="T615" i="3"/>
  <c r="U609" i="3"/>
  <c r="T609" i="3"/>
  <c r="U603" i="3"/>
  <c r="T603" i="3"/>
  <c r="U576" i="3"/>
  <c r="T576" i="3"/>
  <c r="Z546" i="3"/>
  <c r="M691" i="3"/>
  <c r="N691" i="3" s="1"/>
  <c r="U675" i="3"/>
  <c r="T675" i="3"/>
  <c r="Z534" i="3"/>
  <c r="Z531" i="3"/>
  <c r="Z528" i="3"/>
  <c r="Z525" i="3"/>
  <c r="Z522" i="3"/>
  <c r="Z519" i="3"/>
  <c r="Z516" i="3"/>
  <c r="Z513" i="3"/>
  <c r="Z510" i="3"/>
  <c r="Z507" i="3"/>
  <c r="Z504" i="3"/>
  <c r="U423" i="3"/>
  <c r="T423" i="3"/>
  <c r="U396" i="3"/>
  <c r="T396" i="3"/>
  <c r="U369" i="3"/>
  <c r="T369" i="3"/>
  <c r="U231" i="3"/>
  <c r="Z230" i="3" s="1"/>
  <c r="T231" i="3"/>
  <c r="Y231" i="3" s="1"/>
  <c r="U222" i="3"/>
  <c r="T222" i="3"/>
  <c r="U213" i="3"/>
  <c r="T213" i="3"/>
  <c r="U204" i="3"/>
  <c r="T204" i="3"/>
  <c r="U195" i="3"/>
  <c r="T195" i="3"/>
  <c r="U186" i="3"/>
  <c r="T186" i="3"/>
  <c r="U177" i="3"/>
  <c r="T177" i="3"/>
  <c r="U168" i="3"/>
  <c r="T168" i="3"/>
  <c r="U159" i="3"/>
  <c r="T159" i="3"/>
  <c r="U150" i="3"/>
  <c r="T150" i="3"/>
  <c r="U141" i="3"/>
  <c r="T141" i="3"/>
  <c r="U132" i="3"/>
  <c r="T132" i="3"/>
  <c r="Z340" i="3"/>
  <c r="Y340" i="3" s="1"/>
  <c r="Z290" i="3"/>
  <c r="Y290" i="3" s="1"/>
  <c r="U227" i="3"/>
  <c r="T227" i="3"/>
  <c r="U218" i="3"/>
  <c r="T218" i="3"/>
  <c r="U209" i="3"/>
  <c r="Z208" i="3" s="1"/>
  <c r="T209" i="3"/>
  <c r="U200" i="3"/>
  <c r="T200" i="3"/>
  <c r="U191" i="3"/>
  <c r="T191" i="3"/>
  <c r="U182" i="3"/>
  <c r="T182" i="3"/>
  <c r="U173" i="3"/>
  <c r="T173" i="3"/>
  <c r="U164" i="3"/>
  <c r="T164" i="3"/>
  <c r="U155" i="3"/>
  <c r="Z154" i="3" s="1"/>
  <c r="T155" i="3"/>
  <c r="U146" i="3"/>
  <c r="T146" i="3"/>
  <c r="U137" i="3"/>
  <c r="Z136" i="3" s="1"/>
  <c r="T137" i="3"/>
  <c r="U128" i="3"/>
  <c r="T128" i="3"/>
  <c r="Z86" i="3"/>
  <c r="M280" i="3"/>
  <c r="U220" i="3"/>
  <c r="T220" i="3"/>
  <c r="U193" i="3"/>
  <c r="T193" i="3"/>
  <c r="U166" i="3"/>
  <c r="T166" i="3"/>
  <c r="U139" i="3"/>
  <c r="Z138" i="3" s="1"/>
  <c r="T139" i="3"/>
  <c r="U104" i="3"/>
  <c r="T104" i="3"/>
  <c r="U50" i="3"/>
  <c r="Z49" i="3" s="1"/>
  <c r="T50" i="3"/>
  <c r="U11" i="3"/>
  <c r="Z10" i="3" s="1"/>
  <c r="T11" i="3"/>
  <c r="U214" i="3"/>
  <c r="T214" i="3"/>
  <c r="U169" i="3"/>
  <c r="T169" i="3"/>
  <c r="U160" i="3"/>
  <c r="Z159" i="3" s="1"/>
  <c r="T160" i="3"/>
  <c r="U151" i="3"/>
  <c r="T151" i="3"/>
  <c r="U89" i="3"/>
  <c r="T89" i="3"/>
  <c r="Z70" i="3"/>
  <c r="Y70" i="3" s="1"/>
  <c r="U226" i="3"/>
  <c r="T226" i="3"/>
  <c r="U199" i="3"/>
  <c r="T199" i="3"/>
  <c r="U172" i="3"/>
  <c r="T172" i="3"/>
  <c r="U145" i="3"/>
  <c r="T145" i="3"/>
  <c r="U119" i="3"/>
  <c r="T119" i="3"/>
  <c r="Z96" i="3"/>
  <c r="Y96" i="3" s="1"/>
  <c r="U92" i="3"/>
  <c r="Z91" i="3" s="1"/>
  <c r="T92" i="3"/>
  <c r="Z78" i="3"/>
  <c r="Y78" i="3" s="1"/>
  <c r="U74" i="3"/>
  <c r="T74" i="3"/>
  <c r="U65" i="3"/>
  <c r="Z64" i="3" s="1"/>
  <c r="T65" i="3"/>
  <c r="Z60" i="3"/>
  <c r="Y60" i="3" s="1"/>
  <c r="U56" i="3"/>
  <c r="T56" i="3"/>
  <c r="Z36" i="3"/>
  <c r="Y36" i="3" s="1"/>
  <c r="Z27" i="3"/>
  <c r="Y27" i="3" s="1"/>
  <c r="M19" i="3"/>
  <c r="N19" i="3" s="1"/>
  <c r="U13" i="3"/>
  <c r="Z12" i="3" s="1"/>
  <c r="T13" i="3"/>
  <c r="U98" i="3"/>
  <c r="T98" i="3"/>
  <c r="N18" i="3"/>
  <c r="Z20" i="3"/>
  <c r="Y20" i="3" s="1"/>
  <c r="H219" i="1"/>
  <c r="H92" i="1"/>
  <c r="H205" i="1"/>
  <c r="H299" i="1"/>
  <c r="H132" i="1"/>
  <c r="H30" i="1"/>
  <c r="H5" i="1"/>
  <c r="H21" i="1"/>
  <c r="H75" i="1"/>
  <c r="H251" i="1"/>
  <c r="H214" i="1"/>
  <c r="H72" i="1"/>
  <c r="H29" i="1"/>
  <c r="H181" i="1"/>
  <c r="H64" i="1"/>
  <c r="H267" i="1"/>
  <c r="H287" i="1"/>
  <c r="H275" i="1"/>
  <c r="H90" i="1"/>
  <c r="H84" i="1"/>
  <c r="H97" i="1"/>
  <c r="H112" i="1"/>
  <c r="H297" i="1"/>
  <c r="H69" i="1"/>
  <c r="H204" i="1"/>
  <c r="H126" i="1"/>
  <c r="H166" i="1"/>
  <c r="H161" i="1"/>
  <c r="H202" i="1"/>
  <c r="H262" i="1"/>
  <c r="H129" i="1"/>
  <c r="H6" i="1"/>
  <c r="H10" i="1"/>
  <c r="H31" i="1"/>
  <c r="H285" i="1"/>
  <c r="H240" i="1"/>
  <c r="H47" i="1"/>
  <c r="H266" i="1"/>
  <c r="H143" i="1"/>
  <c r="H28" i="1"/>
  <c r="H145" i="1"/>
  <c r="H58" i="1"/>
  <c r="H150" i="1"/>
  <c r="H174" i="1"/>
  <c r="H246" i="1"/>
  <c r="H160" i="1"/>
  <c r="H74" i="1"/>
  <c r="H255" i="1"/>
  <c r="H44" i="1"/>
  <c r="H291" i="1"/>
  <c r="H217" i="1"/>
  <c r="H14" i="1"/>
  <c r="H100" i="1"/>
  <c r="H302" i="1"/>
  <c r="H95" i="1"/>
  <c r="H227" i="1"/>
  <c r="H162" i="1"/>
  <c r="H269" i="1"/>
  <c r="H147" i="1"/>
  <c r="H172" i="1"/>
  <c r="H133" i="1"/>
  <c r="H4" i="1"/>
  <c r="H169" i="1"/>
  <c r="H179" i="1"/>
  <c r="H105" i="1"/>
  <c r="H276" i="1"/>
  <c r="H141" i="1"/>
  <c r="H226" i="1"/>
  <c r="H198" i="1"/>
  <c r="H131" i="1"/>
  <c r="H185" i="1"/>
  <c r="H70" i="1"/>
  <c r="H130" i="1"/>
  <c r="H41" i="1"/>
  <c r="H171" i="1"/>
  <c r="H17" i="1"/>
  <c r="H215" i="1"/>
  <c r="H54" i="1"/>
  <c r="H168" i="1"/>
  <c r="H42" i="1"/>
  <c r="H286" i="1"/>
  <c r="H245" i="1"/>
  <c r="H188" i="1"/>
  <c r="H39" i="1"/>
  <c r="H263" i="1"/>
  <c r="H138" i="1"/>
  <c r="H298" i="1"/>
  <c r="H32" i="1"/>
  <c r="H11" i="1"/>
  <c r="H235" i="1"/>
  <c r="H25" i="1"/>
  <c r="H221" i="1"/>
  <c r="H37" i="1"/>
  <c r="H207" i="1"/>
  <c r="H201" i="1"/>
  <c r="H274" i="1"/>
  <c r="H108" i="1"/>
  <c r="H218" i="1"/>
  <c r="H96" i="1"/>
  <c r="H268" i="1"/>
  <c r="H265" i="1"/>
  <c r="H183" i="1"/>
  <c r="H46" i="1"/>
  <c r="H135" i="1"/>
  <c r="H151" i="1"/>
  <c r="H51" i="1"/>
  <c r="H71" i="1"/>
  <c r="H27" i="1"/>
  <c r="H208" i="1"/>
  <c r="H86" i="1"/>
  <c r="H136" i="1"/>
  <c r="H81" i="1"/>
  <c r="H295" i="1"/>
  <c r="H225" i="1"/>
  <c r="H271" i="1"/>
  <c r="H284" i="1"/>
  <c r="H224" i="1"/>
  <c r="H283" i="1"/>
  <c r="H256" i="1"/>
  <c r="H277" i="1"/>
  <c r="H149" i="1"/>
  <c r="H238" i="1"/>
  <c r="H253" i="1"/>
  <c r="H34" i="1"/>
  <c r="H45" i="1"/>
  <c r="H87" i="1"/>
  <c r="H98" i="1"/>
  <c r="H139" i="1"/>
  <c r="H57" i="1"/>
  <c r="H127" i="1"/>
  <c r="H280" i="1"/>
  <c r="H165" i="1"/>
  <c r="H68" i="1"/>
  <c r="H103" i="1"/>
  <c r="H278" i="1"/>
  <c r="H189" i="1"/>
  <c r="H192" i="1"/>
  <c r="H40" i="1"/>
  <c r="H115" i="1"/>
  <c r="H89" i="1"/>
  <c r="H125" i="1"/>
  <c r="H121" i="1"/>
  <c r="H259" i="1"/>
  <c r="H290" i="1"/>
  <c r="H153" i="1"/>
  <c r="H288" i="1"/>
  <c r="H228" i="1"/>
  <c r="H61" i="1"/>
  <c r="H257" i="1"/>
  <c r="H142" i="1"/>
  <c r="H120" i="1"/>
  <c r="H107" i="1"/>
  <c r="H223" i="1"/>
  <c r="H53" i="1"/>
  <c r="H231" i="1"/>
  <c r="H195" i="1"/>
  <c r="H137" i="1"/>
  <c r="H93" i="1"/>
  <c r="H191" i="1"/>
  <c r="H210" i="1"/>
  <c r="H190" i="1"/>
  <c r="H73" i="1"/>
  <c r="H22" i="1"/>
  <c r="H110" i="1"/>
  <c r="H52" i="1"/>
  <c r="H154" i="1"/>
  <c r="H35" i="1"/>
  <c r="H300" i="1"/>
  <c r="H82" i="1"/>
  <c r="H60" i="1"/>
  <c r="H18" i="1"/>
  <c r="H193" i="1"/>
  <c r="H249" i="1"/>
  <c r="H243" i="1"/>
  <c r="H16" i="1"/>
  <c r="H197" i="1"/>
  <c r="H244" i="1"/>
  <c r="H65" i="1"/>
  <c r="H233" i="1"/>
  <c r="H146" i="1"/>
  <c r="H270" i="1"/>
  <c r="H158" i="1"/>
  <c r="H260" i="1"/>
  <c r="H159" i="1"/>
  <c r="H134" i="1"/>
  <c r="H59" i="1"/>
  <c r="H3" i="1"/>
  <c r="H211" i="1"/>
  <c r="H56" i="1"/>
  <c r="H182" i="1"/>
  <c r="H102" i="1"/>
  <c r="H91" i="1"/>
  <c r="H206" i="1"/>
  <c r="H63" i="1"/>
  <c r="H242" i="1"/>
  <c r="H250" i="1"/>
  <c r="H289" i="1"/>
  <c r="H296" i="1"/>
  <c r="H301" i="1"/>
  <c r="H104" i="1"/>
  <c r="H66" i="1"/>
  <c r="H178" i="1"/>
  <c r="H19" i="1"/>
  <c r="H101" i="1"/>
  <c r="H116" i="1"/>
  <c r="H167" i="1"/>
  <c r="H94" i="1"/>
  <c r="H236" i="1"/>
  <c r="H123" i="1"/>
  <c r="H187" i="1"/>
  <c r="H184" i="1"/>
  <c r="H216" i="1"/>
  <c r="H109" i="1"/>
  <c r="H55" i="1"/>
  <c r="H237" i="1"/>
  <c r="H186" i="1"/>
  <c r="H264" i="1"/>
  <c r="H33" i="1"/>
  <c r="H180" i="1"/>
  <c r="H200" i="1"/>
  <c r="H222" i="1"/>
  <c r="H76" i="1"/>
  <c r="H148" i="1"/>
  <c r="H12" i="1"/>
  <c r="H239" i="1"/>
  <c r="H254" i="1"/>
  <c r="H88" i="1"/>
  <c r="H117" i="1"/>
  <c r="H203" i="1"/>
  <c r="H122" i="1"/>
  <c r="H111" i="1"/>
  <c r="H48" i="1"/>
  <c r="H50" i="1"/>
  <c r="H99" i="1"/>
  <c r="H15" i="1"/>
  <c r="H281" i="1"/>
  <c r="H157" i="1"/>
  <c r="H79" i="1"/>
  <c r="H128" i="1"/>
  <c r="H23" i="1"/>
  <c r="H252" i="1"/>
  <c r="H119" i="1"/>
  <c r="H13" i="1"/>
  <c r="H155" i="1"/>
  <c r="H152" i="1"/>
  <c r="H170" i="1"/>
  <c r="H118" i="1"/>
  <c r="H114" i="1"/>
  <c r="H83" i="1"/>
  <c r="H293" i="1"/>
  <c r="H8" i="1"/>
  <c r="H124" i="1"/>
  <c r="H241" i="1"/>
  <c r="H26" i="1"/>
  <c r="H164" i="1"/>
  <c r="H199" i="1"/>
  <c r="H220" i="1"/>
  <c r="H144" i="1"/>
  <c r="H234" i="1"/>
  <c r="H279" i="1"/>
  <c r="H85" i="1"/>
  <c r="H229" i="1"/>
  <c r="H292" i="1"/>
  <c r="H140" i="1"/>
  <c r="H62" i="1"/>
  <c r="H24" i="1"/>
  <c r="H67" i="1"/>
  <c r="H176" i="1"/>
  <c r="H177" i="1"/>
  <c r="H261" i="1"/>
  <c r="H282" i="1"/>
  <c r="H43" i="1"/>
  <c r="H38" i="1"/>
  <c r="H163" i="1"/>
  <c r="H20" i="1"/>
  <c r="H212" i="1"/>
  <c r="H194" i="1"/>
  <c r="H156" i="1"/>
  <c r="H36" i="1"/>
  <c r="H248" i="1"/>
  <c r="H273" i="1"/>
  <c r="H77" i="1"/>
  <c r="H113" i="1"/>
  <c r="Z536" i="3" l="1"/>
  <c r="Z140" i="3"/>
  <c r="Z221" i="3"/>
  <c r="Q7" i="3"/>
  <c r="Z561" i="3"/>
  <c r="M235" i="3"/>
  <c r="N235" i="3" s="1"/>
  <c r="O7" i="3"/>
  <c r="Z213" i="3"/>
  <c r="Z183" i="3"/>
  <c r="Z852" i="3"/>
  <c r="Y852" i="3" s="1"/>
  <c r="Z991" i="3"/>
  <c r="Y991" i="3" s="1"/>
  <c r="Z1015" i="3"/>
  <c r="Y1015" i="3" s="1"/>
  <c r="Z864" i="3"/>
  <c r="Y864" i="3" s="1"/>
  <c r="Z728" i="3"/>
  <c r="Y728" i="3" s="1"/>
  <c r="Z207" i="3"/>
  <c r="Z873" i="3"/>
  <c r="Y873" i="3" s="1"/>
  <c r="Z868" i="3"/>
  <c r="Y868" i="3" s="1"/>
  <c r="Z985" i="3"/>
  <c r="Y985" i="3" s="1"/>
  <c r="Z687" i="3"/>
  <c r="Z960" i="3"/>
  <c r="Y960" i="3" s="1"/>
  <c r="Z1000" i="3"/>
  <c r="Y1000" i="3" s="1"/>
  <c r="Z891" i="3"/>
  <c r="Y891" i="3" s="1"/>
  <c r="Z172" i="3"/>
  <c r="Y172" i="3" s="1"/>
  <c r="Z151" i="3"/>
  <c r="Y151" i="3" s="1"/>
  <c r="Y220" i="3"/>
  <c r="Z164" i="3"/>
  <c r="Y164" i="3" s="1"/>
  <c r="Z218" i="3"/>
  <c r="Y218" i="3" s="1"/>
  <c r="Z675" i="3"/>
  <c r="Y675" i="3" s="1"/>
  <c r="Z609" i="3"/>
  <c r="Y609" i="3" s="1"/>
  <c r="Z678" i="3"/>
  <c r="Y678" i="3" s="1"/>
  <c r="Y546" i="3"/>
  <c r="Z665" i="3"/>
  <c r="Y665" i="3" s="1"/>
  <c r="Y685" i="3"/>
  <c r="Z1086" i="3"/>
  <c r="Y1086" i="3" s="1"/>
  <c r="Z1080" i="3"/>
  <c r="Y1080" i="3" s="1"/>
  <c r="Z1172" i="3"/>
  <c r="Y1172" i="3" s="1"/>
  <c r="X20" i="3"/>
  <c r="W21" i="3"/>
  <c r="Z29" i="3"/>
  <c r="Y29" i="3" s="1"/>
  <c r="Z38" i="3"/>
  <c r="Y38" i="3" s="1"/>
  <c r="Z116" i="3"/>
  <c r="Y116" i="3" s="1"/>
  <c r="Z141" i="3"/>
  <c r="Z196" i="3"/>
  <c r="Y196" i="3" s="1"/>
  <c r="Z181" i="3"/>
  <c r="Y181" i="3" s="1"/>
  <c r="Y19" i="3"/>
  <c r="M20" i="3"/>
  <c r="Y59" i="3"/>
  <c r="Y86" i="3"/>
  <c r="Z148" i="3"/>
  <c r="Y148" i="3" s="1"/>
  <c r="Z229" i="3"/>
  <c r="Y229" i="3" s="1"/>
  <c r="Z131" i="3"/>
  <c r="Y131" i="3" s="1"/>
  <c r="Z139" i="3"/>
  <c r="Z158" i="3"/>
  <c r="Y158" i="3" s="1"/>
  <c r="Z185" i="3"/>
  <c r="Y185" i="3" s="1"/>
  <c r="Z212" i="3"/>
  <c r="Y212" i="3" s="1"/>
  <c r="Z220" i="3"/>
  <c r="Z354" i="3"/>
  <c r="Y354" i="3" s="1"/>
  <c r="Z381" i="3"/>
  <c r="Y381" i="3" s="1"/>
  <c r="Z408" i="3"/>
  <c r="Y408" i="3" s="1"/>
  <c r="Y435" i="3"/>
  <c r="Z342" i="3"/>
  <c r="Y342" i="3" s="1"/>
  <c r="Z366" i="3"/>
  <c r="Y366" i="3" s="1"/>
  <c r="Z393" i="3"/>
  <c r="Y393" i="3" s="1"/>
  <c r="Z420" i="3"/>
  <c r="Y420" i="3" s="1"/>
  <c r="Z126" i="3"/>
  <c r="Y126" i="3" s="1"/>
  <c r="Y153" i="3"/>
  <c r="Z180" i="3"/>
  <c r="Y180" i="3" s="1"/>
  <c r="Y207" i="3"/>
  <c r="Y345" i="3"/>
  <c r="Z345" i="3"/>
  <c r="Y405" i="3"/>
  <c r="Y542" i="3"/>
  <c r="Y551" i="3"/>
  <c r="Y560" i="3"/>
  <c r="Y503" i="3"/>
  <c r="Z503" i="3"/>
  <c r="Y507" i="3"/>
  <c r="Y512" i="3"/>
  <c r="Z512" i="3"/>
  <c r="Y516" i="3"/>
  <c r="Y521" i="3"/>
  <c r="Z521" i="3"/>
  <c r="Y525" i="3"/>
  <c r="Y530" i="3"/>
  <c r="Z530" i="3"/>
  <c r="Y534" i="3"/>
  <c r="Z684" i="3"/>
  <c r="Y684" i="3" s="1"/>
  <c r="Y645" i="3"/>
  <c r="Z677" i="3"/>
  <c r="Y677" i="3" s="1"/>
  <c r="Z539" i="3"/>
  <c r="Y558" i="3"/>
  <c r="Z947" i="3"/>
  <c r="Y947" i="3" s="1"/>
  <c r="Z1098" i="3"/>
  <c r="Y1098" i="3" s="1"/>
  <c r="Z1167" i="3"/>
  <c r="Y1167" i="3" s="1"/>
  <c r="Y1169" i="3"/>
  <c r="Z1207" i="3"/>
  <c r="Y1207" i="3" s="1"/>
  <c r="Z71" i="3"/>
  <c r="Y71" i="3" s="1"/>
  <c r="Z107" i="3"/>
  <c r="Y107" i="3" s="1"/>
  <c r="Y136" i="3"/>
  <c r="Z217" i="3"/>
  <c r="Y217" i="3" s="1"/>
  <c r="Z231" i="3"/>
  <c r="Z62" i="3"/>
  <c r="Y62" i="3" s="1"/>
  <c r="Z13" i="3"/>
  <c r="Z130" i="3"/>
  <c r="Y130" i="3" s="1"/>
  <c r="Z211" i="3"/>
  <c r="Y211" i="3" s="1"/>
  <c r="Z125" i="3"/>
  <c r="Y125" i="3" s="1"/>
  <c r="Z152" i="3"/>
  <c r="Y152" i="3" s="1"/>
  <c r="Z179" i="3"/>
  <c r="Y179" i="3" s="1"/>
  <c r="Z206" i="3"/>
  <c r="Y206" i="3" s="1"/>
  <c r="Z147" i="3"/>
  <c r="Y147" i="3" s="1"/>
  <c r="Y174" i="3"/>
  <c r="Z182" i="3"/>
  <c r="Z201" i="3"/>
  <c r="Y201" i="3" s="1"/>
  <c r="Z228" i="3"/>
  <c r="Y228" i="3" s="1"/>
  <c r="Z414" i="3"/>
  <c r="Y414" i="3" s="1"/>
  <c r="Y579" i="3"/>
  <c r="Z618" i="3"/>
  <c r="Y618" i="3" s="1"/>
  <c r="Z639" i="3"/>
  <c r="Y639" i="3" s="1"/>
  <c r="Z681" i="3"/>
  <c r="Y681" i="3" s="1"/>
  <c r="Z582" i="3"/>
  <c r="Y582" i="3" s="1"/>
  <c r="Z606" i="3"/>
  <c r="Y606" i="3" s="1"/>
  <c r="Y636" i="3"/>
  <c r="Z636" i="3"/>
  <c r="Y660" i="3"/>
  <c r="Z558" i="3"/>
  <c r="Z594" i="3"/>
  <c r="Y594" i="3" s="1"/>
  <c r="Z669" i="3"/>
  <c r="Y669" i="3" s="1"/>
  <c r="Z671" i="3"/>
  <c r="Y671" i="3" s="1"/>
  <c r="Y552" i="3"/>
  <c r="Z560" i="3"/>
  <c r="Z682" i="3"/>
  <c r="Y682" i="3" s="1"/>
  <c r="Z1113" i="3"/>
  <c r="Y1113" i="3" s="1"/>
  <c r="Z1074" i="3"/>
  <c r="Y1074" i="3" s="1"/>
  <c r="M1074" i="3"/>
  <c r="N1074" i="3" s="1"/>
  <c r="Y1101" i="3"/>
  <c r="Z1237" i="3"/>
  <c r="Y1237" i="3" s="1"/>
  <c r="Z1247" i="3"/>
  <c r="Y1247" i="3" s="1"/>
  <c r="Y65" i="3"/>
  <c r="Z191" i="3"/>
  <c r="Y191" i="3" s="1"/>
  <c r="Z396" i="3"/>
  <c r="Y396" i="3" s="1"/>
  <c r="Y13" i="3"/>
  <c r="Z89" i="3"/>
  <c r="Y89" i="3" s="1"/>
  <c r="Z128" i="3"/>
  <c r="Y128" i="3" s="1"/>
  <c r="Z186" i="3"/>
  <c r="Y186" i="3" s="1"/>
  <c r="Z663" i="3"/>
  <c r="Y663" i="3" s="1"/>
  <c r="Z683" i="3"/>
  <c r="Y683" i="3" s="1"/>
  <c r="Z676" i="3"/>
  <c r="Y676" i="3" s="1"/>
  <c r="Y1122" i="3"/>
  <c r="Z1175" i="3"/>
  <c r="Y1175" i="3" s="1"/>
  <c r="Z1163" i="3"/>
  <c r="Y1163" i="3" s="1"/>
  <c r="Z1240" i="3"/>
  <c r="Y1240" i="3" s="1"/>
  <c r="Z35" i="3"/>
  <c r="Y35" i="3" s="1"/>
  <c r="Z80" i="3"/>
  <c r="Y80" i="3" s="1"/>
  <c r="Z178" i="3"/>
  <c r="Y178" i="3" s="1"/>
  <c r="Z101" i="3"/>
  <c r="Y101" i="3" s="1"/>
  <c r="Y154" i="3"/>
  <c r="Y8" i="3"/>
  <c r="M8" i="3"/>
  <c r="N8" i="3" s="1"/>
  <c r="Y77" i="3"/>
  <c r="Z122" i="3"/>
  <c r="Y122" i="3" s="1"/>
  <c r="Z202" i="3"/>
  <c r="Y202" i="3" s="1"/>
  <c r="Z149" i="3"/>
  <c r="Y149" i="3" s="1"/>
  <c r="Z176" i="3"/>
  <c r="Y176" i="3" s="1"/>
  <c r="Z203" i="3"/>
  <c r="Y203" i="3" s="1"/>
  <c r="Y230" i="3"/>
  <c r="Z372" i="3"/>
  <c r="Y372" i="3" s="1"/>
  <c r="Z399" i="3"/>
  <c r="Y399" i="3" s="1"/>
  <c r="Z426" i="3"/>
  <c r="Y426" i="3" s="1"/>
  <c r="Z357" i="3"/>
  <c r="Y357" i="3" s="1"/>
  <c r="Y384" i="3"/>
  <c r="Y411" i="3"/>
  <c r="Z438" i="3"/>
  <c r="Y438" i="3" s="1"/>
  <c r="Z144" i="3"/>
  <c r="Y144" i="3" s="1"/>
  <c r="Z171" i="3"/>
  <c r="Y171" i="3" s="1"/>
  <c r="Z198" i="3"/>
  <c r="Y198" i="3" s="1"/>
  <c r="Z225" i="3"/>
  <c r="Y225" i="3" s="1"/>
  <c r="Y334" i="3"/>
  <c r="M335" i="3"/>
  <c r="Z378" i="3"/>
  <c r="Y378" i="3" s="1"/>
  <c r="Y539" i="3"/>
  <c r="Y548" i="3"/>
  <c r="Y557" i="3"/>
  <c r="Y506" i="3"/>
  <c r="Z506" i="3"/>
  <c r="Y510" i="3"/>
  <c r="Y515" i="3"/>
  <c r="Z515" i="3"/>
  <c r="Y519" i="3"/>
  <c r="Y524" i="3"/>
  <c r="Z524" i="3"/>
  <c r="Y528" i="3"/>
  <c r="Y533" i="3"/>
  <c r="Z533" i="3"/>
  <c r="Y666" i="3"/>
  <c r="Z624" i="3"/>
  <c r="Y624" i="3" s="1"/>
  <c r="Z668" i="3"/>
  <c r="Y668" i="3" s="1"/>
  <c r="M692" i="3"/>
  <c r="Y549" i="3"/>
  <c r="Z557" i="3"/>
  <c r="Z679" i="3"/>
  <c r="Y679" i="3" s="1"/>
  <c r="Z1077" i="3"/>
  <c r="Y1077" i="3" s="1"/>
  <c r="Z1162" i="3"/>
  <c r="Y1162" i="3" s="1"/>
  <c r="Z1212" i="3"/>
  <c r="Y1212" i="3" s="1"/>
  <c r="Z223" i="3"/>
  <c r="Y223" i="3" s="1"/>
  <c r="Y16" i="3"/>
  <c r="Z110" i="3"/>
  <c r="Y110" i="3" s="1"/>
  <c r="Z135" i="3"/>
  <c r="Z190" i="3"/>
  <c r="Y190" i="3" s="1"/>
  <c r="Z53" i="3"/>
  <c r="Y53" i="3" s="1"/>
  <c r="Y95" i="3"/>
  <c r="Y184" i="3"/>
  <c r="Z143" i="3"/>
  <c r="Y143" i="3" s="1"/>
  <c r="Z170" i="3"/>
  <c r="Y170" i="3" s="1"/>
  <c r="Z197" i="3"/>
  <c r="Y197" i="3" s="1"/>
  <c r="Z224" i="3"/>
  <c r="Y224" i="3" s="1"/>
  <c r="Y138" i="3"/>
  <c r="Z165" i="3"/>
  <c r="Y165" i="3" s="1"/>
  <c r="Z192" i="3"/>
  <c r="Y192" i="3" s="1"/>
  <c r="Z219" i="3"/>
  <c r="Y219" i="3" s="1"/>
  <c r="Z387" i="3"/>
  <c r="Y387" i="3" s="1"/>
  <c r="Z570" i="3"/>
  <c r="Y570" i="3" s="1"/>
  <c r="Z597" i="3"/>
  <c r="Y597" i="3" s="1"/>
  <c r="Z633" i="3"/>
  <c r="Y633" i="3" s="1"/>
  <c r="Z657" i="3"/>
  <c r="Y657" i="3" s="1"/>
  <c r="N448" i="3"/>
  <c r="M449" i="3"/>
  <c r="Z573" i="3"/>
  <c r="Y573" i="3" s="1"/>
  <c r="Z600" i="3"/>
  <c r="Y600" i="3" s="1"/>
  <c r="Y621" i="3"/>
  <c r="Z651" i="3"/>
  <c r="Y651" i="3" s="1"/>
  <c r="Z567" i="3"/>
  <c r="Y567" i="3" s="1"/>
  <c r="Z654" i="3"/>
  <c r="Y654" i="3" s="1"/>
  <c r="Y543" i="3"/>
  <c r="Z551" i="3"/>
  <c r="Y673" i="3"/>
  <c r="Z946" i="3"/>
  <c r="Y946" i="3" s="1"/>
  <c r="Z1095" i="3"/>
  <c r="Y1095" i="3" s="1"/>
  <c r="Z1116" i="3"/>
  <c r="Y1116" i="3" s="1"/>
  <c r="Z1092" i="3"/>
  <c r="Y1092" i="3" s="1"/>
  <c r="Z1119" i="3"/>
  <c r="Y1119" i="3" s="1"/>
  <c r="Z1166" i="3"/>
  <c r="Y1166" i="3" s="1"/>
  <c r="Z1253" i="3"/>
  <c r="Y1253" i="3" s="1"/>
  <c r="Z56" i="3"/>
  <c r="Y56" i="3" s="1"/>
  <c r="Y214" i="3"/>
  <c r="Y139" i="3"/>
  <c r="Z137" i="3"/>
  <c r="Y137" i="3" s="1"/>
  <c r="Y141" i="3"/>
  <c r="Z168" i="3"/>
  <c r="Y168" i="3" s="1"/>
  <c r="Z195" i="3"/>
  <c r="Y195" i="3" s="1"/>
  <c r="Y222" i="3"/>
  <c r="Z145" i="3"/>
  <c r="Y145" i="3" s="1"/>
  <c r="Z226" i="3"/>
  <c r="Y226" i="3" s="1"/>
  <c r="Z169" i="3"/>
  <c r="Y169" i="3" s="1"/>
  <c r="Z104" i="3"/>
  <c r="Y104" i="3" s="1"/>
  <c r="Z193" i="3"/>
  <c r="Y193" i="3" s="1"/>
  <c r="Z155" i="3"/>
  <c r="Y155" i="3" s="1"/>
  <c r="Y182" i="3"/>
  <c r="Z209" i="3"/>
  <c r="Y209" i="3" s="1"/>
  <c r="Z132" i="3"/>
  <c r="Y132" i="3" s="1"/>
  <c r="Y159" i="3"/>
  <c r="Y213" i="3"/>
  <c r="Z369" i="3"/>
  <c r="Y369" i="3" s="1"/>
  <c r="Y603" i="3"/>
  <c r="Z603" i="3"/>
  <c r="Y537" i="3"/>
  <c r="Z98" i="3"/>
  <c r="Y98" i="3" s="1"/>
  <c r="Z74" i="3"/>
  <c r="Y74" i="3" s="1"/>
  <c r="Z92" i="3"/>
  <c r="Y92" i="3" s="1"/>
  <c r="Z119" i="3"/>
  <c r="Y119" i="3" s="1"/>
  <c r="Z199" i="3"/>
  <c r="Y199" i="3" s="1"/>
  <c r="Z160" i="3"/>
  <c r="Y160" i="3" s="1"/>
  <c r="Y11" i="3"/>
  <c r="Z50" i="3"/>
  <c r="Y50" i="3" s="1"/>
  <c r="Z166" i="3"/>
  <c r="Y166" i="3" s="1"/>
  <c r="N280" i="3"/>
  <c r="M281" i="3"/>
  <c r="Z146" i="3"/>
  <c r="Y146" i="3" s="1"/>
  <c r="Z173" i="3"/>
  <c r="Y173" i="3" s="1"/>
  <c r="Z200" i="3"/>
  <c r="Y200" i="3" s="1"/>
  <c r="Z227" i="3"/>
  <c r="Y227" i="3" s="1"/>
  <c r="Z150" i="3"/>
  <c r="Y150" i="3" s="1"/>
  <c r="Z177" i="3"/>
  <c r="Y177" i="3" s="1"/>
  <c r="Y204" i="3"/>
  <c r="Z423" i="3"/>
  <c r="Y423" i="3" s="1"/>
  <c r="Z537" i="3"/>
  <c r="Z576" i="3"/>
  <c r="Y576" i="3" s="1"/>
  <c r="Y615" i="3"/>
  <c r="Z674" i="3"/>
  <c r="Y674" i="3" s="1"/>
  <c r="Y555" i="3"/>
  <c r="Z667" i="3"/>
  <c r="Y667" i="3" s="1"/>
  <c r="Z943" i="3"/>
  <c r="Y943" i="3" s="1"/>
  <c r="Z941" i="3"/>
  <c r="Y941" i="3" s="1"/>
  <c r="Z1104" i="3"/>
  <c r="Y1104" i="3" s="1"/>
  <c r="Z1107" i="3"/>
  <c r="Y1107" i="3" s="1"/>
  <c r="Z1164" i="3"/>
  <c r="Y1164" i="3" s="1"/>
  <c r="Z1244" i="3"/>
  <c r="Y1244" i="3" s="1"/>
  <c r="Z11" i="3"/>
  <c r="Z32" i="3"/>
  <c r="Y32" i="3" s="1"/>
  <c r="Z41" i="3"/>
  <c r="Y41" i="3" s="1"/>
  <c r="Y142" i="3"/>
  <c r="Z83" i="3"/>
  <c r="Y83" i="3" s="1"/>
  <c r="Z127" i="3"/>
  <c r="Y127" i="3" s="1"/>
  <c r="Y208" i="3"/>
  <c r="Z187" i="3"/>
  <c r="Y187" i="3" s="1"/>
  <c r="Z68" i="3"/>
  <c r="Y68" i="3" s="1"/>
  <c r="Z113" i="3"/>
  <c r="Y113" i="3" s="1"/>
  <c r="Y175" i="3"/>
  <c r="Y140" i="3"/>
  <c r="Z167" i="3"/>
  <c r="Y167" i="3" s="1"/>
  <c r="Z194" i="3"/>
  <c r="Y194" i="3" s="1"/>
  <c r="Y221" i="3"/>
  <c r="Y363" i="3"/>
  <c r="Z390" i="3"/>
  <c r="Y390" i="3" s="1"/>
  <c r="Z417" i="3"/>
  <c r="Y417" i="3" s="1"/>
  <c r="Z348" i="3"/>
  <c r="Y348" i="3" s="1"/>
  <c r="Z375" i="3"/>
  <c r="Y375" i="3" s="1"/>
  <c r="Z402" i="3"/>
  <c r="Y402" i="3" s="1"/>
  <c r="Z429" i="3"/>
  <c r="Y429" i="3" s="1"/>
  <c r="Y135" i="3"/>
  <c r="Z162" i="3"/>
  <c r="Y162" i="3" s="1"/>
  <c r="Z189" i="3"/>
  <c r="Y189" i="3" s="1"/>
  <c r="Z216" i="3"/>
  <c r="Y216" i="3" s="1"/>
  <c r="Y351" i="3"/>
  <c r="Z432" i="3"/>
  <c r="Y432" i="3" s="1"/>
  <c r="Y545" i="3"/>
  <c r="Y554" i="3"/>
  <c r="Z672" i="3"/>
  <c r="Y672" i="3" s="1"/>
  <c r="Y504" i="3"/>
  <c r="Y509" i="3"/>
  <c r="Z509" i="3"/>
  <c r="Y513" i="3"/>
  <c r="Y518" i="3"/>
  <c r="Z518" i="3"/>
  <c r="Y522" i="3"/>
  <c r="Y527" i="3"/>
  <c r="Z527" i="3"/>
  <c r="Y531" i="3"/>
  <c r="Y536" i="3"/>
  <c r="Y585" i="3"/>
  <c r="Z585" i="3"/>
  <c r="Y687" i="3"/>
  <c r="Z686" i="3"/>
  <c r="Y686" i="3" s="1"/>
  <c r="Y540" i="3"/>
  <c r="Z548" i="3"/>
  <c r="Z670" i="3"/>
  <c r="Y670" i="3" s="1"/>
  <c r="N953" i="3"/>
  <c r="M954" i="3"/>
  <c r="Z1209" i="3"/>
  <c r="Y1209" i="3" s="1"/>
  <c r="Y133" i="3"/>
  <c r="Z205" i="3"/>
  <c r="Y205" i="3" s="1"/>
  <c r="Y47" i="3"/>
  <c r="Z163" i="3"/>
  <c r="Y163" i="3" s="1"/>
  <c r="Y44" i="3"/>
  <c r="Y14" i="3"/>
  <c r="Z157" i="3"/>
  <c r="Y157" i="3" s="1"/>
  <c r="Z47" i="3"/>
  <c r="Z134" i="3"/>
  <c r="Y134" i="3" s="1"/>
  <c r="Z161" i="3"/>
  <c r="Y161" i="3" s="1"/>
  <c r="Z188" i="3"/>
  <c r="Y188" i="3" s="1"/>
  <c r="Z215" i="3"/>
  <c r="Y215" i="3" s="1"/>
  <c r="Y129" i="3"/>
  <c r="Z156" i="3"/>
  <c r="Y156" i="3" s="1"/>
  <c r="Y183" i="3"/>
  <c r="Y210" i="3"/>
  <c r="Z360" i="3"/>
  <c r="Y360" i="3" s="1"/>
  <c r="Z441" i="3"/>
  <c r="Y441" i="3" s="1"/>
  <c r="Z588" i="3"/>
  <c r="Y588" i="3" s="1"/>
  <c r="Z627" i="3"/>
  <c r="Y627" i="3" s="1"/>
  <c r="Z648" i="3"/>
  <c r="Y648" i="3" s="1"/>
  <c r="Z564" i="3"/>
  <c r="Y564" i="3" s="1"/>
  <c r="M564" i="3"/>
  <c r="N564" i="3" s="1"/>
  <c r="Z591" i="3"/>
  <c r="Y591" i="3" s="1"/>
  <c r="Z612" i="3"/>
  <c r="Y612" i="3" s="1"/>
  <c r="Z642" i="3"/>
  <c r="Y642" i="3" s="1"/>
  <c r="Z549" i="3"/>
  <c r="Z630" i="3"/>
  <c r="Y630" i="3" s="1"/>
  <c r="Z680" i="3"/>
  <c r="Y680" i="3" s="1"/>
  <c r="Z542" i="3"/>
  <c r="Z944" i="3"/>
  <c r="Y944" i="3" s="1"/>
  <c r="Z1089" i="3"/>
  <c r="Y1089" i="3" s="1"/>
  <c r="Y1083" i="3"/>
  <c r="Z1110" i="3"/>
  <c r="Y1110" i="3" s="1"/>
  <c r="Z1170" i="3"/>
  <c r="Y1170" i="3" s="1"/>
  <c r="Z1250" i="3"/>
  <c r="Y1250" i="3" s="1"/>
  <c r="Y1224" i="3"/>
  <c r="Z1234" i="3"/>
  <c r="Y1234" i="3" s="1"/>
  <c r="Z1255" i="3"/>
  <c r="Y1255" i="3" s="1"/>
  <c r="O8" i="3"/>
  <c r="P8" i="3"/>
  <c r="Q8" i="3"/>
  <c r="L9" i="3"/>
  <c r="M236" i="3" l="1"/>
  <c r="N236" i="3" s="1"/>
  <c r="M9" i="3"/>
  <c r="N9" i="3" s="1"/>
  <c r="P9" i="3" s="1"/>
  <c r="M565" i="3"/>
  <c r="N954" i="3"/>
  <c r="M955" i="3"/>
  <c r="N281" i="3"/>
  <c r="M282" i="3"/>
  <c r="N449" i="3"/>
  <c r="M450" i="3"/>
  <c r="X21" i="3"/>
  <c r="W22" i="3"/>
  <c r="N692" i="3"/>
  <c r="M693" i="3"/>
  <c r="M1075" i="3"/>
  <c r="L10" i="3"/>
  <c r="N565" i="3"/>
  <c r="M566" i="3"/>
  <c r="N335" i="3"/>
  <c r="M336" i="3"/>
  <c r="N20" i="3"/>
  <c r="M21" i="3"/>
  <c r="M10" i="3" l="1"/>
  <c r="N10" i="3" s="1"/>
  <c r="O9" i="3"/>
  <c r="M237" i="3"/>
  <c r="Q9" i="3"/>
  <c r="N1075" i="3"/>
  <c r="M1076" i="3"/>
  <c r="X22" i="3"/>
  <c r="W23" i="3"/>
  <c r="N450" i="3"/>
  <c r="M451" i="3"/>
  <c r="N336" i="3"/>
  <c r="M337" i="3"/>
  <c r="N693" i="3"/>
  <c r="M694" i="3"/>
  <c r="N955" i="3"/>
  <c r="M956" i="3"/>
  <c r="N566" i="3"/>
  <c r="M567" i="3"/>
  <c r="N21" i="3"/>
  <c r="M22" i="3"/>
  <c r="L11" i="3"/>
  <c r="N237" i="3"/>
  <c r="M238" i="3"/>
  <c r="N282" i="3"/>
  <c r="M283" i="3"/>
  <c r="M11" i="3" l="1"/>
  <c r="P10" i="3"/>
  <c r="O10" i="3"/>
  <c r="Q10" i="3"/>
  <c r="L12" i="3"/>
  <c r="N238" i="3"/>
  <c r="M239" i="3"/>
  <c r="N22" i="3"/>
  <c r="M23" i="3"/>
  <c r="N11" i="3"/>
  <c r="O11" i="3" s="1"/>
  <c r="M12" i="3"/>
  <c r="N451" i="3"/>
  <c r="M452" i="3"/>
  <c r="N283" i="3"/>
  <c r="M284" i="3"/>
  <c r="N956" i="3"/>
  <c r="M957" i="3"/>
  <c r="N337" i="3"/>
  <c r="M338" i="3"/>
  <c r="N1076" i="3"/>
  <c r="M1077" i="3"/>
  <c r="N567" i="3"/>
  <c r="M568" i="3"/>
  <c r="N694" i="3"/>
  <c r="M695" i="3"/>
  <c r="X23" i="3"/>
  <c r="W24" i="3"/>
  <c r="N338" i="3" l="1"/>
  <c r="M339" i="3"/>
  <c r="N452" i="3"/>
  <c r="M453" i="3"/>
  <c r="N239" i="3"/>
  <c r="M240" i="3"/>
  <c r="Q11" i="3"/>
  <c r="X24" i="3"/>
  <c r="W25" i="3"/>
  <c r="N1077" i="3"/>
  <c r="M1078" i="3"/>
  <c r="N284" i="3"/>
  <c r="M285" i="3"/>
  <c r="N23" i="3"/>
  <c r="M24" i="3"/>
  <c r="P11" i="3"/>
  <c r="N695" i="3"/>
  <c r="M696" i="3"/>
  <c r="N568" i="3"/>
  <c r="M569" i="3"/>
  <c r="N957" i="3"/>
  <c r="M958" i="3"/>
  <c r="N12" i="3"/>
  <c r="O12" i="3" s="1"/>
  <c r="M13" i="3"/>
  <c r="L13" i="3"/>
  <c r="Q12" i="3" l="1"/>
  <c r="N569" i="3"/>
  <c r="M570" i="3"/>
  <c r="N1078" i="3"/>
  <c r="M1079" i="3"/>
  <c r="P12" i="3"/>
  <c r="N13" i="3"/>
  <c r="Q13" i="3" s="1"/>
  <c r="M14" i="3"/>
  <c r="N696" i="3"/>
  <c r="M697" i="3"/>
  <c r="N24" i="3"/>
  <c r="M25" i="3"/>
  <c r="W26" i="3"/>
  <c r="X25" i="3"/>
  <c r="N240" i="3"/>
  <c r="M241" i="3"/>
  <c r="N339" i="3"/>
  <c r="M340" i="3"/>
  <c r="O13" i="3"/>
  <c r="L14" i="3"/>
  <c r="N958" i="3"/>
  <c r="M959" i="3"/>
  <c r="N285" i="3"/>
  <c r="M286" i="3"/>
  <c r="N453" i="3"/>
  <c r="M454" i="3"/>
  <c r="N454" i="3" l="1"/>
  <c r="M455" i="3"/>
  <c r="L15" i="3"/>
  <c r="N241" i="3"/>
  <c r="M242" i="3"/>
  <c r="W27" i="3"/>
  <c r="X26" i="3"/>
  <c r="N697" i="3"/>
  <c r="M698" i="3"/>
  <c r="N959" i="3"/>
  <c r="M960" i="3"/>
  <c r="P13" i="3"/>
  <c r="N340" i="3"/>
  <c r="M341" i="3"/>
  <c r="N25" i="3"/>
  <c r="M26" i="3"/>
  <c r="N570" i="3"/>
  <c r="M571" i="3"/>
  <c r="N286" i="3"/>
  <c r="M287" i="3"/>
  <c r="N14" i="3"/>
  <c r="P14" i="3" s="1"/>
  <c r="M15" i="3"/>
  <c r="N1079" i="3"/>
  <c r="M1080" i="3"/>
  <c r="N1080" i="3" l="1"/>
  <c r="M1081" i="3"/>
  <c r="N571" i="3"/>
  <c r="M572" i="3"/>
  <c r="N698" i="3"/>
  <c r="M699" i="3"/>
  <c r="W28" i="3"/>
  <c r="X27" i="3"/>
  <c r="L16" i="3"/>
  <c r="O14" i="3"/>
  <c r="N287" i="3"/>
  <c r="M288" i="3"/>
  <c r="N341" i="3"/>
  <c r="M342" i="3"/>
  <c r="N960" i="3"/>
  <c r="M961" i="3"/>
  <c r="N242" i="3"/>
  <c r="M243" i="3"/>
  <c r="Q14" i="3"/>
  <c r="N455" i="3"/>
  <c r="M456" i="3"/>
  <c r="N15" i="3"/>
  <c r="Q15" i="3" s="1"/>
  <c r="M16" i="3"/>
  <c r="N26" i="3"/>
  <c r="M27" i="3"/>
  <c r="N456" i="3" l="1"/>
  <c r="M457" i="3"/>
  <c r="N243" i="3"/>
  <c r="M244" i="3"/>
  <c r="N288" i="3"/>
  <c r="M289" i="3"/>
  <c r="L17" i="3"/>
  <c r="O15" i="3"/>
  <c r="N699" i="3"/>
  <c r="M700" i="3"/>
  <c r="N16" i="3"/>
  <c r="O16" i="3" s="1"/>
  <c r="N17" i="3"/>
  <c r="N342" i="3"/>
  <c r="M343" i="3"/>
  <c r="P15" i="3"/>
  <c r="N1081" i="3"/>
  <c r="M1082" i="3"/>
  <c r="N27" i="3"/>
  <c r="M28" i="3"/>
  <c r="N961" i="3"/>
  <c r="M962" i="3"/>
  <c r="W29" i="3"/>
  <c r="X28" i="3"/>
  <c r="N572" i="3"/>
  <c r="M573" i="3"/>
  <c r="P16" i="3" l="1"/>
  <c r="N962" i="3"/>
  <c r="M963" i="3"/>
  <c r="N1082" i="3"/>
  <c r="M1083" i="3"/>
  <c r="N343" i="3"/>
  <c r="M344" i="3"/>
  <c r="Q16" i="3"/>
  <c r="N457" i="3"/>
  <c r="M458" i="3"/>
  <c r="N289" i="3"/>
  <c r="M290" i="3"/>
  <c r="N573" i="3"/>
  <c r="M574" i="3"/>
  <c r="W30" i="3"/>
  <c r="X29" i="3"/>
  <c r="N28" i="3"/>
  <c r="M29" i="3"/>
  <c r="N700" i="3"/>
  <c r="M701" i="3"/>
  <c r="O17" i="3"/>
  <c r="P17" i="3"/>
  <c r="Q17" i="3"/>
  <c r="L18" i="3"/>
  <c r="N244" i="3"/>
  <c r="M245" i="3"/>
  <c r="N458" i="3" l="1"/>
  <c r="M459" i="3"/>
  <c r="N29" i="3"/>
  <c r="M30" i="3"/>
  <c r="W31" i="3"/>
  <c r="X30" i="3"/>
  <c r="N290" i="3"/>
  <c r="M291" i="3"/>
  <c r="N963" i="3"/>
  <c r="M964" i="3"/>
  <c r="N344" i="3"/>
  <c r="M345" i="3"/>
  <c r="Q18" i="3"/>
  <c r="P18" i="3"/>
  <c r="O18" i="3"/>
  <c r="L19" i="3"/>
  <c r="N245" i="3"/>
  <c r="M246" i="3"/>
  <c r="N701" i="3"/>
  <c r="M702" i="3"/>
  <c r="N574" i="3"/>
  <c r="M575" i="3"/>
  <c r="N1083" i="3"/>
  <c r="M1084" i="3"/>
  <c r="N291" i="3" l="1"/>
  <c r="M292" i="3"/>
  <c r="W32" i="3"/>
  <c r="X31" i="3"/>
  <c r="N1084" i="3"/>
  <c r="M1085" i="3"/>
  <c r="N246" i="3"/>
  <c r="M247" i="3"/>
  <c r="N345" i="3"/>
  <c r="M346" i="3"/>
  <c r="N702" i="3"/>
  <c r="M703" i="3"/>
  <c r="N459" i="3"/>
  <c r="M460" i="3"/>
  <c r="N575" i="3"/>
  <c r="M576" i="3"/>
  <c r="Q19" i="3"/>
  <c r="O19" i="3"/>
  <c r="L20" i="3"/>
  <c r="P19" i="3"/>
  <c r="N964" i="3"/>
  <c r="M965" i="3"/>
  <c r="N30" i="3"/>
  <c r="M31" i="3"/>
  <c r="N31" i="3" l="1"/>
  <c r="M32" i="3"/>
  <c r="N460" i="3"/>
  <c r="M461" i="3"/>
  <c r="N247" i="3"/>
  <c r="M248" i="3"/>
  <c r="N292" i="3"/>
  <c r="M293" i="3"/>
  <c r="N703" i="3"/>
  <c r="M704" i="3"/>
  <c r="N1085" i="3"/>
  <c r="M1086" i="3"/>
  <c r="W33" i="3"/>
  <c r="X32" i="3"/>
  <c r="N965" i="3"/>
  <c r="M966" i="3"/>
  <c r="P20" i="3"/>
  <c r="L21" i="3"/>
  <c r="O20" i="3"/>
  <c r="Q20" i="3"/>
  <c r="N576" i="3"/>
  <c r="M577" i="3"/>
  <c r="N346" i="3"/>
  <c r="M347" i="3"/>
  <c r="N293" i="3" l="1"/>
  <c r="M294" i="3"/>
  <c r="N32" i="3"/>
  <c r="M33" i="3"/>
  <c r="N577" i="3"/>
  <c r="M578" i="3"/>
  <c r="N966" i="3"/>
  <c r="M967" i="3"/>
  <c r="N704" i="3"/>
  <c r="M705" i="3"/>
  <c r="N461" i="3"/>
  <c r="M462" i="3"/>
  <c r="N347" i="3"/>
  <c r="M348" i="3"/>
  <c r="P21" i="3"/>
  <c r="L22" i="3"/>
  <c r="O21" i="3"/>
  <c r="Q21" i="3"/>
  <c r="N1086" i="3"/>
  <c r="M1087" i="3"/>
  <c r="N248" i="3"/>
  <c r="M249" i="3"/>
  <c r="W34" i="3"/>
  <c r="X33" i="3"/>
  <c r="N462" i="3" l="1"/>
  <c r="M463" i="3"/>
  <c r="N578" i="3"/>
  <c r="M579" i="3"/>
  <c r="W35" i="3"/>
  <c r="X34" i="3"/>
  <c r="N1087" i="3"/>
  <c r="M1088" i="3"/>
  <c r="N967" i="3"/>
  <c r="M968" i="3"/>
  <c r="N294" i="3"/>
  <c r="M295" i="3"/>
  <c r="N348" i="3"/>
  <c r="M349" i="3"/>
  <c r="N249" i="3"/>
  <c r="M250" i="3"/>
  <c r="P22" i="3"/>
  <c r="Q22" i="3"/>
  <c r="O22" i="3"/>
  <c r="L23" i="3"/>
  <c r="N705" i="3"/>
  <c r="M706" i="3"/>
  <c r="N33" i="3"/>
  <c r="M34" i="3"/>
  <c r="N349" i="3" l="1"/>
  <c r="M350" i="3"/>
  <c r="W36" i="3"/>
  <c r="X35" i="3"/>
  <c r="N706" i="3"/>
  <c r="M707" i="3"/>
  <c r="N34" i="3"/>
  <c r="M35" i="3"/>
  <c r="N295" i="3"/>
  <c r="M296" i="3"/>
  <c r="P23" i="3"/>
  <c r="Q23" i="3"/>
  <c r="L24" i="3"/>
  <c r="O23" i="3"/>
  <c r="N1088" i="3"/>
  <c r="M1089" i="3"/>
  <c r="N463" i="3"/>
  <c r="M464" i="3"/>
  <c r="N250" i="3"/>
  <c r="M251" i="3"/>
  <c r="N968" i="3"/>
  <c r="M969" i="3"/>
  <c r="N579" i="3"/>
  <c r="M580" i="3"/>
  <c r="N251" i="3" l="1"/>
  <c r="M252" i="3"/>
  <c r="N35" i="3"/>
  <c r="M36" i="3"/>
  <c r="N350" i="3"/>
  <c r="M351" i="3"/>
  <c r="N969" i="3"/>
  <c r="M970" i="3"/>
  <c r="P24" i="3"/>
  <c r="L25" i="3"/>
  <c r="O24" i="3"/>
  <c r="Q24" i="3"/>
  <c r="N296" i="3"/>
  <c r="M297" i="3"/>
  <c r="N580" i="3"/>
  <c r="M581" i="3"/>
  <c r="N464" i="3"/>
  <c r="M465" i="3"/>
  <c r="N707" i="3"/>
  <c r="M708" i="3"/>
  <c r="W37" i="3"/>
  <c r="X36" i="3"/>
  <c r="N1089" i="3"/>
  <c r="M1090" i="3"/>
  <c r="N708" i="3" l="1"/>
  <c r="M709" i="3"/>
  <c r="N297" i="3"/>
  <c r="M298" i="3"/>
  <c r="N970" i="3"/>
  <c r="M971" i="3"/>
  <c r="N252" i="3"/>
  <c r="M253" i="3"/>
  <c r="N1090" i="3"/>
  <c r="M1091" i="3"/>
  <c r="W38" i="3"/>
  <c r="X37" i="3"/>
  <c r="N465" i="3"/>
  <c r="M466" i="3"/>
  <c r="N351" i="3"/>
  <c r="M352" i="3"/>
  <c r="N581" i="3"/>
  <c r="M582" i="3"/>
  <c r="P25" i="3"/>
  <c r="L26" i="3"/>
  <c r="O25" i="3"/>
  <c r="Q25" i="3"/>
  <c r="N36" i="3"/>
  <c r="M37" i="3"/>
  <c r="N37" i="3" l="1"/>
  <c r="M38" i="3"/>
  <c r="N582" i="3"/>
  <c r="M583" i="3"/>
  <c r="N971" i="3"/>
  <c r="M972" i="3"/>
  <c r="P26" i="3"/>
  <c r="Q26" i="3"/>
  <c r="O26" i="3"/>
  <c r="L27" i="3"/>
  <c r="N466" i="3"/>
  <c r="M467" i="3"/>
  <c r="W39" i="3"/>
  <c r="X38" i="3"/>
  <c r="N253" i="3"/>
  <c r="M254" i="3"/>
  <c r="N709" i="3"/>
  <c r="M710" i="3"/>
  <c r="N352" i="3"/>
  <c r="M353" i="3"/>
  <c r="N1091" i="3"/>
  <c r="M1092" i="3"/>
  <c r="N298" i="3"/>
  <c r="M299" i="3"/>
  <c r="N972" i="3" l="1"/>
  <c r="M973" i="3"/>
  <c r="N710" i="3"/>
  <c r="M711" i="3"/>
  <c r="N38" i="3"/>
  <c r="M39" i="3"/>
  <c r="N299" i="3"/>
  <c r="M300" i="3"/>
  <c r="N467" i="3"/>
  <c r="M468" i="3"/>
  <c r="N353" i="3"/>
  <c r="M354" i="3"/>
  <c r="N1092" i="3"/>
  <c r="M1093" i="3"/>
  <c r="N254" i="3"/>
  <c r="M255" i="3"/>
  <c r="W40" i="3"/>
  <c r="X39" i="3"/>
  <c r="O27" i="3"/>
  <c r="P27" i="3"/>
  <c r="Q27" i="3"/>
  <c r="L28" i="3"/>
  <c r="N583" i="3"/>
  <c r="M584" i="3"/>
  <c r="W41" i="3" l="1"/>
  <c r="X40" i="3"/>
  <c r="N1093" i="3"/>
  <c r="M1094" i="3"/>
  <c r="N300" i="3"/>
  <c r="M301" i="3"/>
  <c r="N973" i="3"/>
  <c r="M974" i="3"/>
  <c r="N584" i="3"/>
  <c r="M585" i="3"/>
  <c r="N354" i="3"/>
  <c r="M355" i="3"/>
  <c r="N39" i="3"/>
  <c r="M40" i="3"/>
  <c r="O28" i="3"/>
  <c r="Q28" i="3"/>
  <c r="P28" i="3"/>
  <c r="L29" i="3"/>
  <c r="N255" i="3"/>
  <c r="M256" i="3"/>
  <c r="N468" i="3"/>
  <c r="M469" i="3"/>
  <c r="N711" i="3"/>
  <c r="M712" i="3"/>
  <c r="N256" i="3" l="1"/>
  <c r="M257" i="3"/>
  <c r="N40" i="3"/>
  <c r="M41" i="3"/>
  <c r="N974" i="3"/>
  <c r="M975" i="3"/>
  <c r="N469" i="3"/>
  <c r="M470" i="3"/>
  <c r="N712" i="3"/>
  <c r="M713" i="3"/>
  <c r="O29" i="3"/>
  <c r="P29" i="3"/>
  <c r="Q29" i="3"/>
  <c r="L30" i="3"/>
  <c r="N355" i="3"/>
  <c r="M356" i="3"/>
  <c r="N301" i="3"/>
  <c r="M302" i="3"/>
  <c r="N585" i="3"/>
  <c r="M586" i="3"/>
  <c r="N1094" i="3"/>
  <c r="M1095" i="3"/>
  <c r="W42" i="3"/>
  <c r="X41" i="3"/>
  <c r="W43" i="3" l="1"/>
  <c r="X42" i="3"/>
  <c r="N586" i="3"/>
  <c r="M587" i="3"/>
  <c r="O30" i="3"/>
  <c r="P30" i="3"/>
  <c r="Q30" i="3"/>
  <c r="L31" i="3"/>
  <c r="N470" i="3"/>
  <c r="M471" i="3"/>
  <c r="N257" i="3"/>
  <c r="M258" i="3"/>
  <c r="N302" i="3"/>
  <c r="M303" i="3"/>
  <c r="N975" i="3"/>
  <c r="M976" i="3"/>
  <c r="N1095" i="3"/>
  <c r="M1096" i="3"/>
  <c r="N356" i="3"/>
  <c r="M357" i="3"/>
  <c r="N713" i="3"/>
  <c r="M714" i="3"/>
  <c r="N41" i="3"/>
  <c r="M42" i="3"/>
  <c r="N42" i="3" l="1"/>
  <c r="M43" i="3"/>
  <c r="N1096" i="3"/>
  <c r="M1097" i="3"/>
  <c r="N258" i="3"/>
  <c r="M259" i="3"/>
  <c r="N357" i="3"/>
  <c r="M358" i="3"/>
  <c r="N303" i="3"/>
  <c r="M304" i="3"/>
  <c r="O31" i="3"/>
  <c r="Q31" i="3"/>
  <c r="P31" i="3"/>
  <c r="L32" i="3"/>
  <c r="N714" i="3"/>
  <c r="M715" i="3"/>
  <c r="N976" i="3"/>
  <c r="M977" i="3"/>
  <c r="N471" i="3"/>
  <c r="M472" i="3"/>
  <c r="N587" i="3"/>
  <c r="M588" i="3"/>
  <c r="W44" i="3"/>
  <c r="X43" i="3"/>
  <c r="W45" i="3" l="1"/>
  <c r="X44" i="3"/>
  <c r="N472" i="3"/>
  <c r="M473" i="3"/>
  <c r="O32" i="3"/>
  <c r="P32" i="3"/>
  <c r="Q32" i="3"/>
  <c r="L33" i="3"/>
  <c r="N358" i="3"/>
  <c r="M359" i="3"/>
  <c r="N43" i="3"/>
  <c r="M44" i="3"/>
  <c r="N977" i="3"/>
  <c r="M978" i="3"/>
  <c r="N259" i="3"/>
  <c r="M260" i="3"/>
  <c r="N588" i="3"/>
  <c r="M589" i="3"/>
  <c r="N715" i="3"/>
  <c r="M716" i="3"/>
  <c r="N304" i="3"/>
  <c r="M305" i="3"/>
  <c r="N1097" i="3"/>
  <c r="M1098" i="3"/>
  <c r="N305" i="3" l="1"/>
  <c r="M306" i="3"/>
  <c r="N260" i="3"/>
  <c r="M261" i="3"/>
  <c r="N359" i="3"/>
  <c r="M360" i="3"/>
  <c r="N473" i="3"/>
  <c r="M474" i="3"/>
  <c r="W46" i="3"/>
  <c r="X45" i="3"/>
  <c r="N1098" i="3"/>
  <c r="M1099" i="3"/>
  <c r="N589" i="3"/>
  <c r="M590" i="3"/>
  <c r="N44" i="3"/>
  <c r="M45" i="3"/>
  <c r="N716" i="3"/>
  <c r="M717" i="3"/>
  <c r="N978" i="3"/>
  <c r="M979" i="3"/>
  <c r="O33" i="3"/>
  <c r="P33" i="3"/>
  <c r="Q33" i="3"/>
  <c r="L34" i="3"/>
  <c r="N45" i="3" l="1"/>
  <c r="M46" i="3"/>
  <c r="N261" i="3"/>
  <c r="M262" i="3"/>
  <c r="O34" i="3"/>
  <c r="Q34" i="3"/>
  <c r="P34" i="3"/>
  <c r="L35" i="3"/>
  <c r="N717" i="3"/>
  <c r="M718" i="3"/>
  <c r="N1099" i="3"/>
  <c r="M1100" i="3"/>
  <c r="W47" i="3"/>
  <c r="X46" i="3"/>
  <c r="N360" i="3"/>
  <c r="M361" i="3"/>
  <c r="N979" i="3"/>
  <c r="M980" i="3"/>
  <c r="N590" i="3"/>
  <c r="M591" i="3"/>
  <c r="N474" i="3"/>
  <c r="M475" i="3"/>
  <c r="N306" i="3"/>
  <c r="M307" i="3"/>
  <c r="N307" i="3" l="1"/>
  <c r="M308" i="3"/>
  <c r="N980" i="3"/>
  <c r="M981" i="3"/>
  <c r="N1100" i="3"/>
  <c r="M1101" i="3"/>
  <c r="N591" i="3"/>
  <c r="M592" i="3"/>
  <c r="O35" i="3"/>
  <c r="P35" i="3"/>
  <c r="Q35" i="3"/>
  <c r="L36" i="3"/>
  <c r="N46" i="3"/>
  <c r="M47" i="3"/>
  <c r="N475" i="3"/>
  <c r="M476" i="3"/>
  <c r="N361" i="3"/>
  <c r="M362" i="3"/>
  <c r="W48" i="3"/>
  <c r="X47" i="3"/>
  <c r="N718" i="3"/>
  <c r="M719" i="3"/>
  <c r="N262" i="3"/>
  <c r="M263" i="3"/>
  <c r="N263" i="3" l="1"/>
  <c r="M264" i="3"/>
  <c r="N362" i="3"/>
  <c r="M363" i="3"/>
  <c r="O36" i="3"/>
  <c r="P36" i="3"/>
  <c r="Q36" i="3"/>
  <c r="L37" i="3"/>
  <c r="N1101" i="3"/>
  <c r="M1102" i="3"/>
  <c r="N47" i="3"/>
  <c r="M48" i="3"/>
  <c r="N592" i="3"/>
  <c r="M593" i="3"/>
  <c r="N308" i="3"/>
  <c r="M309" i="3"/>
  <c r="N719" i="3"/>
  <c r="M720" i="3"/>
  <c r="W49" i="3"/>
  <c r="X48" i="3"/>
  <c r="N476" i="3"/>
  <c r="M477" i="3"/>
  <c r="N981" i="3"/>
  <c r="M982" i="3"/>
  <c r="N593" i="3" l="1"/>
  <c r="M594" i="3"/>
  <c r="O37" i="3"/>
  <c r="Q37" i="3"/>
  <c r="P37" i="3"/>
  <c r="L38" i="3"/>
  <c r="N264" i="3"/>
  <c r="M265" i="3"/>
  <c r="N982" i="3"/>
  <c r="M983" i="3"/>
  <c r="N720" i="3"/>
  <c r="M721" i="3"/>
  <c r="N48" i="3"/>
  <c r="M49" i="3"/>
  <c r="N477" i="3"/>
  <c r="M478" i="3"/>
  <c r="W50" i="3"/>
  <c r="X49" i="3"/>
  <c r="N309" i="3"/>
  <c r="M310" i="3"/>
  <c r="N1102" i="3"/>
  <c r="M1103" i="3"/>
  <c r="N363" i="3"/>
  <c r="M364" i="3"/>
  <c r="N364" i="3" l="1"/>
  <c r="M365" i="3"/>
  <c r="N721" i="3"/>
  <c r="M722" i="3"/>
  <c r="O38" i="3"/>
  <c r="P38" i="3"/>
  <c r="Q38" i="3"/>
  <c r="L39" i="3"/>
  <c r="N49" i="3"/>
  <c r="M50" i="3"/>
  <c r="N265" i="3"/>
  <c r="M266" i="3"/>
  <c r="N594" i="3"/>
  <c r="M595" i="3"/>
  <c r="N310" i="3"/>
  <c r="M311" i="3"/>
  <c r="W51" i="3"/>
  <c r="X50" i="3"/>
  <c r="N1103" i="3"/>
  <c r="M1104" i="3"/>
  <c r="N478" i="3"/>
  <c r="M479" i="3"/>
  <c r="N983" i="3"/>
  <c r="M984" i="3"/>
  <c r="N595" i="3" l="1"/>
  <c r="M596" i="3"/>
  <c r="O39" i="3"/>
  <c r="P39" i="3"/>
  <c r="Q39" i="3"/>
  <c r="L40" i="3"/>
  <c r="N365" i="3"/>
  <c r="M366" i="3"/>
  <c r="N984" i="3"/>
  <c r="M985" i="3"/>
  <c r="N266" i="3"/>
  <c r="M267" i="3"/>
  <c r="N1104" i="3"/>
  <c r="M1105" i="3"/>
  <c r="W52" i="3"/>
  <c r="X51" i="3"/>
  <c r="N479" i="3"/>
  <c r="M480" i="3"/>
  <c r="N311" i="3"/>
  <c r="M312" i="3"/>
  <c r="N50" i="3"/>
  <c r="M51" i="3"/>
  <c r="N722" i="3"/>
  <c r="M723" i="3"/>
  <c r="N312" i="3" l="1"/>
  <c r="M313" i="3"/>
  <c r="N366" i="3"/>
  <c r="M367" i="3"/>
  <c r="N596" i="3"/>
  <c r="M597" i="3"/>
  <c r="N723" i="3"/>
  <c r="M724" i="3"/>
  <c r="N480" i="3"/>
  <c r="M481" i="3"/>
  <c r="W53" i="3"/>
  <c r="X52" i="3"/>
  <c r="N267" i="3"/>
  <c r="M268" i="3"/>
  <c r="O40" i="3"/>
  <c r="Q40" i="3"/>
  <c r="P40" i="3"/>
  <c r="L41" i="3"/>
  <c r="N1105" i="3"/>
  <c r="M1106" i="3"/>
  <c r="N51" i="3"/>
  <c r="M52" i="3"/>
  <c r="N985" i="3"/>
  <c r="M986" i="3"/>
  <c r="N724" i="3" l="1"/>
  <c r="M725" i="3"/>
  <c r="N986" i="3"/>
  <c r="M987" i="3"/>
  <c r="O41" i="3"/>
  <c r="P41" i="3"/>
  <c r="Q41" i="3"/>
  <c r="L42" i="3"/>
  <c r="N597" i="3"/>
  <c r="M598" i="3"/>
  <c r="N1106" i="3"/>
  <c r="M1107" i="3"/>
  <c r="N268" i="3"/>
  <c r="M269" i="3"/>
  <c r="W54" i="3"/>
  <c r="X53" i="3"/>
  <c r="N313" i="3"/>
  <c r="M314" i="3"/>
  <c r="N52" i="3"/>
  <c r="M53" i="3"/>
  <c r="N481" i="3"/>
  <c r="M482" i="3"/>
  <c r="N367" i="3"/>
  <c r="M368" i="3"/>
  <c r="N368" i="3" l="1"/>
  <c r="M369" i="3"/>
  <c r="N314" i="3"/>
  <c r="M315" i="3"/>
  <c r="W55" i="3"/>
  <c r="X54" i="3"/>
  <c r="N269" i="3"/>
  <c r="M270" i="3"/>
  <c r="O42" i="3"/>
  <c r="P42" i="3"/>
  <c r="Q42" i="3"/>
  <c r="L43" i="3"/>
  <c r="N725" i="3"/>
  <c r="M726" i="3"/>
  <c r="N1107" i="3"/>
  <c r="M1108" i="3"/>
  <c r="N53" i="3"/>
  <c r="M54" i="3"/>
  <c r="N482" i="3"/>
  <c r="M483" i="3"/>
  <c r="N598" i="3"/>
  <c r="M599" i="3"/>
  <c r="N987" i="3"/>
  <c r="M988" i="3"/>
  <c r="N988" i="3" l="1"/>
  <c r="M989" i="3"/>
  <c r="N54" i="3"/>
  <c r="M55" i="3"/>
  <c r="O43" i="3"/>
  <c r="Q43" i="3"/>
  <c r="P43" i="3"/>
  <c r="L44" i="3"/>
  <c r="N483" i="3"/>
  <c r="M484" i="3"/>
  <c r="N726" i="3"/>
  <c r="M727" i="3"/>
  <c r="N270" i="3"/>
  <c r="M271" i="3"/>
  <c r="W56" i="3"/>
  <c r="X55" i="3"/>
  <c r="N369" i="3"/>
  <c r="M370" i="3"/>
  <c r="N599" i="3"/>
  <c r="M600" i="3"/>
  <c r="N1108" i="3"/>
  <c r="M1109" i="3"/>
  <c r="N315" i="3"/>
  <c r="M316" i="3"/>
  <c r="N370" i="3" l="1"/>
  <c r="M371" i="3"/>
  <c r="N727" i="3"/>
  <c r="M728" i="3"/>
  <c r="N600" i="3"/>
  <c r="M601" i="3"/>
  <c r="N271" i="3"/>
  <c r="M272" i="3"/>
  <c r="O44" i="3"/>
  <c r="P44" i="3"/>
  <c r="Q44" i="3"/>
  <c r="L45" i="3"/>
  <c r="N989" i="3"/>
  <c r="M990" i="3"/>
  <c r="N316" i="3"/>
  <c r="M317" i="3"/>
  <c r="W57" i="3"/>
  <c r="X56" i="3"/>
  <c r="N1109" i="3"/>
  <c r="M1110" i="3"/>
  <c r="N484" i="3"/>
  <c r="M485" i="3"/>
  <c r="N55" i="3"/>
  <c r="M56" i="3"/>
  <c r="N56" i="3" l="1"/>
  <c r="M57" i="3"/>
  <c r="O45" i="3"/>
  <c r="P45" i="3"/>
  <c r="Q45" i="3"/>
  <c r="L46" i="3"/>
  <c r="N601" i="3"/>
  <c r="M602" i="3"/>
  <c r="N1110" i="3"/>
  <c r="M1111" i="3"/>
  <c r="W58" i="3"/>
  <c r="X57" i="3"/>
  <c r="N990" i="3"/>
  <c r="M991" i="3"/>
  <c r="N272" i="3"/>
  <c r="M273" i="3"/>
  <c r="N371" i="3"/>
  <c r="M372" i="3"/>
  <c r="N485" i="3"/>
  <c r="M486" i="3"/>
  <c r="N317" i="3"/>
  <c r="M318" i="3"/>
  <c r="N728" i="3"/>
  <c r="M729" i="3"/>
  <c r="N486" i="3" l="1"/>
  <c r="M487" i="3"/>
  <c r="N991" i="3"/>
  <c r="M992" i="3"/>
  <c r="W59" i="3"/>
  <c r="X58" i="3"/>
  <c r="N602" i="3"/>
  <c r="M603" i="3"/>
  <c r="N57" i="3"/>
  <c r="M58" i="3"/>
  <c r="N318" i="3"/>
  <c r="M319" i="3"/>
  <c r="N273" i="3"/>
  <c r="M274" i="3"/>
  <c r="N1111" i="3"/>
  <c r="M1112" i="3"/>
  <c r="N729" i="3"/>
  <c r="M730" i="3"/>
  <c r="N372" i="3"/>
  <c r="M373" i="3"/>
  <c r="O46" i="3"/>
  <c r="Q46" i="3"/>
  <c r="P46" i="3"/>
  <c r="L47" i="3"/>
  <c r="N730" i="3" l="1"/>
  <c r="M731" i="3"/>
  <c r="N319" i="3"/>
  <c r="M320" i="3"/>
  <c r="N373" i="3"/>
  <c r="M374" i="3"/>
  <c r="N274" i="3"/>
  <c r="M275" i="3"/>
  <c r="N603" i="3"/>
  <c r="M604" i="3"/>
  <c r="W60" i="3"/>
  <c r="X59" i="3"/>
  <c r="N487" i="3"/>
  <c r="M488" i="3"/>
  <c r="O47" i="3"/>
  <c r="P47" i="3"/>
  <c r="Q47" i="3"/>
  <c r="L48" i="3"/>
  <c r="N1112" i="3"/>
  <c r="M1113" i="3"/>
  <c r="N58" i="3"/>
  <c r="M59" i="3"/>
  <c r="N992" i="3"/>
  <c r="M993" i="3"/>
  <c r="N59" i="3" l="1"/>
  <c r="M60" i="3"/>
  <c r="N993" i="3"/>
  <c r="M994" i="3"/>
  <c r="O48" i="3"/>
  <c r="P48" i="3"/>
  <c r="Q48" i="3"/>
  <c r="L49" i="3"/>
  <c r="N374" i="3"/>
  <c r="M375" i="3"/>
  <c r="N1113" i="3"/>
  <c r="M1114" i="3"/>
  <c r="N488" i="3"/>
  <c r="M489" i="3"/>
  <c r="W61" i="3"/>
  <c r="X60" i="3"/>
  <c r="N275" i="3"/>
  <c r="M276" i="3"/>
  <c r="N731" i="3"/>
  <c r="M732" i="3"/>
  <c r="N604" i="3"/>
  <c r="M605" i="3"/>
  <c r="N320" i="3"/>
  <c r="M321" i="3"/>
  <c r="N732" i="3" l="1"/>
  <c r="M733" i="3"/>
  <c r="N489" i="3"/>
  <c r="M490" i="3"/>
  <c r="O49" i="3"/>
  <c r="Q49" i="3"/>
  <c r="P49" i="3"/>
  <c r="L50" i="3"/>
  <c r="N60" i="3"/>
  <c r="M61" i="3"/>
  <c r="N321" i="3"/>
  <c r="M322" i="3"/>
  <c r="N276" i="3"/>
  <c r="N277" i="3"/>
  <c r="W62" i="3"/>
  <c r="X61" i="3"/>
  <c r="N1114" i="3"/>
  <c r="M1115" i="3"/>
  <c r="N605" i="3"/>
  <c r="M606" i="3"/>
  <c r="N375" i="3"/>
  <c r="M376" i="3"/>
  <c r="N994" i="3"/>
  <c r="M995" i="3"/>
  <c r="N322" i="3" l="1"/>
  <c r="M323" i="3"/>
  <c r="N606" i="3"/>
  <c r="M607" i="3"/>
  <c r="O50" i="3"/>
  <c r="P50" i="3"/>
  <c r="Q50" i="3"/>
  <c r="L51" i="3"/>
  <c r="N733" i="3"/>
  <c r="M734" i="3"/>
  <c r="N995" i="3"/>
  <c r="M996" i="3"/>
  <c r="N1115" i="3"/>
  <c r="M1116" i="3"/>
  <c r="W63" i="3"/>
  <c r="X62" i="3"/>
  <c r="N376" i="3"/>
  <c r="M377" i="3"/>
  <c r="N61" i="3"/>
  <c r="M62" i="3"/>
  <c r="N490" i="3"/>
  <c r="M491" i="3"/>
  <c r="N377" i="3" l="1"/>
  <c r="M378" i="3"/>
  <c r="W64" i="3"/>
  <c r="X63" i="3"/>
  <c r="N996" i="3"/>
  <c r="M997" i="3"/>
  <c r="N323" i="3"/>
  <c r="M324" i="3"/>
  <c r="N62" i="3"/>
  <c r="M63" i="3"/>
  <c r="N1116" i="3"/>
  <c r="M1117" i="3"/>
  <c r="O51" i="3"/>
  <c r="P51" i="3"/>
  <c r="Q51" i="3"/>
  <c r="L52" i="3"/>
  <c r="N491" i="3"/>
  <c r="M492" i="3"/>
  <c r="N734" i="3"/>
  <c r="M735" i="3"/>
  <c r="N607" i="3"/>
  <c r="M608" i="3"/>
  <c r="N63" i="3" l="1"/>
  <c r="M64" i="3"/>
  <c r="N492" i="3"/>
  <c r="M493" i="3"/>
  <c r="N1117" i="3"/>
  <c r="M1118" i="3"/>
  <c r="N997" i="3"/>
  <c r="M998" i="3"/>
  <c r="W65" i="3"/>
  <c r="X64" i="3"/>
  <c r="N735" i="3"/>
  <c r="M736" i="3"/>
  <c r="N324" i="3"/>
  <c r="M325" i="3"/>
  <c r="N378" i="3"/>
  <c r="M379" i="3"/>
  <c r="N608" i="3"/>
  <c r="M609" i="3"/>
  <c r="O52" i="3"/>
  <c r="Q52" i="3"/>
  <c r="P52" i="3"/>
  <c r="L53" i="3"/>
  <c r="N609" i="3" l="1"/>
  <c r="M610" i="3"/>
  <c r="N736" i="3"/>
  <c r="M737" i="3"/>
  <c r="W66" i="3"/>
  <c r="X65" i="3"/>
  <c r="N1118" i="3"/>
  <c r="M1119" i="3"/>
  <c r="N325" i="3"/>
  <c r="M326" i="3"/>
  <c r="N998" i="3"/>
  <c r="M999" i="3"/>
  <c r="N64" i="3"/>
  <c r="M65" i="3"/>
  <c r="O53" i="3"/>
  <c r="P53" i="3"/>
  <c r="Q53" i="3"/>
  <c r="L54" i="3"/>
  <c r="N379" i="3"/>
  <c r="M380" i="3"/>
  <c r="N493" i="3"/>
  <c r="M494" i="3"/>
  <c r="N494" i="3" l="1"/>
  <c r="M495" i="3"/>
  <c r="O54" i="3"/>
  <c r="P54" i="3"/>
  <c r="Q54" i="3"/>
  <c r="L55" i="3"/>
  <c r="N999" i="3"/>
  <c r="M1000" i="3"/>
  <c r="N380" i="3"/>
  <c r="M381" i="3"/>
  <c r="N65" i="3"/>
  <c r="M66" i="3"/>
  <c r="N1119" i="3"/>
  <c r="M1120" i="3"/>
  <c r="W67" i="3"/>
  <c r="X66" i="3"/>
  <c r="N610" i="3"/>
  <c r="M611" i="3"/>
  <c r="N326" i="3"/>
  <c r="M327" i="3"/>
  <c r="N737" i="3"/>
  <c r="M738" i="3"/>
  <c r="N611" i="3" l="1"/>
  <c r="M612" i="3"/>
  <c r="W68" i="3"/>
  <c r="X67" i="3"/>
  <c r="O55" i="3"/>
  <c r="Q55" i="3"/>
  <c r="P55" i="3"/>
  <c r="L56" i="3"/>
  <c r="N66" i="3"/>
  <c r="M67" i="3"/>
  <c r="N327" i="3"/>
  <c r="M328" i="3"/>
  <c r="N1120" i="3"/>
  <c r="M1121" i="3"/>
  <c r="N1000" i="3"/>
  <c r="M1001" i="3"/>
  <c r="N495" i="3"/>
  <c r="M496" i="3"/>
  <c r="N738" i="3"/>
  <c r="M739" i="3"/>
  <c r="N381" i="3"/>
  <c r="M382" i="3"/>
  <c r="N1001" i="3" l="1"/>
  <c r="M1002" i="3"/>
  <c r="N67" i="3"/>
  <c r="M68" i="3"/>
  <c r="N496" i="3"/>
  <c r="M497" i="3"/>
  <c r="N328" i="3"/>
  <c r="M329" i="3"/>
  <c r="W69" i="3"/>
  <c r="X68" i="3"/>
  <c r="N739" i="3"/>
  <c r="M740" i="3"/>
  <c r="N1121" i="3"/>
  <c r="M1122" i="3"/>
  <c r="O56" i="3"/>
  <c r="P56" i="3"/>
  <c r="Q56" i="3"/>
  <c r="L57" i="3"/>
  <c r="N612" i="3"/>
  <c r="M613" i="3"/>
  <c r="N382" i="3"/>
  <c r="M383" i="3"/>
  <c r="N1122" i="3" l="1"/>
  <c r="M1123" i="3"/>
  <c r="N383" i="3"/>
  <c r="M384" i="3"/>
  <c r="O57" i="3"/>
  <c r="P57" i="3"/>
  <c r="Q57" i="3"/>
  <c r="L58" i="3"/>
  <c r="N740" i="3"/>
  <c r="M741" i="3"/>
  <c r="W70" i="3"/>
  <c r="X69" i="3"/>
  <c r="N497" i="3"/>
  <c r="M498" i="3"/>
  <c r="N613" i="3"/>
  <c r="M614" i="3"/>
  <c r="N329" i="3"/>
  <c r="M330" i="3"/>
  <c r="N1002" i="3"/>
  <c r="M1003" i="3"/>
  <c r="N68" i="3"/>
  <c r="M69" i="3"/>
  <c r="N1123" i="3" l="1"/>
  <c r="M1124" i="3"/>
  <c r="N330" i="3"/>
  <c r="M331" i="3"/>
  <c r="N1003" i="3"/>
  <c r="M1004" i="3"/>
  <c r="N498" i="3"/>
  <c r="M499" i="3"/>
  <c r="W71" i="3"/>
  <c r="X70" i="3"/>
  <c r="O58" i="3"/>
  <c r="Q58" i="3"/>
  <c r="P58" i="3"/>
  <c r="L59" i="3"/>
  <c r="N69" i="3"/>
  <c r="M70" i="3"/>
  <c r="N614" i="3"/>
  <c r="M615" i="3"/>
  <c r="N741" i="3"/>
  <c r="M742" i="3"/>
  <c r="N384" i="3"/>
  <c r="M385" i="3"/>
  <c r="N615" i="3" l="1"/>
  <c r="M616" i="3"/>
  <c r="W72" i="3"/>
  <c r="X71" i="3"/>
  <c r="N1004" i="3"/>
  <c r="M1005" i="3"/>
  <c r="N742" i="3"/>
  <c r="M743" i="3"/>
  <c r="O59" i="3"/>
  <c r="P59" i="3"/>
  <c r="Q59" i="3"/>
  <c r="L60" i="3"/>
  <c r="N499" i="3"/>
  <c r="M500" i="3"/>
  <c r="N1124" i="3"/>
  <c r="M1125" i="3"/>
  <c r="N385" i="3"/>
  <c r="M386" i="3"/>
  <c r="N70" i="3"/>
  <c r="M71" i="3"/>
  <c r="N331" i="3"/>
  <c r="M332" i="3"/>
  <c r="N332" i="3" l="1"/>
  <c r="N333" i="3"/>
  <c r="N386" i="3"/>
  <c r="M387" i="3"/>
  <c r="O60" i="3"/>
  <c r="P60" i="3"/>
  <c r="Q60" i="3"/>
  <c r="L61" i="3"/>
  <c r="N1005" i="3"/>
  <c r="M1006" i="3"/>
  <c r="W73" i="3"/>
  <c r="X72" i="3"/>
  <c r="N71" i="3"/>
  <c r="M72" i="3"/>
  <c r="N500" i="3"/>
  <c r="M501" i="3"/>
  <c r="N743" i="3"/>
  <c r="M744" i="3"/>
  <c r="N616" i="3"/>
  <c r="M617" i="3"/>
  <c r="N1125" i="3"/>
  <c r="M1126" i="3"/>
  <c r="N744" i="3" l="1"/>
  <c r="M745" i="3"/>
  <c r="N617" i="3"/>
  <c r="M618" i="3"/>
  <c r="N72" i="3"/>
  <c r="M73" i="3"/>
  <c r="W74" i="3"/>
  <c r="X73" i="3"/>
  <c r="O61" i="3"/>
  <c r="Q61" i="3"/>
  <c r="P61" i="3"/>
  <c r="L62" i="3"/>
  <c r="N1126" i="3"/>
  <c r="M1127" i="3"/>
  <c r="N501" i="3"/>
  <c r="M502" i="3"/>
  <c r="N1006" i="3"/>
  <c r="M1007" i="3"/>
  <c r="N387" i="3"/>
  <c r="M388" i="3"/>
  <c r="N1007" i="3" l="1"/>
  <c r="M1008" i="3"/>
  <c r="O62" i="3"/>
  <c r="P62" i="3"/>
  <c r="Q62" i="3"/>
  <c r="L63" i="3"/>
  <c r="N73" i="3"/>
  <c r="M74" i="3"/>
  <c r="N745" i="3"/>
  <c r="M746" i="3"/>
  <c r="N388" i="3"/>
  <c r="M389" i="3"/>
  <c r="N1127" i="3"/>
  <c r="M1128" i="3"/>
  <c r="N502" i="3"/>
  <c r="M503" i="3"/>
  <c r="W75" i="3"/>
  <c r="X74" i="3"/>
  <c r="N618" i="3"/>
  <c r="M619" i="3"/>
  <c r="N389" i="3" l="1"/>
  <c r="M390" i="3"/>
  <c r="O63" i="3"/>
  <c r="P63" i="3"/>
  <c r="Q63" i="3"/>
  <c r="L64" i="3"/>
  <c r="N619" i="3"/>
  <c r="M620" i="3"/>
  <c r="W76" i="3"/>
  <c r="X75" i="3"/>
  <c r="N1128" i="3"/>
  <c r="M1129" i="3"/>
  <c r="N74" i="3"/>
  <c r="M75" i="3"/>
  <c r="N1008" i="3"/>
  <c r="M1009" i="3"/>
  <c r="N503" i="3"/>
  <c r="M504" i="3"/>
  <c r="N746" i="3"/>
  <c r="M747" i="3"/>
  <c r="N504" i="3" l="1"/>
  <c r="M505" i="3"/>
  <c r="W77" i="3"/>
  <c r="X76" i="3"/>
  <c r="O64" i="3"/>
  <c r="Q64" i="3"/>
  <c r="P64" i="3"/>
  <c r="L65" i="3"/>
  <c r="N747" i="3"/>
  <c r="M748" i="3"/>
  <c r="N75" i="3"/>
  <c r="M76" i="3"/>
  <c r="N620" i="3"/>
  <c r="M621" i="3"/>
  <c r="N390" i="3"/>
  <c r="M391" i="3"/>
  <c r="N1129" i="3"/>
  <c r="M1130" i="3"/>
  <c r="N1009" i="3"/>
  <c r="M1010" i="3"/>
  <c r="N1130" i="3" l="1"/>
  <c r="M1131" i="3"/>
  <c r="N76" i="3"/>
  <c r="M77" i="3"/>
  <c r="W78" i="3"/>
  <c r="X77" i="3"/>
  <c r="N1010" i="3"/>
  <c r="M1011" i="3"/>
  <c r="N621" i="3"/>
  <c r="M622" i="3"/>
  <c r="O65" i="3"/>
  <c r="P65" i="3"/>
  <c r="Q65" i="3"/>
  <c r="L66" i="3"/>
  <c r="N505" i="3"/>
  <c r="M506" i="3"/>
  <c r="N391" i="3"/>
  <c r="M392" i="3"/>
  <c r="N748" i="3"/>
  <c r="M749" i="3"/>
  <c r="N1011" i="3" l="1"/>
  <c r="M1012" i="3"/>
  <c r="W79" i="3"/>
  <c r="X78" i="3"/>
  <c r="N1131" i="3"/>
  <c r="M1132" i="3"/>
  <c r="N392" i="3"/>
  <c r="M393" i="3"/>
  <c r="N749" i="3"/>
  <c r="M750" i="3"/>
  <c r="O66" i="3"/>
  <c r="P66" i="3"/>
  <c r="Q66" i="3"/>
  <c r="L67" i="3"/>
  <c r="N506" i="3"/>
  <c r="M507" i="3"/>
  <c r="N622" i="3"/>
  <c r="M623" i="3"/>
  <c r="N77" i="3"/>
  <c r="M78" i="3"/>
  <c r="N78" i="3" l="1"/>
  <c r="M79" i="3"/>
  <c r="O67" i="3"/>
  <c r="Q67" i="3"/>
  <c r="P67" i="3"/>
  <c r="L68" i="3"/>
  <c r="N623" i="3"/>
  <c r="M624" i="3"/>
  <c r="N1132" i="3"/>
  <c r="M1133" i="3"/>
  <c r="W80" i="3"/>
  <c r="X79" i="3"/>
  <c r="N393" i="3"/>
  <c r="M394" i="3"/>
  <c r="N1012" i="3"/>
  <c r="M1013" i="3"/>
  <c r="N507" i="3"/>
  <c r="M508" i="3"/>
  <c r="N750" i="3"/>
  <c r="M751" i="3"/>
  <c r="N751" i="3" l="1"/>
  <c r="M752" i="3"/>
  <c r="N394" i="3"/>
  <c r="M395" i="3"/>
  <c r="W81" i="3"/>
  <c r="X80" i="3"/>
  <c r="N624" i="3"/>
  <c r="M625" i="3"/>
  <c r="N508" i="3"/>
  <c r="M509" i="3"/>
  <c r="O68" i="3"/>
  <c r="P68" i="3"/>
  <c r="Q68" i="3"/>
  <c r="L69" i="3"/>
  <c r="N79" i="3"/>
  <c r="M80" i="3"/>
  <c r="N1013" i="3"/>
  <c r="M1014" i="3"/>
  <c r="N1133" i="3"/>
  <c r="M1134" i="3"/>
  <c r="N1014" i="3" l="1"/>
  <c r="M1015" i="3"/>
  <c r="N625" i="3"/>
  <c r="M626" i="3"/>
  <c r="W82" i="3"/>
  <c r="X81" i="3"/>
  <c r="N752" i="3"/>
  <c r="M753" i="3"/>
  <c r="N1134" i="3"/>
  <c r="M1135" i="3"/>
  <c r="O69" i="3"/>
  <c r="P69" i="3"/>
  <c r="Q69" i="3"/>
  <c r="L70" i="3"/>
  <c r="N80" i="3"/>
  <c r="M81" i="3"/>
  <c r="N509" i="3"/>
  <c r="M510" i="3"/>
  <c r="N395" i="3"/>
  <c r="M396" i="3"/>
  <c r="N396" i="3" l="1"/>
  <c r="M397" i="3"/>
  <c r="O70" i="3"/>
  <c r="Q70" i="3"/>
  <c r="P70" i="3"/>
  <c r="L71" i="3"/>
  <c r="N753" i="3"/>
  <c r="M754" i="3"/>
  <c r="W83" i="3"/>
  <c r="X82" i="3"/>
  <c r="N1015" i="3"/>
  <c r="M1016" i="3"/>
  <c r="N510" i="3"/>
  <c r="M511" i="3"/>
  <c r="N81" i="3"/>
  <c r="M82" i="3"/>
  <c r="N1135" i="3"/>
  <c r="M1136" i="3"/>
  <c r="N626" i="3"/>
  <c r="M627" i="3"/>
  <c r="N627" i="3" l="1"/>
  <c r="M628" i="3"/>
  <c r="N511" i="3"/>
  <c r="M512" i="3"/>
  <c r="N754" i="3"/>
  <c r="M755" i="3"/>
  <c r="N1136" i="3"/>
  <c r="M1137" i="3"/>
  <c r="N1016" i="3"/>
  <c r="M1017" i="3"/>
  <c r="W84" i="3"/>
  <c r="X83" i="3"/>
  <c r="O71" i="3"/>
  <c r="P71" i="3"/>
  <c r="Q71" i="3"/>
  <c r="L72" i="3"/>
  <c r="N397" i="3"/>
  <c r="M398" i="3"/>
  <c r="N82" i="3"/>
  <c r="M83" i="3"/>
  <c r="N83" i="3" l="1"/>
  <c r="M84" i="3"/>
  <c r="W85" i="3"/>
  <c r="X84" i="3"/>
  <c r="N1137" i="3"/>
  <c r="M1138" i="3"/>
  <c r="N628" i="3"/>
  <c r="M629" i="3"/>
  <c r="O72" i="3"/>
  <c r="P72" i="3"/>
  <c r="Q72" i="3"/>
  <c r="L73" i="3"/>
  <c r="N1017" i="3"/>
  <c r="M1018" i="3"/>
  <c r="N512" i="3"/>
  <c r="M513" i="3"/>
  <c r="N398" i="3"/>
  <c r="M399" i="3"/>
  <c r="N755" i="3"/>
  <c r="M756" i="3"/>
  <c r="N756" i="3" l="1"/>
  <c r="M757" i="3"/>
  <c r="N1018" i="3"/>
  <c r="M1019" i="3"/>
  <c r="N629" i="3"/>
  <c r="M630" i="3"/>
  <c r="N84" i="3"/>
  <c r="M85" i="3"/>
  <c r="N513" i="3"/>
  <c r="M514" i="3"/>
  <c r="N399" i="3"/>
  <c r="M400" i="3"/>
  <c r="O73" i="3"/>
  <c r="Q73" i="3"/>
  <c r="P73" i="3"/>
  <c r="L74" i="3"/>
  <c r="N1138" i="3"/>
  <c r="M1139" i="3"/>
  <c r="W86" i="3"/>
  <c r="X85" i="3"/>
  <c r="N1139" i="3" l="1"/>
  <c r="M1140" i="3"/>
  <c r="N400" i="3"/>
  <c r="M401" i="3"/>
  <c r="N630" i="3"/>
  <c r="M631" i="3"/>
  <c r="N85" i="3"/>
  <c r="M86" i="3"/>
  <c r="N757" i="3"/>
  <c r="M758" i="3"/>
  <c r="W87" i="3"/>
  <c r="X86" i="3"/>
  <c r="O74" i="3"/>
  <c r="P74" i="3"/>
  <c r="Q74" i="3"/>
  <c r="L75" i="3"/>
  <c r="N514" i="3"/>
  <c r="M515" i="3"/>
  <c r="N1019" i="3"/>
  <c r="M1020" i="3"/>
  <c r="W88" i="3" l="1"/>
  <c r="X87" i="3"/>
  <c r="N86" i="3"/>
  <c r="M87" i="3"/>
  <c r="N1140" i="3"/>
  <c r="M1141" i="3"/>
  <c r="N515" i="3"/>
  <c r="M516" i="3"/>
  <c r="N631" i="3"/>
  <c r="M632" i="3"/>
  <c r="N1020" i="3"/>
  <c r="M1021" i="3"/>
  <c r="O75" i="3"/>
  <c r="P75" i="3"/>
  <c r="Q75" i="3"/>
  <c r="L76" i="3"/>
  <c r="N758" i="3"/>
  <c r="M759" i="3"/>
  <c r="N401" i="3"/>
  <c r="M402" i="3"/>
  <c r="N402" i="3" l="1"/>
  <c r="M403" i="3"/>
  <c r="O76" i="3"/>
  <c r="Q76" i="3"/>
  <c r="P76" i="3"/>
  <c r="L77" i="3"/>
  <c r="N759" i="3"/>
  <c r="M760" i="3"/>
  <c r="N1021" i="3"/>
  <c r="M1022" i="3"/>
  <c r="N1141" i="3"/>
  <c r="M1142" i="3"/>
  <c r="N516" i="3"/>
  <c r="M517" i="3"/>
  <c r="N632" i="3"/>
  <c r="M633" i="3"/>
  <c r="N87" i="3"/>
  <c r="M88" i="3"/>
  <c r="W89" i="3"/>
  <c r="X88" i="3"/>
  <c r="N517" i="3" l="1"/>
  <c r="M518" i="3"/>
  <c r="N403" i="3"/>
  <c r="M404" i="3"/>
  <c r="N633" i="3"/>
  <c r="M634" i="3"/>
  <c r="N1022" i="3"/>
  <c r="M1023" i="3"/>
  <c r="N88" i="3"/>
  <c r="M89" i="3"/>
  <c r="N1142" i="3"/>
  <c r="M1143" i="3"/>
  <c r="O77" i="3"/>
  <c r="P77" i="3"/>
  <c r="Q77" i="3"/>
  <c r="L78" i="3"/>
  <c r="N760" i="3"/>
  <c r="M761" i="3"/>
  <c r="W90" i="3"/>
  <c r="X89" i="3"/>
  <c r="N1023" i="3" l="1"/>
  <c r="M1024" i="3"/>
  <c r="N518" i="3"/>
  <c r="M519" i="3"/>
  <c r="N761" i="3"/>
  <c r="M762" i="3"/>
  <c r="N1143" i="3"/>
  <c r="M1144" i="3"/>
  <c r="N634" i="3"/>
  <c r="M635" i="3"/>
  <c r="W91" i="3"/>
  <c r="X90" i="3"/>
  <c r="O78" i="3"/>
  <c r="P78" i="3"/>
  <c r="Q78" i="3"/>
  <c r="L79" i="3"/>
  <c r="N89" i="3"/>
  <c r="M90" i="3"/>
  <c r="N404" i="3"/>
  <c r="M405" i="3"/>
  <c r="W92" i="3" l="1"/>
  <c r="X91" i="3"/>
  <c r="N1144" i="3"/>
  <c r="M1145" i="3"/>
  <c r="N1024" i="3"/>
  <c r="M1025" i="3"/>
  <c r="O79" i="3"/>
  <c r="Q79" i="3"/>
  <c r="P79" i="3"/>
  <c r="L80" i="3"/>
  <c r="N90" i="3"/>
  <c r="M91" i="3"/>
  <c r="N762" i="3"/>
  <c r="M763" i="3"/>
  <c r="N405" i="3"/>
  <c r="M406" i="3"/>
  <c r="N635" i="3"/>
  <c r="M636" i="3"/>
  <c r="N519" i="3"/>
  <c r="M520" i="3"/>
  <c r="N406" i="3" l="1"/>
  <c r="M407" i="3"/>
  <c r="O80" i="3"/>
  <c r="P80" i="3"/>
  <c r="Q80" i="3"/>
  <c r="L81" i="3"/>
  <c r="N636" i="3"/>
  <c r="M637" i="3"/>
  <c r="N91" i="3"/>
  <c r="M92" i="3"/>
  <c r="N1025" i="3"/>
  <c r="M1026" i="3"/>
  <c r="N520" i="3"/>
  <c r="M521" i="3"/>
  <c r="N763" i="3"/>
  <c r="M764" i="3"/>
  <c r="N1145" i="3"/>
  <c r="M1146" i="3"/>
  <c r="W93" i="3"/>
  <c r="X92" i="3"/>
  <c r="N1146" i="3" l="1"/>
  <c r="M1147" i="3"/>
  <c r="N1026" i="3"/>
  <c r="M1027" i="3"/>
  <c r="O81" i="3"/>
  <c r="P81" i="3"/>
  <c r="Q81" i="3"/>
  <c r="L82" i="3"/>
  <c r="N521" i="3"/>
  <c r="M522" i="3"/>
  <c r="N637" i="3"/>
  <c r="M638" i="3"/>
  <c r="N407" i="3"/>
  <c r="M408" i="3"/>
  <c r="W94" i="3"/>
  <c r="X93" i="3"/>
  <c r="N764" i="3"/>
  <c r="M765" i="3"/>
  <c r="N92" i="3"/>
  <c r="M93" i="3"/>
  <c r="N765" i="3" l="1"/>
  <c r="M766" i="3"/>
  <c r="W95" i="3"/>
  <c r="X94" i="3"/>
  <c r="N638" i="3"/>
  <c r="M639" i="3"/>
  <c r="N93" i="3"/>
  <c r="M94" i="3"/>
  <c r="N408" i="3"/>
  <c r="M409" i="3"/>
  <c r="O82" i="3"/>
  <c r="Q82" i="3"/>
  <c r="P82" i="3"/>
  <c r="L83" i="3"/>
  <c r="N1147" i="3"/>
  <c r="M1148" i="3"/>
  <c r="N522" i="3"/>
  <c r="M523" i="3"/>
  <c r="N1027" i="3"/>
  <c r="M1028" i="3"/>
  <c r="N1028" i="3" l="1"/>
  <c r="M1029" i="3"/>
  <c r="N523" i="3"/>
  <c r="M524" i="3"/>
  <c r="N639" i="3"/>
  <c r="M640" i="3"/>
  <c r="W96" i="3"/>
  <c r="X95" i="3"/>
  <c r="O83" i="3"/>
  <c r="P83" i="3"/>
  <c r="Q83" i="3"/>
  <c r="L84" i="3"/>
  <c r="N94" i="3"/>
  <c r="M95" i="3"/>
  <c r="N766" i="3"/>
  <c r="M767" i="3"/>
  <c r="N1148" i="3"/>
  <c r="M1149" i="3"/>
  <c r="N409" i="3"/>
  <c r="M410" i="3"/>
  <c r="N640" i="3" l="1"/>
  <c r="M641" i="3"/>
  <c r="N410" i="3"/>
  <c r="M411" i="3"/>
  <c r="N1149" i="3"/>
  <c r="M1150" i="3"/>
  <c r="O84" i="3"/>
  <c r="P84" i="3"/>
  <c r="Q84" i="3"/>
  <c r="L85" i="3"/>
  <c r="N95" i="3"/>
  <c r="M96" i="3"/>
  <c r="N1029" i="3"/>
  <c r="M1030" i="3"/>
  <c r="N767" i="3"/>
  <c r="M768" i="3"/>
  <c r="W97" i="3"/>
  <c r="X96" i="3"/>
  <c r="N524" i="3"/>
  <c r="M525" i="3"/>
  <c r="N525" i="3" l="1"/>
  <c r="M526" i="3"/>
  <c r="N1030" i="3"/>
  <c r="M1031" i="3"/>
  <c r="N768" i="3"/>
  <c r="M769" i="3"/>
  <c r="O85" i="3"/>
  <c r="Q85" i="3"/>
  <c r="P85" i="3"/>
  <c r="L86" i="3"/>
  <c r="N96" i="3"/>
  <c r="M97" i="3"/>
  <c r="N1150" i="3"/>
  <c r="M1151" i="3"/>
  <c r="N641" i="3"/>
  <c r="M642" i="3"/>
  <c r="W98" i="3"/>
  <c r="X97" i="3"/>
  <c r="N411" i="3"/>
  <c r="M412" i="3"/>
  <c r="N412" i="3" l="1"/>
  <c r="M413" i="3"/>
  <c r="W99" i="3"/>
  <c r="X98" i="3"/>
  <c r="N1151" i="3"/>
  <c r="M1152" i="3"/>
  <c r="N526" i="3"/>
  <c r="M527" i="3"/>
  <c r="N642" i="3"/>
  <c r="M643" i="3"/>
  <c r="O86" i="3"/>
  <c r="P86" i="3"/>
  <c r="Q86" i="3"/>
  <c r="L87" i="3"/>
  <c r="N97" i="3"/>
  <c r="M98" i="3"/>
  <c r="N769" i="3"/>
  <c r="M770" i="3"/>
  <c r="N1031" i="3"/>
  <c r="M1032" i="3"/>
  <c r="N770" i="3" l="1"/>
  <c r="M771" i="3"/>
  <c r="N527" i="3"/>
  <c r="M528" i="3"/>
  <c r="N413" i="3"/>
  <c r="M414" i="3"/>
  <c r="N1152" i="3"/>
  <c r="M1153" i="3"/>
  <c r="W100" i="3"/>
  <c r="X99" i="3"/>
  <c r="N1032" i="3"/>
  <c r="M1033" i="3"/>
  <c r="O87" i="3"/>
  <c r="P87" i="3"/>
  <c r="Q87" i="3"/>
  <c r="L88" i="3"/>
  <c r="N98" i="3"/>
  <c r="M99" i="3"/>
  <c r="N643" i="3"/>
  <c r="M644" i="3"/>
  <c r="N528" i="3" l="1"/>
  <c r="M529" i="3"/>
  <c r="N99" i="3"/>
  <c r="M100" i="3"/>
  <c r="N1033" i="3"/>
  <c r="M1034" i="3"/>
  <c r="W101" i="3"/>
  <c r="X100" i="3"/>
  <c r="N414" i="3"/>
  <c r="M415" i="3"/>
  <c r="N644" i="3"/>
  <c r="M645" i="3"/>
  <c r="N1153" i="3"/>
  <c r="M1154" i="3"/>
  <c r="N771" i="3"/>
  <c r="M772" i="3"/>
  <c r="O88" i="3"/>
  <c r="Q88" i="3"/>
  <c r="P88" i="3"/>
  <c r="L89" i="3"/>
  <c r="O89" i="3" l="1"/>
  <c r="P89" i="3"/>
  <c r="Q89" i="3"/>
  <c r="L90" i="3"/>
  <c r="N1154" i="3"/>
  <c r="M1155" i="3"/>
  <c r="N415" i="3"/>
  <c r="M416" i="3"/>
  <c r="N100" i="3"/>
  <c r="M101" i="3"/>
  <c r="N645" i="3"/>
  <c r="M646" i="3"/>
  <c r="N1034" i="3"/>
  <c r="M1035" i="3"/>
  <c r="N529" i="3"/>
  <c r="M530" i="3"/>
  <c r="N772" i="3"/>
  <c r="M773" i="3"/>
  <c r="W102" i="3"/>
  <c r="X101" i="3"/>
  <c r="N1035" i="3" l="1"/>
  <c r="M1036" i="3"/>
  <c r="N416" i="3"/>
  <c r="M417" i="3"/>
  <c r="W103" i="3"/>
  <c r="X102" i="3"/>
  <c r="N530" i="3"/>
  <c r="M531" i="3"/>
  <c r="N101" i="3"/>
  <c r="M102" i="3"/>
  <c r="O90" i="3"/>
  <c r="P90" i="3"/>
  <c r="Q90" i="3"/>
  <c r="L91" i="3"/>
  <c r="N773" i="3"/>
  <c r="M774" i="3"/>
  <c r="N646" i="3"/>
  <c r="M647" i="3"/>
  <c r="N1155" i="3"/>
  <c r="M1156" i="3"/>
  <c r="N531" i="3" l="1"/>
  <c r="M532" i="3"/>
  <c r="W104" i="3"/>
  <c r="X103" i="3"/>
  <c r="N1036" i="3"/>
  <c r="M1037" i="3"/>
  <c r="N647" i="3"/>
  <c r="M648" i="3"/>
  <c r="N1156" i="3"/>
  <c r="M1157" i="3"/>
  <c r="O91" i="3"/>
  <c r="Q91" i="3"/>
  <c r="P91" i="3"/>
  <c r="L92" i="3"/>
  <c r="N774" i="3"/>
  <c r="M775" i="3"/>
  <c r="N102" i="3"/>
  <c r="M103" i="3"/>
  <c r="N417" i="3"/>
  <c r="M418" i="3"/>
  <c r="N418" i="3" l="1"/>
  <c r="M419" i="3"/>
  <c r="O92" i="3"/>
  <c r="P92" i="3"/>
  <c r="Q92" i="3"/>
  <c r="L93" i="3"/>
  <c r="N648" i="3"/>
  <c r="M649" i="3"/>
  <c r="N103" i="3"/>
  <c r="M104" i="3"/>
  <c r="N1037" i="3"/>
  <c r="M1038" i="3"/>
  <c r="W105" i="3"/>
  <c r="X104" i="3"/>
  <c r="N532" i="3"/>
  <c r="M533" i="3"/>
  <c r="N775" i="3"/>
  <c r="M776" i="3"/>
  <c r="N1157" i="3"/>
  <c r="M1158" i="3"/>
  <c r="N1158" i="3" l="1"/>
  <c r="M1159" i="3"/>
  <c r="N649" i="3"/>
  <c r="M650" i="3"/>
  <c r="N419" i="3"/>
  <c r="M420" i="3"/>
  <c r="N533" i="3"/>
  <c r="M534" i="3"/>
  <c r="W106" i="3"/>
  <c r="X105" i="3"/>
  <c r="N104" i="3"/>
  <c r="M105" i="3"/>
  <c r="N776" i="3"/>
  <c r="M777" i="3"/>
  <c r="N1038" i="3"/>
  <c r="M1039" i="3"/>
  <c r="O93" i="3"/>
  <c r="P93" i="3"/>
  <c r="Q93" i="3"/>
  <c r="L94" i="3"/>
  <c r="O94" i="3" l="1"/>
  <c r="Q94" i="3"/>
  <c r="P94" i="3"/>
  <c r="L95" i="3"/>
  <c r="N777" i="3"/>
  <c r="M778" i="3"/>
  <c r="N1159" i="3"/>
  <c r="M1160" i="3"/>
  <c r="N1039" i="3"/>
  <c r="M1040" i="3"/>
  <c r="N105" i="3"/>
  <c r="M106" i="3"/>
  <c r="W107" i="3"/>
  <c r="X106" i="3"/>
  <c r="N420" i="3"/>
  <c r="M421" i="3"/>
  <c r="N534" i="3"/>
  <c r="M535" i="3"/>
  <c r="N650" i="3"/>
  <c r="M651" i="3"/>
  <c r="N651" i="3" l="1"/>
  <c r="M652" i="3"/>
  <c r="N1160" i="3"/>
  <c r="M1161" i="3"/>
  <c r="N421" i="3"/>
  <c r="M422" i="3"/>
  <c r="W108" i="3"/>
  <c r="X107" i="3"/>
  <c r="N1040" i="3"/>
  <c r="M1041" i="3"/>
  <c r="O95" i="3"/>
  <c r="P95" i="3"/>
  <c r="Q95" i="3"/>
  <c r="L96" i="3"/>
  <c r="N535" i="3"/>
  <c r="M536" i="3"/>
  <c r="N106" i="3"/>
  <c r="M107" i="3"/>
  <c r="N778" i="3"/>
  <c r="M779" i="3"/>
  <c r="N652" i="3" l="1"/>
  <c r="M653" i="3"/>
  <c r="N536" i="3"/>
  <c r="M537" i="3"/>
  <c r="W109" i="3"/>
  <c r="X108" i="3"/>
  <c r="N107" i="3"/>
  <c r="M108" i="3"/>
  <c r="N422" i="3"/>
  <c r="M423" i="3"/>
  <c r="N779" i="3"/>
  <c r="M780" i="3"/>
  <c r="O96" i="3"/>
  <c r="P96" i="3"/>
  <c r="Q96" i="3"/>
  <c r="L97" i="3"/>
  <c r="N1041" i="3"/>
  <c r="M1042" i="3"/>
  <c r="N1161" i="3"/>
  <c r="M1162" i="3"/>
  <c r="N1162" i="3" l="1"/>
  <c r="M1163" i="3"/>
  <c r="N423" i="3"/>
  <c r="M424" i="3"/>
  <c r="N537" i="3"/>
  <c r="M538" i="3"/>
  <c r="N1042" i="3"/>
  <c r="M1043" i="3"/>
  <c r="N780" i="3"/>
  <c r="M781" i="3"/>
  <c r="N108" i="3"/>
  <c r="M109" i="3"/>
  <c r="W110" i="3"/>
  <c r="X109" i="3"/>
  <c r="N653" i="3"/>
  <c r="M654" i="3"/>
  <c r="O97" i="3"/>
  <c r="Q97" i="3"/>
  <c r="P97" i="3"/>
  <c r="L98" i="3"/>
  <c r="N654" i="3" l="1"/>
  <c r="M655" i="3"/>
  <c r="N781" i="3"/>
  <c r="M782" i="3"/>
  <c r="N424" i="3"/>
  <c r="M425" i="3"/>
  <c r="N109" i="3"/>
  <c r="M110" i="3"/>
  <c r="N538" i="3"/>
  <c r="M539" i="3"/>
  <c r="O98" i="3"/>
  <c r="P98" i="3"/>
  <c r="Q98" i="3"/>
  <c r="L99" i="3"/>
  <c r="N1043" i="3"/>
  <c r="M1044" i="3"/>
  <c r="N1163" i="3"/>
  <c r="M1164" i="3"/>
  <c r="W111" i="3"/>
  <c r="X110" i="3"/>
  <c r="N425" i="3" l="1"/>
  <c r="M426" i="3"/>
  <c r="N110" i="3"/>
  <c r="M111" i="3"/>
  <c r="N655" i="3"/>
  <c r="M656" i="3"/>
  <c r="N1164" i="3"/>
  <c r="M1165" i="3"/>
  <c r="O99" i="3"/>
  <c r="P99" i="3"/>
  <c r="Q99" i="3"/>
  <c r="L100" i="3"/>
  <c r="W112" i="3"/>
  <c r="X111" i="3"/>
  <c r="N1044" i="3"/>
  <c r="M1045" i="3"/>
  <c r="N539" i="3"/>
  <c r="M540" i="3"/>
  <c r="N782" i="3"/>
  <c r="M783" i="3"/>
  <c r="N783" i="3" l="1"/>
  <c r="M784" i="3"/>
  <c r="N1165" i="3"/>
  <c r="M1166" i="3"/>
  <c r="N426" i="3"/>
  <c r="M427" i="3"/>
  <c r="N1045" i="3"/>
  <c r="M1046" i="3"/>
  <c r="W113" i="3"/>
  <c r="X112" i="3"/>
  <c r="N540" i="3"/>
  <c r="M541" i="3"/>
  <c r="O100" i="3"/>
  <c r="Q100" i="3"/>
  <c r="P100" i="3"/>
  <c r="L101" i="3"/>
  <c r="N656" i="3"/>
  <c r="M657" i="3"/>
  <c r="N111" i="3"/>
  <c r="M112" i="3"/>
  <c r="N112" i="3" l="1"/>
  <c r="M113" i="3"/>
  <c r="N657" i="3"/>
  <c r="M658" i="3"/>
  <c r="N541" i="3"/>
  <c r="M542" i="3"/>
  <c r="W114" i="3"/>
  <c r="X113" i="3"/>
  <c r="N427" i="3"/>
  <c r="M428" i="3"/>
  <c r="N1046" i="3"/>
  <c r="M1047" i="3"/>
  <c r="N784" i="3"/>
  <c r="M785" i="3"/>
  <c r="O101" i="3"/>
  <c r="P101" i="3"/>
  <c r="Q101" i="3"/>
  <c r="L102" i="3"/>
  <c r="N1166" i="3"/>
  <c r="M1167" i="3"/>
  <c r="N542" i="3" l="1"/>
  <c r="M543" i="3"/>
  <c r="N1167" i="3"/>
  <c r="M1168" i="3"/>
  <c r="N785" i="3"/>
  <c r="M786" i="3"/>
  <c r="N113" i="3"/>
  <c r="M114" i="3"/>
  <c r="O102" i="3"/>
  <c r="P102" i="3"/>
  <c r="Q102" i="3"/>
  <c r="L103" i="3"/>
  <c r="N1047" i="3"/>
  <c r="M1048" i="3"/>
  <c r="N428" i="3"/>
  <c r="M429" i="3"/>
  <c r="W115" i="3"/>
  <c r="X114" i="3"/>
  <c r="N658" i="3"/>
  <c r="M659" i="3"/>
  <c r="N786" i="3" l="1"/>
  <c r="M787" i="3"/>
  <c r="N429" i="3"/>
  <c r="M430" i="3"/>
  <c r="O103" i="3"/>
  <c r="Q103" i="3"/>
  <c r="P103" i="3"/>
  <c r="L104" i="3"/>
  <c r="N659" i="3"/>
  <c r="M660" i="3"/>
  <c r="W116" i="3"/>
  <c r="X115" i="3"/>
  <c r="N1048" i="3"/>
  <c r="M1049" i="3"/>
  <c r="N114" i="3"/>
  <c r="M115" i="3"/>
  <c r="N543" i="3"/>
  <c r="M544" i="3"/>
  <c r="N1168" i="3"/>
  <c r="M1169" i="3"/>
  <c r="N115" i="3" l="1"/>
  <c r="M116" i="3"/>
  <c r="N660" i="3"/>
  <c r="M661" i="3"/>
  <c r="N544" i="3"/>
  <c r="M545" i="3"/>
  <c r="N1169" i="3"/>
  <c r="M1170" i="3"/>
  <c r="N1049" i="3"/>
  <c r="M1050" i="3"/>
  <c r="W117" i="3"/>
  <c r="X116" i="3"/>
  <c r="O104" i="3"/>
  <c r="P104" i="3"/>
  <c r="Q104" i="3"/>
  <c r="L105" i="3"/>
  <c r="N787" i="3"/>
  <c r="M788" i="3"/>
  <c r="N430" i="3"/>
  <c r="M431" i="3"/>
  <c r="N431" i="3" l="1"/>
  <c r="M432" i="3"/>
  <c r="O105" i="3"/>
  <c r="P105" i="3"/>
  <c r="Q105" i="3"/>
  <c r="L106" i="3"/>
  <c r="N788" i="3"/>
  <c r="M789" i="3"/>
  <c r="N545" i="3"/>
  <c r="M546" i="3"/>
  <c r="W118" i="3"/>
  <c r="X117" i="3"/>
  <c r="N1170" i="3"/>
  <c r="M1171" i="3"/>
  <c r="N116" i="3"/>
  <c r="M117" i="3"/>
  <c r="N1050" i="3"/>
  <c r="M1051" i="3"/>
  <c r="N661" i="3"/>
  <c r="M662" i="3"/>
  <c r="N1051" i="3" l="1"/>
  <c r="M1052" i="3"/>
  <c r="O106" i="3"/>
  <c r="Q106" i="3"/>
  <c r="P106" i="3"/>
  <c r="L107" i="3"/>
  <c r="N662" i="3"/>
  <c r="M663" i="3"/>
  <c r="N1171" i="3"/>
  <c r="M1172" i="3"/>
  <c r="W119" i="3"/>
  <c r="X118" i="3"/>
  <c r="N789" i="3"/>
  <c r="M790" i="3"/>
  <c r="N432" i="3"/>
  <c r="M433" i="3"/>
  <c r="N117" i="3"/>
  <c r="M118" i="3"/>
  <c r="N546" i="3"/>
  <c r="M547" i="3"/>
  <c r="N1052" i="3" l="1"/>
  <c r="M1053" i="3"/>
  <c r="N433" i="3"/>
  <c r="M434" i="3"/>
  <c r="N118" i="3"/>
  <c r="M119" i="3"/>
  <c r="O107" i="3"/>
  <c r="P107" i="3"/>
  <c r="Q107" i="3"/>
  <c r="L108" i="3"/>
  <c r="N547" i="3"/>
  <c r="M548" i="3"/>
  <c r="N790" i="3"/>
  <c r="M791" i="3"/>
  <c r="W120" i="3"/>
  <c r="X119" i="3"/>
  <c r="N663" i="3"/>
  <c r="M664" i="3"/>
  <c r="N1172" i="3"/>
  <c r="M1173" i="3"/>
  <c r="N1053" i="3" l="1"/>
  <c r="M1054" i="3"/>
  <c r="N664" i="3"/>
  <c r="M665" i="3"/>
  <c r="W121" i="3"/>
  <c r="X120" i="3"/>
  <c r="N548" i="3"/>
  <c r="M549" i="3"/>
  <c r="N119" i="3"/>
  <c r="M120" i="3"/>
  <c r="N1173" i="3"/>
  <c r="M1174" i="3"/>
  <c r="N791" i="3"/>
  <c r="M792" i="3"/>
  <c r="O108" i="3"/>
  <c r="P108" i="3"/>
  <c r="Q108" i="3"/>
  <c r="L109" i="3"/>
  <c r="N434" i="3"/>
  <c r="M435" i="3"/>
  <c r="N435" i="3" l="1"/>
  <c r="M436" i="3"/>
  <c r="N792" i="3"/>
  <c r="M793" i="3"/>
  <c r="N549" i="3"/>
  <c r="M550" i="3"/>
  <c r="W122" i="3"/>
  <c r="X121" i="3"/>
  <c r="N1054" i="3"/>
  <c r="M1055" i="3"/>
  <c r="O109" i="3"/>
  <c r="Q109" i="3"/>
  <c r="P109" i="3"/>
  <c r="L110" i="3"/>
  <c r="N1174" i="3"/>
  <c r="M1175" i="3"/>
  <c r="N120" i="3"/>
  <c r="M121" i="3"/>
  <c r="N665" i="3"/>
  <c r="M666" i="3"/>
  <c r="N1055" i="3" l="1"/>
  <c r="M1056" i="3"/>
  <c r="N793" i="3"/>
  <c r="M794" i="3"/>
  <c r="N121" i="3"/>
  <c r="M122" i="3"/>
  <c r="N550" i="3"/>
  <c r="M551" i="3"/>
  <c r="N666" i="3"/>
  <c r="M667" i="3"/>
  <c r="O110" i="3"/>
  <c r="P110" i="3"/>
  <c r="Q110" i="3"/>
  <c r="L111" i="3"/>
  <c r="N436" i="3"/>
  <c r="M437" i="3"/>
  <c r="N1175" i="3"/>
  <c r="M1176" i="3"/>
  <c r="W123" i="3"/>
  <c r="X122" i="3"/>
  <c r="O111" i="3" l="1"/>
  <c r="P111" i="3"/>
  <c r="Q111" i="3"/>
  <c r="L112" i="3"/>
  <c r="N551" i="3"/>
  <c r="M552" i="3"/>
  <c r="N1056" i="3"/>
  <c r="M1057" i="3"/>
  <c r="N437" i="3"/>
  <c r="M438" i="3"/>
  <c r="N667" i="3"/>
  <c r="M668" i="3"/>
  <c r="N1176" i="3"/>
  <c r="M1177" i="3"/>
  <c r="N122" i="3"/>
  <c r="M123" i="3"/>
  <c r="W124" i="3"/>
  <c r="X123" i="3"/>
  <c r="N794" i="3"/>
  <c r="M795" i="3"/>
  <c r="N795" i="3" l="1"/>
  <c r="M796" i="3"/>
  <c r="N1177" i="3"/>
  <c r="M1178" i="3"/>
  <c r="N1057" i="3"/>
  <c r="M1058" i="3"/>
  <c r="N123" i="3"/>
  <c r="M124" i="3"/>
  <c r="N438" i="3"/>
  <c r="M439" i="3"/>
  <c r="O112" i="3"/>
  <c r="Q112" i="3"/>
  <c r="P112" i="3"/>
  <c r="L113" i="3"/>
  <c r="N668" i="3"/>
  <c r="M669" i="3"/>
  <c r="N552" i="3"/>
  <c r="M553" i="3"/>
  <c r="W125" i="3"/>
  <c r="X124" i="3"/>
  <c r="N124" i="3" l="1"/>
  <c r="M125" i="3"/>
  <c r="N796" i="3"/>
  <c r="M797" i="3"/>
  <c r="N553" i="3"/>
  <c r="M554" i="3"/>
  <c r="N1058" i="3"/>
  <c r="M1059" i="3"/>
  <c r="O113" i="3"/>
  <c r="P113" i="3"/>
  <c r="Q113" i="3"/>
  <c r="L114" i="3"/>
  <c r="W126" i="3"/>
  <c r="X125" i="3"/>
  <c r="N669" i="3"/>
  <c r="M670" i="3"/>
  <c r="N439" i="3"/>
  <c r="M440" i="3"/>
  <c r="N1178" i="3"/>
  <c r="M1179" i="3"/>
  <c r="N1179" i="3" l="1"/>
  <c r="M1180" i="3"/>
  <c r="N1059" i="3"/>
  <c r="M1060" i="3"/>
  <c r="N125" i="3"/>
  <c r="M126" i="3"/>
  <c r="N440" i="3"/>
  <c r="M441" i="3"/>
  <c r="O114" i="3"/>
  <c r="P114" i="3"/>
  <c r="Q114" i="3"/>
  <c r="L115" i="3"/>
  <c r="N554" i="3"/>
  <c r="M555" i="3"/>
  <c r="N670" i="3"/>
  <c r="M671" i="3"/>
  <c r="W127" i="3"/>
  <c r="X126" i="3"/>
  <c r="N797" i="3"/>
  <c r="M798" i="3"/>
  <c r="N798" i="3" l="1"/>
  <c r="M799" i="3"/>
  <c r="N555" i="3"/>
  <c r="M556" i="3"/>
  <c r="N441" i="3"/>
  <c r="M442" i="3"/>
  <c r="O115" i="3"/>
  <c r="Q115" i="3"/>
  <c r="P115" i="3"/>
  <c r="L116" i="3"/>
  <c r="N126" i="3"/>
  <c r="M127" i="3"/>
  <c r="W128" i="3"/>
  <c r="X127" i="3"/>
  <c r="N1180" i="3"/>
  <c r="M1181" i="3"/>
  <c r="N671" i="3"/>
  <c r="M672" i="3"/>
  <c r="N1060" i="3"/>
  <c r="M1061" i="3"/>
  <c r="N1061" i="3" l="1"/>
  <c r="M1062" i="3"/>
  <c r="N799" i="3"/>
  <c r="M800" i="3"/>
  <c r="N1181" i="3"/>
  <c r="M1182" i="3"/>
  <c r="W129" i="3"/>
  <c r="X128" i="3"/>
  <c r="O116" i="3"/>
  <c r="P116" i="3"/>
  <c r="Q116" i="3"/>
  <c r="L117" i="3"/>
  <c r="N672" i="3"/>
  <c r="M673" i="3"/>
  <c r="N127" i="3"/>
  <c r="M128" i="3"/>
  <c r="N442" i="3"/>
  <c r="M443" i="3"/>
  <c r="N556" i="3"/>
  <c r="M557" i="3"/>
  <c r="N557" i="3" l="1"/>
  <c r="M558" i="3"/>
  <c r="N673" i="3"/>
  <c r="M674" i="3"/>
  <c r="N1062" i="3"/>
  <c r="M1063" i="3"/>
  <c r="N128" i="3"/>
  <c r="M129" i="3"/>
  <c r="N443" i="3"/>
  <c r="N444" i="3"/>
  <c r="O117" i="3"/>
  <c r="P117" i="3"/>
  <c r="Q117" i="3"/>
  <c r="L118" i="3"/>
  <c r="N1182" i="3"/>
  <c r="M1183" i="3"/>
  <c r="W130" i="3"/>
  <c r="X129" i="3"/>
  <c r="N800" i="3"/>
  <c r="M801" i="3"/>
  <c r="N801" i="3" l="1"/>
  <c r="M802" i="3"/>
  <c r="W131" i="3"/>
  <c r="X130" i="3"/>
  <c r="O118" i="3"/>
  <c r="Q118" i="3"/>
  <c r="P118" i="3"/>
  <c r="L119" i="3"/>
  <c r="N129" i="3"/>
  <c r="M130" i="3"/>
  <c r="N558" i="3"/>
  <c r="M559" i="3"/>
  <c r="N1183" i="3"/>
  <c r="M1184" i="3"/>
  <c r="N1063" i="3"/>
  <c r="M1064" i="3"/>
  <c r="N674" i="3"/>
  <c r="M675" i="3"/>
  <c r="N1184" i="3" l="1"/>
  <c r="M1185" i="3"/>
  <c r="O119" i="3"/>
  <c r="P119" i="3"/>
  <c r="Q119" i="3"/>
  <c r="L120" i="3"/>
  <c r="N802" i="3"/>
  <c r="M803" i="3"/>
  <c r="N675" i="3"/>
  <c r="M676" i="3"/>
  <c r="N559" i="3"/>
  <c r="M560" i="3"/>
  <c r="W132" i="3"/>
  <c r="X131" i="3"/>
  <c r="N1064" i="3"/>
  <c r="M1065" i="3"/>
  <c r="N130" i="3"/>
  <c r="M131" i="3"/>
  <c r="N803" i="3" l="1"/>
  <c r="M804" i="3"/>
  <c r="N1185" i="3"/>
  <c r="M1186" i="3"/>
  <c r="N1065" i="3"/>
  <c r="M1066" i="3"/>
  <c r="W133" i="3"/>
  <c r="X132" i="3"/>
  <c r="N676" i="3"/>
  <c r="M677" i="3"/>
  <c r="N131" i="3"/>
  <c r="M132" i="3"/>
  <c r="N560" i="3"/>
  <c r="M561" i="3"/>
  <c r="O120" i="3"/>
  <c r="P120" i="3"/>
  <c r="Q120" i="3"/>
  <c r="L121" i="3"/>
  <c r="W134" i="3" l="1"/>
  <c r="X133" i="3"/>
  <c r="O121" i="3"/>
  <c r="Q121" i="3"/>
  <c r="P121" i="3"/>
  <c r="L122" i="3"/>
  <c r="N132" i="3"/>
  <c r="M133" i="3"/>
  <c r="N1066" i="3"/>
  <c r="M1067" i="3"/>
  <c r="N561" i="3"/>
  <c r="N562" i="3"/>
  <c r="N804" i="3"/>
  <c r="M805" i="3"/>
  <c r="N677" i="3"/>
  <c r="M678" i="3"/>
  <c r="N1186" i="3"/>
  <c r="M1187" i="3"/>
  <c r="N1187" i="3" l="1"/>
  <c r="M1188" i="3"/>
  <c r="O122" i="3"/>
  <c r="P122" i="3"/>
  <c r="Q122" i="3"/>
  <c r="L123" i="3"/>
  <c r="N805" i="3"/>
  <c r="M806" i="3"/>
  <c r="N133" i="3"/>
  <c r="M134" i="3"/>
  <c r="N678" i="3"/>
  <c r="M679" i="3"/>
  <c r="N1067" i="3"/>
  <c r="M1068" i="3"/>
  <c r="W135" i="3"/>
  <c r="X134" i="3"/>
  <c r="W136" i="3" l="1"/>
  <c r="X135" i="3"/>
  <c r="N679" i="3"/>
  <c r="M680" i="3"/>
  <c r="O123" i="3"/>
  <c r="P123" i="3"/>
  <c r="Q123" i="3"/>
  <c r="L124" i="3"/>
  <c r="N1068" i="3"/>
  <c r="M1069" i="3"/>
  <c r="N806" i="3"/>
  <c r="M807" i="3"/>
  <c r="N1188" i="3"/>
  <c r="M1189" i="3"/>
  <c r="N134" i="3"/>
  <c r="M135" i="3"/>
  <c r="N807" i="3" l="1"/>
  <c r="M808" i="3"/>
  <c r="N1189" i="3"/>
  <c r="M1190" i="3"/>
  <c r="O124" i="3"/>
  <c r="Q124" i="3"/>
  <c r="P124" i="3"/>
  <c r="L125" i="3"/>
  <c r="N135" i="3"/>
  <c r="M136" i="3"/>
  <c r="N1069" i="3"/>
  <c r="M1070" i="3"/>
  <c r="N680" i="3"/>
  <c r="M681" i="3"/>
  <c r="W137" i="3"/>
  <c r="X136" i="3"/>
  <c r="N681" i="3" l="1"/>
  <c r="M682" i="3"/>
  <c r="O125" i="3"/>
  <c r="Q125" i="3"/>
  <c r="P125" i="3"/>
  <c r="L126" i="3"/>
  <c r="N808" i="3"/>
  <c r="M809" i="3"/>
  <c r="N136" i="3"/>
  <c r="M137" i="3"/>
  <c r="W138" i="3"/>
  <c r="X137" i="3"/>
  <c r="N1070" i="3"/>
  <c r="M1071" i="3"/>
  <c r="N1190" i="3"/>
  <c r="M1191" i="3"/>
  <c r="N682" i="3" l="1"/>
  <c r="M683" i="3"/>
  <c r="O126" i="3"/>
  <c r="Q126" i="3"/>
  <c r="P126" i="3"/>
  <c r="L127" i="3"/>
  <c r="N1071" i="3"/>
  <c r="N1072" i="3"/>
  <c r="W139" i="3"/>
  <c r="X138" i="3"/>
  <c r="N809" i="3"/>
  <c r="M810" i="3"/>
  <c r="N1191" i="3"/>
  <c r="M1192" i="3"/>
  <c r="N137" i="3"/>
  <c r="M138" i="3"/>
  <c r="N1192" i="3" l="1"/>
  <c r="M1193" i="3"/>
  <c r="N810" i="3"/>
  <c r="M811" i="3"/>
  <c r="W140" i="3"/>
  <c r="X139" i="3"/>
  <c r="O127" i="3"/>
  <c r="Q127" i="3"/>
  <c r="P127" i="3"/>
  <c r="L128" i="3"/>
  <c r="N683" i="3"/>
  <c r="M684" i="3"/>
  <c r="N138" i="3"/>
  <c r="M139" i="3"/>
  <c r="O128" i="3" l="1"/>
  <c r="Q128" i="3"/>
  <c r="P128" i="3"/>
  <c r="L129" i="3"/>
  <c r="N684" i="3"/>
  <c r="M685" i="3"/>
  <c r="N139" i="3"/>
  <c r="M140" i="3"/>
  <c r="W141" i="3"/>
  <c r="X140" i="3"/>
  <c r="N1193" i="3"/>
  <c r="M1194" i="3"/>
  <c r="N811" i="3"/>
  <c r="M812" i="3"/>
  <c r="N1194" i="3" l="1"/>
  <c r="M1195" i="3"/>
  <c r="W142" i="3"/>
  <c r="X141" i="3"/>
  <c r="N685" i="3"/>
  <c r="M686" i="3"/>
  <c r="N812" i="3"/>
  <c r="M813" i="3"/>
  <c r="N140" i="3"/>
  <c r="M141" i="3"/>
  <c r="O129" i="3"/>
  <c r="Q129" i="3"/>
  <c r="P129" i="3"/>
  <c r="L130" i="3"/>
  <c r="O130" i="3" l="1"/>
  <c r="Q130" i="3"/>
  <c r="P130" i="3"/>
  <c r="L131" i="3"/>
  <c r="N141" i="3"/>
  <c r="M142" i="3"/>
  <c r="N686" i="3"/>
  <c r="M687" i="3"/>
  <c r="W143" i="3"/>
  <c r="X142" i="3"/>
  <c r="N813" i="3"/>
  <c r="M814" i="3"/>
  <c r="N1195" i="3"/>
  <c r="M1196" i="3"/>
  <c r="N1196" i="3" l="1"/>
  <c r="M1197" i="3"/>
  <c r="N687" i="3"/>
  <c r="M688" i="3"/>
  <c r="O131" i="3"/>
  <c r="Q131" i="3"/>
  <c r="P131" i="3"/>
  <c r="L132" i="3"/>
  <c r="N814" i="3"/>
  <c r="M815" i="3"/>
  <c r="W144" i="3"/>
  <c r="X143" i="3"/>
  <c r="N142" i="3"/>
  <c r="M143" i="3"/>
  <c r="N143" i="3" l="1"/>
  <c r="M144" i="3"/>
  <c r="W145" i="3"/>
  <c r="X144" i="3"/>
  <c r="O132" i="3"/>
  <c r="Q132" i="3"/>
  <c r="P132" i="3"/>
  <c r="L133" i="3"/>
  <c r="N1197" i="3"/>
  <c r="M1198" i="3"/>
  <c r="N815" i="3"/>
  <c r="M816" i="3"/>
  <c r="N688" i="3"/>
  <c r="N689" i="3"/>
  <c r="N144" i="3" l="1"/>
  <c r="M145" i="3"/>
  <c r="N816" i="3"/>
  <c r="M817" i="3"/>
  <c r="W146" i="3"/>
  <c r="X145" i="3"/>
  <c r="O133" i="3"/>
  <c r="Q133" i="3"/>
  <c r="P133" i="3"/>
  <c r="L134" i="3"/>
  <c r="N1198" i="3"/>
  <c r="M1199" i="3"/>
  <c r="N817" i="3" l="1"/>
  <c r="M818" i="3"/>
  <c r="N1199" i="3"/>
  <c r="M1200" i="3"/>
  <c r="O134" i="3"/>
  <c r="Q134" i="3"/>
  <c r="P134" i="3"/>
  <c r="L135" i="3"/>
  <c r="W147" i="3"/>
  <c r="X146" i="3"/>
  <c r="N145" i="3"/>
  <c r="M146" i="3"/>
  <c r="N818" i="3" l="1"/>
  <c r="M819" i="3"/>
  <c r="N146" i="3"/>
  <c r="M147" i="3"/>
  <c r="W148" i="3"/>
  <c r="X147" i="3"/>
  <c r="O135" i="3"/>
  <c r="Q135" i="3"/>
  <c r="P135" i="3"/>
  <c r="L136" i="3"/>
  <c r="N1200" i="3"/>
  <c r="M1201" i="3"/>
  <c r="N819" i="3" l="1"/>
  <c r="M820" i="3"/>
  <c r="O136" i="3"/>
  <c r="Q136" i="3"/>
  <c r="P136" i="3"/>
  <c r="L137" i="3"/>
  <c r="N1201" i="3"/>
  <c r="M1202" i="3"/>
  <c r="W149" i="3"/>
  <c r="X148" i="3"/>
  <c r="N147" i="3"/>
  <c r="M148" i="3"/>
  <c r="N1202" i="3" l="1"/>
  <c r="M1203" i="3"/>
  <c r="N148" i="3"/>
  <c r="M149" i="3"/>
  <c r="W150" i="3"/>
  <c r="X149" i="3"/>
  <c r="O137" i="3"/>
  <c r="Q137" i="3"/>
  <c r="P137" i="3"/>
  <c r="L138" i="3"/>
  <c r="N820" i="3"/>
  <c r="M821" i="3"/>
  <c r="N1203" i="3" l="1"/>
  <c r="M1204" i="3"/>
  <c r="O138" i="3"/>
  <c r="Q138" i="3"/>
  <c r="P138" i="3"/>
  <c r="L139" i="3"/>
  <c r="N821" i="3"/>
  <c r="M822" i="3"/>
  <c r="W151" i="3"/>
  <c r="X150" i="3"/>
  <c r="N149" i="3"/>
  <c r="M150" i="3"/>
  <c r="N150" i="3" l="1"/>
  <c r="M151" i="3"/>
  <c r="W152" i="3"/>
  <c r="X151" i="3"/>
  <c r="O139" i="3"/>
  <c r="Q139" i="3"/>
  <c r="P139" i="3"/>
  <c r="L140" i="3"/>
  <c r="N822" i="3"/>
  <c r="M823" i="3"/>
  <c r="N1204" i="3"/>
  <c r="M1205" i="3"/>
  <c r="W153" i="3" l="1"/>
  <c r="X152" i="3"/>
  <c r="O140" i="3"/>
  <c r="Q140" i="3"/>
  <c r="P140" i="3"/>
  <c r="L141" i="3"/>
  <c r="N151" i="3"/>
  <c r="M152" i="3"/>
  <c r="N1205" i="3"/>
  <c r="M1206" i="3"/>
  <c r="N823" i="3"/>
  <c r="M824" i="3"/>
  <c r="N824" i="3" l="1"/>
  <c r="M825" i="3"/>
  <c r="O141" i="3"/>
  <c r="Q141" i="3"/>
  <c r="P141" i="3"/>
  <c r="L142" i="3"/>
  <c r="N152" i="3"/>
  <c r="M153" i="3"/>
  <c r="N1206" i="3"/>
  <c r="M1207" i="3"/>
  <c r="W154" i="3"/>
  <c r="X153" i="3"/>
  <c r="O142" i="3" l="1"/>
  <c r="Q142" i="3"/>
  <c r="P142" i="3"/>
  <c r="L143" i="3"/>
  <c r="N153" i="3"/>
  <c r="M154" i="3"/>
  <c r="W155" i="3"/>
  <c r="X154" i="3"/>
  <c r="N825" i="3"/>
  <c r="M826" i="3"/>
  <c r="N1207" i="3"/>
  <c r="M1208" i="3"/>
  <c r="N154" i="3" l="1"/>
  <c r="M155" i="3"/>
  <c r="N1208" i="3"/>
  <c r="M1209" i="3"/>
  <c r="N826" i="3"/>
  <c r="M827" i="3"/>
  <c r="W156" i="3"/>
  <c r="X155" i="3"/>
  <c r="O143" i="3"/>
  <c r="Q143" i="3"/>
  <c r="P143" i="3"/>
  <c r="L144" i="3"/>
  <c r="O144" i="3" l="1"/>
  <c r="Q144" i="3"/>
  <c r="P144" i="3"/>
  <c r="L145" i="3"/>
  <c r="N827" i="3"/>
  <c r="M828" i="3"/>
  <c r="N155" i="3"/>
  <c r="M156" i="3"/>
  <c r="W157" i="3"/>
  <c r="X156" i="3"/>
  <c r="N1209" i="3"/>
  <c r="M1210" i="3"/>
  <c r="N1210" i="3" l="1"/>
  <c r="M1211" i="3"/>
  <c r="W158" i="3"/>
  <c r="X157" i="3"/>
  <c r="N828" i="3"/>
  <c r="M829" i="3"/>
  <c r="N156" i="3"/>
  <c r="M157" i="3"/>
  <c r="O145" i="3"/>
  <c r="Q145" i="3"/>
  <c r="P145" i="3"/>
  <c r="L146" i="3"/>
  <c r="O146" i="3" l="1"/>
  <c r="Q146" i="3"/>
  <c r="P146" i="3"/>
  <c r="L147" i="3"/>
  <c r="N157" i="3"/>
  <c r="M158" i="3"/>
  <c r="N1211" i="3"/>
  <c r="M1212" i="3"/>
  <c r="N829" i="3"/>
  <c r="M830" i="3"/>
  <c r="W159" i="3"/>
  <c r="X158" i="3"/>
  <c r="N158" i="3" l="1"/>
  <c r="M159" i="3"/>
  <c r="W160" i="3"/>
  <c r="X159" i="3"/>
  <c r="N1212" i="3"/>
  <c r="M1213" i="3"/>
  <c r="N830" i="3"/>
  <c r="M831" i="3"/>
  <c r="O147" i="3"/>
  <c r="Q147" i="3"/>
  <c r="P147" i="3"/>
  <c r="L148" i="3"/>
  <c r="O148" i="3" l="1"/>
  <c r="Q148" i="3"/>
  <c r="P148" i="3"/>
  <c r="L149" i="3"/>
  <c r="N1213" i="3"/>
  <c r="M1214" i="3"/>
  <c r="W161" i="3"/>
  <c r="X160" i="3"/>
  <c r="N831" i="3"/>
  <c r="M832" i="3"/>
  <c r="N159" i="3"/>
  <c r="M160" i="3"/>
  <c r="N160" i="3" l="1"/>
  <c r="M161" i="3"/>
  <c r="N1214" i="3"/>
  <c r="M1215" i="3"/>
  <c r="N832" i="3"/>
  <c r="M833" i="3"/>
  <c r="W162" i="3"/>
  <c r="X161" i="3"/>
  <c r="O149" i="3"/>
  <c r="Q149" i="3"/>
  <c r="P149" i="3"/>
  <c r="L150" i="3"/>
  <c r="O150" i="3" l="1"/>
  <c r="Q150" i="3"/>
  <c r="P150" i="3"/>
  <c r="L151" i="3"/>
  <c r="N161" i="3"/>
  <c r="M162" i="3"/>
  <c r="N833" i="3"/>
  <c r="M834" i="3"/>
  <c r="W163" i="3"/>
  <c r="X162" i="3"/>
  <c r="N1215" i="3"/>
  <c r="M1216" i="3"/>
  <c r="N1216" i="3" l="1"/>
  <c r="M1217" i="3"/>
  <c r="N834" i="3"/>
  <c r="M835" i="3"/>
  <c r="W164" i="3"/>
  <c r="X163" i="3"/>
  <c r="N162" i="3"/>
  <c r="M163" i="3"/>
  <c r="O151" i="3"/>
  <c r="Q151" i="3"/>
  <c r="P151" i="3"/>
  <c r="L152" i="3"/>
  <c r="O152" i="3" l="1"/>
  <c r="Q152" i="3"/>
  <c r="P152" i="3"/>
  <c r="L153" i="3"/>
  <c r="N163" i="3"/>
  <c r="M164" i="3"/>
  <c r="W165" i="3"/>
  <c r="X164" i="3"/>
  <c r="N1217" i="3"/>
  <c r="M1218" i="3"/>
  <c r="N835" i="3"/>
  <c r="M836" i="3"/>
  <c r="N164" i="3" l="1"/>
  <c r="M165" i="3"/>
  <c r="N836" i="3"/>
  <c r="M837" i="3"/>
  <c r="N1218" i="3"/>
  <c r="M1219" i="3"/>
  <c r="W166" i="3"/>
  <c r="X165" i="3"/>
  <c r="O153" i="3"/>
  <c r="Q153" i="3"/>
  <c r="P153" i="3"/>
  <c r="L154" i="3"/>
  <c r="O154" i="3" l="1"/>
  <c r="Q154" i="3"/>
  <c r="P154" i="3"/>
  <c r="L155" i="3"/>
  <c r="N1219" i="3"/>
  <c r="M1220" i="3"/>
  <c r="N165" i="3"/>
  <c r="M166" i="3"/>
  <c r="W167" i="3"/>
  <c r="X166" i="3"/>
  <c r="N837" i="3"/>
  <c r="M838" i="3"/>
  <c r="N838" i="3" l="1"/>
  <c r="M839" i="3"/>
  <c r="W168" i="3"/>
  <c r="X167" i="3"/>
  <c r="N1220" i="3"/>
  <c r="M1221" i="3"/>
  <c r="N166" i="3"/>
  <c r="M167" i="3"/>
  <c r="O155" i="3"/>
  <c r="Q155" i="3"/>
  <c r="P155" i="3"/>
  <c r="L156" i="3"/>
  <c r="N167" i="3" l="1"/>
  <c r="M168" i="3"/>
  <c r="N839" i="3"/>
  <c r="M840" i="3"/>
  <c r="O156" i="3"/>
  <c r="Q156" i="3"/>
  <c r="P156" i="3"/>
  <c r="L157" i="3"/>
  <c r="N1221" i="3"/>
  <c r="M1222" i="3"/>
  <c r="W169" i="3"/>
  <c r="X168" i="3"/>
  <c r="N168" i="3" l="1"/>
  <c r="M169" i="3"/>
  <c r="N1222" i="3"/>
  <c r="M1223" i="3"/>
  <c r="W170" i="3"/>
  <c r="X169" i="3"/>
  <c r="O157" i="3"/>
  <c r="Q157" i="3"/>
  <c r="P157" i="3"/>
  <c r="L158" i="3"/>
  <c r="N840" i="3"/>
  <c r="M841" i="3"/>
  <c r="W171" i="3" l="1"/>
  <c r="X170" i="3"/>
  <c r="N169" i="3"/>
  <c r="M170" i="3"/>
  <c r="N841" i="3"/>
  <c r="M842" i="3"/>
  <c r="O158" i="3"/>
  <c r="Q158" i="3"/>
  <c r="P158" i="3"/>
  <c r="L159" i="3"/>
  <c r="N1223" i="3"/>
  <c r="M1224" i="3"/>
  <c r="O159" i="3" l="1"/>
  <c r="Q159" i="3"/>
  <c r="P159" i="3"/>
  <c r="L160" i="3"/>
  <c r="N1224" i="3"/>
  <c r="M1225" i="3"/>
  <c r="N842" i="3"/>
  <c r="M843" i="3"/>
  <c r="N170" i="3"/>
  <c r="M171" i="3"/>
  <c r="W172" i="3"/>
  <c r="X171" i="3"/>
  <c r="N1225" i="3" l="1"/>
  <c r="M1226" i="3"/>
  <c r="W173" i="3"/>
  <c r="X172" i="3"/>
  <c r="N843" i="3"/>
  <c r="M844" i="3"/>
  <c r="N171" i="3"/>
  <c r="M172" i="3"/>
  <c r="O160" i="3"/>
  <c r="Q160" i="3"/>
  <c r="P160" i="3"/>
  <c r="L161" i="3"/>
  <c r="O161" i="3" l="1"/>
  <c r="Q161" i="3"/>
  <c r="P161" i="3"/>
  <c r="L162" i="3"/>
  <c r="N172" i="3"/>
  <c r="M173" i="3"/>
  <c r="N1226" i="3"/>
  <c r="M1227" i="3"/>
  <c r="N844" i="3"/>
  <c r="M845" i="3"/>
  <c r="W174" i="3"/>
  <c r="X173" i="3"/>
  <c r="N1227" i="3" l="1"/>
  <c r="M1228" i="3"/>
  <c r="N173" i="3"/>
  <c r="M174" i="3"/>
  <c r="W175" i="3"/>
  <c r="X174" i="3"/>
  <c r="N845" i="3"/>
  <c r="M846" i="3"/>
  <c r="O162" i="3"/>
  <c r="Q162" i="3"/>
  <c r="P162" i="3"/>
  <c r="L163" i="3"/>
  <c r="O163" i="3" l="1"/>
  <c r="Q163" i="3"/>
  <c r="P163" i="3"/>
  <c r="L164" i="3"/>
  <c r="N846" i="3"/>
  <c r="M847" i="3"/>
  <c r="W176" i="3"/>
  <c r="X175" i="3"/>
  <c r="N1228" i="3"/>
  <c r="M1229" i="3"/>
  <c r="N174" i="3"/>
  <c r="M175" i="3"/>
  <c r="N175" i="3" l="1"/>
  <c r="M176" i="3"/>
  <c r="N847" i="3"/>
  <c r="M848" i="3"/>
  <c r="N1229" i="3"/>
  <c r="M1230" i="3"/>
  <c r="W177" i="3"/>
  <c r="X176" i="3"/>
  <c r="O164" i="3"/>
  <c r="Q164" i="3"/>
  <c r="P164" i="3"/>
  <c r="L165" i="3"/>
  <c r="O165" i="3" l="1"/>
  <c r="Q165" i="3"/>
  <c r="P165" i="3"/>
  <c r="L166" i="3"/>
  <c r="N176" i="3"/>
  <c r="M177" i="3"/>
  <c r="N1230" i="3"/>
  <c r="M1231" i="3"/>
  <c r="W178" i="3"/>
  <c r="X177" i="3"/>
  <c r="N848" i="3"/>
  <c r="M849" i="3"/>
  <c r="N849" i="3" l="1"/>
  <c r="M850" i="3"/>
  <c r="W179" i="3"/>
  <c r="X178" i="3"/>
  <c r="N177" i="3"/>
  <c r="M178" i="3"/>
  <c r="N1231" i="3"/>
  <c r="M1232" i="3"/>
  <c r="O166" i="3"/>
  <c r="Q166" i="3"/>
  <c r="P166" i="3"/>
  <c r="L167" i="3"/>
  <c r="O167" i="3" l="1"/>
  <c r="Q167" i="3"/>
  <c r="P167" i="3"/>
  <c r="L168" i="3"/>
  <c r="N1232" i="3"/>
  <c r="M1233" i="3"/>
  <c r="N850" i="3"/>
  <c r="M851" i="3"/>
  <c r="N178" i="3"/>
  <c r="M179" i="3"/>
  <c r="W180" i="3"/>
  <c r="X179" i="3"/>
  <c r="N1233" i="3" l="1"/>
  <c r="M1234" i="3"/>
  <c r="W181" i="3"/>
  <c r="X180" i="3"/>
  <c r="N851" i="3"/>
  <c r="M852" i="3"/>
  <c r="N179" i="3"/>
  <c r="M180" i="3"/>
  <c r="O168" i="3"/>
  <c r="Q168" i="3"/>
  <c r="P168" i="3"/>
  <c r="L169" i="3"/>
  <c r="N180" i="3" l="1"/>
  <c r="M181" i="3"/>
  <c r="N1234" i="3"/>
  <c r="M1235" i="3"/>
  <c r="O169" i="3"/>
  <c r="Q169" i="3"/>
  <c r="P169" i="3"/>
  <c r="L170" i="3"/>
  <c r="N852" i="3"/>
  <c r="M853" i="3"/>
  <c r="W182" i="3"/>
  <c r="X181" i="3"/>
  <c r="W183" i="3" l="1"/>
  <c r="X182" i="3"/>
  <c r="O170" i="3"/>
  <c r="Q170" i="3"/>
  <c r="P170" i="3"/>
  <c r="L171" i="3"/>
  <c r="N181" i="3"/>
  <c r="M182" i="3"/>
  <c r="N853" i="3"/>
  <c r="M854" i="3"/>
  <c r="N1235" i="3"/>
  <c r="M1236" i="3"/>
  <c r="N1236" i="3" l="1"/>
  <c r="M1237" i="3"/>
  <c r="O171" i="3"/>
  <c r="Q171" i="3"/>
  <c r="P171" i="3"/>
  <c r="L172" i="3"/>
  <c r="N182" i="3"/>
  <c r="M183" i="3"/>
  <c r="N854" i="3"/>
  <c r="M855" i="3"/>
  <c r="W184" i="3"/>
  <c r="X183" i="3"/>
  <c r="W185" i="3" l="1"/>
  <c r="X184" i="3"/>
  <c r="N183" i="3"/>
  <c r="M184" i="3"/>
  <c r="N1237" i="3"/>
  <c r="M1238" i="3"/>
  <c r="O172" i="3"/>
  <c r="Q172" i="3"/>
  <c r="P172" i="3"/>
  <c r="L173" i="3"/>
  <c r="N855" i="3"/>
  <c r="M856" i="3"/>
  <c r="N1238" i="3" l="1"/>
  <c r="M1239" i="3"/>
  <c r="N856" i="3"/>
  <c r="M857" i="3"/>
  <c r="O173" i="3"/>
  <c r="Q173" i="3"/>
  <c r="P173" i="3"/>
  <c r="L174" i="3"/>
  <c r="N184" i="3"/>
  <c r="M185" i="3"/>
  <c r="W186" i="3"/>
  <c r="X185" i="3"/>
  <c r="W187" i="3" l="1"/>
  <c r="X186" i="3"/>
  <c r="O174" i="3"/>
  <c r="Q174" i="3"/>
  <c r="P174" i="3"/>
  <c r="L175" i="3"/>
  <c r="N1239" i="3"/>
  <c r="M1240" i="3"/>
  <c r="N185" i="3"/>
  <c r="M186" i="3"/>
  <c r="N857" i="3"/>
  <c r="M858" i="3"/>
  <c r="N858" i="3" l="1"/>
  <c r="M859" i="3"/>
  <c r="N1240" i="3"/>
  <c r="M1241" i="3"/>
  <c r="O175" i="3"/>
  <c r="Q175" i="3"/>
  <c r="P175" i="3"/>
  <c r="L176" i="3"/>
  <c r="N186" i="3"/>
  <c r="M187" i="3"/>
  <c r="W188" i="3"/>
  <c r="X187" i="3"/>
  <c r="N187" i="3" l="1"/>
  <c r="M188" i="3"/>
  <c r="W189" i="3"/>
  <c r="X188" i="3"/>
  <c r="O176" i="3"/>
  <c r="Q176" i="3"/>
  <c r="P176" i="3"/>
  <c r="L177" i="3"/>
  <c r="N859" i="3"/>
  <c r="M860" i="3"/>
  <c r="N1241" i="3"/>
  <c r="M1242" i="3"/>
  <c r="W190" i="3" l="1"/>
  <c r="X189" i="3"/>
  <c r="O177" i="3"/>
  <c r="Q177" i="3"/>
  <c r="P177" i="3"/>
  <c r="L178" i="3"/>
  <c r="N188" i="3"/>
  <c r="M189" i="3"/>
  <c r="N1242" i="3"/>
  <c r="M1243" i="3"/>
  <c r="N860" i="3"/>
  <c r="M861" i="3"/>
  <c r="N189" i="3" l="1"/>
  <c r="M190" i="3"/>
  <c r="N861" i="3"/>
  <c r="M862" i="3"/>
  <c r="O178" i="3"/>
  <c r="Q178" i="3"/>
  <c r="P178" i="3"/>
  <c r="L179" i="3"/>
  <c r="N1243" i="3"/>
  <c r="M1244" i="3"/>
  <c r="W191" i="3"/>
  <c r="X190" i="3"/>
  <c r="N1244" i="3" l="1"/>
  <c r="M1245" i="3"/>
  <c r="W192" i="3"/>
  <c r="X191" i="3"/>
  <c r="O179" i="3"/>
  <c r="Q179" i="3"/>
  <c r="P179" i="3"/>
  <c r="L180" i="3"/>
  <c r="N190" i="3"/>
  <c r="M191" i="3"/>
  <c r="N862" i="3"/>
  <c r="M863" i="3"/>
  <c r="O180" i="3" l="1"/>
  <c r="Q180" i="3"/>
  <c r="P180" i="3"/>
  <c r="L181" i="3"/>
  <c r="N863" i="3"/>
  <c r="M864" i="3"/>
  <c r="W193" i="3"/>
  <c r="X192" i="3"/>
  <c r="N1245" i="3"/>
  <c r="M1246" i="3"/>
  <c r="N191" i="3"/>
  <c r="M192" i="3"/>
  <c r="N192" i="3" l="1"/>
  <c r="M193" i="3"/>
  <c r="N864" i="3"/>
  <c r="M865" i="3"/>
  <c r="N1246" i="3"/>
  <c r="M1247" i="3"/>
  <c r="W194" i="3"/>
  <c r="X193" i="3"/>
  <c r="O181" i="3"/>
  <c r="Q181" i="3"/>
  <c r="P181" i="3"/>
  <c r="L182" i="3"/>
  <c r="O182" i="3" l="1"/>
  <c r="Q182" i="3"/>
  <c r="P182" i="3"/>
  <c r="L183" i="3"/>
  <c r="N193" i="3"/>
  <c r="M194" i="3"/>
  <c r="N1247" i="3"/>
  <c r="M1248" i="3"/>
  <c r="W195" i="3"/>
  <c r="X194" i="3"/>
  <c r="N865" i="3"/>
  <c r="M866" i="3"/>
  <c r="N1248" i="3" l="1"/>
  <c r="M1249" i="3"/>
  <c r="O183" i="3"/>
  <c r="Q183" i="3"/>
  <c r="P183" i="3"/>
  <c r="L184" i="3"/>
  <c r="N866" i="3"/>
  <c r="M867" i="3"/>
  <c r="W196" i="3"/>
  <c r="X195" i="3"/>
  <c r="N194" i="3"/>
  <c r="M195" i="3"/>
  <c r="N195" i="3" l="1"/>
  <c r="M196" i="3"/>
  <c r="W197" i="3"/>
  <c r="X196" i="3"/>
  <c r="O184" i="3"/>
  <c r="Q184" i="3"/>
  <c r="P184" i="3"/>
  <c r="L185" i="3"/>
  <c r="N1249" i="3"/>
  <c r="M1250" i="3"/>
  <c r="N867" i="3"/>
  <c r="M868" i="3"/>
  <c r="O185" i="3" l="1"/>
  <c r="Q185" i="3"/>
  <c r="P185" i="3"/>
  <c r="L186" i="3"/>
  <c r="N196" i="3"/>
  <c r="M197" i="3"/>
  <c r="N868" i="3"/>
  <c r="M869" i="3"/>
  <c r="W198" i="3"/>
  <c r="X197" i="3"/>
  <c r="N1250" i="3"/>
  <c r="M1251" i="3"/>
  <c r="N869" i="3" l="1"/>
  <c r="M870" i="3"/>
  <c r="O186" i="3"/>
  <c r="Q186" i="3"/>
  <c r="P186" i="3"/>
  <c r="L187" i="3"/>
  <c r="N1251" i="3"/>
  <c r="M1252" i="3"/>
  <c r="W199" i="3"/>
  <c r="X198" i="3"/>
  <c r="N197" i="3"/>
  <c r="M198" i="3"/>
  <c r="N870" i="3" l="1"/>
  <c r="M871" i="3"/>
  <c r="N198" i="3"/>
  <c r="M199" i="3"/>
  <c r="W200" i="3"/>
  <c r="X199" i="3"/>
  <c r="O187" i="3"/>
  <c r="Q187" i="3"/>
  <c r="P187" i="3"/>
  <c r="L188" i="3"/>
  <c r="N1252" i="3"/>
  <c r="M1253" i="3"/>
  <c r="W201" i="3" l="1"/>
  <c r="X200" i="3"/>
  <c r="N871" i="3"/>
  <c r="M872" i="3"/>
  <c r="O188" i="3"/>
  <c r="Q188" i="3"/>
  <c r="P188" i="3"/>
  <c r="L189" i="3"/>
  <c r="N1253" i="3"/>
  <c r="M1254" i="3"/>
  <c r="N199" i="3"/>
  <c r="M200" i="3"/>
  <c r="N200" i="3" l="1"/>
  <c r="M201" i="3"/>
  <c r="O189" i="3"/>
  <c r="Q189" i="3"/>
  <c r="P189" i="3"/>
  <c r="L190" i="3"/>
  <c r="N1254" i="3"/>
  <c r="M1255" i="3"/>
  <c r="N872" i="3"/>
  <c r="M873" i="3"/>
  <c r="W202" i="3"/>
  <c r="X201" i="3"/>
  <c r="O190" i="3" l="1"/>
  <c r="Q190" i="3"/>
  <c r="P190" i="3"/>
  <c r="L191" i="3"/>
  <c r="N201" i="3"/>
  <c r="M202" i="3"/>
  <c r="W203" i="3"/>
  <c r="X202" i="3"/>
  <c r="N1255" i="3"/>
  <c r="M1256" i="3"/>
  <c r="N873" i="3"/>
  <c r="M874" i="3"/>
  <c r="N874" i="3" l="1"/>
  <c r="M875" i="3"/>
  <c r="N202" i="3"/>
  <c r="M203" i="3"/>
  <c r="N1256" i="3"/>
  <c r="M1257" i="3"/>
  <c r="W204" i="3"/>
  <c r="X203" i="3"/>
  <c r="O191" i="3"/>
  <c r="Q191" i="3"/>
  <c r="P191" i="3"/>
  <c r="L192" i="3"/>
  <c r="O192" i="3" l="1"/>
  <c r="Q192" i="3"/>
  <c r="P192" i="3"/>
  <c r="L193" i="3"/>
  <c r="N875" i="3"/>
  <c r="M876" i="3"/>
  <c r="N1257" i="3"/>
  <c r="M1258" i="3"/>
  <c r="N1258" i="3" s="1"/>
  <c r="W205" i="3"/>
  <c r="X204" i="3"/>
  <c r="N203" i="3"/>
  <c r="M204" i="3"/>
  <c r="N204" i="3" l="1"/>
  <c r="M205" i="3"/>
  <c r="W206" i="3"/>
  <c r="X205" i="3"/>
  <c r="N876" i="3"/>
  <c r="M877" i="3"/>
  <c r="O193" i="3"/>
  <c r="Q193" i="3"/>
  <c r="P193" i="3"/>
  <c r="L194" i="3"/>
  <c r="N205" i="3" l="1"/>
  <c r="M206" i="3"/>
  <c r="O194" i="3"/>
  <c r="Q194" i="3"/>
  <c r="P194" i="3"/>
  <c r="L195" i="3"/>
  <c r="N877" i="3"/>
  <c r="M878" i="3"/>
  <c r="W207" i="3"/>
  <c r="X206" i="3"/>
  <c r="N878" i="3" l="1"/>
  <c r="M879" i="3"/>
  <c r="W208" i="3"/>
  <c r="X207" i="3"/>
  <c r="O195" i="3"/>
  <c r="Q195" i="3"/>
  <c r="P195" i="3"/>
  <c r="L196" i="3"/>
  <c r="N206" i="3"/>
  <c r="M207" i="3"/>
  <c r="O196" i="3" l="1"/>
  <c r="Q196" i="3"/>
  <c r="P196" i="3"/>
  <c r="L197" i="3"/>
  <c r="N879" i="3"/>
  <c r="M880" i="3"/>
  <c r="N207" i="3"/>
  <c r="M208" i="3"/>
  <c r="W209" i="3"/>
  <c r="X208" i="3"/>
  <c r="N208" i="3" l="1"/>
  <c r="M209" i="3"/>
  <c r="O197" i="3"/>
  <c r="Q197" i="3"/>
  <c r="P197" i="3"/>
  <c r="L198" i="3"/>
  <c r="W210" i="3"/>
  <c r="X209" i="3"/>
  <c r="N880" i="3"/>
  <c r="M881" i="3"/>
  <c r="O198" i="3" l="1"/>
  <c r="Q198" i="3"/>
  <c r="P198" i="3"/>
  <c r="L199" i="3"/>
  <c r="N209" i="3"/>
  <c r="M210" i="3"/>
  <c r="N881" i="3"/>
  <c r="M882" i="3"/>
  <c r="W211" i="3"/>
  <c r="X210" i="3"/>
  <c r="W212" i="3" l="1"/>
  <c r="X211" i="3"/>
  <c r="N210" i="3"/>
  <c r="M211" i="3"/>
  <c r="N882" i="3"/>
  <c r="M883" i="3"/>
  <c r="O199" i="3"/>
  <c r="Q199" i="3"/>
  <c r="P199" i="3"/>
  <c r="L200" i="3"/>
  <c r="O200" i="3" l="1"/>
  <c r="Q200" i="3"/>
  <c r="P200" i="3"/>
  <c r="L201" i="3"/>
  <c r="N211" i="3"/>
  <c r="M212" i="3"/>
  <c r="W213" i="3"/>
  <c r="X212" i="3"/>
  <c r="N883" i="3"/>
  <c r="M884" i="3"/>
  <c r="W214" i="3" l="1"/>
  <c r="X213" i="3"/>
  <c r="O201" i="3"/>
  <c r="Q201" i="3"/>
  <c r="P201" i="3"/>
  <c r="L202" i="3"/>
  <c r="N212" i="3"/>
  <c r="M213" i="3"/>
  <c r="N884" i="3"/>
  <c r="M885" i="3"/>
  <c r="O202" i="3" l="1"/>
  <c r="Q202" i="3"/>
  <c r="P202" i="3"/>
  <c r="L203" i="3"/>
  <c r="N213" i="3"/>
  <c r="M214" i="3"/>
  <c r="N885" i="3"/>
  <c r="M886" i="3"/>
  <c r="W215" i="3"/>
  <c r="X214" i="3"/>
  <c r="O203" i="3" l="1"/>
  <c r="Q203" i="3"/>
  <c r="P203" i="3"/>
  <c r="L204" i="3"/>
  <c r="W216" i="3"/>
  <c r="X215" i="3"/>
  <c r="N214" i="3"/>
  <c r="M215" i="3"/>
  <c r="N886" i="3"/>
  <c r="M887" i="3"/>
  <c r="N215" i="3" l="1"/>
  <c r="M216" i="3"/>
  <c r="W217" i="3"/>
  <c r="X216" i="3"/>
  <c r="N887" i="3"/>
  <c r="M888" i="3"/>
  <c r="O204" i="3"/>
  <c r="Q204" i="3"/>
  <c r="P204" i="3"/>
  <c r="L205" i="3"/>
  <c r="N216" i="3" l="1"/>
  <c r="M217" i="3"/>
  <c r="N888" i="3"/>
  <c r="M889" i="3"/>
  <c r="W218" i="3"/>
  <c r="X217" i="3"/>
  <c r="O205" i="3"/>
  <c r="Q205" i="3"/>
  <c r="P205" i="3"/>
  <c r="L206" i="3"/>
  <c r="W219" i="3" l="1"/>
  <c r="X218" i="3"/>
  <c r="N217" i="3"/>
  <c r="M218" i="3"/>
  <c r="O206" i="3"/>
  <c r="Q206" i="3"/>
  <c r="P206" i="3"/>
  <c r="L207" i="3"/>
  <c r="N889" i="3"/>
  <c r="M890" i="3"/>
  <c r="O207" i="3" l="1"/>
  <c r="Q207" i="3"/>
  <c r="P207" i="3"/>
  <c r="L208" i="3"/>
  <c r="N890" i="3"/>
  <c r="M891" i="3"/>
  <c r="N218" i="3"/>
  <c r="M219" i="3"/>
  <c r="W220" i="3"/>
  <c r="X219" i="3"/>
  <c r="N219" i="3" l="1"/>
  <c r="M220" i="3"/>
  <c r="W221" i="3"/>
  <c r="X220" i="3"/>
  <c r="N891" i="3"/>
  <c r="M892" i="3"/>
  <c r="O208" i="3"/>
  <c r="Q208" i="3"/>
  <c r="P208" i="3"/>
  <c r="L209" i="3"/>
  <c r="N892" i="3" l="1"/>
  <c r="M893" i="3"/>
  <c r="W222" i="3"/>
  <c r="X221" i="3"/>
  <c r="N220" i="3"/>
  <c r="M221" i="3"/>
  <c r="O209" i="3"/>
  <c r="Q209" i="3"/>
  <c r="P209" i="3"/>
  <c r="L210" i="3"/>
  <c r="N221" i="3" l="1"/>
  <c r="M222" i="3"/>
  <c r="W223" i="3"/>
  <c r="X222" i="3"/>
  <c r="N893" i="3"/>
  <c r="M894" i="3"/>
  <c r="O210" i="3"/>
  <c r="Q210" i="3"/>
  <c r="P210" i="3"/>
  <c r="L211" i="3"/>
  <c r="N894" i="3" l="1"/>
  <c r="M895" i="3"/>
  <c r="W224" i="3"/>
  <c r="X223" i="3"/>
  <c r="N222" i="3"/>
  <c r="M223" i="3"/>
  <c r="O211" i="3"/>
  <c r="Q211" i="3"/>
  <c r="P211" i="3"/>
  <c r="L212" i="3"/>
  <c r="W225" i="3" l="1"/>
  <c r="X224" i="3"/>
  <c r="N895" i="3"/>
  <c r="M896" i="3"/>
  <c r="N223" i="3"/>
  <c r="M224" i="3"/>
  <c r="O212" i="3"/>
  <c r="Q212" i="3"/>
  <c r="P212" i="3"/>
  <c r="L213" i="3"/>
  <c r="N224" i="3" l="1"/>
  <c r="M225" i="3"/>
  <c r="O213" i="3"/>
  <c r="Q213" i="3"/>
  <c r="P213" i="3"/>
  <c r="L214" i="3"/>
  <c r="N896" i="3"/>
  <c r="M897" i="3"/>
  <c r="W226" i="3"/>
  <c r="X225" i="3"/>
  <c r="W227" i="3" l="1"/>
  <c r="X226" i="3"/>
  <c r="O214" i="3"/>
  <c r="Q214" i="3"/>
  <c r="P214" i="3"/>
  <c r="L215" i="3"/>
  <c r="N225" i="3"/>
  <c r="M226" i="3"/>
  <c r="N897" i="3"/>
  <c r="M898" i="3"/>
  <c r="O215" i="3" l="1"/>
  <c r="Q215" i="3"/>
  <c r="P215" i="3"/>
  <c r="L216" i="3"/>
  <c r="N226" i="3"/>
  <c r="M227" i="3"/>
  <c r="N898" i="3"/>
  <c r="M899" i="3"/>
  <c r="W228" i="3"/>
  <c r="X227" i="3"/>
  <c r="O216" i="3" l="1"/>
  <c r="Q216" i="3"/>
  <c r="P216" i="3"/>
  <c r="L217" i="3"/>
  <c r="W229" i="3"/>
  <c r="X228" i="3"/>
  <c r="N227" i="3"/>
  <c r="M228" i="3"/>
  <c r="N899" i="3"/>
  <c r="M900" i="3"/>
  <c r="N228" i="3" l="1"/>
  <c r="M229" i="3"/>
  <c r="W230" i="3"/>
  <c r="X229" i="3"/>
  <c r="N900" i="3"/>
  <c r="M901" i="3"/>
  <c r="O217" i="3"/>
  <c r="Q217" i="3"/>
  <c r="P217" i="3"/>
  <c r="L218" i="3"/>
  <c r="N229" i="3" l="1"/>
  <c r="M230" i="3"/>
  <c r="N901" i="3"/>
  <c r="M902" i="3"/>
  <c r="W231" i="3"/>
  <c r="W232" i="3" s="1"/>
  <c r="W233" i="3" s="1"/>
  <c r="X230" i="3"/>
  <c r="O218" i="3"/>
  <c r="Q218" i="3"/>
  <c r="P218" i="3"/>
  <c r="L219" i="3"/>
  <c r="N230" i="3" l="1"/>
  <c r="M231" i="3"/>
  <c r="X233" i="3"/>
  <c r="W234" i="3"/>
  <c r="O219" i="3"/>
  <c r="Q219" i="3"/>
  <c r="P219" i="3"/>
  <c r="L220" i="3"/>
  <c r="N902" i="3"/>
  <c r="M903" i="3"/>
  <c r="O220" i="3" l="1"/>
  <c r="Q220" i="3"/>
  <c r="P220" i="3"/>
  <c r="L221" i="3"/>
  <c r="N231" i="3"/>
  <c r="N232" i="3"/>
  <c r="N903" i="3"/>
  <c r="M904" i="3"/>
  <c r="X234" i="3"/>
  <c r="W235" i="3"/>
  <c r="N904" i="3" l="1"/>
  <c r="M905" i="3"/>
  <c r="X235" i="3"/>
  <c r="W236" i="3"/>
  <c r="O221" i="3"/>
  <c r="Q221" i="3"/>
  <c r="P221" i="3"/>
  <c r="L222" i="3"/>
  <c r="O222" i="3" l="1"/>
  <c r="Q222" i="3"/>
  <c r="P222" i="3"/>
  <c r="L223" i="3"/>
  <c r="N905" i="3"/>
  <c r="M906" i="3"/>
  <c r="X236" i="3"/>
  <c r="W237" i="3"/>
  <c r="N906" i="3" l="1"/>
  <c r="M907" i="3"/>
  <c r="X237" i="3"/>
  <c r="W238" i="3"/>
  <c r="O223" i="3"/>
  <c r="Q223" i="3"/>
  <c r="P223" i="3"/>
  <c r="L224" i="3"/>
  <c r="O224" i="3" l="1"/>
  <c r="Q224" i="3"/>
  <c r="P224" i="3"/>
  <c r="L225" i="3"/>
  <c r="N907" i="3"/>
  <c r="M908" i="3"/>
  <c r="X238" i="3"/>
  <c r="W239" i="3"/>
  <c r="N908" i="3" l="1"/>
  <c r="M909" i="3"/>
  <c r="X239" i="3"/>
  <c r="W240" i="3"/>
  <c r="O225" i="3"/>
  <c r="Q225" i="3"/>
  <c r="P225" i="3"/>
  <c r="L226" i="3"/>
  <c r="O226" i="3" l="1"/>
  <c r="Q226" i="3"/>
  <c r="P226" i="3"/>
  <c r="L227" i="3"/>
  <c r="N909" i="3"/>
  <c r="M910" i="3"/>
  <c r="X240" i="3"/>
  <c r="W241" i="3"/>
  <c r="N910" i="3" l="1"/>
  <c r="M911" i="3"/>
  <c r="X241" i="3"/>
  <c r="W242" i="3"/>
  <c r="O227" i="3"/>
  <c r="Q227" i="3"/>
  <c r="P227" i="3"/>
  <c r="L228" i="3"/>
  <c r="O228" i="3" l="1"/>
  <c r="Q228" i="3"/>
  <c r="P228" i="3"/>
  <c r="L229" i="3"/>
  <c r="N911" i="3"/>
  <c r="M912" i="3"/>
  <c r="X242" i="3"/>
  <c r="W243" i="3"/>
  <c r="N912" i="3" l="1"/>
  <c r="M913" i="3"/>
  <c r="X243" i="3"/>
  <c r="W244" i="3"/>
  <c r="O229" i="3"/>
  <c r="Q229" i="3"/>
  <c r="P229" i="3"/>
  <c r="L230" i="3"/>
  <c r="O230" i="3" l="1"/>
  <c r="Q230" i="3"/>
  <c r="P230" i="3"/>
  <c r="L231" i="3"/>
  <c r="N913" i="3"/>
  <c r="M914" i="3"/>
  <c r="X244" i="3"/>
  <c r="W245" i="3"/>
  <c r="N914" i="3" l="1"/>
  <c r="M915" i="3"/>
  <c r="X245" i="3"/>
  <c r="W246" i="3"/>
  <c r="O231" i="3"/>
  <c r="Q231" i="3"/>
  <c r="P231" i="3"/>
  <c r="L232" i="3"/>
  <c r="O232" i="3" l="1"/>
  <c r="Q232" i="3"/>
  <c r="P232" i="3"/>
  <c r="L233" i="3"/>
  <c r="N915" i="3"/>
  <c r="M916" i="3"/>
  <c r="X246" i="3"/>
  <c r="W247" i="3"/>
  <c r="N916" i="3" l="1"/>
  <c r="M917" i="3"/>
  <c r="X247" i="3"/>
  <c r="W248" i="3"/>
  <c r="Q233" i="3"/>
  <c r="P233" i="3"/>
  <c r="O233" i="3"/>
  <c r="L234" i="3"/>
  <c r="Q234" i="3" l="1"/>
  <c r="P234" i="3"/>
  <c r="O234" i="3"/>
  <c r="L235" i="3"/>
  <c r="N917" i="3"/>
  <c r="M918" i="3"/>
  <c r="X248" i="3"/>
  <c r="W249" i="3"/>
  <c r="N918" i="3" l="1"/>
  <c r="M919" i="3"/>
  <c r="X249" i="3"/>
  <c r="W250" i="3"/>
  <c r="Q235" i="3"/>
  <c r="P235" i="3"/>
  <c r="O235" i="3"/>
  <c r="L236" i="3"/>
  <c r="Q236" i="3" l="1"/>
  <c r="P236" i="3"/>
  <c r="O236" i="3"/>
  <c r="L237" i="3"/>
  <c r="N919" i="3"/>
  <c r="M920" i="3"/>
  <c r="X250" i="3"/>
  <c r="W251" i="3"/>
  <c r="X251" i="3" l="1"/>
  <c r="W252" i="3"/>
  <c r="N920" i="3"/>
  <c r="M921" i="3"/>
  <c r="Q237" i="3"/>
  <c r="P237" i="3"/>
  <c r="O237" i="3"/>
  <c r="L238" i="3"/>
  <c r="Q238" i="3" l="1"/>
  <c r="P238" i="3"/>
  <c r="O238" i="3"/>
  <c r="L239" i="3"/>
  <c r="X252" i="3"/>
  <c r="W253" i="3"/>
  <c r="N921" i="3"/>
  <c r="M922" i="3"/>
  <c r="X253" i="3" l="1"/>
  <c r="W254" i="3"/>
  <c r="N922" i="3"/>
  <c r="M923" i="3"/>
  <c r="Q239" i="3"/>
  <c r="P239" i="3"/>
  <c r="O239" i="3"/>
  <c r="L240" i="3"/>
  <c r="Q240" i="3" l="1"/>
  <c r="P240" i="3"/>
  <c r="O240" i="3"/>
  <c r="L241" i="3"/>
  <c r="X254" i="3"/>
  <c r="W255" i="3"/>
  <c r="N923" i="3"/>
  <c r="M924" i="3"/>
  <c r="X255" i="3" l="1"/>
  <c r="W256" i="3"/>
  <c r="N924" i="3"/>
  <c r="M925" i="3"/>
  <c r="Q241" i="3"/>
  <c r="P241" i="3"/>
  <c r="O241" i="3"/>
  <c r="L242" i="3"/>
  <c r="Q242" i="3" l="1"/>
  <c r="P242" i="3"/>
  <c r="O242" i="3"/>
  <c r="L243" i="3"/>
  <c r="X256" i="3"/>
  <c r="W257" i="3"/>
  <c r="N925" i="3"/>
  <c r="M926" i="3"/>
  <c r="X257" i="3" l="1"/>
  <c r="W258" i="3"/>
  <c r="N926" i="3"/>
  <c r="M927" i="3"/>
  <c r="Q243" i="3"/>
  <c r="P243" i="3"/>
  <c r="O243" i="3"/>
  <c r="L244" i="3"/>
  <c r="Q244" i="3" l="1"/>
  <c r="P244" i="3"/>
  <c r="O244" i="3"/>
  <c r="L245" i="3"/>
  <c r="X258" i="3"/>
  <c r="W259" i="3"/>
  <c r="N927" i="3"/>
  <c r="M928" i="3"/>
  <c r="X259" i="3" l="1"/>
  <c r="W260" i="3"/>
  <c r="N928" i="3"/>
  <c r="M929" i="3"/>
  <c r="Q245" i="3"/>
  <c r="P245" i="3"/>
  <c r="O245" i="3"/>
  <c r="L246" i="3"/>
  <c r="Q246" i="3" l="1"/>
  <c r="P246" i="3"/>
  <c r="O246" i="3"/>
  <c r="L247" i="3"/>
  <c r="X260" i="3"/>
  <c r="W261" i="3"/>
  <c r="N929" i="3"/>
  <c r="M930" i="3"/>
  <c r="X261" i="3" l="1"/>
  <c r="W262" i="3"/>
  <c r="N930" i="3"/>
  <c r="M931" i="3"/>
  <c r="Q247" i="3"/>
  <c r="P247" i="3"/>
  <c r="O247" i="3"/>
  <c r="L248" i="3"/>
  <c r="Q248" i="3" l="1"/>
  <c r="P248" i="3"/>
  <c r="O248" i="3"/>
  <c r="L249" i="3"/>
  <c r="X262" i="3"/>
  <c r="W263" i="3"/>
  <c r="N931" i="3"/>
  <c r="M932" i="3"/>
  <c r="X263" i="3" l="1"/>
  <c r="W264" i="3"/>
  <c r="N932" i="3"/>
  <c r="M933" i="3"/>
  <c r="Q249" i="3"/>
  <c r="P249" i="3"/>
  <c r="O249" i="3"/>
  <c r="L250" i="3"/>
  <c r="Q250" i="3" l="1"/>
  <c r="P250" i="3"/>
  <c r="O250" i="3"/>
  <c r="L251" i="3"/>
  <c r="X264" i="3"/>
  <c r="W265" i="3"/>
  <c r="N933" i="3"/>
  <c r="M934" i="3"/>
  <c r="X265" i="3" l="1"/>
  <c r="W266" i="3"/>
  <c r="N934" i="3"/>
  <c r="M935" i="3"/>
  <c r="Q251" i="3"/>
  <c r="P251" i="3"/>
  <c r="O251" i="3"/>
  <c r="L252" i="3"/>
  <c r="Q252" i="3" l="1"/>
  <c r="P252" i="3"/>
  <c r="O252" i="3"/>
  <c r="L253" i="3"/>
  <c r="X266" i="3"/>
  <c r="W267" i="3"/>
  <c r="N935" i="3"/>
  <c r="M936" i="3"/>
  <c r="X267" i="3" l="1"/>
  <c r="W268" i="3"/>
  <c r="N936" i="3"/>
  <c r="M937" i="3"/>
  <c r="Q253" i="3"/>
  <c r="P253" i="3"/>
  <c r="O253" i="3"/>
  <c r="L254" i="3"/>
  <c r="Q254" i="3" l="1"/>
  <c r="P254" i="3"/>
  <c r="O254" i="3"/>
  <c r="L255" i="3"/>
  <c r="X268" i="3"/>
  <c r="W269" i="3"/>
  <c r="N937" i="3"/>
  <c r="M938" i="3"/>
  <c r="X269" i="3" l="1"/>
  <c r="W270" i="3"/>
  <c r="N938" i="3"/>
  <c r="M939" i="3"/>
  <c r="Q255" i="3"/>
  <c r="P255" i="3"/>
  <c r="O255" i="3"/>
  <c r="L256" i="3"/>
  <c r="Q256" i="3" l="1"/>
  <c r="P256" i="3"/>
  <c r="O256" i="3"/>
  <c r="L257" i="3"/>
  <c r="X270" i="3"/>
  <c r="W271" i="3"/>
  <c r="N939" i="3"/>
  <c r="M940" i="3"/>
  <c r="X271" i="3" l="1"/>
  <c r="W272" i="3"/>
  <c r="N940" i="3"/>
  <c r="M941" i="3"/>
  <c r="Q257" i="3"/>
  <c r="P257" i="3"/>
  <c r="O257" i="3"/>
  <c r="L258" i="3"/>
  <c r="Q258" i="3" l="1"/>
  <c r="P258" i="3"/>
  <c r="O258" i="3"/>
  <c r="L259" i="3"/>
  <c r="X272" i="3"/>
  <c r="W273" i="3"/>
  <c r="N941" i="3"/>
  <c r="M942" i="3"/>
  <c r="X273" i="3" l="1"/>
  <c r="W274" i="3"/>
  <c r="N942" i="3"/>
  <c r="M943" i="3"/>
  <c r="Q259" i="3"/>
  <c r="P259" i="3"/>
  <c r="O259" i="3"/>
  <c r="L260" i="3"/>
  <c r="X274" i="3" l="1"/>
  <c r="W275" i="3"/>
  <c r="Q260" i="3"/>
  <c r="P260" i="3"/>
  <c r="O260" i="3"/>
  <c r="L261" i="3"/>
  <c r="N943" i="3"/>
  <c r="M944" i="3"/>
  <c r="X275" i="3" l="1"/>
  <c r="W276" i="3"/>
  <c r="Q261" i="3"/>
  <c r="P261" i="3"/>
  <c r="O261" i="3"/>
  <c r="L262" i="3"/>
  <c r="N944" i="3"/>
  <c r="M945" i="3"/>
  <c r="N945" i="3" l="1"/>
  <c r="M946" i="3"/>
  <c r="Q262" i="3"/>
  <c r="P262" i="3"/>
  <c r="O262" i="3"/>
  <c r="L263" i="3"/>
  <c r="X276" i="3"/>
  <c r="W277" i="3"/>
  <c r="W278" i="3" s="1"/>
  <c r="Q263" i="3" l="1"/>
  <c r="P263" i="3"/>
  <c r="O263" i="3"/>
  <c r="L264" i="3"/>
  <c r="X278" i="3"/>
  <c r="W279" i="3"/>
  <c r="N946" i="3"/>
  <c r="M947" i="3"/>
  <c r="X279" i="3" l="1"/>
  <c r="W280" i="3"/>
  <c r="N947" i="3"/>
  <c r="M948" i="3"/>
  <c r="Q264" i="3"/>
  <c r="P264" i="3"/>
  <c r="O264" i="3"/>
  <c r="L265" i="3"/>
  <c r="Q265" i="3" l="1"/>
  <c r="P265" i="3"/>
  <c r="O265" i="3"/>
  <c r="L266" i="3"/>
  <c r="X280" i="3"/>
  <c r="W281" i="3"/>
  <c r="N948" i="3"/>
  <c r="N949" i="3"/>
  <c r="X281" i="3" l="1"/>
  <c r="W282" i="3"/>
  <c r="Q266" i="3"/>
  <c r="P266" i="3"/>
  <c r="O266" i="3"/>
  <c r="L267" i="3"/>
  <c r="Q267" i="3" l="1"/>
  <c r="P267" i="3"/>
  <c r="O267" i="3"/>
  <c r="L268" i="3"/>
  <c r="X282" i="3"/>
  <c r="W283" i="3"/>
  <c r="X283" i="3" l="1"/>
  <c r="W284" i="3"/>
  <c r="Q268" i="3"/>
  <c r="P268" i="3"/>
  <c r="O268" i="3"/>
  <c r="L269" i="3"/>
  <c r="Q269" i="3" l="1"/>
  <c r="P269" i="3"/>
  <c r="O269" i="3"/>
  <c r="L270" i="3"/>
  <c r="X284" i="3"/>
  <c r="W285" i="3"/>
  <c r="X285" i="3" l="1"/>
  <c r="W286" i="3"/>
  <c r="Q270" i="3"/>
  <c r="P270" i="3"/>
  <c r="O270" i="3"/>
  <c r="L271" i="3"/>
  <c r="Q271" i="3" l="1"/>
  <c r="P271" i="3"/>
  <c r="O271" i="3"/>
  <c r="L272" i="3"/>
  <c r="X286" i="3"/>
  <c r="W287" i="3"/>
  <c r="X287" i="3" l="1"/>
  <c r="W288" i="3"/>
  <c r="Q272" i="3"/>
  <c r="P272" i="3"/>
  <c r="O272" i="3"/>
  <c r="L273" i="3"/>
  <c r="Q273" i="3" l="1"/>
  <c r="P273" i="3"/>
  <c r="O273" i="3"/>
  <c r="L274" i="3"/>
  <c r="X288" i="3"/>
  <c r="W289" i="3"/>
  <c r="X289" i="3" l="1"/>
  <c r="W290" i="3"/>
  <c r="Q274" i="3"/>
  <c r="P274" i="3"/>
  <c r="O274" i="3"/>
  <c r="L275" i="3"/>
  <c r="Q275" i="3" l="1"/>
  <c r="P275" i="3"/>
  <c r="O275" i="3"/>
  <c r="L276" i="3"/>
  <c r="X290" i="3"/>
  <c r="W291" i="3"/>
  <c r="X291" i="3" l="1"/>
  <c r="W292" i="3"/>
  <c r="Q276" i="3"/>
  <c r="P276" i="3"/>
  <c r="O276" i="3"/>
  <c r="L277" i="3"/>
  <c r="Q277" i="3" l="1"/>
  <c r="L278" i="3"/>
  <c r="P277" i="3"/>
  <c r="O277" i="3"/>
  <c r="X292" i="3"/>
  <c r="W293" i="3"/>
  <c r="X293" i="3" l="1"/>
  <c r="W294" i="3"/>
  <c r="P278" i="3"/>
  <c r="L279" i="3"/>
  <c r="O278" i="3"/>
  <c r="Q278" i="3"/>
  <c r="X294" i="3" l="1"/>
  <c r="W295" i="3"/>
  <c r="P279" i="3"/>
  <c r="L280" i="3"/>
  <c r="O279" i="3"/>
  <c r="Q279" i="3"/>
  <c r="X295" i="3" l="1"/>
  <c r="W296" i="3"/>
  <c r="P280" i="3"/>
  <c r="L281" i="3"/>
  <c r="O280" i="3"/>
  <c r="Q280" i="3"/>
  <c r="X296" i="3" l="1"/>
  <c r="W297" i="3"/>
  <c r="P281" i="3"/>
  <c r="L282" i="3"/>
  <c r="O281" i="3"/>
  <c r="Q281" i="3"/>
  <c r="X297" i="3" l="1"/>
  <c r="W298" i="3"/>
  <c r="P282" i="3"/>
  <c r="L283" i="3"/>
  <c r="O282" i="3"/>
  <c r="Q282" i="3"/>
  <c r="X298" i="3" l="1"/>
  <c r="W299" i="3"/>
  <c r="P283" i="3"/>
  <c r="L284" i="3"/>
  <c r="O283" i="3"/>
  <c r="Q283" i="3"/>
  <c r="X299" i="3" l="1"/>
  <c r="W300" i="3"/>
  <c r="P284" i="3"/>
  <c r="L285" i="3"/>
  <c r="O284" i="3"/>
  <c r="Q284" i="3"/>
  <c r="X300" i="3" l="1"/>
  <c r="W301" i="3"/>
  <c r="P285" i="3"/>
  <c r="L286" i="3"/>
  <c r="O285" i="3"/>
  <c r="Q285" i="3"/>
  <c r="X301" i="3" l="1"/>
  <c r="W302" i="3"/>
  <c r="P286" i="3"/>
  <c r="L287" i="3"/>
  <c r="O286" i="3"/>
  <c r="Q286" i="3"/>
  <c r="X302" i="3" l="1"/>
  <c r="W303" i="3"/>
  <c r="P287" i="3"/>
  <c r="L288" i="3"/>
  <c r="O287" i="3"/>
  <c r="Q287" i="3"/>
  <c r="X303" i="3" l="1"/>
  <c r="W304" i="3"/>
  <c r="P288" i="3"/>
  <c r="L289" i="3"/>
  <c r="O288" i="3"/>
  <c r="Q288" i="3"/>
  <c r="X304" i="3" l="1"/>
  <c r="W305" i="3"/>
  <c r="P289" i="3"/>
  <c r="L290" i="3"/>
  <c r="O289" i="3"/>
  <c r="Q289" i="3"/>
  <c r="X305" i="3" l="1"/>
  <c r="W306" i="3"/>
  <c r="P290" i="3"/>
  <c r="L291" i="3"/>
  <c r="O290" i="3"/>
  <c r="Q290" i="3"/>
  <c r="X306" i="3" l="1"/>
  <c r="W307" i="3"/>
  <c r="P291" i="3"/>
  <c r="L292" i="3"/>
  <c r="O291" i="3"/>
  <c r="Q291" i="3"/>
  <c r="X307" i="3" l="1"/>
  <c r="W308" i="3"/>
  <c r="P292" i="3"/>
  <c r="L293" i="3"/>
  <c r="O292" i="3"/>
  <c r="Q292" i="3"/>
  <c r="X308" i="3" l="1"/>
  <c r="W309" i="3"/>
  <c r="P293" i="3"/>
  <c r="L294" i="3"/>
  <c r="O293" i="3"/>
  <c r="Q293" i="3"/>
  <c r="X309" i="3" l="1"/>
  <c r="W310" i="3"/>
  <c r="P294" i="3"/>
  <c r="L295" i="3"/>
  <c r="O294" i="3"/>
  <c r="Q294" i="3"/>
  <c r="X310" i="3" l="1"/>
  <c r="W311" i="3"/>
  <c r="P295" i="3"/>
  <c r="L296" i="3"/>
  <c r="O295" i="3"/>
  <c r="Q295" i="3"/>
  <c r="X311" i="3" l="1"/>
  <c r="W312" i="3"/>
  <c r="P296" i="3"/>
  <c r="L297" i="3"/>
  <c r="O296" i="3"/>
  <c r="Q296" i="3"/>
  <c r="X312" i="3" l="1"/>
  <c r="W313" i="3"/>
  <c r="P297" i="3"/>
  <c r="L298" i="3"/>
  <c r="O297" i="3"/>
  <c r="Q297" i="3"/>
  <c r="X313" i="3" l="1"/>
  <c r="W314" i="3"/>
  <c r="P298" i="3"/>
  <c r="L299" i="3"/>
  <c r="O298" i="3"/>
  <c r="Q298" i="3"/>
  <c r="X314" i="3" l="1"/>
  <c r="W315" i="3"/>
  <c r="P299" i="3"/>
  <c r="L300" i="3"/>
  <c r="O299" i="3"/>
  <c r="Q299" i="3"/>
  <c r="X315" i="3" l="1"/>
  <c r="W316" i="3"/>
  <c r="P300" i="3"/>
  <c r="L301" i="3"/>
  <c r="O300" i="3"/>
  <c r="Q300" i="3"/>
  <c r="X316" i="3" l="1"/>
  <c r="W317" i="3"/>
  <c r="P301" i="3"/>
  <c r="L302" i="3"/>
  <c r="O301" i="3"/>
  <c r="Q301" i="3"/>
  <c r="X317" i="3" l="1"/>
  <c r="W318" i="3"/>
  <c r="P302" i="3"/>
  <c r="L303" i="3"/>
  <c r="O302" i="3"/>
  <c r="Q302" i="3"/>
  <c r="P303" i="3" l="1"/>
  <c r="L304" i="3"/>
  <c r="O303" i="3"/>
  <c r="Q303" i="3"/>
  <c r="X318" i="3"/>
  <c r="W319" i="3"/>
  <c r="X319" i="3" l="1"/>
  <c r="W320" i="3"/>
  <c r="P304" i="3"/>
  <c r="L305" i="3"/>
  <c r="O304" i="3"/>
  <c r="Q304" i="3"/>
  <c r="X320" i="3" l="1"/>
  <c r="W321" i="3"/>
  <c r="P305" i="3"/>
  <c r="L306" i="3"/>
  <c r="O305" i="3"/>
  <c r="Q305" i="3"/>
  <c r="X321" i="3" l="1"/>
  <c r="W322" i="3"/>
  <c r="P306" i="3"/>
  <c r="L307" i="3"/>
  <c r="O306" i="3"/>
  <c r="Q306" i="3"/>
  <c r="X322" i="3" l="1"/>
  <c r="W323" i="3"/>
  <c r="P307" i="3"/>
  <c r="L308" i="3"/>
  <c r="O307" i="3"/>
  <c r="Q307" i="3"/>
  <c r="X323" i="3" l="1"/>
  <c r="W324" i="3"/>
  <c r="P308" i="3"/>
  <c r="L309" i="3"/>
  <c r="O308" i="3"/>
  <c r="Q308" i="3"/>
  <c r="X324" i="3" l="1"/>
  <c r="W325" i="3"/>
  <c r="P309" i="3"/>
  <c r="L310" i="3"/>
  <c r="O309" i="3"/>
  <c r="Q309" i="3"/>
  <c r="X325" i="3" l="1"/>
  <c r="W326" i="3"/>
  <c r="P310" i="3"/>
  <c r="L311" i="3"/>
  <c r="O310" i="3"/>
  <c r="Q310" i="3"/>
  <c r="X326" i="3" l="1"/>
  <c r="W327" i="3"/>
  <c r="P311" i="3"/>
  <c r="L312" i="3"/>
  <c r="O311" i="3"/>
  <c r="Q311" i="3"/>
  <c r="X327" i="3" l="1"/>
  <c r="W328" i="3"/>
  <c r="P312" i="3"/>
  <c r="L313" i="3"/>
  <c r="O312" i="3"/>
  <c r="Q312" i="3"/>
  <c r="X328" i="3" l="1"/>
  <c r="W329" i="3"/>
  <c r="P313" i="3"/>
  <c r="L314" i="3"/>
  <c r="O313" i="3"/>
  <c r="Q313" i="3"/>
  <c r="X329" i="3" l="1"/>
  <c r="W330" i="3"/>
  <c r="P314" i="3"/>
  <c r="L315" i="3"/>
  <c r="O314" i="3"/>
  <c r="Q314" i="3"/>
  <c r="X330" i="3" l="1"/>
  <c r="W331" i="3"/>
  <c r="P315" i="3"/>
  <c r="L316" i="3"/>
  <c r="O315" i="3"/>
  <c r="Q315" i="3"/>
  <c r="X331" i="3" l="1"/>
  <c r="W332" i="3"/>
  <c r="P316" i="3"/>
  <c r="L317" i="3"/>
  <c r="O316" i="3"/>
  <c r="Q316" i="3"/>
  <c r="X332" i="3" l="1"/>
  <c r="W333" i="3"/>
  <c r="W334" i="3" s="1"/>
  <c r="P317" i="3"/>
  <c r="L318" i="3"/>
  <c r="O317" i="3"/>
  <c r="Q317" i="3"/>
  <c r="W335" i="3" l="1"/>
  <c r="X334" i="3"/>
  <c r="P318" i="3"/>
  <c r="L319" i="3"/>
  <c r="O318" i="3"/>
  <c r="Q318" i="3"/>
  <c r="P319" i="3" l="1"/>
  <c r="L320" i="3"/>
  <c r="O319" i="3"/>
  <c r="Q319" i="3"/>
  <c r="X335" i="3"/>
  <c r="W336" i="3"/>
  <c r="X336" i="3" l="1"/>
  <c r="W337" i="3"/>
  <c r="P320" i="3"/>
  <c r="L321" i="3"/>
  <c r="O320" i="3"/>
  <c r="Q320" i="3"/>
  <c r="X337" i="3" l="1"/>
  <c r="W338" i="3"/>
  <c r="P321" i="3"/>
  <c r="L322" i="3"/>
  <c r="O321" i="3"/>
  <c r="Q321" i="3"/>
  <c r="X338" i="3" l="1"/>
  <c r="W339" i="3"/>
  <c r="P322" i="3"/>
  <c r="L323" i="3"/>
  <c r="O322" i="3"/>
  <c r="Q322" i="3"/>
  <c r="W340" i="3" l="1"/>
  <c r="X339" i="3"/>
  <c r="P323" i="3"/>
  <c r="L324" i="3"/>
  <c r="O323" i="3"/>
  <c r="Q323" i="3"/>
  <c r="P324" i="3" l="1"/>
  <c r="L325" i="3"/>
  <c r="O324" i="3"/>
  <c r="Q324" i="3"/>
  <c r="X340" i="3"/>
  <c r="W341" i="3"/>
  <c r="W342" i="3" l="1"/>
  <c r="X341" i="3"/>
  <c r="P325" i="3"/>
  <c r="L326" i="3"/>
  <c r="O325" i="3"/>
  <c r="Q325" i="3"/>
  <c r="P326" i="3" l="1"/>
  <c r="L327" i="3"/>
  <c r="O326" i="3"/>
  <c r="Q326" i="3"/>
  <c r="W343" i="3"/>
  <c r="X342" i="3"/>
  <c r="X343" i="3" l="1"/>
  <c r="W344" i="3"/>
  <c r="P327" i="3"/>
  <c r="L328" i="3"/>
  <c r="O327" i="3"/>
  <c r="Q327" i="3"/>
  <c r="W345" i="3" l="1"/>
  <c r="X344" i="3"/>
  <c r="P328" i="3"/>
  <c r="L329" i="3"/>
  <c r="O328" i="3"/>
  <c r="Q328" i="3"/>
  <c r="P329" i="3" l="1"/>
  <c r="L330" i="3"/>
  <c r="O329" i="3"/>
  <c r="Q329" i="3"/>
  <c r="W346" i="3"/>
  <c r="X345" i="3"/>
  <c r="W347" i="3" l="1"/>
  <c r="X346" i="3"/>
  <c r="P330" i="3"/>
  <c r="L331" i="3"/>
  <c r="O330" i="3"/>
  <c r="Q330" i="3"/>
  <c r="P331" i="3" l="1"/>
  <c r="L332" i="3"/>
  <c r="O331" i="3"/>
  <c r="Q331" i="3"/>
  <c r="W348" i="3"/>
  <c r="X347" i="3"/>
  <c r="W349" i="3" l="1"/>
  <c r="X348" i="3"/>
  <c r="P332" i="3"/>
  <c r="L333" i="3"/>
  <c r="O332" i="3"/>
  <c r="Q332" i="3"/>
  <c r="P333" i="3" l="1"/>
  <c r="O333" i="3"/>
  <c r="Q333" i="3"/>
  <c r="L334" i="3"/>
  <c r="X349" i="3"/>
  <c r="W350" i="3"/>
  <c r="W351" i="3" l="1"/>
  <c r="X350" i="3"/>
  <c r="O334" i="3"/>
  <c r="L335" i="3"/>
  <c r="Q334" i="3"/>
  <c r="P334" i="3"/>
  <c r="P335" i="3" l="1"/>
  <c r="L336" i="3"/>
  <c r="O335" i="3"/>
  <c r="Q335" i="3"/>
  <c r="W352" i="3"/>
  <c r="X351" i="3"/>
  <c r="W353" i="3" l="1"/>
  <c r="X352" i="3"/>
  <c r="P336" i="3"/>
  <c r="L337" i="3"/>
  <c r="O336" i="3"/>
  <c r="Q336" i="3"/>
  <c r="P337" i="3" l="1"/>
  <c r="L338" i="3"/>
  <c r="O337" i="3"/>
  <c r="Q337" i="3"/>
  <c r="W354" i="3"/>
  <c r="X353" i="3"/>
  <c r="W355" i="3" l="1"/>
  <c r="X354" i="3"/>
  <c r="P338" i="3"/>
  <c r="L339" i="3"/>
  <c r="O338" i="3"/>
  <c r="Q338" i="3"/>
  <c r="P339" i="3" l="1"/>
  <c r="L340" i="3"/>
  <c r="O339" i="3"/>
  <c r="Q339" i="3"/>
  <c r="X355" i="3"/>
  <c r="W356" i="3"/>
  <c r="W357" i="3" l="1"/>
  <c r="X356" i="3"/>
  <c r="Q340" i="3"/>
  <c r="P340" i="3"/>
  <c r="O340" i="3"/>
  <c r="L341" i="3"/>
  <c r="Q341" i="3" l="1"/>
  <c r="O341" i="3"/>
  <c r="P341" i="3"/>
  <c r="L342" i="3"/>
  <c r="W358" i="3"/>
  <c r="X357" i="3"/>
  <c r="X358" i="3" l="1"/>
  <c r="W359" i="3"/>
  <c r="Q342" i="3"/>
  <c r="P342" i="3"/>
  <c r="O342" i="3"/>
  <c r="L343" i="3"/>
  <c r="W360" i="3" l="1"/>
  <c r="X359" i="3"/>
  <c r="Q343" i="3"/>
  <c r="P343" i="3"/>
  <c r="O343" i="3"/>
  <c r="L344" i="3"/>
  <c r="Q344" i="3" l="1"/>
  <c r="O344" i="3"/>
  <c r="P344" i="3"/>
  <c r="L345" i="3"/>
  <c r="W361" i="3"/>
  <c r="X360" i="3"/>
  <c r="W362" i="3" l="1"/>
  <c r="X361" i="3"/>
  <c r="Q345" i="3"/>
  <c r="P345" i="3"/>
  <c r="O345" i="3"/>
  <c r="L346" i="3"/>
  <c r="Q346" i="3" l="1"/>
  <c r="P346" i="3"/>
  <c r="O346" i="3"/>
  <c r="L347" i="3"/>
  <c r="W363" i="3"/>
  <c r="X362" i="3"/>
  <c r="W364" i="3" l="1"/>
  <c r="X363" i="3"/>
  <c r="Q347" i="3"/>
  <c r="O347" i="3"/>
  <c r="P347" i="3"/>
  <c r="L348" i="3"/>
  <c r="Q348" i="3" l="1"/>
  <c r="P348" i="3"/>
  <c r="O348" i="3"/>
  <c r="L349" i="3"/>
  <c r="X364" i="3"/>
  <c r="W365" i="3"/>
  <c r="W366" i="3" l="1"/>
  <c r="X365" i="3"/>
  <c r="Q349" i="3"/>
  <c r="P349" i="3"/>
  <c r="O349" i="3"/>
  <c r="L350" i="3"/>
  <c r="Q350" i="3" l="1"/>
  <c r="O350" i="3"/>
  <c r="P350" i="3"/>
  <c r="L351" i="3"/>
  <c r="W367" i="3"/>
  <c r="X366" i="3"/>
  <c r="X367" i="3" l="1"/>
  <c r="W368" i="3"/>
  <c r="Q351" i="3"/>
  <c r="P351" i="3"/>
  <c r="O351" i="3"/>
  <c r="L352" i="3"/>
  <c r="Q352" i="3" l="1"/>
  <c r="P352" i="3"/>
  <c r="O352" i="3"/>
  <c r="L353" i="3"/>
  <c r="W369" i="3"/>
  <c r="X368" i="3"/>
  <c r="W370" i="3" l="1"/>
  <c r="X369" i="3"/>
  <c r="Q353" i="3"/>
  <c r="O353" i="3"/>
  <c r="P353" i="3"/>
  <c r="L354" i="3"/>
  <c r="Q354" i="3" l="1"/>
  <c r="P354" i="3"/>
  <c r="O354" i="3"/>
  <c r="L355" i="3"/>
  <c r="W371" i="3"/>
  <c r="X370" i="3"/>
  <c r="W372" i="3" l="1"/>
  <c r="X371" i="3"/>
  <c r="Q355" i="3"/>
  <c r="P355" i="3"/>
  <c r="O355" i="3"/>
  <c r="L356" i="3"/>
  <c r="Q356" i="3" l="1"/>
  <c r="O356" i="3"/>
  <c r="P356" i="3"/>
  <c r="L357" i="3"/>
  <c r="W373" i="3"/>
  <c r="X372" i="3"/>
  <c r="X373" i="3" l="1"/>
  <c r="W374" i="3"/>
  <c r="Q357" i="3"/>
  <c r="P357" i="3"/>
  <c r="O357" i="3"/>
  <c r="L358" i="3"/>
  <c r="W375" i="3" l="1"/>
  <c r="X374" i="3"/>
  <c r="Q358" i="3"/>
  <c r="P358" i="3"/>
  <c r="O358" i="3"/>
  <c r="L359" i="3"/>
  <c r="Q359" i="3" l="1"/>
  <c r="O359" i="3"/>
  <c r="P359" i="3"/>
  <c r="L360" i="3"/>
  <c r="W376" i="3"/>
  <c r="X375" i="3"/>
  <c r="X376" i="3" l="1"/>
  <c r="W377" i="3"/>
  <c r="Q360" i="3"/>
  <c r="P360" i="3"/>
  <c r="O360" i="3"/>
  <c r="L361" i="3"/>
  <c r="W378" i="3" l="1"/>
  <c r="X377" i="3"/>
  <c r="Q361" i="3"/>
  <c r="P361" i="3"/>
  <c r="O361" i="3"/>
  <c r="L362" i="3"/>
  <c r="Q362" i="3" l="1"/>
  <c r="O362" i="3"/>
  <c r="P362" i="3"/>
  <c r="L363" i="3"/>
  <c r="W379" i="3"/>
  <c r="X378" i="3"/>
  <c r="W380" i="3" l="1"/>
  <c r="X379" i="3"/>
  <c r="Q363" i="3"/>
  <c r="P363" i="3"/>
  <c r="O363" i="3"/>
  <c r="L364" i="3"/>
  <c r="Q364" i="3" l="1"/>
  <c r="P364" i="3"/>
  <c r="O364" i="3"/>
  <c r="L365" i="3"/>
  <c r="W381" i="3"/>
  <c r="X380" i="3"/>
  <c r="W382" i="3" l="1"/>
  <c r="X381" i="3"/>
  <c r="Q365" i="3"/>
  <c r="O365" i="3"/>
  <c r="P365" i="3"/>
  <c r="L366" i="3"/>
  <c r="Q366" i="3" l="1"/>
  <c r="P366" i="3"/>
  <c r="O366" i="3"/>
  <c r="L367" i="3"/>
  <c r="X382" i="3"/>
  <c r="W383" i="3"/>
  <c r="W384" i="3" l="1"/>
  <c r="X383" i="3"/>
  <c r="Q367" i="3"/>
  <c r="P367" i="3"/>
  <c r="O367" i="3"/>
  <c r="L368" i="3"/>
  <c r="Q368" i="3" l="1"/>
  <c r="O368" i="3"/>
  <c r="P368" i="3"/>
  <c r="L369" i="3"/>
  <c r="W385" i="3"/>
  <c r="X384" i="3"/>
  <c r="X385" i="3" l="1"/>
  <c r="W386" i="3"/>
  <c r="Q369" i="3"/>
  <c r="P369" i="3"/>
  <c r="O369" i="3"/>
  <c r="L370" i="3"/>
  <c r="W387" i="3" l="1"/>
  <c r="X386" i="3"/>
  <c r="Q370" i="3"/>
  <c r="P370" i="3"/>
  <c r="O370" i="3"/>
  <c r="L371" i="3"/>
  <c r="Q371" i="3" l="1"/>
  <c r="O371" i="3"/>
  <c r="P371" i="3"/>
  <c r="L372" i="3"/>
  <c r="W388" i="3"/>
  <c r="X387" i="3"/>
  <c r="W389" i="3" l="1"/>
  <c r="X388" i="3"/>
  <c r="Q372" i="3"/>
  <c r="P372" i="3"/>
  <c r="O372" i="3"/>
  <c r="L373" i="3"/>
  <c r="Q373" i="3" l="1"/>
  <c r="P373" i="3"/>
  <c r="O373" i="3"/>
  <c r="L374" i="3"/>
  <c r="W390" i="3"/>
  <c r="X389" i="3"/>
  <c r="W391" i="3" l="1"/>
  <c r="X390" i="3"/>
  <c r="Q374" i="3"/>
  <c r="O374" i="3"/>
  <c r="P374" i="3"/>
  <c r="L375" i="3"/>
  <c r="Q375" i="3" l="1"/>
  <c r="P375" i="3"/>
  <c r="O375" i="3"/>
  <c r="L376" i="3"/>
  <c r="X391" i="3"/>
  <c r="W392" i="3"/>
  <c r="W393" i="3" l="1"/>
  <c r="X392" i="3"/>
  <c r="Q376" i="3"/>
  <c r="P376" i="3"/>
  <c r="O376" i="3"/>
  <c r="L377" i="3"/>
  <c r="Q377" i="3" l="1"/>
  <c r="O377" i="3"/>
  <c r="P377" i="3"/>
  <c r="L378" i="3"/>
  <c r="W394" i="3"/>
  <c r="X393" i="3"/>
  <c r="X394" i="3" l="1"/>
  <c r="W395" i="3"/>
  <c r="Q378" i="3"/>
  <c r="P378" i="3"/>
  <c r="O378" i="3"/>
  <c r="L379" i="3"/>
  <c r="W396" i="3" l="1"/>
  <c r="X395" i="3"/>
  <c r="Q379" i="3"/>
  <c r="P379" i="3"/>
  <c r="O379" i="3"/>
  <c r="L380" i="3"/>
  <c r="Q380" i="3" l="1"/>
  <c r="O380" i="3"/>
  <c r="P380" i="3"/>
  <c r="L381" i="3"/>
  <c r="W397" i="3"/>
  <c r="X396" i="3"/>
  <c r="W398" i="3" l="1"/>
  <c r="X397" i="3"/>
  <c r="Q381" i="3"/>
  <c r="P381" i="3"/>
  <c r="O381" i="3"/>
  <c r="L382" i="3"/>
  <c r="Q382" i="3" l="1"/>
  <c r="P382" i="3"/>
  <c r="O382" i="3"/>
  <c r="L383" i="3"/>
  <c r="W399" i="3"/>
  <c r="X398" i="3"/>
  <c r="W400" i="3" l="1"/>
  <c r="X399" i="3"/>
  <c r="Q383" i="3"/>
  <c r="O383" i="3"/>
  <c r="P383" i="3"/>
  <c r="L384" i="3"/>
  <c r="Q384" i="3" l="1"/>
  <c r="P384" i="3"/>
  <c r="O384" i="3"/>
  <c r="L385" i="3"/>
  <c r="X400" i="3"/>
  <c r="W401" i="3"/>
  <c r="W402" i="3" l="1"/>
  <c r="X401" i="3"/>
  <c r="Q385" i="3"/>
  <c r="P385" i="3"/>
  <c r="O385" i="3"/>
  <c r="L386" i="3"/>
  <c r="Q386" i="3" l="1"/>
  <c r="O386" i="3"/>
  <c r="P386" i="3"/>
  <c r="L387" i="3"/>
  <c r="W403" i="3"/>
  <c r="X402" i="3"/>
  <c r="X403" i="3" l="1"/>
  <c r="W404" i="3"/>
  <c r="Q387" i="3"/>
  <c r="P387" i="3"/>
  <c r="O387" i="3"/>
  <c r="L388" i="3"/>
  <c r="W405" i="3" l="1"/>
  <c r="X404" i="3"/>
  <c r="Q388" i="3"/>
  <c r="P388" i="3"/>
  <c r="O388" i="3"/>
  <c r="L389" i="3"/>
  <c r="Q389" i="3" l="1"/>
  <c r="O389" i="3"/>
  <c r="P389" i="3"/>
  <c r="L390" i="3"/>
  <c r="W406" i="3"/>
  <c r="X405" i="3"/>
  <c r="W407" i="3" l="1"/>
  <c r="X406" i="3"/>
  <c r="Q390" i="3"/>
  <c r="P390" i="3"/>
  <c r="O390" i="3"/>
  <c r="L391" i="3"/>
  <c r="Q391" i="3" l="1"/>
  <c r="P391" i="3"/>
  <c r="O391" i="3"/>
  <c r="L392" i="3"/>
  <c r="W408" i="3"/>
  <c r="X407" i="3"/>
  <c r="W409" i="3" l="1"/>
  <c r="X408" i="3"/>
  <c r="Q392" i="3"/>
  <c r="O392" i="3"/>
  <c r="P392" i="3"/>
  <c r="L393" i="3"/>
  <c r="Q393" i="3" l="1"/>
  <c r="P393" i="3"/>
  <c r="O393" i="3"/>
  <c r="L394" i="3"/>
  <c r="X409" i="3"/>
  <c r="W410" i="3"/>
  <c r="W411" i="3" l="1"/>
  <c r="X410" i="3"/>
  <c r="Q394" i="3"/>
  <c r="P394" i="3"/>
  <c r="O394" i="3"/>
  <c r="L395" i="3"/>
  <c r="Q395" i="3" l="1"/>
  <c r="O395" i="3"/>
  <c r="P395" i="3"/>
  <c r="L396" i="3"/>
  <c r="W412" i="3"/>
  <c r="X411" i="3"/>
  <c r="X412" i="3" l="1"/>
  <c r="W413" i="3"/>
  <c r="Q396" i="3"/>
  <c r="P396" i="3"/>
  <c r="O396" i="3"/>
  <c r="L397" i="3"/>
  <c r="W414" i="3" l="1"/>
  <c r="X413" i="3"/>
  <c r="Q397" i="3"/>
  <c r="P397" i="3"/>
  <c r="O397" i="3"/>
  <c r="L398" i="3"/>
  <c r="Q398" i="3" l="1"/>
  <c r="O398" i="3"/>
  <c r="P398" i="3"/>
  <c r="L399" i="3"/>
  <c r="W415" i="3"/>
  <c r="X414" i="3"/>
  <c r="W416" i="3" l="1"/>
  <c r="X415" i="3"/>
  <c r="Q399" i="3"/>
  <c r="P399" i="3"/>
  <c r="O399" i="3"/>
  <c r="L400" i="3"/>
  <c r="Q400" i="3" l="1"/>
  <c r="P400" i="3"/>
  <c r="O400" i="3"/>
  <c r="L401" i="3"/>
  <c r="W417" i="3"/>
  <c r="X416" i="3"/>
  <c r="W418" i="3" l="1"/>
  <c r="X417" i="3"/>
  <c r="Q401" i="3"/>
  <c r="O401" i="3"/>
  <c r="P401" i="3"/>
  <c r="L402" i="3"/>
  <c r="Q402" i="3" l="1"/>
  <c r="P402" i="3"/>
  <c r="O402" i="3"/>
  <c r="L403" i="3"/>
  <c r="X418" i="3"/>
  <c r="W419" i="3"/>
  <c r="W420" i="3" l="1"/>
  <c r="X419" i="3"/>
  <c r="Q403" i="3"/>
  <c r="P403" i="3"/>
  <c r="O403" i="3"/>
  <c r="L404" i="3"/>
  <c r="Q404" i="3" l="1"/>
  <c r="O404" i="3"/>
  <c r="P404" i="3"/>
  <c r="L405" i="3"/>
  <c r="W421" i="3"/>
  <c r="X420" i="3"/>
  <c r="X421" i="3" l="1"/>
  <c r="W422" i="3"/>
  <c r="Q405" i="3"/>
  <c r="P405" i="3"/>
  <c r="O405" i="3"/>
  <c r="L406" i="3"/>
  <c r="Q406" i="3" l="1"/>
  <c r="P406" i="3"/>
  <c r="O406" i="3"/>
  <c r="L407" i="3"/>
  <c r="W423" i="3"/>
  <c r="X422" i="3"/>
  <c r="W424" i="3" l="1"/>
  <c r="X423" i="3"/>
  <c r="Q407" i="3"/>
  <c r="O407" i="3"/>
  <c r="P407" i="3"/>
  <c r="L408" i="3"/>
  <c r="Q408" i="3" l="1"/>
  <c r="P408" i="3"/>
  <c r="O408" i="3"/>
  <c r="L409" i="3"/>
  <c r="W425" i="3"/>
  <c r="X424" i="3"/>
  <c r="W426" i="3" l="1"/>
  <c r="X425" i="3"/>
  <c r="Q409" i="3"/>
  <c r="P409" i="3"/>
  <c r="O409" i="3"/>
  <c r="L410" i="3"/>
  <c r="Q410" i="3" l="1"/>
  <c r="O410" i="3"/>
  <c r="P410" i="3"/>
  <c r="L411" i="3"/>
  <c r="W427" i="3"/>
  <c r="X426" i="3"/>
  <c r="X427" i="3" l="1"/>
  <c r="W428" i="3"/>
  <c r="Q411" i="3"/>
  <c r="P411" i="3"/>
  <c r="O411" i="3"/>
  <c r="L412" i="3"/>
  <c r="Q412" i="3" l="1"/>
  <c r="P412" i="3"/>
  <c r="O412" i="3"/>
  <c r="L413" i="3"/>
  <c r="W429" i="3"/>
  <c r="X428" i="3"/>
  <c r="W430" i="3" l="1"/>
  <c r="X429" i="3"/>
  <c r="Q413" i="3"/>
  <c r="O413" i="3"/>
  <c r="P413" i="3"/>
  <c r="L414" i="3"/>
  <c r="Q414" i="3" l="1"/>
  <c r="P414" i="3"/>
  <c r="O414" i="3"/>
  <c r="L415" i="3"/>
  <c r="X430" i="3"/>
  <c r="W431" i="3"/>
  <c r="W432" i="3" l="1"/>
  <c r="X431" i="3"/>
  <c r="Q415" i="3"/>
  <c r="P415" i="3"/>
  <c r="O415" i="3"/>
  <c r="L416" i="3"/>
  <c r="Q416" i="3" l="1"/>
  <c r="O416" i="3"/>
  <c r="P416" i="3"/>
  <c r="L417" i="3"/>
  <c r="W433" i="3"/>
  <c r="X432" i="3"/>
  <c r="W434" i="3" l="1"/>
  <c r="X433" i="3"/>
  <c r="Q417" i="3"/>
  <c r="P417" i="3"/>
  <c r="O417" i="3"/>
  <c r="L418" i="3"/>
  <c r="Q418" i="3" l="1"/>
  <c r="P418" i="3"/>
  <c r="O418" i="3"/>
  <c r="L419" i="3"/>
  <c r="W435" i="3"/>
  <c r="X434" i="3"/>
  <c r="W436" i="3" l="1"/>
  <c r="X435" i="3"/>
  <c r="Q419" i="3"/>
  <c r="O419" i="3"/>
  <c r="P419" i="3"/>
  <c r="L420" i="3"/>
  <c r="Q420" i="3" l="1"/>
  <c r="P420" i="3"/>
  <c r="O420" i="3"/>
  <c r="L421" i="3"/>
  <c r="X436" i="3"/>
  <c r="W437" i="3"/>
  <c r="W438" i="3" l="1"/>
  <c r="X437" i="3"/>
  <c r="Q421" i="3"/>
  <c r="P421" i="3"/>
  <c r="O421" i="3"/>
  <c r="L422" i="3"/>
  <c r="Q422" i="3" l="1"/>
  <c r="O422" i="3"/>
  <c r="P422" i="3"/>
  <c r="L423" i="3"/>
  <c r="W439" i="3"/>
  <c r="X438" i="3"/>
  <c r="X439" i="3" l="1"/>
  <c r="W440" i="3"/>
  <c r="Q423" i="3"/>
  <c r="P423" i="3"/>
  <c r="O423" i="3"/>
  <c r="L424" i="3"/>
  <c r="W441" i="3" l="1"/>
  <c r="X440" i="3"/>
  <c r="Q424" i="3"/>
  <c r="P424" i="3"/>
  <c r="O424" i="3"/>
  <c r="L425" i="3"/>
  <c r="Q425" i="3" l="1"/>
  <c r="O425" i="3"/>
  <c r="P425" i="3"/>
  <c r="L426" i="3"/>
  <c r="W442" i="3"/>
  <c r="X441" i="3"/>
  <c r="W443" i="3" l="1"/>
  <c r="X442" i="3"/>
  <c r="Q426" i="3"/>
  <c r="P426" i="3"/>
  <c r="O426" i="3"/>
  <c r="L427" i="3"/>
  <c r="Q427" i="3" l="1"/>
  <c r="P427" i="3"/>
  <c r="O427" i="3"/>
  <c r="L428" i="3"/>
  <c r="W444" i="3"/>
  <c r="W445" i="3" s="1"/>
  <c r="X443" i="3"/>
  <c r="X445" i="3" l="1"/>
  <c r="W446" i="3"/>
  <c r="Q428" i="3"/>
  <c r="O428" i="3"/>
  <c r="P428" i="3"/>
  <c r="L429" i="3"/>
  <c r="X446" i="3" l="1"/>
  <c r="W447" i="3"/>
  <c r="Q429" i="3"/>
  <c r="P429" i="3"/>
  <c r="O429" i="3"/>
  <c r="L430" i="3"/>
  <c r="Q430" i="3" l="1"/>
  <c r="P430" i="3"/>
  <c r="O430" i="3"/>
  <c r="L431" i="3"/>
  <c r="X447" i="3"/>
  <c r="W448" i="3"/>
  <c r="X448" i="3" l="1"/>
  <c r="W449" i="3"/>
  <c r="Q431" i="3"/>
  <c r="O431" i="3"/>
  <c r="P431" i="3"/>
  <c r="L432" i="3"/>
  <c r="Q432" i="3" l="1"/>
  <c r="P432" i="3"/>
  <c r="O432" i="3"/>
  <c r="L433" i="3"/>
  <c r="X449" i="3"/>
  <c r="W450" i="3"/>
  <c r="X450" i="3" l="1"/>
  <c r="W451" i="3"/>
  <c r="Q433" i="3"/>
  <c r="P433" i="3"/>
  <c r="O433" i="3"/>
  <c r="L434" i="3"/>
  <c r="Q434" i="3" l="1"/>
  <c r="O434" i="3"/>
  <c r="P434" i="3"/>
  <c r="L435" i="3"/>
  <c r="X451" i="3"/>
  <c r="W452" i="3"/>
  <c r="X452" i="3" l="1"/>
  <c r="W453" i="3"/>
  <c r="Q435" i="3"/>
  <c r="P435" i="3"/>
  <c r="O435" i="3"/>
  <c r="L436" i="3"/>
  <c r="Q436" i="3" l="1"/>
  <c r="P436" i="3"/>
  <c r="O436" i="3"/>
  <c r="L437" i="3"/>
  <c r="X453" i="3"/>
  <c r="W454" i="3"/>
  <c r="X454" i="3" l="1"/>
  <c r="W455" i="3"/>
  <c r="Q437" i="3"/>
  <c r="O437" i="3"/>
  <c r="P437" i="3"/>
  <c r="L438" i="3"/>
  <c r="X455" i="3" l="1"/>
  <c r="W456" i="3"/>
  <c r="Q438" i="3"/>
  <c r="P438" i="3"/>
  <c r="O438" i="3"/>
  <c r="L439" i="3"/>
  <c r="Q439" i="3" l="1"/>
  <c r="P439" i="3"/>
  <c r="O439" i="3"/>
  <c r="L440" i="3"/>
  <c r="X456" i="3"/>
  <c r="W457" i="3"/>
  <c r="X457" i="3" l="1"/>
  <c r="W458" i="3"/>
  <c r="Q440" i="3"/>
  <c r="O440" i="3"/>
  <c r="P440" i="3"/>
  <c r="L441" i="3"/>
  <c r="X458" i="3" l="1"/>
  <c r="W459" i="3"/>
  <c r="Q441" i="3"/>
  <c r="P441" i="3"/>
  <c r="O441" i="3"/>
  <c r="L442" i="3"/>
  <c r="Q442" i="3" l="1"/>
  <c r="P442" i="3"/>
  <c r="O442" i="3"/>
  <c r="L443" i="3"/>
  <c r="X459" i="3"/>
  <c r="W460" i="3"/>
  <c r="X460" i="3" l="1"/>
  <c r="W461" i="3"/>
  <c r="Q443" i="3"/>
  <c r="O443" i="3"/>
  <c r="P443" i="3"/>
  <c r="L444" i="3"/>
  <c r="Q444" i="3" l="1"/>
  <c r="L445" i="3"/>
  <c r="P444" i="3"/>
  <c r="O444" i="3"/>
  <c r="X461" i="3"/>
  <c r="W462" i="3"/>
  <c r="X462" i="3" l="1"/>
  <c r="W463" i="3"/>
  <c r="P445" i="3"/>
  <c r="Q445" i="3"/>
  <c r="L446" i="3"/>
  <c r="O445" i="3"/>
  <c r="P446" i="3" l="1"/>
  <c r="Q446" i="3"/>
  <c r="L447" i="3"/>
  <c r="O446" i="3"/>
  <c r="X463" i="3"/>
  <c r="W464" i="3"/>
  <c r="X464" i="3" l="1"/>
  <c r="W465" i="3"/>
  <c r="P447" i="3"/>
  <c r="L448" i="3"/>
  <c r="O447" i="3"/>
  <c r="Q447" i="3"/>
  <c r="X465" i="3" l="1"/>
  <c r="W466" i="3"/>
  <c r="P448" i="3"/>
  <c r="Q448" i="3"/>
  <c r="L449" i="3"/>
  <c r="O448" i="3"/>
  <c r="P449" i="3" l="1"/>
  <c r="Q449" i="3"/>
  <c r="L450" i="3"/>
  <c r="O449" i="3"/>
  <c r="X466" i="3"/>
  <c r="W467" i="3"/>
  <c r="X467" i="3" l="1"/>
  <c r="W468" i="3"/>
  <c r="P450" i="3"/>
  <c r="L451" i="3"/>
  <c r="O450" i="3"/>
  <c r="Q450" i="3"/>
  <c r="X468" i="3" l="1"/>
  <c r="W469" i="3"/>
  <c r="P451" i="3"/>
  <c r="Q451" i="3"/>
  <c r="L452" i="3"/>
  <c r="O451" i="3"/>
  <c r="P452" i="3" l="1"/>
  <c r="Q452" i="3"/>
  <c r="L453" i="3"/>
  <c r="O452" i="3"/>
  <c r="X469" i="3"/>
  <c r="W470" i="3"/>
  <c r="X470" i="3" l="1"/>
  <c r="W471" i="3"/>
  <c r="P453" i="3"/>
  <c r="L454" i="3"/>
  <c r="O453" i="3"/>
  <c r="Q453" i="3"/>
  <c r="X471" i="3" l="1"/>
  <c r="W472" i="3"/>
  <c r="P454" i="3"/>
  <c r="Q454" i="3"/>
  <c r="L455" i="3"/>
  <c r="O454" i="3"/>
  <c r="P455" i="3" l="1"/>
  <c r="Q455" i="3"/>
  <c r="L456" i="3"/>
  <c r="O455" i="3"/>
  <c r="X472" i="3"/>
  <c r="W473" i="3"/>
  <c r="X473" i="3" l="1"/>
  <c r="W474" i="3"/>
  <c r="P456" i="3"/>
  <c r="L457" i="3"/>
  <c r="O456" i="3"/>
  <c r="Q456" i="3"/>
  <c r="X474" i="3" l="1"/>
  <c r="W475" i="3"/>
  <c r="P457" i="3"/>
  <c r="Q457" i="3"/>
  <c r="L458" i="3"/>
  <c r="O457" i="3"/>
  <c r="P458" i="3" l="1"/>
  <c r="Q458" i="3"/>
  <c r="L459" i="3"/>
  <c r="O458" i="3"/>
  <c r="X475" i="3"/>
  <c r="W476" i="3"/>
  <c r="X476" i="3" l="1"/>
  <c r="W477" i="3"/>
  <c r="P459" i="3"/>
  <c r="L460" i="3"/>
  <c r="O459" i="3"/>
  <c r="Q459" i="3"/>
  <c r="X477" i="3" l="1"/>
  <c r="W478" i="3"/>
  <c r="P460" i="3"/>
  <c r="Q460" i="3"/>
  <c r="L461" i="3"/>
  <c r="O460" i="3"/>
  <c r="P461" i="3" l="1"/>
  <c r="Q461" i="3"/>
  <c r="L462" i="3"/>
  <c r="O461" i="3"/>
  <c r="X478" i="3"/>
  <c r="W479" i="3"/>
  <c r="X479" i="3" l="1"/>
  <c r="W480" i="3"/>
  <c r="P462" i="3"/>
  <c r="L463" i="3"/>
  <c r="O462" i="3"/>
  <c r="Q462" i="3"/>
  <c r="X480" i="3" l="1"/>
  <c r="W481" i="3"/>
  <c r="P463" i="3"/>
  <c r="Q463" i="3"/>
  <c r="L464" i="3"/>
  <c r="O463" i="3"/>
  <c r="P464" i="3" l="1"/>
  <c r="Q464" i="3"/>
  <c r="L465" i="3"/>
  <c r="O464" i="3"/>
  <c r="X481" i="3"/>
  <c r="W482" i="3"/>
  <c r="X482" i="3" l="1"/>
  <c r="W483" i="3"/>
  <c r="P465" i="3"/>
  <c r="L466" i="3"/>
  <c r="O465" i="3"/>
  <c r="Q465" i="3"/>
  <c r="X483" i="3" l="1"/>
  <c r="W484" i="3"/>
  <c r="P466" i="3"/>
  <c r="Q466" i="3"/>
  <c r="L467" i="3"/>
  <c r="O466" i="3"/>
  <c r="P467" i="3" l="1"/>
  <c r="Q467" i="3"/>
  <c r="L468" i="3"/>
  <c r="O467" i="3"/>
  <c r="X484" i="3"/>
  <c r="W485" i="3"/>
  <c r="X485" i="3" l="1"/>
  <c r="W486" i="3"/>
  <c r="P468" i="3"/>
  <c r="L469" i="3"/>
  <c r="O468" i="3"/>
  <c r="Q468" i="3"/>
  <c r="X486" i="3" l="1"/>
  <c r="W487" i="3"/>
  <c r="P469" i="3"/>
  <c r="Q469" i="3"/>
  <c r="L470" i="3"/>
  <c r="O469" i="3"/>
  <c r="P470" i="3" l="1"/>
  <c r="Q470" i="3"/>
  <c r="L471" i="3"/>
  <c r="O470" i="3"/>
  <c r="X487" i="3"/>
  <c r="W488" i="3"/>
  <c r="X488" i="3" l="1"/>
  <c r="W489" i="3"/>
  <c r="P471" i="3"/>
  <c r="L472" i="3"/>
  <c r="O471" i="3"/>
  <c r="Q471" i="3"/>
  <c r="X489" i="3" l="1"/>
  <c r="W490" i="3"/>
  <c r="P472" i="3"/>
  <c r="Q472" i="3"/>
  <c r="L473" i="3"/>
  <c r="O472" i="3"/>
  <c r="P473" i="3" l="1"/>
  <c r="Q473" i="3"/>
  <c r="L474" i="3"/>
  <c r="O473" i="3"/>
  <c r="X490" i="3"/>
  <c r="W491" i="3"/>
  <c r="X491" i="3" l="1"/>
  <c r="W492" i="3"/>
  <c r="P474" i="3"/>
  <c r="L475" i="3"/>
  <c r="O474" i="3"/>
  <c r="Q474" i="3"/>
  <c r="X492" i="3" l="1"/>
  <c r="W493" i="3"/>
  <c r="P475" i="3"/>
  <c r="Q475" i="3"/>
  <c r="L476" i="3"/>
  <c r="O475" i="3"/>
  <c r="P476" i="3" l="1"/>
  <c r="Q476" i="3"/>
  <c r="L477" i="3"/>
  <c r="O476" i="3"/>
  <c r="X493" i="3"/>
  <c r="W494" i="3"/>
  <c r="X494" i="3" l="1"/>
  <c r="W495" i="3"/>
  <c r="P477" i="3"/>
  <c r="L478" i="3"/>
  <c r="O477" i="3"/>
  <c r="Q477" i="3"/>
  <c r="X495" i="3" l="1"/>
  <c r="W496" i="3"/>
  <c r="P478" i="3"/>
  <c r="Q478" i="3"/>
  <c r="L479" i="3"/>
  <c r="O478" i="3"/>
  <c r="P479" i="3" l="1"/>
  <c r="Q479" i="3"/>
  <c r="L480" i="3"/>
  <c r="O479" i="3"/>
  <c r="X496" i="3"/>
  <c r="W497" i="3"/>
  <c r="X497" i="3" l="1"/>
  <c r="W498" i="3"/>
  <c r="P480" i="3"/>
  <c r="L481" i="3"/>
  <c r="O480" i="3"/>
  <c r="Q480" i="3"/>
  <c r="X498" i="3" l="1"/>
  <c r="W499" i="3"/>
  <c r="P481" i="3"/>
  <c r="Q481" i="3"/>
  <c r="L482" i="3"/>
  <c r="O481" i="3"/>
  <c r="P482" i="3" l="1"/>
  <c r="Q482" i="3"/>
  <c r="L483" i="3"/>
  <c r="O482" i="3"/>
  <c r="X499" i="3"/>
  <c r="W500" i="3"/>
  <c r="X500" i="3" l="1"/>
  <c r="W501" i="3"/>
  <c r="P483" i="3"/>
  <c r="L484" i="3"/>
  <c r="O483" i="3"/>
  <c r="Q483" i="3"/>
  <c r="W502" i="3" l="1"/>
  <c r="X501" i="3"/>
  <c r="P484" i="3"/>
  <c r="Q484" i="3"/>
  <c r="L485" i="3"/>
  <c r="O484" i="3"/>
  <c r="P485" i="3" l="1"/>
  <c r="Q485" i="3"/>
  <c r="L486" i="3"/>
  <c r="O485" i="3"/>
  <c r="W503" i="3"/>
  <c r="X502" i="3"/>
  <c r="W504" i="3" l="1"/>
  <c r="X503" i="3"/>
  <c r="P486" i="3"/>
  <c r="L487" i="3"/>
  <c r="O486" i="3"/>
  <c r="Q486" i="3"/>
  <c r="P487" i="3" l="1"/>
  <c r="Q487" i="3"/>
  <c r="L488" i="3"/>
  <c r="O487" i="3"/>
  <c r="W505" i="3"/>
  <c r="X504" i="3"/>
  <c r="W506" i="3" l="1"/>
  <c r="X505" i="3"/>
  <c r="P488" i="3"/>
  <c r="Q488" i="3"/>
  <c r="L489" i="3"/>
  <c r="O488" i="3"/>
  <c r="P489" i="3" l="1"/>
  <c r="L490" i="3"/>
  <c r="O489" i="3"/>
  <c r="Q489" i="3"/>
  <c r="W507" i="3"/>
  <c r="X506" i="3"/>
  <c r="W508" i="3" l="1"/>
  <c r="X507" i="3"/>
  <c r="P490" i="3"/>
  <c r="Q490" i="3"/>
  <c r="L491" i="3"/>
  <c r="O490" i="3"/>
  <c r="P491" i="3" l="1"/>
  <c r="Q491" i="3"/>
  <c r="L492" i="3"/>
  <c r="O491" i="3"/>
  <c r="W509" i="3"/>
  <c r="X508" i="3"/>
  <c r="W510" i="3" l="1"/>
  <c r="X509" i="3"/>
  <c r="P492" i="3"/>
  <c r="L493" i="3"/>
  <c r="O492" i="3"/>
  <c r="Q492" i="3"/>
  <c r="P493" i="3" l="1"/>
  <c r="Q493" i="3"/>
  <c r="L494" i="3"/>
  <c r="O493" i="3"/>
  <c r="W511" i="3"/>
  <c r="X510" i="3"/>
  <c r="W512" i="3" l="1"/>
  <c r="X511" i="3"/>
  <c r="P494" i="3"/>
  <c r="Q494" i="3"/>
  <c r="L495" i="3"/>
  <c r="O494" i="3"/>
  <c r="P495" i="3" l="1"/>
  <c r="L496" i="3"/>
  <c r="O495" i="3"/>
  <c r="Q495" i="3"/>
  <c r="W513" i="3"/>
  <c r="X512" i="3"/>
  <c r="W514" i="3" l="1"/>
  <c r="X513" i="3"/>
  <c r="P496" i="3"/>
  <c r="Q496" i="3"/>
  <c r="L497" i="3"/>
  <c r="O496" i="3"/>
  <c r="P497" i="3" l="1"/>
  <c r="Q497" i="3"/>
  <c r="L498" i="3"/>
  <c r="O497" i="3"/>
  <c r="W515" i="3"/>
  <c r="X514" i="3"/>
  <c r="W516" i="3" l="1"/>
  <c r="X515" i="3"/>
  <c r="P498" i="3"/>
  <c r="L499" i="3"/>
  <c r="O498" i="3"/>
  <c r="Q498" i="3"/>
  <c r="P499" i="3" l="1"/>
  <c r="Q499" i="3"/>
  <c r="L500" i="3"/>
  <c r="O499" i="3"/>
  <c r="W517" i="3"/>
  <c r="X516" i="3"/>
  <c r="W518" i="3" l="1"/>
  <c r="X517" i="3"/>
  <c r="P500" i="3"/>
  <c r="Q500" i="3"/>
  <c r="L501" i="3"/>
  <c r="O500" i="3"/>
  <c r="P501" i="3" l="1"/>
  <c r="L502" i="3"/>
  <c r="O501" i="3"/>
  <c r="Q501" i="3"/>
  <c r="W519" i="3"/>
  <c r="X518" i="3"/>
  <c r="W520" i="3" l="1"/>
  <c r="X519" i="3"/>
  <c r="P502" i="3"/>
  <c r="Q502" i="3"/>
  <c r="O502" i="3"/>
  <c r="L503" i="3"/>
  <c r="O503" i="3" l="1"/>
  <c r="Q503" i="3"/>
  <c r="P503" i="3"/>
  <c r="L504" i="3"/>
  <c r="W521" i="3"/>
  <c r="X520" i="3"/>
  <c r="O504" i="3" l="1"/>
  <c r="P504" i="3"/>
  <c r="Q504" i="3"/>
  <c r="L505" i="3"/>
  <c r="W522" i="3"/>
  <c r="X521" i="3"/>
  <c r="O505" i="3" l="1"/>
  <c r="P505" i="3"/>
  <c r="Q505" i="3"/>
  <c r="L506" i="3"/>
  <c r="W523" i="3"/>
  <c r="X522" i="3"/>
  <c r="W524" i="3" l="1"/>
  <c r="X523" i="3"/>
  <c r="O506" i="3"/>
  <c r="Q506" i="3"/>
  <c r="P506" i="3"/>
  <c r="L507" i="3"/>
  <c r="O507" i="3" l="1"/>
  <c r="P507" i="3"/>
  <c r="Q507" i="3"/>
  <c r="L508" i="3"/>
  <c r="W525" i="3"/>
  <c r="X524" i="3"/>
  <c r="W526" i="3" l="1"/>
  <c r="X525" i="3"/>
  <c r="O508" i="3"/>
  <c r="P508" i="3"/>
  <c r="Q508" i="3"/>
  <c r="L509" i="3"/>
  <c r="O509" i="3" l="1"/>
  <c r="Q509" i="3"/>
  <c r="P509" i="3"/>
  <c r="L510" i="3"/>
  <c r="W527" i="3"/>
  <c r="X526" i="3"/>
  <c r="W528" i="3" l="1"/>
  <c r="X527" i="3"/>
  <c r="O510" i="3"/>
  <c r="P510" i="3"/>
  <c r="Q510" i="3"/>
  <c r="L511" i="3"/>
  <c r="O511" i="3" l="1"/>
  <c r="P511" i="3"/>
  <c r="Q511" i="3"/>
  <c r="L512" i="3"/>
  <c r="W529" i="3"/>
  <c r="X528" i="3"/>
  <c r="W530" i="3" l="1"/>
  <c r="X529" i="3"/>
  <c r="O512" i="3"/>
  <c r="Q512" i="3"/>
  <c r="P512" i="3"/>
  <c r="L513" i="3"/>
  <c r="O513" i="3" l="1"/>
  <c r="P513" i="3"/>
  <c r="Q513" i="3"/>
  <c r="L514" i="3"/>
  <c r="W531" i="3"/>
  <c r="X530" i="3"/>
  <c r="W532" i="3" l="1"/>
  <c r="X531" i="3"/>
  <c r="O514" i="3"/>
  <c r="P514" i="3"/>
  <c r="Q514" i="3"/>
  <c r="L515" i="3"/>
  <c r="O515" i="3" l="1"/>
  <c r="Q515" i="3"/>
  <c r="P515" i="3"/>
  <c r="L516" i="3"/>
  <c r="W533" i="3"/>
  <c r="X532" i="3"/>
  <c r="W534" i="3" l="1"/>
  <c r="X533" i="3"/>
  <c r="O516" i="3"/>
  <c r="P516" i="3"/>
  <c r="Q516" i="3"/>
  <c r="L517" i="3"/>
  <c r="O517" i="3" l="1"/>
  <c r="P517" i="3"/>
  <c r="Q517" i="3"/>
  <c r="L518" i="3"/>
  <c r="W535" i="3"/>
  <c r="X534" i="3"/>
  <c r="W536" i="3" l="1"/>
  <c r="X535" i="3"/>
  <c r="O518" i="3"/>
  <c r="Q518" i="3"/>
  <c r="P518" i="3"/>
  <c r="L519" i="3"/>
  <c r="O519" i="3" l="1"/>
  <c r="P519" i="3"/>
  <c r="Q519" i="3"/>
  <c r="L520" i="3"/>
  <c r="W537" i="3"/>
  <c r="X536" i="3"/>
  <c r="W538" i="3" l="1"/>
  <c r="X537" i="3"/>
  <c r="O520" i="3"/>
  <c r="P520" i="3"/>
  <c r="Q520" i="3"/>
  <c r="L521" i="3"/>
  <c r="O521" i="3" l="1"/>
  <c r="Q521" i="3"/>
  <c r="P521" i="3"/>
  <c r="L522" i="3"/>
  <c r="W539" i="3"/>
  <c r="X538" i="3"/>
  <c r="W540" i="3" l="1"/>
  <c r="X539" i="3"/>
  <c r="O522" i="3"/>
  <c r="P522" i="3"/>
  <c r="Q522" i="3"/>
  <c r="L523" i="3"/>
  <c r="O523" i="3" l="1"/>
  <c r="P523" i="3"/>
  <c r="Q523" i="3"/>
  <c r="L524" i="3"/>
  <c r="W541" i="3"/>
  <c r="X540" i="3"/>
  <c r="W542" i="3" l="1"/>
  <c r="X541" i="3"/>
  <c r="O524" i="3"/>
  <c r="Q524" i="3"/>
  <c r="P524" i="3"/>
  <c r="L525" i="3"/>
  <c r="O525" i="3" l="1"/>
  <c r="P525" i="3"/>
  <c r="Q525" i="3"/>
  <c r="L526" i="3"/>
  <c r="W543" i="3"/>
  <c r="X542" i="3"/>
  <c r="O526" i="3" l="1"/>
  <c r="P526" i="3"/>
  <c r="Q526" i="3"/>
  <c r="L527" i="3"/>
  <c r="W544" i="3"/>
  <c r="X543" i="3"/>
  <c r="O527" i="3" l="1"/>
  <c r="Q527" i="3"/>
  <c r="P527" i="3"/>
  <c r="L528" i="3"/>
  <c r="W545" i="3"/>
  <c r="X544" i="3"/>
  <c r="O528" i="3" l="1"/>
  <c r="P528" i="3"/>
  <c r="Q528" i="3"/>
  <c r="L529" i="3"/>
  <c r="W546" i="3"/>
  <c r="X545" i="3"/>
  <c r="O529" i="3" l="1"/>
  <c r="P529" i="3"/>
  <c r="Q529" i="3"/>
  <c r="L530" i="3"/>
  <c r="W547" i="3"/>
  <c r="X546" i="3"/>
  <c r="O530" i="3" l="1"/>
  <c r="Q530" i="3"/>
  <c r="P530" i="3"/>
  <c r="L531" i="3"/>
  <c r="W548" i="3"/>
  <c r="X547" i="3"/>
  <c r="O531" i="3" l="1"/>
  <c r="P531" i="3"/>
  <c r="Q531" i="3"/>
  <c r="L532" i="3"/>
  <c r="W549" i="3"/>
  <c r="X548" i="3"/>
  <c r="O532" i="3" l="1"/>
  <c r="P532" i="3"/>
  <c r="Q532" i="3"/>
  <c r="L533" i="3"/>
  <c r="W550" i="3"/>
  <c r="X549" i="3"/>
  <c r="O533" i="3" l="1"/>
  <c r="Q533" i="3"/>
  <c r="P533" i="3"/>
  <c r="L534" i="3"/>
  <c r="W551" i="3"/>
  <c r="X550" i="3"/>
  <c r="O534" i="3" l="1"/>
  <c r="P534" i="3"/>
  <c r="Q534" i="3"/>
  <c r="L535" i="3"/>
  <c r="W552" i="3"/>
  <c r="X551" i="3"/>
  <c r="O535" i="3" l="1"/>
  <c r="P535" i="3"/>
  <c r="Q535" i="3"/>
  <c r="L536" i="3"/>
  <c r="W553" i="3"/>
  <c r="X552" i="3"/>
  <c r="O536" i="3" l="1"/>
  <c r="Q536" i="3"/>
  <c r="P536" i="3"/>
  <c r="L537" i="3"/>
  <c r="W554" i="3"/>
  <c r="X553" i="3"/>
  <c r="O537" i="3" l="1"/>
  <c r="P537" i="3"/>
  <c r="Q537" i="3"/>
  <c r="L538" i="3"/>
  <c r="W555" i="3"/>
  <c r="X554" i="3"/>
  <c r="O538" i="3" l="1"/>
  <c r="Q538" i="3"/>
  <c r="P538" i="3"/>
  <c r="L539" i="3"/>
  <c r="W556" i="3"/>
  <c r="X555" i="3"/>
  <c r="O539" i="3" l="1"/>
  <c r="Q539" i="3"/>
  <c r="P539" i="3"/>
  <c r="L540" i="3"/>
  <c r="W557" i="3"/>
  <c r="X556" i="3"/>
  <c r="O540" i="3" l="1"/>
  <c r="P540" i="3"/>
  <c r="Q540" i="3"/>
  <c r="L541" i="3"/>
  <c r="W558" i="3"/>
  <c r="X557" i="3"/>
  <c r="O541" i="3" l="1"/>
  <c r="Q541" i="3"/>
  <c r="P541" i="3"/>
  <c r="L542" i="3"/>
  <c r="W559" i="3"/>
  <c r="X558" i="3"/>
  <c r="O542" i="3" l="1"/>
  <c r="Q542" i="3"/>
  <c r="P542" i="3"/>
  <c r="L543" i="3"/>
  <c r="W560" i="3"/>
  <c r="X559" i="3"/>
  <c r="O543" i="3" l="1"/>
  <c r="P543" i="3"/>
  <c r="Q543" i="3"/>
  <c r="L544" i="3"/>
  <c r="W561" i="3"/>
  <c r="X560" i="3"/>
  <c r="O544" i="3" l="1"/>
  <c r="Q544" i="3"/>
  <c r="P544" i="3"/>
  <c r="L545" i="3"/>
  <c r="W562" i="3"/>
  <c r="W563" i="3" s="1"/>
  <c r="X561" i="3"/>
  <c r="O545" i="3" l="1"/>
  <c r="Q545" i="3"/>
  <c r="P545" i="3"/>
  <c r="L546" i="3"/>
  <c r="W564" i="3"/>
  <c r="X563" i="3"/>
  <c r="O546" i="3" l="1"/>
  <c r="P546" i="3"/>
  <c r="Q546" i="3"/>
  <c r="L547" i="3"/>
  <c r="W565" i="3"/>
  <c r="X564" i="3"/>
  <c r="X565" i="3" l="1"/>
  <c r="W566" i="3"/>
  <c r="O547" i="3"/>
  <c r="Q547" i="3"/>
  <c r="P547" i="3"/>
  <c r="L548" i="3"/>
  <c r="O548" i="3" l="1"/>
  <c r="Q548" i="3"/>
  <c r="P548" i="3"/>
  <c r="L549" i="3"/>
  <c r="W567" i="3"/>
  <c r="X566" i="3"/>
  <c r="O549" i="3" l="1"/>
  <c r="P549" i="3"/>
  <c r="Q549" i="3"/>
  <c r="L550" i="3"/>
  <c r="W568" i="3"/>
  <c r="X567" i="3"/>
  <c r="O550" i="3" l="1"/>
  <c r="Q550" i="3"/>
  <c r="P550" i="3"/>
  <c r="L551" i="3"/>
  <c r="W569" i="3"/>
  <c r="X568" i="3"/>
  <c r="O551" i="3" l="1"/>
  <c r="Q551" i="3"/>
  <c r="P551" i="3"/>
  <c r="L552" i="3"/>
  <c r="W570" i="3"/>
  <c r="X569" i="3"/>
  <c r="W571" i="3" l="1"/>
  <c r="X570" i="3"/>
  <c r="O552" i="3"/>
  <c r="P552" i="3"/>
  <c r="Q552" i="3"/>
  <c r="L553" i="3"/>
  <c r="O553" i="3" l="1"/>
  <c r="Q553" i="3"/>
  <c r="P553" i="3"/>
  <c r="L554" i="3"/>
  <c r="X571" i="3"/>
  <c r="W572" i="3"/>
  <c r="O554" i="3" l="1"/>
  <c r="Q554" i="3"/>
  <c r="P554" i="3"/>
  <c r="L555" i="3"/>
  <c r="W573" i="3"/>
  <c r="X572" i="3"/>
  <c r="W574" i="3" l="1"/>
  <c r="X573" i="3"/>
  <c r="O555" i="3"/>
  <c r="P555" i="3"/>
  <c r="Q555" i="3"/>
  <c r="L556" i="3"/>
  <c r="O556" i="3" l="1"/>
  <c r="Q556" i="3"/>
  <c r="P556" i="3"/>
  <c r="L557" i="3"/>
  <c r="X574" i="3"/>
  <c r="W575" i="3"/>
  <c r="W576" i="3" l="1"/>
  <c r="X575" i="3"/>
  <c r="O557" i="3"/>
  <c r="Q557" i="3"/>
  <c r="P557" i="3"/>
  <c r="L558" i="3"/>
  <c r="O558" i="3" l="1"/>
  <c r="P558" i="3"/>
  <c r="Q558" i="3"/>
  <c r="L559" i="3"/>
  <c r="W577" i="3"/>
  <c r="X576" i="3"/>
  <c r="W578" i="3" l="1"/>
  <c r="X577" i="3"/>
  <c r="O559" i="3"/>
  <c r="Q559" i="3"/>
  <c r="P559" i="3"/>
  <c r="L560" i="3"/>
  <c r="O560" i="3" l="1"/>
  <c r="Q560" i="3"/>
  <c r="P560" i="3"/>
  <c r="L561" i="3"/>
  <c r="W579" i="3"/>
  <c r="X578" i="3"/>
  <c r="W580" i="3" l="1"/>
  <c r="X579" i="3"/>
  <c r="O561" i="3"/>
  <c r="P561" i="3"/>
  <c r="Q561" i="3"/>
  <c r="L562" i="3"/>
  <c r="O562" i="3" l="1"/>
  <c r="Q562" i="3"/>
  <c r="L563" i="3"/>
  <c r="P562" i="3"/>
  <c r="X580" i="3"/>
  <c r="W581" i="3"/>
  <c r="W582" i="3" l="1"/>
  <c r="X581" i="3"/>
  <c r="Q563" i="3"/>
  <c r="O563" i="3"/>
  <c r="P563" i="3"/>
  <c r="L564" i="3"/>
  <c r="Q564" i="3" l="1"/>
  <c r="P564" i="3"/>
  <c r="O564" i="3"/>
  <c r="L565" i="3"/>
  <c r="W583" i="3"/>
  <c r="X582" i="3"/>
  <c r="X583" i="3" l="1"/>
  <c r="W584" i="3"/>
  <c r="Q565" i="3"/>
  <c r="P565" i="3"/>
  <c r="O565" i="3"/>
  <c r="L566" i="3"/>
  <c r="W585" i="3" l="1"/>
  <c r="X584" i="3"/>
  <c r="Q566" i="3"/>
  <c r="O566" i="3"/>
  <c r="P566" i="3"/>
  <c r="L567" i="3"/>
  <c r="Q567" i="3" l="1"/>
  <c r="P567" i="3"/>
  <c r="O567" i="3"/>
  <c r="L568" i="3"/>
  <c r="W586" i="3"/>
  <c r="X585" i="3"/>
  <c r="W587" i="3" l="1"/>
  <c r="X586" i="3"/>
  <c r="Q568" i="3"/>
  <c r="P568" i="3"/>
  <c r="O568" i="3"/>
  <c r="L569" i="3"/>
  <c r="Q569" i="3" l="1"/>
  <c r="O569" i="3"/>
  <c r="P569" i="3"/>
  <c r="L570" i="3"/>
  <c r="W588" i="3"/>
  <c r="X587" i="3"/>
  <c r="W589" i="3" l="1"/>
  <c r="X588" i="3"/>
  <c r="Q570" i="3"/>
  <c r="P570" i="3"/>
  <c r="O570" i="3"/>
  <c r="L571" i="3"/>
  <c r="Q571" i="3" l="1"/>
  <c r="P571" i="3"/>
  <c r="O571" i="3"/>
  <c r="L572" i="3"/>
  <c r="X589" i="3"/>
  <c r="W590" i="3"/>
  <c r="W591" i="3" l="1"/>
  <c r="X590" i="3"/>
  <c r="Q572" i="3"/>
  <c r="O572" i="3"/>
  <c r="P572" i="3"/>
  <c r="L573" i="3"/>
  <c r="Q573" i="3" l="1"/>
  <c r="P573" i="3"/>
  <c r="O573" i="3"/>
  <c r="L574" i="3"/>
  <c r="W592" i="3"/>
  <c r="X591" i="3"/>
  <c r="X592" i="3" l="1"/>
  <c r="W593" i="3"/>
  <c r="Q574" i="3"/>
  <c r="P574" i="3"/>
  <c r="O574" i="3"/>
  <c r="L575" i="3"/>
  <c r="W594" i="3" l="1"/>
  <c r="X593" i="3"/>
  <c r="Q575" i="3"/>
  <c r="O575" i="3"/>
  <c r="P575" i="3"/>
  <c r="L576" i="3"/>
  <c r="Q576" i="3" l="1"/>
  <c r="P576" i="3"/>
  <c r="O576" i="3"/>
  <c r="L577" i="3"/>
  <c r="W595" i="3"/>
  <c r="X594" i="3"/>
  <c r="W596" i="3" l="1"/>
  <c r="X595" i="3"/>
  <c r="Q577" i="3"/>
  <c r="P577" i="3"/>
  <c r="O577" i="3"/>
  <c r="L578" i="3"/>
  <c r="Q578" i="3" l="1"/>
  <c r="O578" i="3"/>
  <c r="P578" i="3"/>
  <c r="L579" i="3"/>
  <c r="W597" i="3"/>
  <c r="X596" i="3"/>
  <c r="W598" i="3" l="1"/>
  <c r="X597" i="3"/>
  <c r="Q579" i="3"/>
  <c r="P579" i="3"/>
  <c r="O579" i="3"/>
  <c r="L580" i="3"/>
  <c r="Q580" i="3" l="1"/>
  <c r="P580" i="3"/>
  <c r="O580" i="3"/>
  <c r="L581" i="3"/>
  <c r="X598" i="3"/>
  <c r="W599" i="3"/>
  <c r="W600" i="3" l="1"/>
  <c r="X599" i="3"/>
  <c r="Q581" i="3"/>
  <c r="O581" i="3"/>
  <c r="P581" i="3"/>
  <c r="L582" i="3"/>
  <c r="Q582" i="3" l="1"/>
  <c r="P582" i="3"/>
  <c r="O582" i="3"/>
  <c r="L583" i="3"/>
  <c r="W601" i="3"/>
  <c r="X600" i="3"/>
  <c r="X601" i="3" l="1"/>
  <c r="W602" i="3"/>
  <c r="Q583" i="3"/>
  <c r="P583" i="3"/>
  <c r="O583" i="3"/>
  <c r="L584" i="3"/>
  <c r="W603" i="3" l="1"/>
  <c r="X602" i="3"/>
  <c r="Q584" i="3"/>
  <c r="O584" i="3"/>
  <c r="P584" i="3"/>
  <c r="L585" i="3"/>
  <c r="Q585" i="3" l="1"/>
  <c r="P585" i="3"/>
  <c r="O585" i="3"/>
  <c r="L586" i="3"/>
  <c r="W604" i="3"/>
  <c r="X603" i="3"/>
  <c r="W605" i="3" l="1"/>
  <c r="X604" i="3"/>
  <c r="Q586" i="3"/>
  <c r="P586" i="3"/>
  <c r="O586" i="3"/>
  <c r="L587" i="3"/>
  <c r="Q587" i="3" l="1"/>
  <c r="O587" i="3"/>
  <c r="P587" i="3"/>
  <c r="L588" i="3"/>
  <c r="W606" i="3"/>
  <c r="X605" i="3"/>
  <c r="W607" i="3" l="1"/>
  <c r="X606" i="3"/>
  <c r="Q588" i="3"/>
  <c r="P588" i="3"/>
  <c r="O588" i="3"/>
  <c r="L589" i="3"/>
  <c r="Q589" i="3" l="1"/>
  <c r="P589" i="3"/>
  <c r="O589" i="3"/>
  <c r="L590" i="3"/>
  <c r="X607" i="3"/>
  <c r="W608" i="3"/>
  <c r="W609" i="3" l="1"/>
  <c r="X608" i="3"/>
  <c r="Q590" i="3"/>
  <c r="O590" i="3"/>
  <c r="P590" i="3"/>
  <c r="L591" i="3"/>
  <c r="Q591" i="3" l="1"/>
  <c r="P591" i="3"/>
  <c r="O591" i="3"/>
  <c r="L592" i="3"/>
  <c r="W610" i="3"/>
  <c r="X609" i="3"/>
  <c r="W611" i="3" l="1"/>
  <c r="X610" i="3"/>
  <c r="Q592" i="3"/>
  <c r="P592" i="3"/>
  <c r="O592" i="3"/>
  <c r="L593" i="3"/>
  <c r="Q593" i="3" l="1"/>
  <c r="O593" i="3"/>
  <c r="P593" i="3"/>
  <c r="L594" i="3"/>
  <c r="W612" i="3"/>
  <c r="X611" i="3"/>
  <c r="W613" i="3" l="1"/>
  <c r="X612" i="3"/>
  <c r="Q594" i="3"/>
  <c r="P594" i="3"/>
  <c r="O594" i="3"/>
  <c r="L595" i="3"/>
  <c r="Q595" i="3" l="1"/>
  <c r="P595" i="3"/>
  <c r="O595" i="3"/>
  <c r="L596" i="3"/>
  <c r="X613" i="3"/>
  <c r="W614" i="3"/>
  <c r="W615" i="3" l="1"/>
  <c r="X614" i="3"/>
  <c r="Q596" i="3"/>
  <c r="O596" i="3"/>
  <c r="P596" i="3"/>
  <c r="L597" i="3"/>
  <c r="Q597" i="3" l="1"/>
  <c r="P597" i="3"/>
  <c r="O597" i="3"/>
  <c r="L598" i="3"/>
  <c r="W616" i="3"/>
  <c r="X615" i="3"/>
  <c r="W617" i="3" l="1"/>
  <c r="X616" i="3"/>
  <c r="Q598" i="3"/>
  <c r="P598" i="3"/>
  <c r="O598" i="3"/>
  <c r="L599" i="3"/>
  <c r="Q599" i="3" l="1"/>
  <c r="O599" i="3"/>
  <c r="P599" i="3"/>
  <c r="L600" i="3"/>
  <c r="W618" i="3"/>
  <c r="X617" i="3"/>
  <c r="W619" i="3" l="1"/>
  <c r="X618" i="3"/>
  <c r="Q600" i="3"/>
  <c r="P600" i="3"/>
  <c r="O600" i="3"/>
  <c r="L601" i="3"/>
  <c r="Q601" i="3" l="1"/>
  <c r="P601" i="3"/>
  <c r="O601" i="3"/>
  <c r="L602" i="3"/>
  <c r="X619" i="3"/>
  <c r="W620" i="3"/>
  <c r="W621" i="3" l="1"/>
  <c r="X620" i="3"/>
  <c r="Q602" i="3"/>
  <c r="O602" i="3"/>
  <c r="P602" i="3"/>
  <c r="L603" i="3"/>
  <c r="Q603" i="3" l="1"/>
  <c r="P603" i="3"/>
  <c r="O603" i="3"/>
  <c r="L604" i="3"/>
  <c r="W622" i="3"/>
  <c r="X621" i="3"/>
  <c r="X622" i="3" l="1"/>
  <c r="W623" i="3"/>
  <c r="Q604" i="3"/>
  <c r="P604" i="3"/>
  <c r="O604" i="3"/>
  <c r="L605" i="3"/>
  <c r="Q605" i="3" l="1"/>
  <c r="O605" i="3"/>
  <c r="P605" i="3"/>
  <c r="L606" i="3"/>
  <c r="W624" i="3"/>
  <c r="X623" i="3"/>
  <c r="W625" i="3" l="1"/>
  <c r="X624" i="3"/>
  <c r="Q606" i="3"/>
  <c r="P606" i="3"/>
  <c r="O606" i="3"/>
  <c r="L607" i="3"/>
  <c r="Q607" i="3" l="1"/>
  <c r="P607" i="3"/>
  <c r="O607" i="3"/>
  <c r="L608" i="3"/>
  <c r="W626" i="3"/>
  <c r="X625" i="3"/>
  <c r="W627" i="3" l="1"/>
  <c r="X626" i="3"/>
  <c r="Q608" i="3"/>
  <c r="O608" i="3"/>
  <c r="P608" i="3"/>
  <c r="L609" i="3"/>
  <c r="Q609" i="3" l="1"/>
  <c r="P609" i="3"/>
  <c r="O609" i="3"/>
  <c r="L610" i="3"/>
  <c r="W628" i="3"/>
  <c r="X627" i="3"/>
  <c r="W629" i="3" l="1"/>
  <c r="X628" i="3"/>
  <c r="Q610" i="3"/>
  <c r="P610" i="3"/>
  <c r="O610" i="3"/>
  <c r="L611" i="3"/>
  <c r="Q611" i="3" l="1"/>
  <c r="O611" i="3"/>
  <c r="P611" i="3"/>
  <c r="L612" i="3"/>
  <c r="W630" i="3"/>
  <c r="X629" i="3"/>
  <c r="W631" i="3" l="1"/>
  <c r="X630" i="3"/>
  <c r="Q612" i="3"/>
  <c r="P612" i="3"/>
  <c r="O612" i="3"/>
  <c r="L613" i="3"/>
  <c r="Q613" i="3" l="1"/>
  <c r="P613" i="3"/>
  <c r="O613" i="3"/>
  <c r="L614" i="3"/>
  <c r="W632" i="3"/>
  <c r="X631" i="3"/>
  <c r="W633" i="3" l="1"/>
  <c r="X632" i="3"/>
  <c r="Q614" i="3"/>
  <c r="O614" i="3"/>
  <c r="P614" i="3"/>
  <c r="L615" i="3"/>
  <c r="Q615" i="3" l="1"/>
  <c r="P615" i="3"/>
  <c r="O615" i="3"/>
  <c r="L616" i="3"/>
  <c r="W634" i="3"/>
  <c r="X633" i="3"/>
  <c r="X634" i="3" l="1"/>
  <c r="W635" i="3"/>
  <c r="Q616" i="3"/>
  <c r="P616" i="3"/>
  <c r="O616" i="3"/>
  <c r="L617" i="3"/>
  <c r="W636" i="3" l="1"/>
  <c r="X635" i="3"/>
  <c r="Q617" i="3"/>
  <c r="O617" i="3"/>
  <c r="P617" i="3"/>
  <c r="L618" i="3"/>
  <c r="Q618" i="3" l="1"/>
  <c r="P618" i="3"/>
  <c r="O618" i="3"/>
  <c r="L619" i="3"/>
  <c r="W637" i="3"/>
  <c r="X636" i="3"/>
  <c r="W638" i="3" l="1"/>
  <c r="X637" i="3"/>
  <c r="Q619" i="3"/>
  <c r="P619" i="3"/>
  <c r="O619" i="3"/>
  <c r="L620" i="3"/>
  <c r="Q620" i="3" l="1"/>
  <c r="O620" i="3"/>
  <c r="P620" i="3"/>
  <c r="L621" i="3"/>
  <c r="W639" i="3"/>
  <c r="X638" i="3"/>
  <c r="W640" i="3" l="1"/>
  <c r="X639" i="3"/>
  <c r="Q621" i="3"/>
  <c r="P621" i="3"/>
  <c r="O621" i="3"/>
  <c r="L622" i="3"/>
  <c r="Q622" i="3" l="1"/>
  <c r="P622" i="3"/>
  <c r="O622" i="3"/>
  <c r="L623" i="3"/>
  <c r="X640" i="3"/>
  <c r="W641" i="3"/>
  <c r="W642" i="3" l="1"/>
  <c r="X641" i="3"/>
  <c r="Q623" i="3"/>
  <c r="O623" i="3"/>
  <c r="P623" i="3"/>
  <c r="L624" i="3"/>
  <c r="Q624" i="3" l="1"/>
  <c r="P624" i="3"/>
  <c r="O624" i="3"/>
  <c r="L625" i="3"/>
  <c r="W643" i="3"/>
  <c r="X642" i="3"/>
  <c r="X643" i="3" l="1"/>
  <c r="W644" i="3"/>
  <c r="Q625" i="3"/>
  <c r="P625" i="3"/>
  <c r="O625" i="3"/>
  <c r="L626" i="3"/>
  <c r="W645" i="3" l="1"/>
  <c r="X644" i="3"/>
  <c r="Q626" i="3"/>
  <c r="O626" i="3"/>
  <c r="P626" i="3"/>
  <c r="L627" i="3"/>
  <c r="Q627" i="3" l="1"/>
  <c r="P627" i="3"/>
  <c r="O627" i="3"/>
  <c r="L628" i="3"/>
  <c r="W646" i="3"/>
  <c r="X645" i="3"/>
  <c r="W647" i="3" l="1"/>
  <c r="X646" i="3"/>
  <c r="Q628" i="3"/>
  <c r="P628" i="3"/>
  <c r="O628" i="3"/>
  <c r="L629" i="3"/>
  <c r="Q629" i="3" l="1"/>
  <c r="O629" i="3"/>
  <c r="P629" i="3"/>
  <c r="L630" i="3"/>
  <c r="W648" i="3"/>
  <c r="X647" i="3"/>
  <c r="W649" i="3" l="1"/>
  <c r="X648" i="3"/>
  <c r="Q630" i="3"/>
  <c r="P630" i="3"/>
  <c r="O630" i="3"/>
  <c r="L631" i="3"/>
  <c r="Q631" i="3" l="1"/>
  <c r="P631" i="3"/>
  <c r="O631" i="3"/>
  <c r="L632" i="3"/>
  <c r="X649" i="3"/>
  <c r="W650" i="3"/>
  <c r="W651" i="3" l="1"/>
  <c r="X650" i="3"/>
  <c r="Q632" i="3"/>
  <c r="O632" i="3"/>
  <c r="P632" i="3"/>
  <c r="L633" i="3"/>
  <c r="Q633" i="3" l="1"/>
  <c r="P633" i="3"/>
  <c r="O633" i="3"/>
  <c r="L634" i="3"/>
  <c r="W652" i="3"/>
  <c r="X651" i="3"/>
  <c r="X652" i="3" l="1"/>
  <c r="W653" i="3"/>
  <c r="Q634" i="3"/>
  <c r="P634" i="3"/>
  <c r="O634" i="3"/>
  <c r="L635" i="3"/>
  <c r="W654" i="3" l="1"/>
  <c r="X653" i="3"/>
  <c r="Q635" i="3"/>
  <c r="O635" i="3"/>
  <c r="P635" i="3"/>
  <c r="L636" i="3"/>
  <c r="Q636" i="3" l="1"/>
  <c r="P636" i="3"/>
  <c r="O636" i="3"/>
  <c r="L637" i="3"/>
  <c r="W655" i="3"/>
  <c r="X654" i="3"/>
  <c r="W656" i="3" l="1"/>
  <c r="X655" i="3"/>
  <c r="Q637" i="3"/>
  <c r="P637" i="3"/>
  <c r="O637" i="3"/>
  <c r="L638" i="3"/>
  <c r="Q638" i="3" l="1"/>
  <c r="O638" i="3"/>
  <c r="P638" i="3"/>
  <c r="L639" i="3"/>
  <c r="W657" i="3"/>
  <c r="X656" i="3"/>
  <c r="W658" i="3" l="1"/>
  <c r="X657" i="3"/>
  <c r="Q639" i="3"/>
  <c r="P639" i="3"/>
  <c r="O639" i="3"/>
  <c r="L640" i="3"/>
  <c r="Q640" i="3" l="1"/>
  <c r="P640" i="3"/>
  <c r="O640" i="3"/>
  <c r="L641" i="3"/>
  <c r="X658" i="3"/>
  <c r="W659" i="3"/>
  <c r="W660" i="3" l="1"/>
  <c r="X659" i="3"/>
  <c r="Q641" i="3"/>
  <c r="O641" i="3"/>
  <c r="P641" i="3"/>
  <c r="L642" i="3"/>
  <c r="Q642" i="3" l="1"/>
  <c r="P642" i="3"/>
  <c r="O642" i="3"/>
  <c r="L643" i="3"/>
  <c r="W661" i="3"/>
  <c r="X660" i="3"/>
  <c r="X661" i="3" l="1"/>
  <c r="W662" i="3"/>
  <c r="Q643" i="3"/>
  <c r="P643" i="3"/>
  <c r="O643" i="3"/>
  <c r="L644" i="3"/>
  <c r="W663" i="3" l="1"/>
  <c r="X662" i="3"/>
  <c r="Q644" i="3"/>
  <c r="O644" i="3"/>
  <c r="P644" i="3"/>
  <c r="L645" i="3"/>
  <c r="Q645" i="3" l="1"/>
  <c r="P645" i="3"/>
  <c r="O645" i="3"/>
  <c r="L646" i="3"/>
  <c r="W664" i="3"/>
  <c r="X663" i="3"/>
  <c r="W665" i="3" l="1"/>
  <c r="X664" i="3"/>
  <c r="Q646" i="3"/>
  <c r="P646" i="3"/>
  <c r="O646" i="3"/>
  <c r="L647" i="3"/>
  <c r="Q647" i="3" l="1"/>
  <c r="O647" i="3"/>
  <c r="P647" i="3"/>
  <c r="L648" i="3"/>
  <c r="W666" i="3"/>
  <c r="X665" i="3"/>
  <c r="W667" i="3" l="1"/>
  <c r="X666" i="3"/>
  <c r="Q648" i="3"/>
  <c r="P648" i="3"/>
  <c r="O648" i="3"/>
  <c r="L649" i="3"/>
  <c r="Q649" i="3" l="1"/>
  <c r="P649" i="3"/>
  <c r="O649" i="3"/>
  <c r="L650" i="3"/>
  <c r="W668" i="3"/>
  <c r="X667" i="3"/>
  <c r="W669" i="3" l="1"/>
  <c r="X668" i="3"/>
  <c r="Q650" i="3"/>
  <c r="O650" i="3"/>
  <c r="P650" i="3"/>
  <c r="L651" i="3"/>
  <c r="Q651" i="3" l="1"/>
  <c r="P651" i="3"/>
  <c r="O651" i="3"/>
  <c r="L652" i="3"/>
  <c r="W670" i="3"/>
  <c r="X669" i="3"/>
  <c r="W671" i="3" l="1"/>
  <c r="X670" i="3"/>
  <c r="Q652" i="3"/>
  <c r="P652" i="3"/>
  <c r="O652" i="3"/>
  <c r="L653" i="3"/>
  <c r="Q653" i="3" l="1"/>
  <c r="O653" i="3"/>
  <c r="P653" i="3"/>
  <c r="L654" i="3"/>
  <c r="W672" i="3"/>
  <c r="X671" i="3"/>
  <c r="W673" i="3" l="1"/>
  <c r="X672" i="3"/>
  <c r="Q654" i="3"/>
  <c r="P654" i="3"/>
  <c r="O654" i="3"/>
  <c r="L655" i="3"/>
  <c r="Q655" i="3" l="1"/>
  <c r="P655" i="3"/>
  <c r="O655" i="3"/>
  <c r="L656" i="3"/>
  <c r="W674" i="3"/>
  <c r="X673" i="3"/>
  <c r="W675" i="3" l="1"/>
  <c r="X674" i="3"/>
  <c r="Q656" i="3"/>
  <c r="O656" i="3"/>
  <c r="P656" i="3"/>
  <c r="L657" i="3"/>
  <c r="Q657" i="3" l="1"/>
  <c r="P657" i="3"/>
  <c r="O657" i="3"/>
  <c r="L658" i="3"/>
  <c r="W676" i="3"/>
  <c r="X675" i="3"/>
  <c r="W677" i="3" l="1"/>
  <c r="X676" i="3"/>
  <c r="Q658" i="3"/>
  <c r="P658" i="3"/>
  <c r="O658" i="3"/>
  <c r="L659" i="3"/>
  <c r="Q659" i="3" l="1"/>
  <c r="O659" i="3"/>
  <c r="P659" i="3"/>
  <c r="L660" i="3"/>
  <c r="W678" i="3"/>
  <c r="X677" i="3"/>
  <c r="W679" i="3" l="1"/>
  <c r="X678" i="3"/>
  <c r="Q660" i="3"/>
  <c r="P660" i="3"/>
  <c r="O660" i="3"/>
  <c r="L661" i="3"/>
  <c r="Q661" i="3" l="1"/>
  <c r="P661" i="3"/>
  <c r="O661" i="3"/>
  <c r="L662" i="3"/>
  <c r="W680" i="3"/>
  <c r="X679" i="3"/>
  <c r="W681" i="3" l="1"/>
  <c r="X680" i="3"/>
  <c r="Q662" i="3"/>
  <c r="O662" i="3"/>
  <c r="P662" i="3"/>
  <c r="L663" i="3"/>
  <c r="Q663" i="3" l="1"/>
  <c r="P663" i="3"/>
  <c r="O663" i="3"/>
  <c r="L664" i="3"/>
  <c r="W682" i="3"/>
  <c r="X681" i="3"/>
  <c r="W683" i="3" l="1"/>
  <c r="X682" i="3"/>
  <c r="Q664" i="3"/>
  <c r="P664" i="3"/>
  <c r="O664" i="3"/>
  <c r="L665" i="3"/>
  <c r="Q665" i="3" l="1"/>
  <c r="O665" i="3"/>
  <c r="P665" i="3"/>
  <c r="L666" i="3"/>
  <c r="W684" i="3"/>
  <c r="X683" i="3"/>
  <c r="W685" i="3" l="1"/>
  <c r="X684" i="3"/>
  <c r="O666" i="3"/>
  <c r="Q666" i="3"/>
  <c r="P666" i="3"/>
  <c r="L667" i="3"/>
  <c r="O667" i="3" l="1"/>
  <c r="Q667" i="3"/>
  <c r="P667" i="3"/>
  <c r="L668" i="3"/>
  <c r="W686" i="3"/>
  <c r="X685" i="3"/>
  <c r="W687" i="3" l="1"/>
  <c r="X686" i="3"/>
  <c r="O668" i="3"/>
  <c r="Q668" i="3"/>
  <c r="P668" i="3"/>
  <c r="L669" i="3"/>
  <c r="O669" i="3" l="1"/>
  <c r="Q669" i="3"/>
  <c r="P669" i="3"/>
  <c r="L670" i="3"/>
  <c r="W688" i="3"/>
  <c r="X687" i="3"/>
  <c r="W689" i="3" l="1"/>
  <c r="W690" i="3" s="1"/>
  <c r="X688" i="3"/>
  <c r="O670" i="3"/>
  <c r="Q670" i="3"/>
  <c r="P670" i="3"/>
  <c r="L671" i="3"/>
  <c r="O671" i="3" l="1"/>
  <c r="Q671" i="3"/>
  <c r="P671" i="3"/>
  <c r="L672" i="3"/>
  <c r="X690" i="3"/>
  <c r="W691" i="3"/>
  <c r="X691" i="3" l="1"/>
  <c r="W692" i="3"/>
  <c r="O672" i="3"/>
  <c r="Q672" i="3"/>
  <c r="P672" i="3"/>
  <c r="L673" i="3"/>
  <c r="O673" i="3" l="1"/>
  <c r="Q673" i="3"/>
  <c r="P673" i="3"/>
  <c r="L674" i="3"/>
  <c r="X692" i="3"/>
  <c r="W693" i="3"/>
  <c r="X693" i="3" l="1"/>
  <c r="W694" i="3"/>
  <c r="O674" i="3"/>
  <c r="Q674" i="3"/>
  <c r="P674" i="3"/>
  <c r="L675" i="3"/>
  <c r="O675" i="3" l="1"/>
  <c r="Q675" i="3"/>
  <c r="P675" i="3"/>
  <c r="L676" i="3"/>
  <c r="X694" i="3"/>
  <c r="W695" i="3"/>
  <c r="X695" i="3" l="1"/>
  <c r="W696" i="3"/>
  <c r="O676" i="3"/>
  <c r="Q676" i="3"/>
  <c r="P676" i="3"/>
  <c r="L677" i="3"/>
  <c r="O677" i="3" l="1"/>
  <c r="Q677" i="3"/>
  <c r="P677" i="3"/>
  <c r="L678" i="3"/>
  <c r="X696" i="3"/>
  <c r="W697" i="3"/>
  <c r="X697" i="3" l="1"/>
  <c r="W698" i="3"/>
  <c r="O678" i="3"/>
  <c r="Q678" i="3"/>
  <c r="P678" i="3"/>
  <c r="L679" i="3"/>
  <c r="O679" i="3" l="1"/>
  <c r="Q679" i="3"/>
  <c r="P679" i="3"/>
  <c r="L680" i="3"/>
  <c r="X698" i="3"/>
  <c r="W699" i="3"/>
  <c r="X699" i="3" l="1"/>
  <c r="W700" i="3"/>
  <c r="O680" i="3"/>
  <c r="Q680" i="3"/>
  <c r="P680" i="3"/>
  <c r="L681" i="3"/>
  <c r="O681" i="3" l="1"/>
  <c r="Q681" i="3"/>
  <c r="P681" i="3"/>
  <c r="L682" i="3"/>
  <c r="X700" i="3"/>
  <c r="W701" i="3"/>
  <c r="X701" i="3" l="1"/>
  <c r="W702" i="3"/>
  <c r="O682" i="3"/>
  <c r="Q682" i="3"/>
  <c r="P682" i="3"/>
  <c r="L683" i="3"/>
  <c r="O683" i="3" l="1"/>
  <c r="Q683" i="3"/>
  <c r="P683" i="3"/>
  <c r="L684" i="3"/>
  <c r="X702" i="3"/>
  <c r="W703" i="3"/>
  <c r="O684" i="3" l="1"/>
  <c r="Q684" i="3"/>
  <c r="P684" i="3"/>
  <c r="L685" i="3"/>
  <c r="X703" i="3"/>
  <c r="W704" i="3"/>
  <c r="X704" i="3" l="1"/>
  <c r="W705" i="3"/>
  <c r="O685" i="3"/>
  <c r="Q685" i="3"/>
  <c r="P685" i="3"/>
  <c r="L686" i="3"/>
  <c r="O686" i="3" l="1"/>
  <c r="Q686" i="3"/>
  <c r="P686" i="3"/>
  <c r="L687" i="3"/>
  <c r="X705" i="3"/>
  <c r="W706" i="3"/>
  <c r="X706" i="3" l="1"/>
  <c r="W707" i="3"/>
  <c r="O687" i="3"/>
  <c r="Q687" i="3"/>
  <c r="P687" i="3"/>
  <c r="L688" i="3"/>
  <c r="O688" i="3" l="1"/>
  <c r="Q688" i="3"/>
  <c r="P688" i="3"/>
  <c r="L689" i="3"/>
  <c r="X707" i="3"/>
  <c r="W708" i="3"/>
  <c r="X708" i="3" l="1"/>
  <c r="W709" i="3"/>
  <c r="O689" i="3"/>
  <c r="Q689" i="3"/>
  <c r="L690" i="3"/>
  <c r="P689" i="3"/>
  <c r="Q690" i="3" l="1"/>
  <c r="P690" i="3"/>
  <c r="L691" i="3"/>
  <c r="O690" i="3"/>
  <c r="X709" i="3"/>
  <c r="W710" i="3"/>
  <c r="X710" i="3" l="1"/>
  <c r="W711" i="3"/>
  <c r="Q691" i="3"/>
  <c r="P691" i="3"/>
  <c r="L692" i="3"/>
  <c r="O691" i="3"/>
  <c r="Q692" i="3" l="1"/>
  <c r="P692" i="3"/>
  <c r="L693" i="3"/>
  <c r="O692" i="3"/>
  <c r="X711" i="3"/>
  <c r="W712" i="3"/>
  <c r="X712" i="3" l="1"/>
  <c r="W713" i="3"/>
  <c r="Q693" i="3"/>
  <c r="P693" i="3"/>
  <c r="O693" i="3"/>
  <c r="L694" i="3"/>
  <c r="Q694" i="3" l="1"/>
  <c r="P694" i="3"/>
  <c r="L695" i="3"/>
  <c r="O694" i="3"/>
  <c r="X713" i="3"/>
  <c r="W714" i="3"/>
  <c r="X714" i="3" l="1"/>
  <c r="W715" i="3"/>
  <c r="Q695" i="3"/>
  <c r="P695" i="3"/>
  <c r="L696" i="3"/>
  <c r="O695" i="3"/>
  <c r="Q696" i="3" l="1"/>
  <c r="P696" i="3"/>
  <c r="O696" i="3"/>
  <c r="L697" i="3"/>
  <c r="X715" i="3"/>
  <c r="W716" i="3"/>
  <c r="X716" i="3" l="1"/>
  <c r="W717" i="3"/>
  <c r="Q697" i="3"/>
  <c r="P697" i="3"/>
  <c r="L698" i="3"/>
  <c r="O697" i="3"/>
  <c r="Q698" i="3" l="1"/>
  <c r="P698" i="3"/>
  <c r="L699" i="3"/>
  <c r="O698" i="3"/>
  <c r="X717" i="3"/>
  <c r="W718" i="3"/>
  <c r="X718" i="3" l="1"/>
  <c r="W719" i="3"/>
  <c r="Q699" i="3"/>
  <c r="P699" i="3"/>
  <c r="L700" i="3"/>
  <c r="O699" i="3"/>
  <c r="Q700" i="3" l="1"/>
  <c r="P700" i="3"/>
  <c r="L701" i="3"/>
  <c r="O700" i="3"/>
  <c r="X719" i="3"/>
  <c r="W720" i="3"/>
  <c r="X720" i="3" l="1"/>
  <c r="W721" i="3"/>
  <c r="Q701" i="3"/>
  <c r="P701" i="3"/>
  <c r="L702" i="3"/>
  <c r="O701" i="3"/>
  <c r="Q702" i="3" l="1"/>
  <c r="P702" i="3"/>
  <c r="O702" i="3"/>
  <c r="L703" i="3"/>
  <c r="X721" i="3"/>
  <c r="W722" i="3"/>
  <c r="X722" i="3" l="1"/>
  <c r="W723" i="3"/>
  <c r="Q703" i="3"/>
  <c r="P703" i="3"/>
  <c r="L704" i="3"/>
  <c r="O703" i="3"/>
  <c r="Q704" i="3" l="1"/>
  <c r="P704" i="3"/>
  <c r="L705" i="3"/>
  <c r="O704" i="3"/>
  <c r="X723" i="3"/>
  <c r="W724" i="3"/>
  <c r="X724" i="3" l="1"/>
  <c r="W725" i="3"/>
  <c r="Q705" i="3"/>
  <c r="P705" i="3"/>
  <c r="O705" i="3"/>
  <c r="L706" i="3"/>
  <c r="Q706" i="3" l="1"/>
  <c r="P706" i="3"/>
  <c r="L707" i="3"/>
  <c r="O706" i="3"/>
  <c r="X725" i="3"/>
  <c r="W726" i="3"/>
  <c r="X726" i="3" l="1"/>
  <c r="W727" i="3"/>
  <c r="Q707" i="3"/>
  <c r="P707" i="3"/>
  <c r="L708" i="3"/>
  <c r="O707" i="3"/>
  <c r="Q708" i="3" l="1"/>
  <c r="P708" i="3"/>
  <c r="L709" i="3"/>
  <c r="O708" i="3"/>
  <c r="X727" i="3"/>
  <c r="W728" i="3"/>
  <c r="X728" i="3" l="1"/>
  <c r="W729" i="3"/>
  <c r="Q709" i="3"/>
  <c r="P709" i="3"/>
  <c r="L710" i="3"/>
  <c r="O709" i="3"/>
  <c r="Q710" i="3" l="1"/>
  <c r="P710" i="3"/>
  <c r="L711" i="3"/>
  <c r="O710" i="3"/>
  <c r="X729" i="3"/>
  <c r="W730" i="3"/>
  <c r="X730" i="3" l="1"/>
  <c r="W731" i="3"/>
  <c r="P711" i="3"/>
  <c r="L712" i="3"/>
  <c r="O711" i="3"/>
  <c r="Q711" i="3"/>
  <c r="X731" i="3" l="1"/>
  <c r="W732" i="3"/>
  <c r="P712" i="3"/>
  <c r="Q712" i="3"/>
  <c r="L713" i="3"/>
  <c r="O712" i="3"/>
  <c r="P713" i="3" l="1"/>
  <c r="Q713" i="3"/>
  <c r="O713" i="3"/>
  <c r="L714" i="3"/>
  <c r="X732" i="3"/>
  <c r="W733" i="3"/>
  <c r="X733" i="3" l="1"/>
  <c r="W734" i="3"/>
  <c r="P714" i="3"/>
  <c r="L715" i="3"/>
  <c r="O714" i="3"/>
  <c r="Q714" i="3"/>
  <c r="X734" i="3" l="1"/>
  <c r="W735" i="3"/>
  <c r="P715" i="3"/>
  <c r="Q715" i="3"/>
  <c r="L716" i="3"/>
  <c r="O715" i="3"/>
  <c r="P716" i="3" l="1"/>
  <c r="Q716" i="3"/>
  <c r="L717" i="3"/>
  <c r="O716" i="3"/>
  <c r="X735" i="3"/>
  <c r="W736" i="3"/>
  <c r="X736" i="3" l="1"/>
  <c r="W737" i="3"/>
  <c r="P717" i="3"/>
  <c r="L718" i="3"/>
  <c r="O717" i="3"/>
  <c r="Q717" i="3"/>
  <c r="X737" i="3" l="1"/>
  <c r="W738" i="3"/>
  <c r="P718" i="3"/>
  <c r="Q718" i="3"/>
  <c r="L719" i="3"/>
  <c r="O718" i="3"/>
  <c r="P719" i="3" l="1"/>
  <c r="Q719" i="3"/>
  <c r="L720" i="3"/>
  <c r="O719" i="3"/>
  <c r="X738" i="3"/>
  <c r="W739" i="3"/>
  <c r="X739" i="3" l="1"/>
  <c r="W740" i="3"/>
  <c r="P720" i="3"/>
  <c r="L721" i="3"/>
  <c r="O720" i="3"/>
  <c r="Q720" i="3"/>
  <c r="X740" i="3" l="1"/>
  <c r="W741" i="3"/>
  <c r="P721" i="3"/>
  <c r="Q721" i="3"/>
  <c r="L722" i="3"/>
  <c r="O721" i="3"/>
  <c r="P722" i="3" l="1"/>
  <c r="Q722" i="3"/>
  <c r="O722" i="3"/>
  <c r="L723" i="3"/>
  <c r="X741" i="3"/>
  <c r="W742" i="3"/>
  <c r="X742" i="3" l="1"/>
  <c r="W743" i="3"/>
  <c r="P723" i="3"/>
  <c r="L724" i="3"/>
  <c r="O723" i="3"/>
  <c r="Q723" i="3"/>
  <c r="X743" i="3" l="1"/>
  <c r="W744" i="3"/>
  <c r="P724" i="3"/>
  <c r="Q724" i="3"/>
  <c r="L725" i="3"/>
  <c r="O724" i="3"/>
  <c r="P725" i="3" l="1"/>
  <c r="Q725" i="3"/>
  <c r="L726" i="3"/>
  <c r="O725" i="3"/>
  <c r="X744" i="3"/>
  <c r="W745" i="3"/>
  <c r="X745" i="3" l="1"/>
  <c r="W746" i="3"/>
  <c r="P726" i="3"/>
  <c r="L727" i="3"/>
  <c r="O726" i="3"/>
  <c r="Q726" i="3"/>
  <c r="X746" i="3" l="1"/>
  <c r="W747" i="3"/>
  <c r="P727" i="3"/>
  <c r="Q727" i="3"/>
  <c r="L728" i="3"/>
  <c r="O727" i="3"/>
  <c r="P728" i="3" l="1"/>
  <c r="Q728" i="3"/>
  <c r="L729" i="3"/>
  <c r="O728" i="3"/>
  <c r="X747" i="3"/>
  <c r="W748" i="3"/>
  <c r="X748" i="3" l="1"/>
  <c r="W749" i="3"/>
  <c r="P729" i="3"/>
  <c r="L730" i="3"/>
  <c r="O729" i="3"/>
  <c r="Q729" i="3"/>
  <c r="X749" i="3" l="1"/>
  <c r="W750" i="3"/>
  <c r="P730" i="3"/>
  <c r="Q730" i="3"/>
  <c r="L731" i="3"/>
  <c r="O730" i="3"/>
  <c r="P731" i="3" l="1"/>
  <c r="Q731" i="3"/>
  <c r="O731" i="3"/>
  <c r="L732" i="3"/>
  <c r="X750" i="3"/>
  <c r="W751" i="3"/>
  <c r="X751" i="3" l="1"/>
  <c r="W752" i="3"/>
  <c r="P732" i="3"/>
  <c r="L733" i="3"/>
  <c r="O732" i="3"/>
  <c r="Q732" i="3"/>
  <c r="X752" i="3" l="1"/>
  <c r="W753" i="3"/>
  <c r="P733" i="3"/>
  <c r="Q733" i="3"/>
  <c r="L734" i="3"/>
  <c r="O733" i="3"/>
  <c r="P734" i="3" l="1"/>
  <c r="Q734" i="3"/>
  <c r="L735" i="3"/>
  <c r="O734" i="3"/>
  <c r="X753" i="3"/>
  <c r="W754" i="3"/>
  <c r="X754" i="3" l="1"/>
  <c r="W755" i="3"/>
  <c r="P735" i="3"/>
  <c r="L736" i="3"/>
  <c r="O735" i="3"/>
  <c r="Q735" i="3"/>
  <c r="X755" i="3" l="1"/>
  <c r="W756" i="3"/>
  <c r="P736" i="3"/>
  <c r="Q736" i="3"/>
  <c r="L737" i="3"/>
  <c r="O736" i="3"/>
  <c r="P737" i="3" l="1"/>
  <c r="Q737" i="3"/>
  <c r="L738" i="3"/>
  <c r="O737" i="3"/>
  <c r="X756" i="3"/>
  <c r="W757" i="3"/>
  <c r="X757" i="3" l="1"/>
  <c r="W758" i="3"/>
  <c r="P738" i="3"/>
  <c r="L739" i="3"/>
  <c r="O738" i="3"/>
  <c r="Q738" i="3"/>
  <c r="X758" i="3" l="1"/>
  <c r="W759" i="3"/>
  <c r="P739" i="3"/>
  <c r="Q739" i="3"/>
  <c r="L740" i="3"/>
  <c r="O739" i="3"/>
  <c r="P740" i="3" l="1"/>
  <c r="Q740" i="3"/>
  <c r="O740" i="3"/>
  <c r="L741" i="3"/>
  <c r="X759" i="3"/>
  <c r="W760" i="3"/>
  <c r="X760" i="3" l="1"/>
  <c r="W761" i="3"/>
  <c r="P741" i="3"/>
  <c r="L742" i="3"/>
  <c r="O741" i="3"/>
  <c r="Q741" i="3"/>
  <c r="X761" i="3" l="1"/>
  <c r="W762" i="3"/>
  <c r="P742" i="3"/>
  <c r="Q742" i="3"/>
  <c r="L743" i="3"/>
  <c r="O742" i="3"/>
  <c r="P743" i="3" l="1"/>
  <c r="Q743" i="3"/>
  <c r="L744" i="3"/>
  <c r="O743" i="3"/>
  <c r="X762" i="3"/>
  <c r="W763" i="3"/>
  <c r="X763" i="3" l="1"/>
  <c r="W764" i="3"/>
  <c r="P744" i="3"/>
  <c r="L745" i="3"/>
  <c r="O744" i="3"/>
  <c r="Q744" i="3"/>
  <c r="X764" i="3" l="1"/>
  <c r="W765" i="3"/>
  <c r="P745" i="3"/>
  <c r="Q745" i="3"/>
  <c r="L746" i="3"/>
  <c r="O745" i="3"/>
  <c r="P746" i="3" l="1"/>
  <c r="Q746" i="3"/>
  <c r="L747" i="3"/>
  <c r="O746" i="3"/>
  <c r="X765" i="3"/>
  <c r="W766" i="3"/>
  <c r="X766" i="3" l="1"/>
  <c r="W767" i="3"/>
  <c r="P747" i="3"/>
  <c r="L748" i="3"/>
  <c r="O747" i="3"/>
  <c r="Q747" i="3"/>
  <c r="X767" i="3" l="1"/>
  <c r="W768" i="3"/>
  <c r="P748" i="3"/>
  <c r="Q748" i="3"/>
  <c r="L749" i="3"/>
  <c r="O748" i="3"/>
  <c r="P749" i="3" l="1"/>
  <c r="Q749" i="3"/>
  <c r="L750" i="3"/>
  <c r="O749" i="3"/>
  <c r="X768" i="3"/>
  <c r="W769" i="3"/>
  <c r="X769" i="3" l="1"/>
  <c r="W770" i="3"/>
  <c r="P750" i="3"/>
  <c r="L751" i="3"/>
  <c r="O750" i="3"/>
  <c r="Q750" i="3"/>
  <c r="X770" i="3" l="1"/>
  <c r="W771" i="3"/>
  <c r="P751" i="3"/>
  <c r="Q751" i="3"/>
  <c r="L752" i="3"/>
  <c r="O751" i="3"/>
  <c r="P752" i="3" l="1"/>
  <c r="Q752" i="3"/>
  <c r="L753" i="3"/>
  <c r="O752" i="3"/>
  <c r="X771" i="3"/>
  <c r="W772" i="3"/>
  <c r="X772" i="3" l="1"/>
  <c r="W773" i="3"/>
  <c r="P753" i="3"/>
  <c r="L754" i="3"/>
  <c r="O753" i="3"/>
  <c r="Q753" i="3"/>
  <c r="X773" i="3" l="1"/>
  <c r="W774" i="3"/>
  <c r="P754" i="3"/>
  <c r="Q754" i="3"/>
  <c r="L755" i="3"/>
  <c r="O754" i="3"/>
  <c r="P755" i="3" l="1"/>
  <c r="Q755" i="3"/>
  <c r="L756" i="3"/>
  <c r="O755" i="3"/>
  <c r="X774" i="3"/>
  <c r="W775" i="3"/>
  <c r="X775" i="3" l="1"/>
  <c r="W776" i="3"/>
  <c r="P756" i="3"/>
  <c r="L757" i="3"/>
  <c r="O756" i="3"/>
  <c r="Q756" i="3"/>
  <c r="X776" i="3" l="1"/>
  <c r="W777" i="3"/>
  <c r="P757" i="3"/>
  <c r="Q757" i="3"/>
  <c r="L758" i="3"/>
  <c r="O757" i="3"/>
  <c r="P758" i="3" l="1"/>
  <c r="Q758" i="3"/>
  <c r="L759" i="3"/>
  <c r="O758" i="3"/>
  <c r="X777" i="3"/>
  <c r="W778" i="3"/>
  <c r="X778" i="3" l="1"/>
  <c r="W779" i="3"/>
  <c r="P759" i="3"/>
  <c r="L760" i="3"/>
  <c r="O759" i="3"/>
  <c r="Q759" i="3"/>
  <c r="X779" i="3" l="1"/>
  <c r="W780" i="3"/>
  <c r="P760" i="3"/>
  <c r="Q760" i="3"/>
  <c r="L761" i="3"/>
  <c r="O760" i="3"/>
  <c r="P761" i="3" l="1"/>
  <c r="Q761" i="3"/>
  <c r="L762" i="3"/>
  <c r="O761" i="3"/>
  <c r="X780" i="3"/>
  <c r="W781" i="3"/>
  <c r="X781" i="3" l="1"/>
  <c r="W782" i="3"/>
  <c r="P762" i="3"/>
  <c r="L763" i="3"/>
  <c r="O762" i="3"/>
  <c r="Q762" i="3"/>
  <c r="X782" i="3" l="1"/>
  <c r="W783" i="3"/>
  <c r="P763" i="3"/>
  <c r="Q763" i="3"/>
  <c r="L764" i="3"/>
  <c r="O763" i="3"/>
  <c r="P764" i="3" l="1"/>
  <c r="Q764" i="3"/>
  <c r="L765" i="3"/>
  <c r="O764" i="3"/>
  <c r="X783" i="3"/>
  <c r="W784" i="3"/>
  <c r="X784" i="3" l="1"/>
  <c r="W785" i="3"/>
  <c r="P765" i="3"/>
  <c r="L766" i="3"/>
  <c r="O765" i="3"/>
  <c r="Q765" i="3"/>
  <c r="X785" i="3" l="1"/>
  <c r="W786" i="3"/>
  <c r="P766" i="3"/>
  <c r="Q766" i="3"/>
  <c r="L767" i="3"/>
  <c r="O766" i="3"/>
  <c r="P767" i="3" l="1"/>
  <c r="Q767" i="3"/>
  <c r="L768" i="3"/>
  <c r="O767" i="3"/>
  <c r="X786" i="3"/>
  <c r="W787" i="3"/>
  <c r="X787" i="3" l="1"/>
  <c r="W788" i="3"/>
  <c r="P768" i="3"/>
  <c r="L769" i="3"/>
  <c r="O768" i="3"/>
  <c r="Q768" i="3"/>
  <c r="X788" i="3" l="1"/>
  <c r="W789" i="3"/>
  <c r="P769" i="3"/>
  <c r="Q769" i="3"/>
  <c r="L770" i="3"/>
  <c r="O769" i="3"/>
  <c r="P770" i="3" l="1"/>
  <c r="Q770" i="3"/>
  <c r="L771" i="3"/>
  <c r="O770" i="3"/>
  <c r="X789" i="3"/>
  <c r="W790" i="3"/>
  <c r="X790" i="3" l="1"/>
  <c r="W791" i="3"/>
  <c r="P771" i="3"/>
  <c r="L772" i="3"/>
  <c r="O771" i="3"/>
  <c r="Q771" i="3"/>
  <c r="X791" i="3" l="1"/>
  <c r="W792" i="3"/>
  <c r="Q772" i="3"/>
  <c r="P772" i="3"/>
  <c r="L773" i="3"/>
  <c r="O772" i="3"/>
  <c r="Q773" i="3" l="1"/>
  <c r="P773" i="3"/>
  <c r="L774" i="3"/>
  <c r="O773" i="3"/>
  <c r="X792" i="3"/>
  <c r="W793" i="3"/>
  <c r="X793" i="3" l="1"/>
  <c r="W794" i="3"/>
  <c r="Q774" i="3"/>
  <c r="P774" i="3"/>
  <c r="L775" i="3"/>
  <c r="O774" i="3"/>
  <c r="Q775" i="3" l="1"/>
  <c r="P775" i="3"/>
  <c r="L776" i="3"/>
  <c r="O775" i="3"/>
  <c r="X794" i="3"/>
  <c r="W795" i="3"/>
  <c r="X795" i="3" l="1"/>
  <c r="W796" i="3"/>
  <c r="Q776" i="3"/>
  <c r="P776" i="3"/>
  <c r="L777" i="3"/>
  <c r="O776" i="3"/>
  <c r="Q777" i="3" l="1"/>
  <c r="P777" i="3"/>
  <c r="L778" i="3"/>
  <c r="O777" i="3"/>
  <c r="X796" i="3"/>
  <c r="W797" i="3"/>
  <c r="X797" i="3" l="1"/>
  <c r="W798" i="3"/>
  <c r="Q778" i="3"/>
  <c r="P778" i="3"/>
  <c r="L779" i="3"/>
  <c r="O778" i="3"/>
  <c r="Q779" i="3" l="1"/>
  <c r="P779" i="3"/>
  <c r="L780" i="3"/>
  <c r="O779" i="3"/>
  <c r="X798" i="3"/>
  <c r="W799" i="3"/>
  <c r="X799" i="3" l="1"/>
  <c r="W800" i="3"/>
  <c r="Q780" i="3"/>
  <c r="P780" i="3"/>
  <c r="L781" i="3"/>
  <c r="O780" i="3"/>
  <c r="Q781" i="3" l="1"/>
  <c r="P781" i="3"/>
  <c r="L782" i="3"/>
  <c r="O781" i="3"/>
  <c r="X800" i="3"/>
  <c r="W801" i="3"/>
  <c r="X801" i="3" l="1"/>
  <c r="W802" i="3"/>
  <c r="Q782" i="3"/>
  <c r="P782" i="3"/>
  <c r="L783" i="3"/>
  <c r="O782" i="3"/>
  <c r="Q783" i="3" l="1"/>
  <c r="P783" i="3"/>
  <c r="L784" i="3"/>
  <c r="O783" i="3"/>
  <c r="X802" i="3"/>
  <c r="W803" i="3"/>
  <c r="X803" i="3" l="1"/>
  <c r="W804" i="3"/>
  <c r="Q784" i="3"/>
  <c r="P784" i="3"/>
  <c r="L785" i="3"/>
  <c r="O784" i="3"/>
  <c r="Q785" i="3" l="1"/>
  <c r="P785" i="3"/>
  <c r="L786" i="3"/>
  <c r="O785" i="3"/>
  <c r="X804" i="3"/>
  <c r="W805" i="3"/>
  <c r="X805" i="3" l="1"/>
  <c r="W806" i="3"/>
  <c r="Q786" i="3"/>
  <c r="P786" i="3"/>
  <c r="L787" i="3"/>
  <c r="O786" i="3"/>
  <c r="Q787" i="3" l="1"/>
  <c r="P787" i="3"/>
  <c r="L788" i="3"/>
  <c r="O787" i="3"/>
  <c r="X806" i="3"/>
  <c r="W807" i="3"/>
  <c r="X807" i="3" l="1"/>
  <c r="W808" i="3"/>
  <c r="Q788" i="3"/>
  <c r="P788" i="3"/>
  <c r="L789" i="3"/>
  <c r="O788" i="3"/>
  <c r="Q789" i="3" l="1"/>
  <c r="P789" i="3"/>
  <c r="L790" i="3"/>
  <c r="O789" i="3"/>
  <c r="X808" i="3"/>
  <c r="W809" i="3"/>
  <c r="X809" i="3" l="1"/>
  <c r="W810" i="3"/>
  <c r="Q790" i="3"/>
  <c r="P790" i="3"/>
  <c r="L791" i="3"/>
  <c r="O790" i="3"/>
  <c r="Q791" i="3" l="1"/>
  <c r="P791" i="3"/>
  <c r="L792" i="3"/>
  <c r="O791" i="3"/>
  <c r="X810" i="3"/>
  <c r="W811" i="3"/>
  <c r="X811" i="3" l="1"/>
  <c r="W812" i="3"/>
  <c r="Q792" i="3"/>
  <c r="P792" i="3"/>
  <c r="L793" i="3"/>
  <c r="O792" i="3"/>
  <c r="Q793" i="3" l="1"/>
  <c r="P793" i="3"/>
  <c r="L794" i="3"/>
  <c r="O793" i="3"/>
  <c r="X812" i="3"/>
  <c r="W813" i="3"/>
  <c r="X813" i="3" l="1"/>
  <c r="W814" i="3"/>
  <c r="Q794" i="3"/>
  <c r="P794" i="3"/>
  <c r="L795" i="3"/>
  <c r="O794" i="3"/>
  <c r="Q795" i="3" l="1"/>
  <c r="P795" i="3"/>
  <c r="L796" i="3"/>
  <c r="O795" i="3"/>
  <c r="X814" i="3"/>
  <c r="W815" i="3"/>
  <c r="X815" i="3" l="1"/>
  <c r="W816" i="3"/>
  <c r="Q796" i="3"/>
  <c r="P796" i="3"/>
  <c r="L797" i="3"/>
  <c r="O796" i="3"/>
  <c r="Q797" i="3" l="1"/>
  <c r="P797" i="3"/>
  <c r="L798" i="3"/>
  <c r="O797" i="3"/>
  <c r="X816" i="3"/>
  <c r="W817" i="3"/>
  <c r="X817" i="3" l="1"/>
  <c r="W818" i="3"/>
  <c r="Q798" i="3"/>
  <c r="P798" i="3"/>
  <c r="L799" i="3"/>
  <c r="O798" i="3"/>
  <c r="Q799" i="3" l="1"/>
  <c r="P799" i="3"/>
  <c r="L800" i="3"/>
  <c r="O799" i="3"/>
  <c r="X818" i="3"/>
  <c r="W819" i="3"/>
  <c r="X819" i="3" l="1"/>
  <c r="W820" i="3"/>
  <c r="Q800" i="3"/>
  <c r="P800" i="3"/>
  <c r="L801" i="3"/>
  <c r="O800" i="3"/>
  <c r="Q801" i="3" l="1"/>
  <c r="P801" i="3"/>
  <c r="L802" i="3"/>
  <c r="O801" i="3"/>
  <c r="X820" i="3"/>
  <c r="W821" i="3"/>
  <c r="X821" i="3" l="1"/>
  <c r="W822" i="3"/>
  <c r="Q802" i="3"/>
  <c r="P802" i="3"/>
  <c r="L803" i="3"/>
  <c r="O802" i="3"/>
  <c r="Q803" i="3" l="1"/>
  <c r="P803" i="3"/>
  <c r="L804" i="3"/>
  <c r="O803" i="3"/>
  <c r="X822" i="3"/>
  <c r="W823" i="3"/>
  <c r="X823" i="3" l="1"/>
  <c r="W824" i="3"/>
  <c r="Q804" i="3"/>
  <c r="P804" i="3"/>
  <c r="L805" i="3"/>
  <c r="O804" i="3"/>
  <c r="Q805" i="3" l="1"/>
  <c r="P805" i="3"/>
  <c r="L806" i="3"/>
  <c r="O805" i="3"/>
  <c r="X824" i="3"/>
  <c r="W825" i="3"/>
  <c r="X825" i="3" l="1"/>
  <c r="W826" i="3"/>
  <c r="Q806" i="3"/>
  <c r="P806" i="3"/>
  <c r="L807" i="3"/>
  <c r="O806" i="3"/>
  <c r="Q807" i="3" l="1"/>
  <c r="P807" i="3"/>
  <c r="L808" i="3"/>
  <c r="O807" i="3"/>
  <c r="X826" i="3"/>
  <c r="W827" i="3"/>
  <c r="X827" i="3" l="1"/>
  <c r="W828" i="3"/>
  <c r="Q808" i="3"/>
  <c r="P808" i="3"/>
  <c r="L809" i="3"/>
  <c r="O808" i="3"/>
  <c r="Q809" i="3" l="1"/>
  <c r="P809" i="3"/>
  <c r="L810" i="3"/>
  <c r="O809" i="3"/>
  <c r="X828" i="3"/>
  <c r="W829" i="3"/>
  <c r="X829" i="3" l="1"/>
  <c r="W830" i="3"/>
  <c r="Q810" i="3"/>
  <c r="P810" i="3"/>
  <c r="L811" i="3"/>
  <c r="O810" i="3"/>
  <c r="Q811" i="3" l="1"/>
  <c r="P811" i="3"/>
  <c r="L812" i="3"/>
  <c r="O811" i="3"/>
  <c r="X830" i="3"/>
  <c r="W831" i="3"/>
  <c r="X831" i="3" l="1"/>
  <c r="W832" i="3"/>
  <c r="Q812" i="3"/>
  <c r="P812" i="3"/>
  <c r="L813" i="3"/>
  <c r="O812" i="3"/>
  <c r="Q813" i="3" l="1"/>
  <c r="P813" i="3"/>
  <c r="L814" i="3"/>
  <c r="O813" i="3"/>
  <c r="X832" i="3"/>
  <c r="W833" i="3"/>
  <c r="X833" i="3" l="1"/>
  <c r="W834" i="3"/>
  <c r="Q814" i="3"/>
  <c r="P814" i="3"/>
  <c r="L815" i="3"/>
  <c r="O814" i="3"/>
  <c r="Q815" i="3" l="1"/>
  <c r="P815" i="3"/>
  <c r="L816" i="3"/>
  <c r="O815" i="3"/>
  <c r="X834" i="3"/>
  <c r="W835" i="3"/>
  <c r="X835" i="3" l="1"/>
  <c r="W836" i="3"/>
  <c r="Q816" i="3"/>
  <c r="P816" i="3"/>
  <c r="L817" i="3"/>
  <c r="O816" i="3"/>
  <c r="Q817" i="3" l="1"/>
  <c r="P817" i="3"/>
  <c r="L818" i="3"/>
  <c r="O817" i="3"/>
  <c r="X836" i="3"/>
  <c r="W837" i="3"/>
  <c r="X837" i="3" l="1"/>
  <c r="W838" i="3"/>
  <c r="Q818" i="3"/>
  <c r="P818" i="3"/>
  <c r="L819" i="3"/>
  <c r="O818" i="3"/>
  <c r="Q819" i="3" l="1"/>
  <c r="P819" i="3"/>
  <c r="L820" i="3"/>
  <c r="O819" i="3"/>
  <c r="X838" i="3"/>
  <c r="W839" i="3"/>
  <c r="X839" i="3" l="1"/>
  <c r="W840" i="3"/>
  <c r="Q820" i="3"/>
  <c r="P820" i="3"/>
  <c r="L821" i="3"/>
  <c r="O820" i="3"/>
  <c r="Q821" i="3" l="1"/>
  <c r="P821" i="3"/>
  <c r="L822" i="3"/>
  <c r="O821" i="3"/>
  <c r="X840" i="3"/>
  <c r="W841" i="3"/>
  <c r="X841" i="3" l="1"/>
  <c r="W842" i="3"/>
  <c r="Q822" i="3"/>
  <c r="P822" i="3"/>
  <c r="L823" i="3"/>
  <c r="O822" i="3"/>
  <c r="Q823" i="3" l="1"/>
  <c r="P823" i="3"/>
  <c r="L824" i="3"/>
  <c r="O823" i="3"/>
  <c r="X842" i="3"/>
  <c r="W843" i="3"/>
  <c r="X843" i="3" l="1"/>
  <c r="W844" i="3"/>
  <c r="Q824" i="3"/>
  <c r="P824" i="3"/>
  <c r="L825" i="3"/>
  <c r="O824" i="3"/>
  <c r="Q825" i="3" l="1"/>
  <c r="P825" i="3"/>
  <c r="L826" i="3"/>
  <c r="O825" i="3"/>
  <c r="X844" i="3"/>
  <c r="W845" i="3"/>
  <c r="X845" i="3" l="1"/>
  <c r="W846" i="3"/>
  <c r="Q826" i="3"/>
  <c r="P826" i="3"/>
  <c r="L827" i="3"/>
  <c r="O826" i="3"/>
  <c r="Q827" i="3" l="1"/>
  <c r="P827" i="3"/>
  <c r="L828" i="3"/>
  <c r="O827" i="3"/>
  <c r="X846" i="3"/>
  <c r="W847" i="3"/>
  <c r="X847" i="3" l="1"/>
  <c r="W848" i="3"/>
  <c r="Q828" i="3"/>
  <c r="P828" i="3"/>
  <c r="L829" i="3"/>
  <c r="O828" i="3"/>
  <c r="Q829" i="3" l="1"/>
  <c r="P829" i="3"/>
  <c r="L830" i="3"/>
  <c r="O829" i="3"/>
  <c r="X848" i="3"/>
  <c r="W849" i="3"/>
  <c r="X849" i="3" l="1"/>
  <c r="W850" i="3"/>
  <c r="Q830" i="3"/>
  <c r="P830" i="3"/>
  <c r="L831" i="3"/>
  <c r="O830" i="3"/>
  <c r="Q831" i="3" l="1"/>
  <c r="P831" i="3"/>
  <c r="L832" i="3"/>
  <c r="O831" i="3"/>
  <c r="X850" i="3"/>
  <c r="W851" i="3"/>
  <c r="X851" i="3" l="1"/>
  <c r="W852" i="3"/>
  <c r="Q832" i="3"/>
  <c r="P832" i="3"/>
  <c r="L833" i="3"/>
  <c r="O832" i="3"/>
  <c r="Q833" i="3" l="1"/>
  <c r="P833" i="3"/>
  <c r="L834" i="3"/>
  <c r="O833" i="3"/>
  <c r="X852" i="3"/>
  <c r="W853" i="3"/>
  <c r="X853" i="3" l="1"/>
  <c r="W854" i="3"/>
  <c r="Q834" i="3"/>
  <c r="P834" i="3"/>
  <c r="L835" i="3"/>
  <c r="O834" i="3"/>
  <c r="Q835" i="3" l="1"/>
  <c r="P835" i="3"/>
  <c r="L836" i="3"/>
  <c r="O835" i="3"/>
  <c r="X854" i="3"/>
  <c r="W855" i="3"/>
  <c r="X855" i="3" l="1"/>
  <c r="W856" i="3"/>
  <c r="Q836" i="3"/>
  <c r="P836" i="3"/>
  <c r="L837" i="3"/>
  <c r="O836" i="3"/>
  <c r="Q837" i="3" l="1"/>
  <c r="P837" i="3"/>
  <c r="L838" i="3"/>
  <c r="O837" i="3"/>
  <c r="X856" i="3"/>
  <c r="W857" i="3"/>
  <c r="X857" i="3" l="1"/>
  <c r="W858" i="3"/>
  <c r="Q838" i="3"/>
  <c r="P838" i="3"/>
  <c r="L839" i="3"/>
  <c r="O838" i="3"/>
  <c r="Q839" i="3" l="1"/>
  <c r="P839" i="3"/>
  <c r="L840" i="3"/>
  <c r="O839" i="3"/>
  <c r="X858" i="3"/>
  <c r="W859" i="3"/>
  <c r="X859" i="3" l="1"/>
  <c r="W860" i="3"/>
  <c r="P840" i="3"/>
  <c r="L841" i="3"/>
  <c r="O840" i="3"/>
  <c r="Q840" i="3"/>
  <c r="X860" i="3" l="1"/>
  <c r="W861" i="3"/>
  <c r="P841" i="3"/>
  <c r="Q841" i="3"/>
  <c r="L842" i="3"/>
  <c r="O841" i="3"/>
  <c r="P842" i="3" l="1"/>
  <c r="Q842" i="3"/>
  <c r="L843" i="3"/>
  <c r="O842" i="3"/>
  <c r="X861" i="3"/>
  <c r="W862" i="3"/>
  <c r="X862" i="3" l="1"/>
  <c r="W863" i="3"/>
  <c r="P843" i="3"/>
  <c r="L844" i="3"/>
  <c r="O843" i="3"/>
  <c r="Q843" i="3"/>
  <c r="X863" i="3" l="1"/>
  <c r="W864" i="3"/>
  <c r="P844" i="3"/>
  <c r="Q844" i="3"/>
  <c r="L845" i="3"/>
  <c r="O844" i="3"/>
  <c r="P845" i="3" l="1"/>
  <c r="Q845" i="3"/>
  <c r="L846" i="3"/>
  <c r="O845" i="3"/>
  <c r="X864" i="3"/>
  <c r="W865" i="3"/>
  <c r="X865" i="3" l="1"/>
  <c r="W866" i="3"/>
  <c r="P846" i="3"/>
  <c r="L847" i="3"/>
  <c r="O846" i="3"/>
  <c r="Q846" i="3"/>
  <c r="X866" i="3" l="1"/>
  <c r="W867" i="3"/>
  <c r="P847" i="3"/>
  <c r="Q847" i="3"/>
  <c r="L848" i="3"/>
  <c r="O847" i="3"/>
  <c r="P848" i="3" l="1"/>
  <c r="Q848" i="3"/>
  <c r="L849" i="3"/>
  <c r="O848" i="3"/>
  <c r="X867" i="3"/>
  <c r="W868" i="3"/>
  <c r="X868" i="3" l="1"/>
  <c r="W869" i="3"/>
  <c r="P849" i="3"/>
  <c r="Q849" i="3"/>
  <c r="O849" i="3"/>
  <c r="L850" i="3"/>
  <c r="P850" i="3" l="1"/>
  <c r="Q850" i="3"/>
  <c r="O850" i="3"/>
  <c r="L851" i="3"/>
  <c r="X869" i="3"/>
  <c r="W870" i="3"/>
  <c r="X870" i="3" l="1"/>
  <c r="W871" i="3"/>
  <c r="P851" i="3"/>
  <c r="L852" i="3"/>
  <c r="O851" i="3"/>
  <c r="Q851" i="3"/>
  <c r="X871" i="3" l="1"/>
  <c r="W872" i="3"/>
  <c r="P852" i="3"/>
  <c r="Q852" i="3"/>
  <c r="L853" i="3"/>
  <c r="O852" i="3"/>
  <c r="P853" i="3" l="1"/>
  <c r="O853" i="3"/>
  <c r="L854" i="3"/>
  <c r="Q853" i="3"/>
  <c r="X872" i="3"/>
  <c r="W873" i="3"/>
  <c r="X873" i="3" l="1"/>
  <c r="W874" i="3"/>
  <c r="P854" i="3"/>
  <c r="L855" i="3"/>
  <c r="O854" i="3"/>
  <c r="Q854" i="3"/>
  <c r="X874" i="3" l="1"/>
  <c r="W875" i="3"/>
  <c r="P855" i="3"/>
  <c r="Q855" i="3"/>
  <c r="L856" i="3"/>
  <c r="O855" i="3"/>
  <c r="P856" i="3" l="1"/>
  <c r="L857" i="3"/>
  <c r="Q856" i="3"/>
  <c r="O856" i="3"/>
  <c r="X875" i="3"/>
  <c r="W876" i="3"/>
  <c r="X876" i="3" l="1"/>
  <c r="W877" i="3"/>
  <c r="P857" i="3"/>
  <c r="L858" i="3"/>
  <c r="O857" i="3"/>
  <c r="Q857" i="3"/>
  <c r="X877" i="3" l="1"/>
  <c r="W878" i="3"/>
  <c r="P858" i="3"/>
  <c r="Q858" i="3"/>
  <c r="O858" i="3"/>
  <c r="L859" i="3"/>
  <c r="P859" i="3" l="1"/>
  <c r="Q859" i="3"/>
  <c r="O859" i="3"/>
  <c r="L860" i="3"/>
  <c r="X878" i="3"/>
  <c r="W879" i="3"/>
  <c r="P860" i="3" l="1"/>
  <c r="L861" i="3"/>
  <c r="O860" i="3"/>
  <c r="Q860" i="3"/>
  <c r="X879" i="3"/>
  <c r="W880" i="3"/>
  <c r="X880" i="3" l="1"/>
  <c r="W881" i="3"/>
  <c r="P861" i="3"/>
  <c r="Q861" i="3"/>
  <c r="L862" i="3"/>
  <c r="O861" i="3"/>
  <c r="P862" i="3" l="1"/>
  <c r="O862" i="3"/>
  <c r="L863" i="3"/>
  <c r="Q862" i="3"/>
  <c r="X881" i="3"/>
  <c r="W882" i="3"/>
  <c r="X882" i="3" l="1"/>
  <c r="W883" i="3"/>
  <c r="P863" i="3"/>
  <c r="L864" i="3"/>
  <c r="O863" i="3"/>
  <c r="Q863" i="3"/>
  <c r="X883" i="3" l="1"/>
  <c r="W884" i="3"/>
  <c r="P864" i="3"/>
  <c r="Q864" i="3"/>
  <c r="L865" i="3"/>
  <c r="O864" i="3"/>
  <c r="P865" i="3" l="1"/>
  <c r="L866" i="3"/>
  <c r="Q865" i="3"/>
  <c r="O865" i="3"/>
  <c r="X884" i="3"/>
  <c r="W885" i="3"/>
  <c r="P866" i="3" l="1"/>
  <c r="L867" i="3"/>
  <c r="O866" i="3"/>
  <c r="Q866" i="3"/>
  <c r="X885" i="3"/>
  <c r="W886" i="3"/>
  <c r="X886" i="3" l="1"/>
  <c r="W887" i="3"/>
  <c r="P867" i="3"/>
  <c r="Q867" i="3"/>
  <c r="O867" i="3"/>
  <c r="L868" i="3"/>
  <c r="P868" i="3" l="1"/>
  <c r="Q868" i="3"/>
  <c r="O868" i="3"/>
  <c r="L869" i="3"/>
  <c r="X887" i="3"/>
  <c r="W888" i="3"/>
  <c r="X888" i="3" l="1"/>
  <c r="W889" i="3"/>
  <c r="P869" i="3"/>
  <c r="L870" i="3"/>
  <c r="O869" i="3"/>
  <c r="Q869" i="3"/>
  <c r="X889" i="3" l="1"/>
  <c r="W890" i="3"/>
  <c r="P870" i="3"/>
  <c r="Q870" i="3"/>
  <c r="L871" i="3"/>
  <c r="O870" i="3"/>
  <c r="P871" i="3" l="1"/>
  <c r="O871" i="3"/>
  <c r="L872" i="3"/>
  <c r="Q871" i="3"/>
  <c r="X890" i="3"/>
  <c r="W891" i="3"/>
  <c r="X891" i="3" l="1"/>
  <c r="W892" i="3"/>
  <c r="P872" i="3"/>
  <c r="L873" i="3"/>
  <c r="O872" i="3"/>
  <c r="Q872" i="3"/>
  <c r="X892" i="3" l="1"/>
  <c r="W893" i="3"/>
  <c r="P873" i="3"/>
  <c r="Q873" i="3"/>
  <c r="L874" i="3"/>
  <c r="O873" i="3"/>
  <c r="P874" i="3" l="1"/>
  <c r="L875" i="3"/>
  <c r="Q874" i="3"/>
  <c r="O874" i="3"/>
  <c r="X893" i="3"/>
  <c r="W894" i="3"/>
  <c r="X894" i="3" l="1"/>
  <c r="W895" i="3"/>
  <c r="P875" i="3"/>
  <c r="L876" i="3"/>
  <c r="O875" i="3"/>
  <c r="Q875" i="3"/>
  <c r="P876" i="3" l="1"/>
  <c r="Q876" i="3"/>
  <c r="O876" i="3"/>
  <c r="L877" i="3"/>
  <c r="X895" i="3"/>
  <c r="W896" i="3"/>
  <c r="X896" i="3" l="1"/>
  <c r="W897" i="3"/>
  <c r="P877" i="3"/>
  <c r="Q877" i="3"/>
  <c r="O877" i="3"/>
  <c r="L878" i="3"/>
  <c r="P878" i="3" l="1"/>
  <c r="L879" i="3"/>
  <c r="O878" i="3"/>
  <c r="Q878" i="3"/>
  <c r="X897" i="3"/>
  <c r="W898" i="3"/>
  <c r="X898" i="3" l="1"/>
  <c r="W899" i="3"/>
  <c r="P879" i="3"/>
  <c r="Q879" i="3"/>
  <c r="L880" i="3"/>
  <c r="O879" i="3"/>
  <c r="P880" i="3" l="1"/>
  <c r="O880" i="3"/>
  <c r="L881" i="3"/>
  <c r="Q880" i="3"/>
  <c r="X899" i="3"/>
  <c r="W900" i="3"/>
  <c r="X900" i="3" l="1"/>
  <c r="W901" i="3"/>
  <c r="P881" i="3"/>
  <c r="L882" i="3"/>
  <c r="O881" i="3"/>
  <c r="Q881" i="3"/>
  <c r="X901" i="3" l="1"/>
  <c r="W902" i="3"/>
  <c r="P882" i="3"/>
  <c r="Q882" i="3"/>
  <c r="L883" i="3"/>
  <c r="O882" i="3"/>
  <c r="P883" i="3" l="1"/>
  <c r="L884" i="3"/>
  <c r="Q883" i="3"/>
  <c r="O883" i="3"/>
  <c r="X902" i="3"/>
  <c r="W903" i="3"/>
  <c r="P884" i="3" l="1"/>
  <c r="L885" i="3"/>
  <c r="O884" i="3"/>
  <c r="Q884" i="3"/>
  <c r="X903" i="3"/>
  <c r="W904" i="3"/>
  <c r="X904" i="3" l="1"/>
  <c r="W905" i="3"/>
  <c r="P885" i="3"/>
  <c r="Q885" i="3"/>
  <c r="O885" i="3"/>
  <c r="L886" i="3"/>
  <c r="P886" i="3" l="1"/>
  <c r="Q886" i="3"/>
  <c r="O886" i="3"/>
  <c r="L887" i="3"/>
  <c r="X905" i="3"/>
  <c r="W906" i="3"/>
  <c r="X906" i="3" l="1"/>
  <c r="W907" i="3"/>
  <c r="P887" i="3"/>
  <c r="L888" i="3"/>
  <c r="O887" i="3"/>
  <c r="Q887" i="3"/>
  <c r="X907" i="3" l="1"/>
  <c r="W908" i="3"/>
  <c r="P888" i="3"/>
  <c r="Q888" i="3"/>
  <c r="L889" i="3"/>
  <c r="O888" i="3"/>
  <c r="P889" i="3" l="1"/>
  <c r="O889" i="3"/>
  <c r="L890" i="3"/>
  <c r="Q889" i="3"/>
  <c r="X908" i="3"/>
  <c r="W909" i="3"/>
  <c r="X909" i="3" l="1"/>
  <c r="W910" i="3"/>
  <c r="P890" i="3"/>
  <c r="L891" i="3"/>
  <c r="O890" i="3"/>
  <c r="Q890" i="3"/>
  <c r="X910" i="3" l="1"/>
  <c r="W911" i="3"/>
  <c r="P891" i="3"/>
  <c r="Q891" i="3"/>
  <c r="L892" i="3"/>
  <c r="O891" i="3"/>
  <c r="P892" i="3" l="1"/>
  <c r="L893" i="3"/>
  <c r="Q892" i="3"/>
  <c r="O892" i="3"/>
  <c r="X911" i="3"/>
  <c r="W912" i="3"/>
  <c r="X912" i="3" l="1"/>
  <c r="W913" i="3"/>
  <c r="P893" i="3"/>
  <c r="L894" i="3"/>
  <c r="O893" i="3"/>
  <c r="Q893" i="3"/>
  <c r="X913" i="3" l="1"/>
  <c r="W914" i="3"/>
  <c r="P894" i="3"/>
  <c r="Q894" i="3"/>
  <c r="O894" i="3"/>
  <c r="L895" i="3"/>
  <c r="P895" i="3" l="1"/>
  <c r="Q895" i="3"/>
  <c r="O895" i="3"/>
  <c r="L896" i="3"/>
  <c r="X914" i="3"/>
  <c r="W915" i="3"/>
  <c r="X915" i="3" l="1"/>
  <c r="W916" i="3"/>
  <c r="P896" i="3"/>
  <c r="L897" i="3"/>
  <c r="O896" i="3"/>
  <c r="Q896" i="3"/>
  <c r="X916" i="3" l="1"/>
  <c r="W917" i="3"/>
  <c r="P897" i="3"/>
  <c r="Q897" i="3"/>
  <c r="L898" i="3"/>
  <c r="O897" i="3"/>
  <c r="P898" i="3" l="1"/>
  <c r="O898" i="3"/>
  <c r="L899" i="3"/>
  <c r="Q898" i="3"/>
  <c r="X917" i="3"/>
  <c r="W918" i="3"/>
  <c r="X918" i="3" l="1"/>
  <c r="W919" i="3"/>
  <c r="P899" i="3"/>
  <c r="L900" i="3"/>
  <c r="O899" i="3"/>
  <c r="Q899" i="3"/>
  <c r="X919" i="3" l="1"/>
  <c r="W920" i="3"/>
  <c r="P900" i="3"/>
  <c r="L901" i="3"/>
  <c r="O900" i="3"/>
  <c r="Q900" i="3"/>
  <c r="X920" i="3" l="1"/>
  <c r="W921" i="3"/>
  <c r="P901" i="3"/>
  <c r="Q901" i="3"/>
  <c r="L902" i="3"/>
  <c r="O901" i="3"/>
  <c r="P902" i="3" l="1"/>
  <c r="L903" i="3"/>
  <c r="O902" i="3"/>
  <c r="Q902" i="3"/>
  <c r="X921" i="3"/>
  <c r="W922" i="3"/>
  <c r="X922" i="3" l="1"/>
  <c r="W923" i="3"/>
  <c r="P903" i="3"/>
  <c r="L904" i="3"/>
  <c r="O903" i="3"/>
  <c r="Q903" i="3"/>
  <c r="X923" i="3" l="1"/>
  <c r="W924" i="3"/>
  <c r="P904" i="3"/>
  <c r="Q904" i="3"/>
  <c r="L905" i="3"/>
  <c r="O904" i="3"/>
  <c r="P905" i="3" l="1"/>
  <c r="Q905" i="3"/>
  <c r="L906" i="3"/>
  <c r="O905" i="3"/>
  <c r="X924" i="3"/>
  <c r="W925" i="3"/>
  <c r="X925" i="3" l="1"/>
  <c r="W926" i="3"/>
  <c r="P906" i="3"/>
  <c r="L907" i="3"/>
  <c r="O906" i="3"/>
  <c r="Q906" i="3"/>
  <c r="X926" i="3" l="1"/>
  <c r="W927" i="3"/>
  <c r="P907" i="3"/>
  <c r="Q907" i="3"/>
  <c r="L908" i="3"/>
  <c r="O907" i="3"/>
  <c r="P908" i="3" l="1"/>
  <c r="Q908" i="3"/>
  <c r="L909" i="3"/>
  <c r="O908" i="3"/>
  <c r="X927" i="3"/>
  <c r="W928" i="3"/>
  <c r="X928" i="3" l="1"/>
  <c r="W929" i="3"/>
  <c r="P909" i="3"/>
  <c r="L910" i="3"/>
  <c r="O909" i="3"/>
  <c r="Q909" i="3"/>
  <c r="X929" i="3" l="1"/>
  <c r="W930" i="3"/>
  <c r="P910" i="3"/>
  <c r="Q910" i="3"/>
  <c r="L911" i="3"/>
  <c r="O910" i="3"/>
  <c r="P911" i="3" l="1"/>
  <c r="Q911" i="3"/>
  <c r="L912" i="3"/>
  <c r="O911" i="3"/>
  <c r="X930" i="3"/>
  <c r="W931" i="3"/>
  <c r="X931" i="3" l="1"/>
  <c r="W932" i="3"/>
  <c r="P912" i="3"/>
  <c r="L913" i="3"/>
  <c r="O912" i="3"/>
  <c r="Q912" i="3"/>
  <c r="X932" i="3" l="1"/>
  <c r="W933" i="3"/>
  <c r="P913" i="3"/>
  <c r="Q913" i="3"/>
  <c r="L914" i="3"/>
  <c r="O913" i="3"/>
  <c r="P914" i="3" l="1"/>
  <c r="Q914" i="3"/>
  <c r="L915" i="3"/>
  <c r="O914" i="3"/>
  <c r="X933" i="3"/>
  <c r="W934" i="3"/>
  <c r="X934" i="3" l="1"/>
  <c r="W935" i="3"/>
  <c r="P915" i="3"/>
  <c r="L916" i="3"/>
  <c r="O915" i="3"/>
  <c r="Q915" i="3"/>
  <c r="X935" i="3" l="1"/>
  <c r="W936" i="3"/>
  <c r="P916" i="3"/>
  <c r="Q916" i="3"/>
  <c r="L917" i="3"/>
  <c r="O916" i="3"/>
  <c r="P917" i="3" l="1"/>
  <c r="Q917" i="3"/>
  <c r="L918" i="3"/>
  <c r="O917" i="3"/>
  <c r="X936" i="3"/>
  <c r="W937" i="3"/>
  <c r="X937" i="3" l="1"/>
  <c r="W938" i="3"/>
  <c r="P918" i="3"/>
  <c r="L919" i="3"/>
  <c r="O918" i="3"/>
  <c r="Q918" i="3"/>
  <c r="X938" i="3" l="1"/>
  <c r="W939" i="3"/>
  <c r="P919" i="3"/>
  <c r="Q919" i="3"/>
  <c r="L920" i="3"/>
  <c r="O919" i="3"/>
  <c r="P920" i="3" l="1"/>
  <c r="Q920" i="3"/>
  <c r="L921" i="3"/>
  <c r="O920" i="3"/>
  <c r="X939" i="3"/>
  <c r="W940" i="3"/>
  <c r="W941" i="3" l="1"/>
  <c r="X940" i="3"/>
  <c r="P921" i="3"/>
  <c r="L922" i="3"/>
  <c r="O921" i="3"/>
  <c r="Q921" i="3"/>
  <c r="P922" i="3" l="1"/>
  <c r="Q922" i="3"/>
  <c r="L923" i="3"/>
  <c r="O922" i="3"/>
  <c r="W942" i="3"/>
  <c r="X941" i="3"/>
  <c r="W943" i="3" l="1"/>
  <c r="X942" i="3"/>
  <c r="P923" i="3"/>
  <c r="Q923" i="3"/>
  <c r="L924" i="3"/>
  <c r="O923" i="3"/>
  <c r="P924" i="3" l="1"/>
  <c r="L925" i="3"/>
  <c r="O924" i="3"/>
  <c r="Q924" i="3"/>
  <c r="W944" i="3"/>
  <c r="X943" i="3"/>
  <c r="W945" i="3" l="1"/>
  <c r="X944" i="3"/>
  <c r="P925" i="3"/>
  <c r="Q925" i="3"/>
  <c r="L926" i="3"/>
  <c r="O925" i="3"/>
  <c r="P926" i="3" l="1"/>
  <c r="Q926" i="3"/>
  <c r="L927" i="3"/>
  <c r="O926" i="3"/>
  <c r="W946" i="3"/>
  <c r="X945" i="3"/>
  <c r="W947" i="3" l="1"/>
  <c r="X946" i="3"/>
  <c r="P927" i="3"/>
  <c r="L928" i="3"/>
  <c r="O927" i="3"/>
  <c r="Q927" i="3"/>
  <c r="P928" i="3" l="1"/>
  <c r="Q928" i="3"/>
  <c r="L929" i="3"/>
  <c r="O928" i="3"/>
  <c r="W948" i="3"/>
  <c r="X947" i="3"/>
  <c r="P929" i="3" l="1"/>
  <c r="Q929" i="3"/>
  <c r="L930" i="3"/>
  <c r="O929" i="3"/>
  <c r="W949" i="3"/>
  <c r="W950" i="3" s="1"/>
  <c r="X948" i="3"/>
  <c r="X950" i="3" l="1"/>
  <c r="W951" i="3"/>
  <c r="P930" i="3"/>
  <c r="L931" i="3"/>
  <c r="O930" i="3"/>
  <c r="Q930" i="3"/>
  <c r="X951" i="3" l="1"/>
  <c r="W952" i="3"/>
  <c r="P931" i="3"/>
  <c r="Q931" i="3"/>
  <c r="L932" i="3"/>
  <c r="O931" i="3"/>
  <c r="P932" i="3" l="1"/>
  <c r="Q932" i="3"/>
  <c r="L933" i="3"/>
  <c r="O932" i="3"/>
  <c r="X952" i="3"/>
  <c r="W953" i="3"/>
  <c r="X953" i="3" l="1"/>
  <c r="W954" i="3"/>
  <c r="P933" i="3"/>
  <c r="L934" i="3"/>
  <c r="O933" i="3"/>
  <c r="Q933" i="3"/>
  <c r="X954" i="3" l="1"/>
  <c r="W955" i="3"/>
  <c r="P934" i="3"/>
  <c r="Q934" i="3"/>
  <c r="L935" i="3"/>
  <c r="O934" i="3"/>
  <c r="P935" i="3" l="1"/>
  <c r="Q935" i="3"/>
  <c r="L936" i="3"/>
  <c r="O935" i="3"/>
  <c r="X955" i="3"/>
  <c r="W956" i="3"/>
  <c r="X956" i="3" l="1"/>
  <c r="W957" i="3"/>
  <c r="P936" i="3"/>
  <c r="L937" i="3"/>
  <c r="O936" i="3"/>
  <c r="Q936" i="3"/>
  <c r="X957" i="3" l="1"/>
  <c r="W958" i="3"/>
  <c r="P937" i="3"/>
  <c r="Q937" i="3"/>
  <c r="L938" i="3"/>
  <c r="O937" i="3"/>
  <c r="P938" i="3" l="1"/>
  <c r="Q938" i="3"/>
  <c r="L939" i="3"/>
  <c r="O938" i="3"/>
  <c r="X958" i="3"/>
  <c r="W959" i="3"/>
  <c r="X959" i="3" l="1"/>
  <c r="W960" i="3"/>
  <c r="P939" i="3"/>
  <c r="L940" i="3"/>
  <c r="O939" i="3"/>
  <c r="Q939" i="3"/>
  <c r="X960" i="3" l="1"/>
  <c r="W961" i="3"/>
  <c r="Q940" i="3"/>
  <c r="P940" i="3"/>
  <c r="O940" i="3"/>
  <c r="L941" i="3"/>
  <c r="X961" i="3" l="1"/>
  <c r="W962" i="3"/>
  <c r="Q941" i="3"/>
  <c r="P941" i="3"/>
  <c r="L942" i="3"/>
  <c r="O941" i="3"/>
  <c r="Q942" i="3" l="1"/>
  <c r="O942" i="3"/>
  <c r="P942" i="3"/>
  <c r="L943" i="3"/>
  <c r="X962" i="3"/>
  <c r="W963" i="3"/>
  <c r="X963" i="3" l="1"/>
  <c r="W964" i="3"/>
  <c r="Q943" i="3"/>
  <c r="P943" i="3"/>
  <c r="O943" i="3"/>
  <c r="L944" i="3"/>
  <c r="Q944" i="3" l="1"/>
  <c r="P944" i="3"/>
  <c r="L945" i="3"/>
  <c r="O944" i="3"/>
  <c r="X964" i="3"/>
  <c r="W965" i="3"/>
  <c r="X965" i="3" l="1"/>
  <c r="W966" i="3"/>
  <c r="Q945" i="3"/>
  <c r="O945" i="3"/>
  <c r="P945" i="3"/>
  <c r="L946" i="3"/>
  <c r="X966" i="3" l="1"/>
  <c r="W967" i="3"/>
  <c r="Q946" i="3"/>
  <c r="P946" i="3"/>
  <c r="O946" i="3"/>
  <c r="L947" i="3"/>
  <c r="Q947" i="3" l="1"/>
  <c r="P947" i="3"/>
  <c r="L948" i="3"/>
  <c r="O947" i="3"/>
  <c r="X967" i="3"/>
  <c r="W968" i="3"/>
  <c r="X968" i="3" l="1"/>
  <c r="W969" i="3"/>
  <c r="Q948" i="3"/>
  <c r="O948" i="3"/>
  <c r="P948" i="3"/>
  <c r="L949" i="3"/>
  <c r="Q949" i="3" l="1"/>
  <c r="L950" i="3"/>
  <c r="P949" i="3"/>
  <c r="O949" i="3"/>
  <c r="X969" i="3"/>
  <c r="W970" i="3"/>
  <c r="X970" i="3" l="1"/>
  <c r="W971" i="3"/>
  <c r="P950" i="3"/>
  <c r="Q950" i="3"/>
  <c r="O950" i="3"/>
  <c r="L951" i="3"/>
  <c r="P951" i="3" l="1"/>
  <c r="Q951" i="3"/>
  <c r="O951" i="3"/>
  <c r="L952" i="3"/>
  <c r="X971" i="3"/>
  <c r="W972" i="3"/>
  <c r="X972" i="3" l="1"/>
  <c r="W973" i="3"/>
  <c r="P952" i="3"/>
  <c r="L953" i="3"/>
  <c r="O952" i="3"/>
  <c r="Q952" i="3"/>
  <c r="X973" i="3" l="1"/>
  <c r="W974" i="3"/>
  <c r="P953" i="3"/>
  <c r="Q953" i="3"/>
  <c r="L954" i="3"/>
  <c r="O953" i="3"/>
  <c r="P954" i="3" l="1"/>
  <c r="O954" i="3"/>
  <c r="L955" i="3"/>
  <c r="Q954" i="3"/>
  <c r="X974" i="3"/>
  <c r="W975" i="3"/>
  <c r="X975" i="3" l="1"/>
  <c r="W976" i="3"/>
  <c r="P955" i="3"/>
  <c r="L956" i="3"/>
  <c r="O955" i="3"/>
  <c r="Q955" i="3"/>
  <c r="X976" i="3" l="1"/>
  <c r="W977" i="3"/>
  <c r="P956" i="3"/>
  <c r="Q956" i="3"/>
  <c r="L957" i="3"/>
  <c r="O956" i="3"/>
  <c r="P957" i="3" l="1"/>
  <c r="L958" i="3"/>
  <c r="Q957" i="3"/>
  <c r="O957" i="3"/>
  <c r="X977" i="3"/>
  <c r="W978" i="3"/>
  <c r="P958" i="3" l="1"/>
  <c r="L959" i="3"/>
  <c r="O958" i="3"/>
  <c r="Q958" i="3"/>
  <c r="X978" i="3"/>
  <c r="W979" i="3"/>
  <c r="X979" i="3" l="1"/>
  <c r="W980" i="3"/>
  <c r="P959" i="3"/>
  <c r="Q959" i="3"/>
  <c r="O959" i="3"/>
  <c r="L960" i="3"/>
  <c r="P960" i="3" l="1"/>
  <c r="Q960" i="3"/>
  <c r="O960" i="3"/>
  <c r="L961" i="3"/>
  <c r="X980" i="3"/>
  <c r="W981" i="3"/>
  <c r="X981" i="3" l="1"/>
  <c r="W982" i="3"/>
  <c r="P961" i="3"/>
  <c r="L962" i="3"/>
  <c r="O961" i="3"/>
  <c r="Q961" i="3"/>
  <c r="X982" i="3" l="1"/>
  <c r="W983" i="3"/>
  <c r="P962" i="3"/>
  <c r="Q962" i="3"/>
  <c r="L963" i="3"/>
  <c r="O962" i="3"/>
  <c r="P963" i="3" l="1"/>
  <c r="O963" i="3"/>
  <c r="L964" i="3"/>
  <c r="Q963" i="3"/>
  <c r="X983" i="3"/>
  <c r="W984" i="3"/>
  <c r="X984" i="3" l="1"/>
  <c r="W985" i="3"/>
  <c r="P964" i="3"/>
  <c r="L965" i="3"/>
  <c r="O964" i="3"/>
  <c r="Q964" i="3"/>
  <c r="X985" i="3" l="1"/>
  <c r="W986" i="3"/>
  <c r="P965" i="3"/>
  <c r="Q965" i="3"/>
  <c r="L966" i="3"/>
  <c r="O965" i="3"/>
  <c r="P966" i="3" l="1"/>
  <c r="Q966" i="3"/>
  <c r="L967" i="3"/>
  <c r="O966" i="3"/>
  <c r="X986" i="3"/>
  <c r="W987" i="3"/>
  <c r="X987" i="3" l="1"/>
  <c r="W988" i="3"/>
  <c r="P967" i="3"/>
  <c r="L968" i="3"/>
  <c r="O967" i="3"/>
  <c r="Q967" i="3"/>
  <c r="X988" i="3" l="1"/>
  <c r="W989" i="3"/>
  <c r="P968" i="3"/>
  <c r="Q968" i="3"/>
  <c r="L969" i="3"/>
  <c r="O968" i="3"/>
  <c r="P969" i="3" l="1"/>
  <c r="Q969" i="3"/>
  <c r="L970" i="3"/>
  <c r="O969" i="3"/>
  <c r="X989" i="3"/>
  <c r="W990" i="3"/>
  <c r="X990" i="3" l="1"/>
  <c r="W991" i="3"/>
  <c r="P970" i="3"/>
  <c r="L971" i="3"/>
  <c r="O970" i="3"/>
  <c r="Q970" i="3"/>
  <c r="X991" i="3" l="1"/>
  <c r="W992" i="3"/>
  <c r="P971" i="3"/>
  <c r="Q971" i="3"/>
  <c r="L972" i="3"/>
  <c r="O971" i="3"/>
  <c r="P972" i="3" l="1"/>
  <c r="L973" i="3"/>
  <c r="Q972" i="3"/>
  <c r="O972" i="3"/>
  <c r="X992" i="3"/>
  <c r="W993" i="3"/>
  <c r="P973" i="3" l="1"/>
  <c r="L974" i="3"/>
  <c r="O973" i="3"/>
  <c r="Q973" i="3"/>
  <c r="X993" i="3"/>
  <c r="W994" i="3"/>
  <c r="X994" i="3" l="1"/>
  <c r="W995" i="3"/>
  <c r="P974" i="3"/>
  <c r="L975" i="3"/>
  <c r="O974" i="3"/>
  <c r="Q974" i="3"/>
  <c r="X995" i="3" l="1"/>
  <c r="W996" i="3"/>
  <c r="P975" i="3"/>
  <c r="L976" i="3"/>
  <c r="O975" i="3"/>
  <c r="Q975" i="3"/>
  <c r="X996" i="3" l="1"/>
  <c r="W997" i="3"/>
  <c r="P976" i="3"/>
  <c r="L977" i="3"/>
  <c r="O976" i="3"/>
  <c r="Q976" i="3"/>
  <c r="X997" i="3" l="1"/>
  <c r="W998" i="3"/>
  <c r="P977" i="3"/>
  <c r="L978" i="3"/>
  <c r="O977" i="3"/>
  <c r="Q977" i="3"/>
  <c r="X998" i="3" l="1"/>
  <c r="W999" i="3"/>
  <c r="P978" i="3"/>
  <c r="L979" i="3"/>
  <c r="O978" i="3"/>
  <c r="Q978" i="3"/>
  <c r="X999" i="3" l="1"/>
  <c r="W1000" i="3"/>
  <c r="P979" i="3"/>
  <c r="L980" i="3"/>
  <c r="O979" i="3"/>
  <c r="Q979" i="3"/>
  <c r="X1000" i="3" l="1"/>
  <c r="W1001" i="3"/>
  <c r="P980" i="3"/>
  <c r="L981" i="3"/>
  <c r="O980" i="3"/>
  <c r="Q980" i="3"/>
  <c r="X1001" i="3" l="1"/>
  <c r="W1002" i="3"/>
  <c r="P981" i="3"/>
  <c r="L982" i="3"/>
  <c r="O981" i="3"/>
  <c r="Q981" i="3"/>
  <c r="X1002" i="3" l="1"/>
  <c r="W1003" i="3"/>
  <c r="P982" i="3"/>
  <c r="L983" i="3"/>
  <c r="O982" i="3"/>
  <c r="Q982" i="3"/>
  <c r="X1003" i="3" l="1"/>
  <c r="W1004" i="3"/>
  <c r="P983" i="3"/>
  <c r="L984" i="3"/>
  <c r="O983" i="3"/>
  <c r="Q983" i="3"/>
  <c r="X1004" i="3" l="1"/>
  <c r="W1005" i="3"/>
  <c r="P984" i="3"/>
  <c r="L985" i="3"/>
  <c r="O984" i="3"/>
  <c r="Q984" i="3"/>
  <c r="X1005" i="3" l="1"/>
  <c r="W1006" i="3"/>
  <c r="P985" i="3"/>
  <c r="L986" i="3"/>
  <c r="O985" i="3"/>
  <c r="Q985" i="3"/>
  <c r="X1006" i="3" l="1"/>
  <c r="W1007" i="3"/>
  <c r="P986" i="3"/>
  <c r="L987" i="3"/>
  <c r="O986" i="3"/>
  <c r="Q986" i="3"/>
  <c r="X1007" i="3" l="1"/>
  <c r="W1008" i="3"/>
  <c r="P987" i="3"/>
  <c r="L988" i="3"/>
  <c r="O987" i="3"/>
  <c r="Q987" i="3"/>
  <c r="X1008" i="3" l="1"/>
  <c r="W1009" i="3"/>
  <c r="P988" i="3"/>
  <c r="L989" i="3"/>
  <c r="O988" i="3"/>
  <c r="Q988" i="3"/>
  <c r="X1009" i="3" l="1"/>
  <c r="W1010" i="3"/>
  <c r="P989" i="3"/>
  <c r="L990" i="3"/>
  <c r="O989" i="3"/>
  <c r="Q989" i="3"/>
  <c r="X1010" i="3" l="1"/>
  <c r="W1011" i="3"/>
  <c r="P990" i="3"/>
  <c r="L991" i="3"/>
  <c r="O990" i="3"/>
  <c r="Q990" i="3"/>
  <c r="X1011" i="3" l="1"/>
  <c r="W1012" i="3"/>
  <c r="P991" i="3"/>
  <c r="L992" i="3"/>
  <c r="O991" i="3"/>
  <c r="Q991" i="3"/>
  <c r="X1012" i="3" l="1"/>
  <c r="W1013" i="3"/>
  <c r="P992" i="3"/>
  <c r="L993" i="3"/>
  <c r="O992" i="3"/>
  <c r="Q992" i="3"/>
  <c r="X1013" i="3" l="1"/>
  <c r="W1014" i="3"/>
  <c r="P993" i="3"/>
  <c r="L994" i="3"/>
  <c r="O993" i="3"/>
  <c r="Q993" i="3"/>
  <c r="X1014" i="3" l="1"/>
  <c r="W1015" i="3"/>
  <c r="P994" i="3"/>
  <c r="L995" i="3"/>
  <c r="O994" i="3"/>
  <c r="Q994" i="3"/>
  <c r="X1015" i="3" l="1"/>
  <c r="W1016" i="3"/>
  <c r="P995" i="3"/>
  <c r="L996" i="3"/>
  <c r="O995" i="3"/>
  <c r="Q995" i="3"/>
  <c r="X1016" i="3" l="1"/>
  <c r="W1017" i="3"/>
  <c r="P996" i="3"/>
  <c r="L997" i="3"/>
  <c r="O996" i="3"/>
  <c r="Q996" i="3"/>
  <c r="X1017" i="3" l="1"/>
  <c r="W1018" i="3"/>
  <c r="P997" i="3"/>
  <c r="L998" i="3"/>
  <c r="O997" i="3"/>
  <c r="Q997" i="3"/>
  <c r="X1018" i="3" l="1"/>
  <c r="W1019" i="3"/>
  <c r="P998" i="3"/>
  <c r="L999" i="3"/>
  <c r="O998" i="3"/>
  <c r="Q998" i="3"/>
  <c r="X1019" i="3" l="1"/>
  <c r="W1020" i="3"/>
  <c r="P999" i="3"/>
  <c r="L1000" i="3"/>
  <c r="O999" i="3"/>
  <c r="Q999" i="3"/>
  <c r="X1020" i="3" l="1"/>
  <c r="W1021" i="3"/>
  <c r="P1000" i="3"/>
  <c r="L1001" i="3"/>
  <c r="O1000" i="3"/>
  <c r="Q1000" i="3"/>
  <c r="X1021" i="3" l="1"/>
  <c r="W1022" i="3"/>
  <c r="P1001" i="3"/>
  <c r="L1002" i="3"/>
  <c r="O1001" i="3"/>
  <c r="Q1001" i="3"/>
  <c r="X1022" i="3" l="1"/>
  <c r="W1023" i="3"/>
  <c r="P1002" i="3"/>
  <c r="L1003" i="3"/>
  <c r="O1002" i="3"/>
  <c r="Q1002" i="3"/>
  <c r="X1023" i="3" l="1"/>
  <c r="W1024" i="3"/>
  <c r="P1003" i="3"/>
  <c r="L1004" i="3"/>
  <c r="O1003" i="3"/>
  <c r="Q1003" i="3"/>
  <c r="X1024" i="3" l="1"/>
  <c r="W1025" i="3"/>
  <c r="P1004" i="3"/>
  <c r="L1005" i="3"/>
  <c r="O1004" i="3"/>
  <c r="Q1004" i="3"/>
  <c r="X1025" i="3" l="1"/>
  <c r="W1026" i="3"/>
  <c r="P1005" i="3"/>
  <c r="L1006" i="3"/>
  <c r="O1005" i="3"/>
  <c r="Q1005" i="3"/>
  <c r="X1026" i="3" l="1"/>
  <c r="W1027" i="3"/>
  <c r="P1006" i="3"/>
  <c r="L1007" i="3"/>
  <c r="O1006" i="3"/>
  <c r="Q1006" i="3"/>
  <c r="X1027" i="3" l="1"/>
  <c r="W1028" i="3"/>
  <c r="P1007" i="3"/>
  <c r="L1008" i="3"/>
  <c r="O1007" i="3"/>
  <c r="Q1007" i="3"/>
  <c r="X1028" i="3" l="1"/>
  <c r="W1029" i="3"/>
  <c r="P1008" i="3"/>
  <c r="L1009" i="3"/>
  <c r="O1008" i="3"/>
  <c r="Q1008" i="3"/>
  <c r="X1029" i="3" l="1"/>
  <c r="W1030" i="3"/>
  <c r="P1009" i="3"/>
  <c r="L1010" i="3"/>
  <c r="O1009" i="3"/>
  <c r="Q1009" i="3"/>
  <c r="X1030" i="3" l="1"/>
  <c r="W1031" i="3"/>
  <c r="P1010" i="3"/>
  <c r="L1011" i="3"/>
  <c r="O1010" i="3"/>
  <c r="Q1010" i="3"/>
  <c r="X1031" i="3" l="1"/>
  <c r="W1032" i="3"/>
  <c r="P1011" i="3"/>
  <c r="L1012" i="3"/>
  <c r="O1011" i="3"/>
  <c r="Q1011" i="3"/>
  <c r="X1032" i="3" l="1"/>
  <c r="W1033" i="3"/>
  <c r="P1012" i="3"/>
  <c r="L1013" i="3"/>
  <c r="O1012" i="3"/>
  <c r="Q1012" i="3"/>
  <c r="X1033" i="3" l="1"/>
  <c r="W1034" i="3"/>
  <c r="P1013" i="3"/>
  <c r="L1014" i="3"/>
  <c r="O1013" i="3"/>
  <c r="Q1013" i="3"/>
  <c r="X1034" i="3" l="1"/>
  <c r="W1035" i="3"/>
  <c r="P1014" i="3"/>
  <c r="L1015" i="3"/>
  <c r="O1014" i="3"/>
  <c r="Q1014" i="3"/>
  <c r="X1035" i="3" l="1"/>
  <c r="W1036" i="3"/>
  <c r="P1015" i="3"/>
  <c r="L1016" i="3"/>
  <c r="O1015" i="3"/>
  <c r="Q1015" i="3"/>
  <c r="X1036" i="3" l="1"/>
  <c r="W1037" i="3"/>
  <c r="P1016" i="3"/>
  <c r="L1017" i="3"/>
  <c r="O1016" i="3"/>
  <c r="Q1016" i="3"/>
  <c r="X1037" i="3" l="1"/>
  <c r="W1038" i="3"/>
  <c r="P1017" i="3"/>
  <c r="L1018" i="3"/>
  <c r="O1017" i="3"/>
  <c r="Q1017" i="3"/>
  <c r="X1038" i="3" l="1"/>
  <c r="W1039" i="3"/>
  <c r="P1018" i="3"/>
  <c r="L1019" i="3"/>
  <c r="O1018" i="3"/>
  <c r="Q1018" i="3"/>
  <c r="X1039" i="3" l="1"/>
  <c r="W1040" i="3"/>
  <c r="P1019" i="3"/>
  <c r="L1020" i="3"/>
  <c r="O1019" i="3"/>
  <c r="Q1019" i="3"/>
  <c r="X1040" i="3" l="1"/>
  <c r="W1041" i="3"/>
  <c r="P1020" i="3"/>
  <c r="L1021" i="3"/>
  <c r="O1020" i="3"/>
  <c r="Q1020" i="3"/>
  <c r="X1041" i="3" l="1"/>
  <c r="W1042" i="3"/>
  <c r="P1021" i="3"/>
  <c r="L1022" i="3"/>
  <c r="O1021" i="3"/>
  <c r="Q1021" i="3"/>
  <c r="X1042" i="3" l="1"/>
  <c r="W1043" i="3"/>
  <c r="P1022" i="3"/>
  <c r="L1023" i="3"/>
  <c r="O1022" i="3"/>
  <c r="Q1022" i="3"/>
  <c r="X1043" i="3" l="1"/>
  <c r="W1044" i="3"/>
  <c r="P1023" i="3"/>
  <c r="L1024" i="3"/>
  <c r="O1023" i="3"/>
  <c r="Q1023" i="3"/>
  <c r="X1044" i="3" l="1"/>
  <c r="W1045" i="3"/>
  <c r="P1024" i="3"/>
  <c r="L1025" i="3"/>
  <c r="O1024" i="3"/>
  <c r="Q1024" i="3"/>
  <c r="X1045" i="3" l="1"/>
  <c r="W1046" i="3"/>
  <c r="P1025" i="3"/>
  <c r="O1025" i="3"/>
  <c r="Q1025" i="3"/>
  <c r="L1026" i="3"/>
  <c r="P1026" i="3" l="1"/>
  <c r="O1026" i="3"/>
  <c r="Q1026" i="3"/>
  <c r="L1027" i="3"/>
  <c r="X1046" i="3"/>
  <c r="W1047" i="3"/>
  <c r="P1027" i="3" l="1"/>
  <c r="O1027" i="3"/>
  <c r="Q1027" i="3"/>
  <c r="L1028" i="3"/>
  <c r="X1047" i="3"/>
  <c r="W1048" i="3"/>
  <c r="X1048" i="3" l="1"/>
  <c r="W1049" i="3"/>
  <c r="P1028" i="3"/>
  <c r="O1028" i="3"/>
  <c r="Q1028" i="3"/>
  <c r="L1029" i="3"/>
  <c r="P1029" i="3" l="1"/>
  <c r="O1029" i="3"/>
  <c r="Q1029" i="3"/>
  <c r="L1030" i="3"/>
  <c r="X1049" i="3"/>
  <c r="W1050" i="3"/>
  <c r="P1030" i="3" l="1"/>
  <c r="O1030" i="3"/>
  <c r="Q1030" i="3"/>
  <c r="L1031" i="3"/>
  <c r="X1050" i="3"/>
  <c r="W1051" i="3"/>
  <c r="X1051" i="3" l="1"/>
  <c r="W1052" i="3"/>
  <c r="P1031" i="3"/>
  <c r="O1031" i="3"/>
  <c r="Q1031" i="3"/>
  <c r="L1032" i="3"/>
  <c r="P1032" i="3" l="1"/>
  <c r="O1032" i="3"/>
  <c r="Q1032" i="3"/>
  <c r="L1033" i="3"/>
  <c r="X1052" i="3"/>
  <c r="W1053" i="3"/>
  <c r="X1053" i="3" l="1"/>
  <c r="W1054" i="3"/>
  <c r="P1033" i="3"/>
  <c r="O1033" i="3"/>
  <c r="Q1033" i="3"/>
  <c r="L1034" i="3"/>
  <c r="P1034" i="3" l="1"/>
  <c r="O1034" i="3"/>
  <c r="Q1034" i="3"/>
  <c r="L1035" i="3"/>
  <c r="X1054" i="3"/>
  <c r="W1055" i="3"/>
  <c r="X1055" i="3" l="1"/>
  <c r="W1056" i="3"/>
  <c r="P1035" i="3"/>
  <c r="O1035" i="3"/>
  <c r="Q1035" i="3"/>
  <c r="L1036" i="3"/>
  <c r="P1036" i="3" l="1"/>
  <c r="O1036" i="3"/>
  <c r="Q1036" i="3"/>
  <c r="L1037" i="3"/>
  <c r="X1056" i="3"/>
  <c r="W1057" i="3"/>
  <c r="P1037" i="3" l="1"/>
  <c r="O1037" i="3"/>
  <c r="Q1037" i="3"/>
  <c r="L1038" i="3"/>
  <c r="X1057" i="3"/>
  <c r="W1058" i="3"/>
  <c r="X1058" i="3" l="1"/>
  <c r="W1059" i="3"/>
  <c r="P1038" i="3"/>
  <c r="O1038" i="3"/>
  <c r="Q1038" i="3"/>
  <c r="L1039" i="3"/>
  <c r="P1039" i="3" l="1"/>
  <c r="O1039" i="3"/>
  <c r="Q1039" i="3"/>
  <c r="L1040" i="3"/>
  <c r="X1059" i="3"/>
  <c r="W1060" i="3"/>
  <c r="W1061" i="3" l="1"/>
  <c r="X1060" i="3"/>
  <c r="P1040" i="3"/>
  <c r="O1040" i="3"/>
  <c r="Q1040" i="3"/>
  <c r="L1041" i="3"/>
  <c r="P1041" i="3" l="1"/>
  <c r="O1041" i="3"/>
  <c r="Q1041" i="3"/>
  <c r="L1042" i="3"/>
  <c r="X1061" i="3"/>
  <c r="W1062" i="3"/>
  <c r="P1042" i="3" l="1"/>
  <c r="O1042" i="3"/>
  <c r="Q1042" i="3"/>
  <c r="L1043" i="3"/>
  <c r="X1062" i="3"/>
  <c r="W1063" i="3"/>
  <c r="X1063" i="3" l="1"/>
  <c r="W1064" i="3"/>
  <c r="P1043" i="3"/>
  <c r="O1043" i="3"/>
  <c r="Q1043" i="3"/>
  <c r="L1044" i="3"/>
  <c r="P1044" i="3" l="1"/>
  <c r="O1044" i="3"/>
  <c r="Q1044" i="3"/>
  <c r="L1045" i="3"/>
  <c r="X1064" i="3"/>
  <c r="W1065" i="3"/>
  <c r="X1065" i="3" l="1"/>
  <c r="W1066" i="3"/>
  <c r="P1045" i="3"/>
  <c r="O1045" i="3"/>
  <c r="Q1045" i="3"/>
  <c r="L1046" i="3"/>
  <c r="P1046" i="3" l="1"/>
  <c r="O1046" i="3"/>
  <c r="Q1046" i="3"/>
  <c r="L1047" i="3"/>
  <c r="X1066" i="3"/>
  <c r="W1067" i="3"/>
  <c r="P1047" i="3" l="1"/>
  <c r="O1047" i="3"/>
  <c r="Q1047" i="3"/>
  <c r="L1048" i="3"/>
  <c r="X1067" i="3"/>
  <c r="W1068" i="3"/>
  <c r="X1068" i="3" l="1"/>
  <c r="W1069" i="3"/>
  <c r="P1048" i="3"/>
  <c r="O1048" i="3"/>
  <c r="Q1048" i="3"/>
  <c r="L1049" i="3"/>
  <c r="P1049" i="3" l="1"/>
  <c r="O1049" i="3"/>
  <c r="Q1049" i="3"/>
  <c r="L1050" i="3"/>
  <c r="X1069" i="3"/>
  <c r="W1070" i="3"/>
  <c r="P1050" i="3" l="1"/>
  <c r="O1050" i="3"/>
  <c r="Q1050" i="3"/>
  <c r="L1051" i="3"/>
  <c r="X1070" i="3"/>
  <c r="W1071" i="3"/>
  <c r="X1071" i="3" l="1"/>
  <c r="W1072" i="3"/>
  <c r="W1073" i="3" s="1"/>
  <c r="P1051" i="3"/>
  <c r="O1051" i="3"/>
  <c r="Q1051" i="3"/>
  <c r="L1052" i="3"/>
  <c r="P1052" i="3" l="1"/>
  <c r="O1052" i="3"/>
  <c r="Q1052" i="3"/>
  <c r="L1053" i="3"/>
  <c r="W1074" i="3"/>
  <c r="X1073" i="3"/>
  <c r="W1075" i="3" l="1"/>
  <c r="X1074" i="3"/>
  <c r="P1053" i="3"/>
  <c r="O1053" i="3"/>
  <c r="Q1053" i="3"/>
  <c r="L1054" i="3"/>
  <c r="P1054" i="3" l="1"/>
  <c r="O1054" i="3"/>
  <c r="Q1054" i="3"/>
  <c r="L1055" i="3"/>
  <c r="W1076" i="3"/>
  <c r="X1075" i="3"/>
  <c r="P1055" i="3" l="1"/>
  <c r="O1055" i="3"/>
  <c r="Q1055" i="3"/>
  <c r="L1056" i="3"/>
  <c r="W1077" i="3"/>
  <c r="X1076" i="3"/>
  <c r="W1078" i="3" l="1"/>
  <c r="X1077" i="3"/>
  <c r="P1056" i="3"/>
  <c r="O1056" i="3"/>
  <c r="Q1056" i="3"/>
  <c r="L1057" i="3"/>
  <c r="P1057" i="3" l="1"/>
  <c r="O1057" i="3"/>
  <c r="Q1057" i="3"/>
  <c r="L1058" i="3"/>
  <c r="W1079" i="3"/>
  <c r="X1078" i="3"/>
  <c r="W1080" i="3" l="1"/>
  <c r="X1079" i="3"/>
  <c r="P1058" i="3"/>
  <c r="O1058" i="3"/>
  <c r="Q1058" i="3"/>
  <c r="L1059" i="3"/>
  <c r="P1059" i="3" l="1"/>
  <c r="O1059" i="3"/>
  <c r="Q1059" i="3"/>
  <c r="L1060" i="3"/>
  <c r="W1081" i="3"/>
  <c r="X1080" i="3"/>
  <c r="W1082" i="3" l="1"/>
  <c r="X1081" i="3"/>
  <c r="P1060" i="3"/>
  <c r="O1060" i="3"/>
  <c r="Q1060" i="3"/>
  <c r="L1061" i="3"/>
  <c r="P1061" i="3" l="1"/>
  <c r="Q1061" i="3"/>
  <c r="L1062" i="3"/>
  <c r="O1061" i="3"/>
  <c r="W1083" i="3"/>
  <c r="X1082" i="3"/>
  <c r="P1062" i="3" l="1"/>
  <c r="Q1062" i="3"/>
  <c r="L1063" i="3"/>
  <c r="O1062" i="3"/>
  <c r="W1084" i="3"/>
  <c r="X1083" i="3"/>
  <c r="W1085" i="3" l="1"/>
  <c r="X1084" i="3"/>
  <c r="P1063" i="3"/>
  <c r="L1064" i="3"/>
  <c r="O1063" i="3"/>
  <c r="Q1063" i="3"/>
  <c r="P1064" i="3" l="1"/>
  <c r="Q1064" i="3"/>
  <c r="L1065" i="3"/>
  <c r="O1064" i="3"/>
  <c r="W1086" i="3"/>
  <c r="X1085" i="3"/>
  <c r="P1065" i="3" l="1"/>
  <c r="Q1065" i="3"/>
  <c r="L1066" i="3"/>
  <c r="O1065" i="3"/>
  <c r="W1087" i="3"/>
  <c r="X1086" i="3"/>
  <c r="W1088" i="3" l="1"/>
  <c r="X1087" i="3"/>
  <c r="P1066" i="3"/>
  <c r="L1067" i="3"/>
  <c r="O1066" i="3"/>
  <c r="Q1066" i="3"/>
  <c r="P1067" i="3" l="1"/>
  <c r="Q1067" i="3"/>
  <c r="L1068" i="3"/>
  <c r="O1067" i="3"/>
  <c r="W1089" i="3"/>
  <c r="X1088" i="3"/>
  <c r="P1068" i="3" l="1"/>
  <c r="Q1068" i="3"/>
  <c r="L1069" i="3"/>
  <c r="O1068" i="3"/>
  <c r="W1090" i="3"/>
  <c r="X1089" i="3"/>
  <c r="W1091" i="3" l="1"/>
  <c r="X1090" i="3"/>
  <c r="P1069" i="3"/>
  <c r="L1070" i="3"/>
  <c r="O1069" i="3"/>
  <c r="Q1069" i="3"/>
  <c r="P1070" i="3" l="1"/>
  <c r="Q1070" i="3"/>
  <c r="L1071" i="3"/>
  <c r="O1070" i="3"/>
  <c r="W1092" i="3"/>
  <c r="X1091" i="3"/>
  <c r="P1071" i="3" l="1"/>
  <c r="Q1071" i="3"/>
  <c r="L1072" i="3"/>
  <c r="O1071" i="3"/>
  <c r="W1093" i="3"/>
  <c r="X1092" i="3"/>
  <c r="W1094" i="3" l="1"/>
  <c r="X1093" i="3"/>
  <c r="P1072" i="3"/>
  <c r="O1072" i="3"/>
  <c r="Q1072" i="3"/>
  <c r="L1073" i="3"/>
  <c r="O1073" i="3" l="1"/>
  <c r="Q1073" i="3"/>
  <c r="P1073" i="3"/>
  <c r="L1074" i="3"/>
  <c r="W1095" i="3"/>
  <c r="X1094" i="3"/>
  <c r="W1096" i="3" l="1"/>
  <c r="X1095" i="3"/>
  <c r="O1074" i="3"/>
  <c r="Q1074" i="3"/>
  <c r="P1074" i="3"/>
  <c r="L1075" i="3"/>
  <c r="O1075" i="3" l="1"/>
  <c r="P1075" i="3"/>
  <c r="Q1075" i="3"/>
  <c r="L1076" i="3"/>
  <c r="W1097" i="3"/>
  <c r="X1096" i="3"/>
  <c r="W1098" i="3" l="1"/>
  <c r="X1097" i="3"/>
  <c r="O1076" i="3"/>
  <c r="Q1076" i="3"/>
  <c r="P1076" i="3"/>
  <c r="L1077" i="3"/>
  <c r="O1077" i="3" l="1"/>
  <c r="Q1077" i="3"/>
  <c r="P1077" i="3"/>
  <c r="L1078" i="3"/>
  <c r="W1099" i="3"/>
  <c r="X1098" i="3"/>
  <c r="W1100" i="3" l="1"/>
  <c r="X1099" i="3"/>
  <c r="O1078" i="3"/>
  <c r="P1078" i="3"/>
  <c r="Q1078" i="3"/>
  <c r="L1079" i="3"/>
  <c r="O1079" i="3" l="1"/>
  <c r="Q1079" i="3"/>
  <c r="P1079" i="3"/>
  <c r="L1080" i="3"/>
  <c r="W1101" i="3"/>
  <c r="X1100" i="3"/>
  <c r="W1102" i="3" l="1"/>
  <c r="X1101" i="3"/>
  <c r="O1080" i="3"/>
  <c r="Q1080" i="3"/>
  <c r="P1080" i="3"/>
  <c r="L1081" i="3"/>
  <c r="O1081" i="3" l="1"/>
  <c r="P1081" i="3"/>
  <c r="Q1081" i="3"/>
  <c r="L1082" i="3"/>
  <c r="W1103" i="3"/>
  <c r="X1102" i="3"/>
  <c r="W1104" i="3" l="1"/>
  <c r="X1103" i="3"/>
  <c r="O1082" i="3"/>
  <c r="Q1082" i="3"/>
  <c r="P1082" i="3"/>
  <c r="L1083" i="3"/>
  <c r="O1083" i="3" l="1"/>
  <c r="Q1083" i="3"/>
  <c r="P1083" i="3"/>
  <c r="L1084" i="3"/>
  <c r="W1105" i="3"/>
  <c r="X1104" i="3"/>
  <c r="W1106" i="3" l="1"/>
  <c r="X1105" i="3"/>
  <c r="O1084" i="3"/>
  <c r="P1084" i="3"/>
  <c r="Q1084" i="3"/>
  <c r="L1085" i="3"/>
  <c r="O1085" i="3" l="1"/>
  <c r="Q1085" i="3"/>
  <c r="P1085" i="3"/>
  <c r="L1086" i="3"/>
  <c r="W1107" i="3"/>
  <c r="X1106" i="3"/>
  <c r="W1108" i="3" l="1"/>
  <c r="X1107" i="3"/>
  <c r="O1086" i="3"/>
  <c r="Q1086" i="3"/>
  <c r="P1086" i="3"/>
  <c r="L1087" i="3"/>
  <c r="O1087" i="3" l="1"/>
  <c r="P1087" i="3"/>
  <c r="Q1087" i="3"/>
  <c r="L1088" i="3"/>
  <c r="W1109" i="3"/>
  <c r="X1108" i="3"/>
  <c r="W1110" i="3" l="1"/>
  <c r="X1109" i="3"/>
  <c r="O1088" i="3"/>
  <c r="Q1088" i="3"/>
  <c r="P1088" i="3"/>
  <c r="L1089" i="3"/>
  <c r="O1089" i="3" l="1"/>
  <c r="Q1089" i="3"/>
  <c r="P1089" i="3"/>
  <c r="L1090" i="3"/>
  <c r="W1111" i="3"/>
  <c r="X1110" i="3"/>
  <c r="W1112" i="3" l="1"/>
  <c r="X1111" i="3"/>
  <c r="O1090" i="3"/>
  <c r="P1090" i="3"/>
  <c r="Q1090" i="3"/>
  <c r="L1091" i="3"/>
  <c r="O1091" i="3" l="1"/>
  <c r="Q1091" i="3"/>
  <c r="P1091" i="3"/>
  <c r="L1092" i="3"/>
  <c r="W1113" i="3"/>
  <c r="X1112" i="3"/>
  <c r="W1114" i="3" l="1"/>
  <c r="X1113" i="3"/>
  <c r="O1092" i="3"/>
  <c r="Q1092" i="3"/>
  <c r="P1092" i="3"/>
  <c r="L1093" i="3"/>
  <c r="O1093" i="3" l="1"/>
  <c r="P1093" i="3"/>
  <c r="Q1093" i="3"/>
  <c r="L1094" i="3"/>
  <c r="W1115" i="3"/>
  <c r="X1114" i="3"/>
  <c r="O1094" i="3" l="1"/>
  <c r="Q1094" i="3"/>
  <c r="P1094" i="3"/>
  <c r="L1095" i="3"/>
  <c r="W1116" i="3"/>
  <c r="X1115" i="3"/>
  <c r="W1117" i="3" l="1"/>
  <c r="X1116" i="3"/>
  <c r="O1095" i="3"/>
  <c r="Q1095" i="3"/>
  <c r="P1095" i="3"/>
  <c r="L1096" i="3"/>
  <c r="O1096" i="3" l="1"/>
  <c r="P1096" i="3"/>
  <c r="Q1096" i="3"/>
  <c r="L1097" i="3"/>
  <c r="W1118" i="3"/>
  <c r="X1117" i="3"/>
  <c r="W1119" i="3" l="1"/>
  <c r="X1118" i="3"/>
  <c r="O1097" i="3"/>
  <c r="Q1097" i="3"/>
  <c r="P1097" i="3"/>
  <c r="L1098" i="3"/>
  <c r="O1098" i="3" l="1"/>
  <c r="Q1098" i="3"/>
  <c r="P1098" i="3"/>
  <c r="L1099" i="3"/>
  <c r="W1120" i="3"/>
  <c r="X1119" i="3"/>
  <c r="W1121" i="3" l="1"/>
  <c r="X1120" i="3"/>
  <c r="O1099" i="3"/>
  <c r="P1099" i="3"/>
  <c r="Q1099" i="3"/>
  <c r="L1100" i="3"/>
  <c r="O1100" i="3" l="1"/>
  <c r="Q1100" i="3"/>
  <c r="P1100" i="3"/>
  <c r="L1101" i="3"/>
  <c r="W1122" i="3"/>
  <c r="X1121" i="3"/>
  <c r="W1123" i="3" l="1"/>
  <c r="X1122" i="3"/>
  <c r="O1101" i="3"/>
  <c r="Q1101" i="3"/>
  <c r="P1101" i="3"/>
  <c r="L1102" i="3"/>
  <c r="O1102" i="3" l="1"/>
  <c r="P1102" i="3"/>
  <c r="Q1102" i="3"/>
  <c r="L1103" i="3"/>
  <c r="X1123" i="3"/>
  <c r="W1124" i="3"/>
  <c r="O1103" i="3" l="1"/>
  <c r="Q1103" i="3"/>
  <c r="P1103" i="3"/>
  <c r="L1104" i="3"/>
  <c r="X1124" i="3"/>
  <c r="W1125" i="3"/>
  <c r="X1125" i="3" l="1"/>
  <c r="W1126" i="3"/>
  <c r="O1104" i="3"/>
  <c r="Q1104" i="3"/>
  <c r="P1104" i="3"/>
  <c r="L1105" i="3"/>
  <c r="O1105" i="3" l="1"/>
  <c r="P1105" i="3"/>
  <c r="Q1105" i="3"/>
  <c r="L1106" i="3"/>
  <c r="X1126" i="3"/>
  <c r="W1127" i="3"/>
  <c r="X1127" i="3" l="1"/>
  <c r="W1128" i="3"/>
  <c r="O1106" i="3"/>
  <c r="Q1106" i="3"/>
  <c r="P1106" i="3"/>
  <c r="L1107" i="3"/>
  <c r="O1107" i="3" l="1"/>
  <c r="Q1107" i="3"/>
  <c r="P1107" i="3"/>
  <c r="L1108" i="3"/>
  <c r="X1128" i="3"/>
  <c r="W1129" i="3"/>
  <c r="X1129" i="3" l="1"/>
  <c r="W1130" i="3"/>
  <c r="O1108" i="3"/>
  <c r="P1108" i="3"/>
  <c r="Q1108" i="3"/>
  <c r="L1109" i="3"/>
  <c r="O1109" i="3" l="1"/>
  <c r="Q1109" i="3"/>
  <c r="P1109" i="3"/>
  <c r="L1110" i="3"/>
  <c r="X1130" i="3"/>
  <c r="W1131" i="3"/>
  <c r="X1131" i="3" l="1"/>
  <c r="W1132" i="3"/>
  <c r="O1110" i="3"/>
  <c r="Q1110" i="3"/>
  <c r="P1110" i="3"/>
  <c r="L1111" i="3"/>
  <c r="O1111" i="3" l="1"/>
  <c r="P1111" i="3"/>
  <c r="Q1111" i="3"/>
  <c r="L1112" i="3"/>
  <c r="X1132" i="3"/>
  <c r="W1133" i="3"/>
  <c r="X1133" i="3" l="1"/>
  <c r="W1134" i="3"/>
  <c r="O1112" i="3"/>
  <c r="Q1112" i="3"/>
  <c r="P1112" i="3"/>
  <c r="L1113" i="3"/>
  <c r="O1113" i="3" l="1"/>
  <c r="Q1113" i="3"/>
  <c r="P1113" i="3"/>
  <c r="L1114" i="3"/>
  <c r="X1134" i="3"/>
  <c r="W1135" i="3"/>
  <c r="X1135" i="3" l="1"/>
  <c r="W1136" i="3"/>
  <c r="O1114" i="3"/>
  <c r="P1114" i="3"/>
  <c r="Q1114" i="3"/>
  <c r="L1115" i="3"/>
  <c r="O1115" i="3" l="1"/>
  <c r="Q1115" i="3"/>
  <c r="P1115" i="3"/>
  <c r="L1116" i="3"/>
  <c r="X1136" i="3"/>
  <c r="W1137" i="3"/>
  <c r="X1137" i="3" l="1"/>
  <c r="W1138" i="3"/>
  <c r="O1116" i="3"/>
  <c r="Q1116" i="3"/>
  <c r="P1116" i="3"/>
  <c r="L1117" i="3"/>
  <c r="O1117" i="3" l="1"/>
  <c r="P1117" i="3"/>
  <c r="Q1117" i="3"/>
  <c r="L1118" i="3"/>
  <c r="X1138" i="3"/>
  <c r="W1139" i="3"/>
  <c r="O1118" i="3" l="1"/>
  <c r="Q1118" i="3"/>
  <c r="P1118" i="3"/>
  <c r="L1119" i="3"/>
  <c r="X1139" i="3"/>
  <c r="W1140" i="3"/>
  <c r="X1140" i="3" l="1"/>
  <c r="W1141" i="3"/>
  <c r="O1119" i="3"/>
  <c r="Q1119" i="3"/>
  <c r="P1119" i="3"/>
  <c r="L1120" i="3"/>
  <c r="O1120" i="3" l="1"/>
  <c r="P1120" i="3"/>
  <c r="Q1120" i="3"/>
  <c r="L1121" i="3"/>
  <c r="X1141" i="3"/>
  <c r="W1142" i="3"/>
  <c r="X1142" i="3" l="1"/>
  <c r="W1143" i="3"/>
  <c r="O1121" i="3"/>
  <c r="Q1121" i="3"/>
  <c r="P1121" i="3"/>
  <c r="L1122" i="3"/>
  <c r="O1122" i="3" l="1"/>
  <c r="Q1122" i="3"/>
  <c r="P1122" i="3"/>
  <c r="L1123" i="3"/>
  <c r="X1143" i="3"/>
  <c r="W1144" i="3"/>
  <c r="X1144" i="3" l="1"/>
  <c r="W1145" i="3"/>
  <c r="O1123" i="3"/>
  <c r="P1123" i="3"/>
  <c r="Q1123" i="3"/>
  <c r="L1124" i="3"/>
  <c r="O1124" i="3" l="1"/>
  <c r="L1125" i="3"/>
  <c r="Q1124" i="3"/>
  <c r="P1124" i="3"/>
  <c r="X1145" i="3"/>
  <c r="W1146" i="3"/>
  <c r="P1125" i="3" l="1"/>
  <c r="L1126" i="3"/>
  <c r="O1125" i="3"/>
  <c r="Q1125" i="3"/>
  <c r="X1146" i="3"/>
  <c r="W1147" i="3"/>
  <c r="X1147" i="3" l="1"/>
  <c r="W1148" i="3"/>
  <c r="P1126" i="3"/>
  <c r="Q1126" i="3"/>
  <c r="L1127" i="3"/>
  <c r="O1126" i="3"/>
  <c r="P1127" i="3" l="1"/>
  <c r="L1128" i="3"/>
  <c r="Q1127" i="3"/>
  <c r="O1127" i="3"/>
  <c r="X1148" i="3"/>
  <c r="W1149" i="3"/>
  <c r="Q1128" i="3" l="1"/>
  <c r="P1128" i="3"/>
  <c r="L1129" i="3"/>
  <c r="O1128" i="3"/>
  <c r="X1149" i="3"/>
  <c r="W1150" i="3"/>
  <c r="X1150" i="3" l="1"/>
  <c r="W1151" i="3"/>
  <c r="Q1129" i="3"/>
  <c r="P1129" i="3"/>
  <c r="L1130" i="3"/>
  <c r="O1129" i="3"/>
  <c r="Q1130" i="3" l="1"/>
  <c r="P1130" i="3"/>
  <c r="L1131" i="3"/>
  <c r="O1130" i="3"/>
  <c r="X1151" i="3"/>
  <c r="W1152" i="3"/>
  <c r="X1152" i="3" l="1"/>
  <c r="W1153" i="3"/>
  <c r="Q1131" i="3"/>
  <c r="P1131" i="3"/>
  <c r="L1132" i="3"/>
  <c r="O1131" i="3"/>
  <c r="X1153" i="3" l="1"/>
  <c r="W1154" i="3"/>
  <c r="Q1132" i="3"/>
  <c r="P1132" i="3"/>
  <c r="L1133" i="3"/>
  <c r="O1132" i="3"/>
  <c r="Q1133" i="3" l="1"/>
  <c r="P1133" i="3"/>
  <c r="L1134" i="3"/>
  <c r="O1133" i="3"/>
  <c r="X1154" i="3"/>
  <c r="W1155" i="3"/>
  <c r="W1156" i="3" l="1"/>
  <c r="X1155" i="3"/>
  <c r="Q1134" i="3"/>
  <c r="P1134" i="3"/>
  <c r="L1135" i="3"/>
  <c r="O1134" i="3"/>
  <c r="Q1135" i="3" l="1"/>
  <c r="P1135" i="3"/>
  <c r="L1136" i="3"/>
  <c r="O1135" i="3"/>
  <c r="W1157" i="3"/>
  <c r="X1156" i="3"/>
  <c r="Q1136" i="3" l="1"/>
  <c r="P1136" i="3"/>
  <c r="L1137" i="3"/>
  <c r="O1136" i="3"/>
  <c r="W1158" i="3"/>
  <c r="X1157" i="3"/>
  <c r="W1159" i="3" l="1"/>
  <c r="X1158" i="3"/>
  <c r="Q1137" i="3"/>
  <c r="P1137" i="3"/>
  <c r="L1138" i="3"/>
  <c r="O1137" i="3"/>
  <c r="Q1138" i="3" l="1"/>
  <c r="P1138" i="3"/>
  <c r="L1139" i="3"/>
  <c r="O1138" i="3"/>
  <c r="W1160" i="3"/>
  <c r="X1159" i="3"/>
  <c r="Q1139" i="3" l="1"/>
  <c r="P1139" i="3"/>
  <c r="L1140" i="3"/>
  <c r="O1139" i="3"/>
  <c r="W1161" i="3"/>
  <c r="X1160" i="3"/>
  <c r="X1161" i="3" l="1"/>
  <c r="W1162" i="3"/>
  <c r="Q1140" i="3"/>
  <c r="P1140" i="3"/>
  <c r="L1141" i="3"/>
  <c r="O1140" i="3"/>
  <c r="Q1141" i="3" l="1"/>
  <c r="P1141" i="3"/>
  <c r="L1142" i="3"/>
  <c r="O1141" i="3"/>
  <c r="W1163" i="3"/>
  <c r="X1162" i="3"/>
  <c r="Q1142" i="3" l="1"/>
  <c r="P1142" i="3"/>
  <c r="L1143" i="3"/>
  <c r="O1142" i="3"/>
  <c r="W1164" i="3"/>
  <c r="X1163" i="3"/>
  <c r="Q1143" i="3" l="1"/>
  <c r="P1143" i="3"/>
  <c r="L1144" i="3"/>
  <c r="O1143" i="3"/>
  <c r="X1164" i="3"/>
  <c r="W1165" i="3"/>
  <c r="W1166" i="3" l="1"/>
  <c r="X1165" i="3"/>
  <c r="Q1144" i="3"/>
  <c r="P1144" i="3"/>
  <c r="L1145" i="3"/>
  <c r="O1144" i="3"/>
  <c r="Q1145" i="3" l="1"/>
  <c r="P1145" i="3"/>
  <c r="L1146" i="3"/>
  <c r="O1145" i="3"/>
  <c r="W1167" i="3"/>
  <c r="X1166" i="3"/>
  <c r="Q1146" i="3" l="1"/>
  <c r="P1146" i="3"/>
  <c r="L1147" i="3"/>
  <c r="O1146" i="3"/>
  <c r="X1167" i="3"/>
  <c r="W1168" i="3"/>
  <c r="W1169" i="3" l="1"/>
  <c r="X1168" i="3"/>
  <c r="Q1147" i="3"/>
  <c r="P1147" i="3"/>
  <c r="L1148" i="3"/>
  <c r="O1147" i="3"/>
  <c r="Q1148" i="3" l="1"/>
  <c r="P1148" i="3"/>
  <c r="L1149" i="3"/>
  <c r="O1148" i="3"/>
  <c r="W1170" i="3"/>
  <c r="X1169" i="3"/>
  <c r="Q1149" i="3" l="1"/>
  <c r="P1149" i="3"/>
  <c r="L1150" i="3"/>
  <c r="O1149" i="3"/>
  <c r="X1170" i="3"/>
  <c r="W1171" i="3"/>
  <c r="W1172" i="3" l="1"/>
  <c r="X1171" i="3"/>
  <c r="Q1150" i="3"/>
  <c r="P1150" i="3"/>
  <c r="L1151" i="3"/>
  <c r="O1150" i="3"/>
  <c r="Q1151" i="3" l="1"/>
  <c r="P1151" i="3"/>
  <c r="L1152" i="3"/>
  <c r="O1151" i="3"/>
  <c r="W1173" i="3"/>
  <c r="X1172" i="3"/>
  <c r="Q1152" i="3" l="1"/>
  <c r="P1152" i="3"/>
  <c r="L1153" i="3"/>
  <c r="O1152" i="3"/>
  <c r="W1174" i="3"/>
  <c r="X1173" i="3"/>
  <c r="W1175" i="3" l="1"/>
  <c r="X1174" i="3"/>
  <c r="Q1153" i="3"/>
  <c r="P1153" i="3"/>
  <c r="L1154" i="3"/>
  <c r="O1153" i="3"/>
  <c r="Q1154" i="3" l="1"/>
  <c r="P1154" i="3"/>
  <c r="L1155" i="3"/>
  <c r="O1154" i="3"/>
  <c r="W1176" i="3"/>
  <c r="X1175" i="3"/>
  <c r="L1156" i="3" l="1"/>
  <c r="Q1155" i="3"/>
  <c r="P1155" i="3"/>
  <c r="O1155" i="3"/>
  <c r="W1177" i="3"/>
  <c r="X1176" i="3"/>
  <c r="W1178" i="3" l="1"/>
  <c r="X1177" i="3"/>
  <c r="Q1156" i="3"/>
  <c r="P1156" i="3"/>
  <c r="O1156" i="3"/>
  <c r="L1157" i="3"/>
  <c r="Q1157" i="3" l="1"/>
  <c r="O1157" i="3"/>
  <c r="P1157" i="3"/>
  <c r="L1158" i="3"/>
  <c r="W1179" i="3"/>
  <c r="X1178" i="3"/>
  <c r="W1180" i="3" l="1"/>
  <c r="X1179" i="3"/>
  <c r="Q1158" i="3"/>
  <c r="L1159" i="3"/>
  <c r="P1158" i="3"/>
  <c r="O1158" i="3"/>
  <c r="Q1159" i="3" l="1"/>
  <c r="P1159" i="3"/>
  <c r="O1159" i="3"/>
  <c r="L1160" i="3"/>
  <c r="W1181" i="3"/>
  <c r="X1180" i="3"/>
  <c r="W1182" i="3" l="1"/>
  <c r="X1181" i="3"/>
  <c r="Q1160" i="3"/>
  <c r="O1160" i="3"/>
  <c r="P1160" i="3"/>
  <c r="L1161" i="3"/>
  <c r="Q1161" i="3" l="1"/>
  <c r="L1162" i="3"/>
  <c r="P1161" i="3"/>
  <c r="O1161" i="3"/>
  <c r="W1183" i="3"/>
  <c r="X1182" i="3"/>
  <c r="W1184" i="3" l="1"/>
  <c r="X1183" i="3"/>
  <c r="Q1162" i="3"/>
  <c r="O1162" i="3"/>
  <c r="P1162" i="3"/>
  <c r="L1163" i="3"/>
  <c r="Q1163" i="3" l="1"/>
  <c r="P1163" i="3"/>
  <c r="O1163" i="3"/>
  <c r="L1164" i="3"/>
  <c r="W1185" i="3"/>
  <c r="X1184" i="3"/>
  <c r="W1186" i="3" l="1"/>
  <c r="X1185" i="3"/>
  <c r="Q1164" i="3"/>
  <c r="P1164" i="3"/>
  <c r="L1165" i="3"/>
  <c r="O1164" i="3"/>
  <c r="Q1165" i="3" l="1"/>
  <c r="O1165" i="3"/>
  <c r="P1165" i="3"/>
  <c r="L1166" i="3"/>
  <c r="W1187" i="3"/>
  <c r="X1186" i="3"/>
  <c r="W1188" i="3" l="1"/>
  <c r="X1187" i="3"/>
  <c r="Q1166" i="3"/>
  <c r="P1166" i="3"/>
  <c r="O1166" i="3"/>
  <c r="L1167" i="3"/>
  <c r="Q1167" i="3" l="1"/>
  <c r="P1167" i="3"/>
  <c r="L1168" i="3"/>
  <c r="O1167" i="3"/>
  <c r="W1189" i="3"/>
  <c r="X1188" i="3"/>
  <c r="W1190" i="3" l="1"/>
  <c r="X1189" i="3"/>
  <c r="Q1168" i="3"/>
  <c r="O1168" i="3"/>
  <c r="P1168" i="3"/>
  <c r="L1169" i="3"/>
  <c r="Q1169" i="3" l="1"/>
  <c r="P1169" i="3"/>
  <c r="O1169" i="3"/>
  <c r="L1170" i="3"/>
  <c r="W1191" i="3"/>
  <c r="X1190" i="3"/>
  <c r="W1192" i="3" l="1"/>
  <c r="X1191" i="3"/>
  <c r="Q1170" i="3"/>
  <c r="P1170" i="3"/>
  <c r="L1171" i="3"/>
  <c r="O1170" i="3"/>
  <c r="Q1171" i="3" l="1"/>
  <c r="O1171" i="3"/>
  <c r="P1171" i="3"/>
  <c r="L1172" i="3"/>
  <c r="W1193" i="3"/>
  <c r="X1192" i="3"/>
  <c r="W1194" i="3" l="1"/>
  <c r="X1193" i="3"/>
  <c r="Q1172" i="3"/>
  <c r="P1172" i="3"/>
  <c r="O1172" i="3"/>
  <c r="L1173" i="3"/>
  <c r="Q1173" i="3" l="1"/>
  <c r="P1173" i="3"/>
  <c r="O1173" i="3"/>
  <c r="L1174" i="3"/>
  <c r="W1195" i="3"/>
  <c r="X1194" i="3"/>
  <c r="W1196" i="3" l="1"/>
  <c r="X1195" i="3"/>
  <c r="Q1174" i="3"/>
  <c r="O1174" i="3"/>
  <c r="P1174" i="3"/>
  <c r="L1175" i="3"/>
  <c r="Q1175" i="3" l="1"/>
  <c r="P1175" i="3"/>
  <c r="O1175" i="3"/>
  <c r="L1176" i="3"/>
  <c r="W1197" i="3"/>
  <c r="X1196" i="3"/>
  <c r="W1198" i="3" l="1"/>
  <c r="X1197" i="3"/>
  <c r="Q1176" i="3"/>
  <c r="P1176" i="3"/>
  <c r="O1176" i="3"/>
  <c r="L1177" i="3"/>
  <c r="Q1177" i="3" l="1"/>
  <c r="O1177" i="3"/>
  <c r="P1177" i="3"/>
  <c r="L1178" i="3"/>
  <c r="W1199" i="3"/>
  <c r="X1198" i="3"/>
  <c r="W1200" i="3" l="1"/>
  <c r="X1199" i="3"/>
  <c r="Q1178" i="3"/>
  <c r="P1178" i="3"/>
  <c r="O1178" i="3"/>
  <c r="L1179" i="3"/>
  <c r="Q1179" i="3" l="1"/>
  <c r="P1179" i="3"/>
  <c r="O1179" i="3"/>
  <c r="L1180" i="3"/>
  <c r="W1201" i="3"/>
  <c r="X1200" i="3"/>
  <c r="W1202" i="3" l="1"/>
  <c r="X1201" i="3"/>
  <c r="Q1180" i="3"/>
  <c r="O1180" i="3"/>
  <c r="P1180" i="3"/>
  <c r="L1181" i="3"/>
  <c r="Q1181" i="3" l="1"/>
  <c r="P1181" i="3"/>
  <c r="O1181" i="3"/>
  <c r="L1182" i="3"/>
  <c r="W1203" i="3"/>
  <c r="X1202" i="3"/>
  <c r="W1204" i="3" l="1"/>
  <c r="X1203" i="3"/>
  <c r="Q1182" i="3"/>
  <c r="P1182" i="3"/>
  <c r="O1182" i="3"/>
  <c r="L1183" i="3"/>
  <c r="Q1183" i="3" l="1"/>
  <c r="O1183" i="3"/>
  <c r="P1183" i="3"/>
  <c r="L1184" i="3"/>
  <c r="W1205" i="3"/>
  <c r="X1204" i="3"/>
  <c r="W1206" i="3" l="1"/>
  <c r="X1205" i="3"/>
  <c r="Q1184" i="3"/>
  <c r="P1184" i="3"/>
  <c r="O1184" i="3"/>
  <c r="L1185" i="3"/>
  <c r="Q1185" i="3" l="1"/>
  <c r="P1185" i="3"/>
  <c r="O1185" i="3"/>
  <c r="L1186" i="3"/>
  <c r="W1207" i="3"/>
  <c r="X1206" i="3"/>
  <c r="X1207" i="3" l="1"/>
  <c r="W1208" i="3"/>
  <c r="Q1186" i="3"/>
  <c r="O1186" i="3"/>
  <c r="P1186" i="3"/>
  <c r="L1187" i="3"/>
  <c r="W1209" i="3" l="1"/>
  <c r="X1208" i="3"/>
  <c r="Q1187" i="3"/>
  <c r="P1187" i="3"/>
  <c r="O1187" i="3"/>
  <c r="L1188" i="3"/>
  <c r="Q1188" i="3" l="1"/>
  <c r="P1188" i="3"/>
  <c r="O1188" i="3"/>
  <c r="L1189" i="3"/>
  <c r="W1210" i="3"/>
  <c r="X1209" i="3"/>
  <c r="X1210" i="3" l="1"/>
  <c r="W1211" i="3"/>
  <c r="Q1189" i="3"/>
  <c r="O1189" i="3"/>
  <c r="P1189" i="3"/>
  <c r="L1190" i="3"/>
  <c r="Q1190" i="3" l="1"/>
  <c r="P1190" i="3"/>
  <c r="O1190" i="3"/>
  <c r="L1191" i="3"/>
  <c r="W1212" i="3"/>
  <c r="X1211" i="3"/>
  <c r="W1213" i="3" l="1"/>
  <c r="X1212" i="3"/>
  <c r="Q1191" i="3"/>
  <c r="P1191" i="3"/>
  <c r="O1191" i="3"/>
  <c r="L1192" i="3"/>
  <c r="Q1192" i="3" l="1"/>
  <c r="O1192" i="3"/>
  <c r="P1192" i="3"/>
  <c r="L1193" i="3"/>
  <c r="X1213" i="3"/>
  <c r="W1214" i="3"/>
  <c r="W1215" i="3" l="1"/>
  <c r="X1214" i="3"/>
  <c r="Q1193" i="3"/>
  <c r="P1193" i="3"/>
  <c r="O1193" i="3"/>
  <c r="L1194" i="3"/>
  <c r="Q1194" i="3" l="1"/>
  <c r="P1194" i="3"/>
  <c r="O1194" i="3"/>
  <c r="L1195" i="3"/>
  <c r="W1216" i="3"/>
  <c r="X1215" i="3"/>
  <c r="W1217" i="3" l="1"/>
  <c r="X1216" i="3"/>
  <c r="Q1195" i="3"/>
  <c r="O1195" i="3"/>
  <c r="P1195" i="3"/>
  <c r="L1196" i="3"/>
  <c r="Q1196" i="3" l="1"/>
  <c r="P1196" i="3"/>
  <c r="O1196" i="3"/>
  <c r="L1197" i="3"/>
  <c r="W1218" i="3"/>
  <c r="X1217" i="3"/>
  <c r="W1219" i="3" l="1"/>
  <c r="X1218" i="3"/>
  <c r="Q1197" i="3"/>
  <c r="P1197" i="3"/>
  <c r="O1197" i="3"/>
  <c r="L1198" i="3"/>
  <c r="Q1198" i="3" l="1"/>
  <c r="O1198" i="3"/>
  <c r="P1198" i="3"/>
  <c r="L1199" i="3"/>
  <c r="W1220" i="3"/>
  <c r="X1219" i="3"/>
  <c r="W1221" i="3" l="1"/>
  <c r="X1220" i="3"/>
  <c r="Q1199" i="3"/>
  <c r="P1199" i="3"/>
  <c r="O1199" i="3"/>
  <c r="L1200" i="3"/>
  <c r="Q1200" i="3" l="1"/>
  <c r="P1200" i="3"/>
  <c r="O1200" i="3"/>
  <c r="L1201" i="3"/>
  <c r="W1222" i="3"/>
  <c r="X1221" i="3"/>
  <c r="W1223" i="3" l="1"/>
  <c r="X1222" i="3"/>
  <c r="Q1201" i="3"/>
  <c r="O1201" i="3"/>
  <c r="P1201" i="3"/>
  <c r="L1202" i="3"/>
  <c r="Q1202" i="3" l="1"/>
  <c r="P1202" i="3"/>
  <c r="O1202" i="3"/>
  <c r="L1203" i="3"/>
  <c r="W1224" i="3"/>
  <c r="X1223" i="3"/>
  <c r="X1224" i="3" l="1"/>
  <c r="W1225" i="3"/>
  <c r="Q1203" i="3"/>
  <c r="P1203" i="3"/>
  <c r="O1203" i="3"/>
  <c r="L1204" i="3"/>
  <c r="X1225" i="3" l="1"/>
  <c r="W1226" i="3"/>
  <c r="Q1204" i="3"/>
  <c r="O1204" i="3"/>
  <c r="P1204" i="3"/>
  <c r="L1205" i="3"/>
  <c r="Q1205" i="3" l="1"/>
  <c r="P1205" i="3"/>
  <c r="O1205" i="3"/>
  <c r="L1206" i="3"/>
  <c r="X1226" i="3"/>
  <c r="W1227" i="3"/>
  <c r="X1227" i="3" l="1"/>
  <c r="W1228" i="3"/>
  <c r="Q1206" i="3"/>
  <c r="P1206" i="3"/>
  <c r="O1206" i="3"/>
  <c r="L1207" i="3"/>
  <c r="X1228" i="3" l="1"/>
  <c r="W1229" i="3"/>
  <c r="Q1207" i="3"/>
  <c r="O1207" i="3"/>
  <c r="P1207" i="3"/>
  <c r="L1208" i="3"/>
  <c r="Q1208" i="3" l="1"/>
  <c r="O1208" i="3"/>
  <c r="P1208" i="3"/>
  <c r="L1209" i="3"/>
  <c r="X1229" i="3"/>
  <c r="W1230" i="3"/>
  <c r="X1230" i="3" l="1"/>
  <c r="W1231" i="3"/>
  <c r="Q1209" i="3"/>
  <c r="P1209" i="3"/>
  <c r="L1210" i="3"/>
  <c r="O1209" i="3"/>
  <c r="Q1210" i="3" l="1"/>
  <c r="O1210" i="3"/>
  <c r="P1210" i="3"/>
  <c r="L1211" i="3"/>
  <c r="X1231" i="3"/>
  <c r="W1232" i="3"/>
  <c r="X1232" i="3" l="1"/>
  <c r="W1233" i="3"/>
  <c r="Q1211" i="3"/>
  <c r="O1211" i="3"/>
  <c r="P1211" i="3"/>
  <c r="L1212" i="3"/>
  <c r="Q1212" i="3" l="1"/>
  <c r="P1212" i="3"/>
  <c r="L1213" i="3"/>
  <c r="O1212" i="3"/>
  <c r="W1234" i="3"/>
  <c r="X1233" i="3"/>
  <c r="W1235" i="3" l="1"/>
  <c r="X1234" i="3"/>
  <c r="Q1213" i="3"/>
  <c r="O1213" i="3"/>
  <c r="P1213" i="3"/>
  <c r="L1214" i="3"/>
  <c r="Q1214" i="3" l="1"/>
  <c r="O1214" i="3"/>
  <c r="P1214" i="3"/>
  <c r="L1215" i="3"/>
  <c r="W1236" i="3"/>
  <c r="X1235" i="3"/>
  <c r="W1237" i="3" l="1"/>
  <c r="X1236" i="3"/>
  <c r="Q1215" i="3"/>
  <c r="P1215" i="3"/>
  <c r="O1215" i="3"/>
  <c r="L1216" i="3"/>
  <c r="Q1216" i="3" l="1"/>
  <c r="O1216" i="3"/>
  <c r="L1217" i="3"/>
  <c r="P1216" i="3"/>
  <c r="W1238" i="3"/>
  <c r="X1237" i="3"/>
  <c r="X1238" i="3" l="1"/>
  <c r="W1239" i="3"/>
  <c r="Q1217" i="3"/>
  <c r="P1217" i="3"/>
  <c r="O1217" i="3"/>
  <c r="L1218" i="3"/>
  <c r="Q1218" i="3" l="1"/>
  <c r="P1218" i="3"/>
  <c r="O1218" i="3"/>
  <c r="L1219" i="3"/>
  <c r="W1240" i="3"/>
  <c r="X1239" i="3"/>
  <c r="W1241" i="3" l="1"/>
  <c r="X1240" i="3"/>
  <c r="Q1219" i="3"/>
  <c r="O1219" i="3"/>
  <c r="L1220" i="3"/>
  <c r="P1219" i="3"/>
  <c r="Q1220" i="3" l="1"/>
  <c r="P1220" i="3"/>
  <c r="O1220" i="3"/>
  <c r="L1221" i="3"/>
  <c r="W1242" i="3"/>
  <c r="X1241" i="3"/>
  <c r="X1242" i="3" l="1"/>
  <c r="W1243" i="3"/>
  <c r="Q1221" i="3"/>
  <c r="P1221" i="3"/>
  <c r="O1221" i="3"/>
  <c r="L1222" i="3"/>
  <c r="Q1222" i="3" l="1"/>
  <c r="O1222" i="3"/>
  <c r="L1223" i="3"/>
  <c r="P1222" i="3"/>
  <c r="W1244" i="3"/>
  <c r="X1243" i="3"/>
  <c r="W1245" i="3" l="1"/>
  <c r="X1244" i="3"/>
  <c r="Q1223" i="3"/>
  <c r="P1223" i="3"/>
  <c r="O1223" i="3"/>
  <c r="L1224" i="3"/>
  <c r="Q1224" i="3" l="1"/>
  <c r="L1225" i="3"/>
  <c r="P1224" i="3"/>
  <c r="O1224" i="3"/>
  <c r="X1245" i="3"/>
  <c r="W1246" i="3"/>
  <c r="W1247" i="3" l="1"/>
  <c r="X1246" i="3"/>
  <c r="Q1225" i="3"/>
  <c r="P1225" i="3"/>
  <c r="L1226" i="3"/>
  <c r="O1225" i="3"/>
  <c r="Q1226" i="3" l="1"/>
  <c r="P1226" i="3"/>
  <c r="L1227" i="3"/>
  <c r="O1226" i="3"/>
  <c r="W1248" i="3"/>
  <c r="X1247" i="3"/>
  <c r="W1249" i="3" l="1"/>
  <c r="X1248" i="3"/>
  <c r="Q1227" i="3"/>
  <c r="P1227" i="3"/>
  <c r="L1228" i="3"/>
  <c r="O1227" i="3"/>
  <c r="Q1228" i="3" l="1"/>
  <c r="P1228" i="3"/>
  <c r="L1229" i="3"/>
  <c r="O1228" i="3"/>
  <c r="W1250" i="3"/>
  <c r="X1249" i="3"/>
  <c r="Q1229" i="3" l="1"/>
  <c r="P1229" i="3"/>
  <c r="L1230" i="3"/>
  <c r="O1229" i="3"/>
  <c r="W1251" i="3"/>
  <c r="X1250" i="3"/>
  <c r="X1251" i="3" l="1"/>
  <c r="W1252" i="3"/>
  <c r="Q1230" i="3"/>
  <c r="P1230" i="3"/>
  <c r="L1231" i="3"/>
  <c r="O1230" i="3"/>
  <c r="Q1231" i="3" l="1"/>
  <c r="P1231" i="3"/>
  <c r="L1232" i="3"/>
  <c r="O1231" i="3"/>
  <c r="W1253" i="3"/>
  <c r="X1252" i="3"/>
  <c r="Q1232" i="3" l="1"/>
  <c r="P1232" i="3"/>
  <c r="L1233" i="3"/>
  <c r="O1232" i="3"/>
  <c r="W1254" i="3"/>
  <c r="X1253" i="3"/>
  <c r="W1255" i="3" l="1"/>
  <c r="X1254" i="3"/>
  <c r="Q1233" i="3"/>
  <c r="P1233" i="3"/>
  <c r="L1234" i="3"/>
  <c r="O1233" i="3"/>
  <c r="Q1234" i="3" l="1"/>
  <c r="P1234" i="3"/>
  <c r="O1234" i="3"/>
  <c r="L1235" i="3"/>
  <c r="X1255" i="3"/>
  <c r="W1256" i="3"/>
  <c r="X1256" i="3" l="1"/>
  <c r="W1257" i="3"/>
  <c r="Q1235" i="3"/>
  <c r="P1235" i="3"/>
  <c r="O1235" i="3"/>
  <c r="L1236" i="3"/>
  <c r="Q1236" i="3" l="1"/>
  <c r="O1236" i="3"/>
  <c r="P1236" i="3"/>
  <c r="L1237" i="3"/>
  <c r="X1257" i="3"/>
  <c r="W1258" i="3"/>
  <c r="X1258" i="3" s="1"/>
  <c r="Q1237" i="3" l="1"/>
  <c r="P1237" i="3"/>
  <c r="O1237" i="3"/>
  <c r="L1238" i="3"/>
  <c r="Q1238" i="3" l="1"/>
  <c r="P1238" i="3"/>
  <c r="O1238" i="3"/>
  <c r="L1239" i="3"/>
  <c r="Q1239" i="3" l="1"/>
  <c r="O1239" i="3"/>
  <c r="P1239" i="3"/>
  <c r="L1240" i="3"/>
  <c r="Q1240" i="3" l="1"/>
  <c r="P1240" i="3"/>
  <c r="O1240" i="3"/>
  <c r="L1241" i="3"/>
  <c r="Q1241" i="3" l="1"/>
  <c r="P1241" i="3"/>
  <c r="O1241" i="3"/>
  <c r="L1242" i="3"/>
  <c r="Q1242" i="3" l="1"/>
  <c r="P1242" i="3"/>
  <c r="O1242" i="3"/>
  <c r="L1243" i="3"/>
  <c r="Q1243" i="3" l="1"/>
  <c r="O1243" i="3"/>
  <c r="P1243" i="3"/>
  <c r="L1244" i="3"/>
  <c r="Q1244" i="3" l="1"/>
  <c r="P1244" i="3"/>
  <c r="O1244" i="3"/>
  <c r="L1245" i="3"/>
  <c r="Q1245" i="3" l="1"/>
  <c r="P1245" i="3"/>
  <c r="O1245" i="3"/>
  <c r="L1246" i="3"/>
  <c r="Q1246" i="3" l="1"/>
  <c r="O1246" i="3"/>
  <c r="P1246" i="3"/>
  <c r="L1247" i="3"/>
  <c r="Q1247" i="3" l="1"/>
  <c r="P1247" i="3"/>
  <c r="O1247" i="3"/>
  <c r="L1248" i="3"/>
  <c r="Q1248" i="3" l="1"/>
  <c r="P1248" i="3"/>
  <c r="O1248" i="3"/>
  <c r="L1249" i="3"/>
  <c r="Q1249" i="3" l="1"/>
  <c r="O1249" i="3"/>
  <c r="P1249" i="3"/>
  <c r="L1250" i="3"/>
  <c r="Q1250" i="3" l="1"/>
  <c r="P1250" i="3"/>
  <c r="O1250" i="3"/>
  <c r="L1251" i="3"/>
  <c r="Q1251" i="3" l="1"/>
  <c r="P1251" i="3"/>
  <c r="O1251" i="3"/>
  <c r="L1252" i="3"/>
  <c r="Q1252" i="3" l="1"/>
  <c r="O1252" i="3"/>
  <c r="P1252" i="3"/>
  <c r="L1253" i="3"/>
  <c r="Q1253" i="3" l="1"/>
  <c r="L1254" i="3"/>
  <c r="P1253" i="3"/>
  <c r="O1253" i="3"/>
  <c r="Q1254" i="3" l="1"/>
  <c r="P1254" i="3"/>
  <c r="O1254" i="3"/>
  <c r="L1255" i="3"/>
  <c r="Q1255" i="3" l="1"/>
  <c r="P1255" i="3"/>
  <c r="O1255" i="3"/>
  <c r="L1256" i="3"/>
  <c r="Q1256" i="3" l="1"/>
  <c r="P1256" i="3"/>
  <c r="O1256" i="3"/>
  <c r="L1257" i="3"/>
  <c r="Q1257" i="3" l="1"/>
  <c r="P1257" i="3"/>
  <c r="O1257" i="3"/>
  <c r="L1258" i="3"/>
  <c r="Q1258" i="3" l="1"/>
  <c r="P1258" i="3"/>
  <c r="O1258" i="3"/>
</calcChain>
</file>

<file path=xl/comments1.xml><?xml version="1.0" encoding="utf-8"?>
<comments xmlns="http://schemas.openxmlformats.org/spreadsheetml/2006/main">
  <authors>
    <author>Markus von der Heyde</author>
  </authors>
  <commentList>
    <comment ref="A331" authorId="0">
      <text>
        <r>
          <rPr>
            <b/>
            <sz val="9"/>
            <color indexed="81"/>
            <rFont val="Tahoma"/>
            <family val="2"/>
          </rPr>
          <t>Markus von der Heyde:</t>
        </r>
        <r>
          <rPr>
            <sz val="9"/>
            <color indexed="81"/>
            <rFont val="Tahoma"/>
            <family val="2"/>
          </rPr>
          <t xml:space="preserve">
switched lines! Error in bepress</t>
        </r>
      </text>
    </comment>
  </commentList>
</comments>
</file>

<file path=xl/comments2.xml><?xml version="1.0" encoding="utf-8"?>
<comments xmlns="http://schemas.openxmlformats.org/spreadsheetml/2006/main">
  <authors>
    <author>Markus von der Heyde</author>
  </authors>
  <commentList>
    <comment ref="B45" authorId="0">
      <text>
        <r>
          <rPr>
            <b/>
            <sz val="9"/>
            <color indexed="81"/>
            <rFont val="Tahoma"/>
            <family val="2"/>
          </rPr>
          <t>Markus von der Heyde:</t>
        </r>
        <r>
          <rPr>
            <sz val="9"/>
            <color indexed="81"/>
            <rFont val="Tahoma"/>
            <family val="2"/>
          </rPr>
          <t xml:space="preserve">
verändert von 20100 auf 20101</t>
        </r>
      </text>
    </comment>
    <comment ref="B47" authorId="0">
      <text>
        <r>
          <rPr>
            <b/>
            <sz val="9"/>
            <color indexed="81"/>
            <rFont val="Tahoma"/>
            <family val="2"/>
          </rPr>
          <t>Markus von der Heyde:</t>
        </r>
        <r>
          <rPr>
            <sz val="9"/>
            <color indexed="81"/>
            <rFont val="Tahoma"/>
            <family val="2"/>
          </rPr>
          <t xml:space="preserve">
verändert von 20200 auf 20201</t>
        </r>
      </text>
    </comment>
  </commentList>
</comments>
</file>

<file path=xl/sharedStrings.xml><?xml version="1.0" encoding="utf-8"?>
<sst xmlns="http://schemas.openxmlformats.org/spreadsheetml/2006/main" count="2745" uniqueCount="2513">
  <si>
    <t>DFG Classification of Scientific Disciplines, Research Areas, Review Boards and Subject Areas (2016-2019)</t>
  </si>
  <si>
    <t>DFG Classification</t>
  </si>
  <si>
    <t>Order/Line</t>
  </si>
  <si>
    <t>Org-DFG-Text</t>
  </si>
  <si>
    <t>space sep</t>
  </si>
  <si>
    <t>dfg key</t>
  </si>
  <si>
    <t>re3data key</t>
  </si>
  <si>
    <t>level</t>
  </si>
  <si>
    <t>link-level-up</t>
  </si>
  <si>
    <t>Link-Up-Text</t>
  </si>
  <si>
    <t>re3l1key</t>
  </si>
  <si>
    <t>re3l2key</t>
  </si>
  <si>
    <t>re3l3key</t>
  </si>
  <si>
    <t>re3l5key</t>
  </si>
  <si>
    <t>description(en)</t>
  </si>
  <si>
    <t>0 Scientific_Discipline</t>
  </si>
  <si>
    <t>Scientific_Discipline</t>
  </si>
  <si>
    <t>00 Research_Area</t>
  </si>
  <si>
    <t>Research_Area</t>
  </si>
  <si>
    <t>000 Review_Board</t>
  </si>
  <si>
    <t>Review_Board</t>
  </si>
  <si>
    <t>000-00 Subject_Area</t>
  </si>
  <si>
    <t>Subject_Area</t>
  </si>
  <si>
    <t xml:space="preserve"> -leer- </t>
  </si>
  <si>
    <t>1 Humanities and Social Sciences</t>
  </si>
  <si>
    <t>Humanities and Social Sciences</t>
  </si>
  <si>
    <t>11 Humanities</t>
  </si>
  <si>
    <t>Humanities</t>
  </si>
  <si>
    <t>101 Ancient Cultures</t>
  </si>
  <si>
    <t>Ancient Cultures</t>
  </si>
  <si>
    <t>101-01 Prehistory</t>
  </si>
  <si>
    <t>Prehistory</t>
  </si>
  <si>
    <t>101-02 Classical Philology</t>
  </si>
  <si>
    <t>Classical Philology</t>
  </si>
  <si>
    <t>101-03 Ancient History</t>
  </si>
  <si>
    <t>Ancient History</t>
  </si>
  <si>
    <t>101-04 Classical Archaeology</t>
  </si>
  <si>
    <t>Classical Archaeology</t>
  </si>
  <si>
    <t>101-05 Egyptology and Ancient Near Eastern Studies</t>
  </si>
  <si>
    <t>Egyptology and Ancient Near Eastern Studies</t>
  </si>
  <si>
    <t>102 History</t>
  </si>
  <si>
    <t>History</t>
  </si>
  <si>
    <t>102-01 Medieval History</t>
  </si>
  <si>
    <t>Medieval History</t>
  </si>
  <si>
    <t>102-02 Early Modern History</t>
  </si>
  <si>
    <t>Early Modern History</t>
  </si>
  <si>
    <t>102-03 Modern and Current History</t>
  </si>
  <si>
    <t>Modern and Current History</t>
  </si>
  <si>
    <t>102-04 History of Science</t>
  </si>
  <si>
    <t>History of Science</t>
  </si>
  <si>
    <t>103 Fine Arts, Music, Theatre and Media Studies</t>
  </si>
  <si>
    <t>Fine Arts, Music, Theatre and Media Studies</t>
  </si>
  <si>
    <t>103-01 Art History</t>
  </si>
  <si>
    <t>Art History</t>
  </si>
  <si>
    <t>103-02 Musicology</t>
  </si>
  <si>
    <t>Musicology</t>
  </si>
  <si>
    <t>103-03 Theatre and Media Studies</t>
  </si>
  <si>
    <t>Theatre and Media Studies</t>
  </si>
  <si>
    <t>104 Linguistics</t>
  </si>
  <si>
    <t>Linguistics</t>
  </si>
  <si>
    <t>104-01 General and Comparative Linguistics, Typology, Non-European Languages</t>
  </si>
  <si>
    <t>General and Comparative Linguistics, Typology, Non-European Languages</t>
  </si>
  <si>
    <t>104-02 Individual Linguistics</t>
  </si>
  <si>
    <t>Individual Linguistics</t>
  </si>
  <si>
    <t>104-03 Historical Linguistics</t>
  </si>
  <si>
    <t>Historical Linguistics</t>
  </si>
  <si>
    <t>104-04 Applied Linguistics, Experimental Linguistics, Computational Linguistics</t>
  </si>
  <si>
    <t>Applied Linguistics, Experimental Linguistics, Computational Linguistics</t>
  </si>
  <si>
    <t>105 Literary Studies</t>
  </si>
  <si>
    <t>Literary Studies</t>
  </si>
  <si>
    <t>105-01 Medieval German Literature</t>
  </si>
  <si>
    <t>Medieval German Literature</t>
  </si>
  <si>
    <t>105-02 Modern German Literature</t>
  </si>
  <si>
    <t>Modern German Literature</t>
  </si>
  <si>
    <t>105-03 European and American Literature</t>
  </si>
  <si>
    <t>European and American Literature</t>
  </si>
  <si>
    <t>105-04 General and Comparative Literature and Cultural Studies</t>
  </si>
  <si>
    <t>General and Comparative Literature and Cultural Studies</t>
  </si>
  <si>
    <t>106 Social and Cultural Anthropology, Non-European Cultures, Jewish Studies and Religious Studies</t>
  </si>
  <si>
    <t>Social and Cultural Anthropology, Non-European Cultures, Jewish Studies and Religious Studies</t>
  </si>
  <si>
    <t>106-01 Social and Cultural Anthropology and Ethnology</t>
  </si>
  <si>
    <t>Social and Cultural Anthropology and Ethnology</t>
  </si>
  <si>
    <t>106-02 Asian Studies</t>
  </si>
  <si>
    <t>Asian Studies</t>
  </si>
  <si>
    <t>106-03 African, American and Oceania Studies</t>
  </si>
  <si>
    <t>African, American and Oceania Studies</t>
  </si>
  <si>
    <t>106-04 Islamic Studies, Arabian Studies, Semitic Studies</t>
  </si>
  <si>
    <t>Islamic Studies, Arabian Studies, Semitic Studies</t>
  </si>
  <si>
    <t>106-05 Religious Studies and Jewish Studies</t>
  </si>
  <si>
    <t>Religious Studies and Jewish Studies</t>
  </si>
  <si>
    <t>107 Theology</t>
  </si>
  <si>
    <t>Theology</t>
  </si>
  <si>
    <t>107-01 Protestant Theology</t>
  </si>
  <si>
    <t>Protestant Theology</t>
  </si>
  <si>
    <t>107-02 Roman Catholic Theology</t>
  </si>
  <si>
    <t>Roman Catholic Theology</t>
  </si>
  <si>
    <t>108 Philosophy</t>
  </si>
  <si>
    <t>Philosophy</t>
  </si>
  <si>
    <t>108-01 History of Philosophy</t>
  </si>
  <si>
    <t>History of Philosophy</t>
  </si>
  <si>
    <t>108-02 Theoretical Philosophy</t>
  </si>
  <si>
    <t>Theoretical Philosophy</t>
  </si>
  <si>
    <t>108-03 Practical Philosophy</t>
  </si>
  <si>
    <t>Practical Philosophy</t>
  </si>
  <si>
    <t>12 Social and Behavioural Sciences</t>
  </si>
  <si>
    <t>Social and Behavioural Sciences</t>
  </si>
  <si>
    <t>109 Educational Research</t>
  </si>
  <si>
    <t>Educational Research</t>
  </si>
  <si>
    <t>109-01 General Education and History of Education</t>
  </si>
  <si>
    <t>General Education and History of Education</t>
  </si>
  <si>
    <t>109-02 General and Domain-Specific Teaching and Learning</t>
  </si>
  <si>
    <t>General and Domain-Specific Teaching and Learning</t>
  </si>
  <si>
    <t>109-03 Education Systems and Educational Institutions</t>
  </si>
  <si>
    <t>Education Systems and Educational Institutions</t>
  </si>
  <si>
    <t>109-04 Educational Research on Socialization, Welfare and Organisations</t>
  </si>
  <si>
    <t>Educational Research on Socialization, Welfare and Organisations</t>
  </si>
  <si>
    <t>110 Psychology</t>
  </si>
  <si>
    <t>Psychology</t>
  </si>
  <si>
    <t>110-01 General, Biological and Mathematical Psychology</t>
  </si>
  <si>
    <t>General, Biological and Mathematical Psychology</t>
  </si>
  <si>
    <t>110-02 Developmental and Educational Psychology</t>
  </si>
  <si>
    <t>Developmental and Educational Psychology</t>
  </si>
  <si>
    <t>110-03 Social Psychology, Industrial and Organisational Psychology</t>
  </si>
  <si>
    <t>Social Psychology, Industrial and Organisational Psychology</t>
  </si>
  <si>
    <t>110-04 Differential Psychology, Clinical Psychology, Medical Psychology, Methodology</t>
  </si>
  <si>
    <t>Differential Psychology, Clinical Psychology, Medical Psychology, Methodology</t>
  </si>
  <si>
    <t>111 Social Sciences</t>
  </si>
  <si>
    <t>Social Sciences</t>
  </si>
  <si>
    <t>111-01 Sociological Theory</t>
  </si>
  <si>
    <t>Sociological Theory</t>
  </si>
  <si>
    <t>111-02 Empirical Social Research</t>
  </si>
  <si>
    <t>Empirical Social Research</t>
  </si>
  <si>
    <t>111-03 Communication Sciences</t>
  </si>
  <si>
    <t>Communication Sciences</t>
  </si>
  <si>
    <t>111-04 Political Science</t>
  </si>
  <si>
    <t>Political Science</t>
  </si>
  <si>
    <t>112 Economics</t>
  </si>
  <si>
    <t>Economics</t>
  </si>
  <si>
    <t>112-01 Economic Theory</t>
  </si>
  <si>
    <t>Economic Theory</t>
  </si>
  <si>
    <t>112-02 Economic Policy and Public Finance</t>
  </si>
  <si>
    <t>Economic Policy and Public Finance</t>
  </si>
  <si>
    <t>112-03 Business Administration</t>
  </si>
  <si>
    <t>Business Administration</t>
  </si>
  <si>
    <t>112-04 Statistics and Econometrics</t>
  </si>
  <si>
    <t>Statistics and Econometrics</t>
  </si>
  <si>
    <t>112-05 Economic and Social History</t>
  </si>
  <si>
    <t>Economic and Social History</t>
  </si>
  <si>
    <t>113 Jurisprudence</t>
  </si>
  <si>
    <t>Jurisprudence</t>
  </si>
  <si>
    <t>113-01 Principles of Law and Jurisprudence</t>
  </si>
  <si>
    <t>Principles of Law and Jurisprudence</t>
  </si>
  <si>
    <t>113-02 Private Law</t>
  </si>
  <si>
    <t>Private Law</t>
  </si>
  <si>
    <t>113-03 Public Law</t>
  </si>
  <si>
    <t>Public Law</t>
  </si>
  <si>
    <t>113-04 Criminal Law and Law of Criminal Procedure</t>
  </si>
  <si>
    <t>Criminal Law and Law of Criminal Procedure</t>
  </si>
  <si>
    <t>113-05 Criminology</t>
  </si>
  <si>
    <t>Criminology</t>
  </si>
  <si>
    <t>2 Life Sciences</t>
  </si>
  <si>
    <t>Life Sciences</t>
  </si>
  <si>
    <t>21 Biology</t>
  </si>
  <si>
    <t>Biology</t>
  </si>
  <si>
    <t>201 Basic Biological and Medical Research</t>
  </si>
  <si>
    <t>Basic Biological and Medical Research</t>
  </si>
  <si>
    <t>201-01 Biochemistry</t>
  </si>
  <si>
    <t>Biochemistry</t>
  </si>
  <si>
    <t>201-02 Biophysics</t>
  </si>
  <si>
    <t>Biophysics</t>
  </si>
  <si>
    <t>201-03 Cell Biology</t>
  </si>
  <si>
    <t>Cell Biology</t>
  </si>
  <si>
    <t>201-04 Structural Biology</t>
  </si>
  <si>
    <t>Structural Biology</t>
  </si>
  <si>
    <t>201-05 General Genetics</t>
  </si>
  <si>
    <t>General Genetics</t>
  </si>
  <si>
    <t>201-06 Developmental Biology</t>
  </si>
  <si>
    <t>Developmental Biology</t>
  </si>
  <si>
    <t>201-07 Bioinformatics and Theoretical Biology</t>
  </si>
  <si>
    <t>Bioinformatics and Theoretical Biology</t>
  </si>
  <si>
    <t>201-08 Anatomy</t>
  </si>
  <si>
    <t>Anatomy</t>
  </si>
  <si>
    <t>202 Plant Sciences</t>
  </si>
  <si>
    <t>Plant Sciences</t>
  </si>
  <si>
    <t>202-01 Evolution and Systematics of Plants and Fungi</t>
  </si>
  <si>
    <t>Evolution and Systematics of Plants and Fungi</t>
  </si>
  <si>
    <t>202-02 Plant Ecology and Ecosystem Analysis</t>
  </si>
  <si>
    <t>Plant Ecology and Ecosystem Analysis</t>
  </si>
  <si>
    <t>202-03 Inter-Organismic Interactions and Chemical Ecology of Plant Systems</t>
  </si>
  <si>
    <t>Inter-Organismic Interactions and Chemical Ecology of Plant Systems</t>
  </si>
  <si>
    <t>202-04 Plant Physiology</t>
  </si>
  <si>
    <t>Plant Physiology</t>
  </si>
  <si>
    <t>202-05 Plant Biochemistry and Biophysics</t>
  </si>
  <si>
    <t>Plant Biochemistry and Biophysics</t>
  </si>
  <si>
    <t>202-06 Plant Cell and Developmental Biology</t>
  </si>
  <si>
    <t>Plant Cell and Developmental Biology</t>
  </si>
  <si>
    <t>202-07 Plant Genetics</t>
  </si>
  <si>
    <t>Plant Genetics</t>
  </si>
  <si>
    <t>203 Zoology</t>
  </si>
  <si>
    <t>Zoology</t>
  </si>
  <si>
    <t>203-01 Special Zoology and Morphology</t>
  </si>
  <si>
    <t>Special Zoology and Morphology</t>
  </si>
  <si>
    <t>203-02 Evolution, Anthropology</t>
  </si>
  <si>
    <t>Evolution, Anthropology</t>
  </si>
  <si>
    <t>203-03 Animal Ecology, Biodiversity and Ecosystem Research</t>
  </si>
  <si>
    <t>Animal Ecology, Biodiversity and Ecosystem Research</t>
  </si>
  <si>
    <t>203-04 Sensory and Behavioural Biology</t>
  </si>
  <si>
    <t>Sensory and Behavioural Biology</t>
  </si>
  <si>
    <t>203-05 Animal Physiology and Biochemistry</t>
  </si>
  <si>
    <t>Animal Physiology and Biochemistry</t>
  </si>
  <si>
    <t>203-06 Evolutionary Cell and Developmental Biology (Zoology)</t>
  </si>
  <si>
    <t>Evolutionary Cell and Developmental Biology (Zoology)</t>
  </si>
  <si>
    <t>22 Medicine</t>
  </si>
  <si>
    <t>Medicine</t>
  </si>
  <si>
    <t>204 Microbiology, Virology and Immunology</t>
  </si>
  <si>
    <t>Microbiology, Virology and Immunology</t>
  </si>
  <si>
    <t>204-01 Metabolism, Biochemistry and Genetics of Microorganisms</t>
  </si>
  <si>
    <t>Metabolism, Biochemistry and Genetics of Microorganisms</t>
  </si>
  <si>
    <t>204-02 Microbial Ecology and Applied Microbiology</t>
  </si>
  <si>
    <t>Microbial Ecology and Applied Microbiology</t>
  </si>
  <si>
    <t>204-03 Medical Microbiology, Parasitology, Medical Mycology and Hygiene, Molecular Infection Biology</t>
  </si>
  <si>
    <t>Medical Microbiology, Parasitology, Medical Mycology and Hygiene, Molecular Infection Biology</t>
  </si>
  <si>
    <t>204-04 Virology</t>
  </si>
  <si>
    <t>Virology</t>
  </si>
  <si>
    <t>204-05 Immunology</t>
  </si>
  <si>
    <t>Immunology</t>
  </si>
  <si>
    <t>205 Medicine</t>
  </si>
  <si>
    <t>205-01 Epidemiology, Medical Biometry, Medical Informatics</t>
  </si>
  <si>
    <t>Epidemiology, Medical Biometry, Medical Informatics</t>
  </si>
  <si>
    <t>205-02 Public Health, Health Services Research, Social Medicine</t>
  </si>
  <si>
    <t>Public Health, Health Services Research, Social Medicine</t>
  </si>
  <si>
    <t>205-03 Human Genetics</t>
  </si>
  <si>
    <t>Human Genetics</t>
  </si>
  <si>
    <t>205-04 Physiology</t>
  </si>
  <si>
    <t>Physiology</t>
  </si>
  <si>
    <t>205-05 Nutritional Sciences</t>
  </si>
  <si>
    <t>Nutritional Sciences</t>
  </si>
  <si>
    <t>205-06 Pathology</t>
  </si>
  <si>
    <t>Pathology</t>
  </si>
  <si>
    <t>205-07 Clinical Chemistry and Pathobiochemistry</t>
  </si>
  <si>
    <t>Clinical Chemistry and Pathobiochemistry</t>
  </si>
  <si>
    <t>205-08 Pharmacy</t>
  </si>
  <si>
    <t>Pharmacy</t>
  </si>
  <si>
    <t>205-09 Pharmacology</t>
  </si>
  <si>
    <t>Pharmacology</t>
  </si>
  <si>
    <t>205-10 Toxicology, Occupational Medicine and Forensic Medicine</t>
  </si>
  <si>
    <t>Toxicology, Occupational Medicine and Forensic Medicine</t>
  </si>
  <si>
    <t>205-11 Anaesthesiology</t>
  </si>
  <si>
    <t>Anaesthesiology</t>
  </si>
  <si>
    <t>205-12 Cardiology, Angiology</t>
  </si>
  <si>
    <t>Cardiology, Angiology</t>
  </si>
  <si>
    <t>205-13 Pneumology, Clinical Infectiology</t>
  </si>
  <si>
    <t>Pneumology, Clinical Infectiology</t>
  </si>
  <si>
    <t>205-14 Hematology, Oncology, Transfusion Medicine</t>
  </si>
  <si>
    <t>Hematology, Oncology, Transfusion Medicine</t>
  </si>
  <si>
    <t>205-15 Gastroenterology, Metabolism</t>
  </si>
  <si>
    <t>Gastroenterology, Metabolism</t>
  </si>
  <si>
    <t>205-16 Nephrology</t>
  </si>
  <si>
    <t>Nephrology</t>
  </si>
  <si>
    <t>205-17 Endocrinology, Diabetology</t>
  </si>
  <si>
    <t>Endocrinology, Diabetology</t>
  </si>
  <si>
    <t>205-18 Rheumatology, Clinical Immunology, Allergology</t>
  </si>
  <si>
    <t>Rheumatology, Clinical Immunology, Allergology</t>
  </si>
  <si>
    <t>205-19 Dermatology</t>
  </si>
  <si>
    <t>Dermatology</t>
  </si>
  <si>
    <t>205-20 Pediatric and Adolescent Medicine</t>
  </si>
  <si>
    <t>Pediatric and Adolescent Medicine</t>
  </si>
  <si>
    <t>205-21 Gynaecology and Obstetrics</t>
  </si>
  <si>
    <t>Gynaecology and Obstetrics</t>
  </si>
  <si>
    <t>205-22 Reproductive Medicine/Biology</t>
  </si>
  <si>
    <t>Reproductive Medicine/Biology</t>
  </si>
  <si>
    <t>205-23 Urology</t>
  </si>
  <si>
    <t>Urology</t>
  </si>
  <si>
    <t>205-24 Biogerontology and Geriatric Medicine</t>
  </si>
  <si>
    <t>Biogerontology and Geriatric Medicine</t>
  </si>
  <si>
    <t>205-25 General and Visceral Surgery</t>
  </si>
  <si>
    <t>General and Visceral Surgery</t>
  </si>
  <si>
    <t>205-26 Cardiothoracic and Vascular Surgery</t>
  </si>
  <si>
    <t>Cardiothoracic and Vascular Surgery</t>
  </si>
  <si>
    <t>205-27 Traumatology and Orthopaedics</t>
  </si>
  <si>
    <t>Traumatology and Orthopaedics</t>
  </si>
  <si>
    <t>205-28 Dentistry, Oral Surgery</t>
  </si>
  <si>
    <t>Dentistry, Oral Surgery</t>
  </si>
  <si>
    <t>205-29 Otolaryngology</t>
  </si>
  <si>
    <t>Otolaryngology</t>
  </si>
  <si>
    <t>205-30 Radiology and Nuclear Medicine</t>
  </si>
  <si>
    <t>Radiology and Nuclear Medicine</t>
  </si>
  <si>
    <t>205-31 Radiation Oncology and Radiobiology</t>
  </si>
  <si>
    <t>Radiation Oncology and Radiobiology</t>
  </si>
  <si>
    <t>205-32 Biomedical Technology and Medical Physics</t>
  </si>
  <si>
    <t>Biomedical Technology and Medical Physics</t>
  </si>
  <si>
    <t>206 Neurosciences</t>
  </si>
  <si>
    <t>Neurosciences</t>
  </si>
  <si>
    <t>206-01 Molecular Neuroscience and Neurogenetics</t>
  </si>
  <si>
    <t>Molecular Neuroscience and Neurogenetics</t>
  </si>
  <si>
    <t>206-02 Cellular Neuroscience</t>
  </si>
  <si>
    <t>Cellular Neuroscience</t>
  </si>
  <si>
    <t>206-03 Developmental Neurobiology</t>
  </si>
  <si>
    <t>Developmental Neurobiology</t>
  </si>
  <si>
    <t>206-04 Systemic Neuroscience, Computational Neuroscience, Behaviour</t>
  </si>
  <si>
    <t>Systemic Neuroscience, Computational Neuroscience, Behaviour</t>
  </si>
  <si>
    <t>206-05 Organismic Neurobiology</t>
  </si>
  <si>
    <t>Organismic Neurobiology</t>
  </si>
  <si>
    <t>206-06 Cognitive Neuroscience</t>
  </si>
  <si>
    <t>Cognitive Neuroscience</t>
  </si>
  <si>
    <t>206-07 Molecular and Cellular Neurology, Neuropathology</t>
  </si>
  <si>
    <t>Molecular and Cellular Neurology, Neuropathology</t>
  </si>
  <si>
    <t>206-08 Clinical Neurosciences I - Neurology, Neurosurgery, Neuroradiology</t>
  </si>
  <si>
    <t>Clinical Neurosciences I - Neurology, Neurosurgery, Neuroradiology</t>
  </si>
  <si>
    <t>206-09 Biological and Molecular Psychiatry</t>
  </si>
  <si>
    <t>Biological and Molecular Psychiatry</t>
  </si>
  <si>
    <t>206-10 Clinical Neurosciences II - Psychiatry, Psychotherapy, Child and Adolescent Psychiatry</t>
  </si>
  <si>
    <t>Clinical Neurosciences II - Psychiatry, Psychotherapy, Child and Adolescent Psychiatry</t>
  </si>
  <si>
    <t>206-11 Clinical Neurosciences III - Ophthalmology</t>
  </si>
  <si>
    <t>Clinical Neurosciences III - Ophthalmology</t>
  </si>
  <si>
    <t>23 Agriculture, Forestry and Veterinary Medicine</t>
  </si>
  <si>
    <t>Agriculture, Forestry and Veterinary Medicine</t>
  </si>
  <si>
    <t>207 Agriculture, Forestry and Veterinary Medicine</t>
  </si>
  <si>
    <t>207-01 Soil Sciences</t>
  </si>
  <si>
    <t>Soil Sciences</t>
  </si>
  <si>
    <t>207-02 Plant Cultivation and Agricultural Technology</t>
  </si>
  <si>
    <t>Plant Cultivation and Agricultural Technology</t>
  </si>
  <si>
    <t>207-03 Plant Nutrition</t>
  </si>
  <si>
    <t>Plant Nutrition</t>
  </si>
  <si>
    <t>207-04 Ecology of Agricultural Landscapes</t>
  </si>
  <si>
    <t>Ecology of Agricultural Landscapes</t>
  </si>
  <si>
    <t>207-05 Plant Breeding</t>
  </si>
  <si>
    <t>Plant Breeding</t>
  </si>
  <si>
    <t>207-06 Phytomedicine</t>
  </si>
  <si>
    <t>Phytomedicine</t>
  </si>
  <si>
    <t>207-07 Agricultural Economics and Sociology</t>
  </si>
  <si>
    <t>Agricultural Economics and Sociology</t>
  </si>
  <si>
    <t>207-08 Forestry</t>
  </si>
  <si>
    <t>Forestry</t>
  </si>
  <si>
    <t>207-09 Animal Husbandry, Breeding and Hygiene</t>
  </si>
  <si>
    <t>Animal Husbandry, Breeding and Hygiene</t>
  </si>
  <si>
    <t>207-10 Animal Nutrition and Nutrition Physiology</t>
  </si>
  <si>
    <t>Animal Nutrition and Nutrition Physiology</t>
  </si>
  <si>
    <t>207-11 Basic Veterinary Medical Science</t>
  </si>
  <si>
    <t>Basic Veterinary Medical Science</t>
  </si>
  <si>
    <t>207-12 Basic Research on Pathogenesis, Diagnostics and Therapy and Clinical Veterinary Medicine</t>
  </si>
  <si>
    <t>Basic Research on Pathogenesis, Diagnostics and Therapy and Clinical Veterinary Medicine</t>
  </si>
  <si>
    <t>3 Natural Sciences</t>
  </si>
  <si>
    <t>Natural Sciences</t>
  </si>
  <si>
    <t>31 Chemistry</t>
  </si>
  <si>
    <t>Chemistry</t>
  </si>
  <si>
    <t>301 Molecular Chemistry</t>
  </si>
  <si>
    <t>Molecular Chemistry</t>
  </si>
  <si>
    <t>301-01 Inorganic Molecular Chemistry</t>
  </si>
  <si>
    <t>Inorganic Molecular Chemistry</t>
  </si>
  <si>
    <t>301-02 Organic Molecular Chemistry</t>
  </si>
  <si>
    <t>Organic Molecular Chemistry</t>
  </si>
  <si>
    <t>302 Chemical Solid State and Surface Research</t>
  </si>
  <si>
    <t>Chemical Solid State and Surface Research</t>
  </si>
  <si>
    <t>302-01 Solid State and Surface Chemistry, Material Synthesis</t>
  </si>
  <si>
    <t>Solid State and Surface Chemistry, Material Synthesis</t>
  </si>
  <si>
    <t>302-02 Physical Chemistry of Solids and Surfaces, Material Characterisation</t>
  </si>
  <si>
    <t>Physical Chemistry of Solids and Surfaces, Material Characterisation</t>
  </si>
  <si>
    <t>302-03 Theory and Modelling</t>
  </si>
  <si>
    <t>Theory and Modelling</t>
  </si>
  <si>
    <t>303-01 Physical Chemistry of Molecules, Interfaces and Liquids - Spectroscopy, Kinetics</t>
  </si>
  <si>
    <t>Physical Chemistry of Molecules, Interfaces and Liquids - Spectroscopy, Kinetics</t>
  </si>
  <si>
    <t>303-02 General Theoretical Chemistry</t>
  </si>
  <si>
    <t>General Theoretical Chemistry</t>
  </si>
  <si>
    <t>303 Physical and Theoretical Chemistry</t>
  </si>
  <si>
    <t>Physical and Theoretical Chemistry</t>
  </si>
  <si>
    <t>304 Analytical Chemistry, Method Development (Chemistry)</t>
  </si>
  <si>
    <t>Analytical Chemistry, Method Development (Chemistry)</t>
  </si>
  <si>
    <t>304-01 Analytical Chemistry, Method Development (Chemistry)</t>
  </si>
  <si>
    <t>305 Biological Chemistry and Food Chemistry</t>
  </si>
  <si>
    <t>Biological Chemistry and Food Chemistry</t>
  </si>
  <si>
    <t>305-01 Biological and Biomimetic Chemistry</t>
  </si>
  <si>
    <t>Biological and Biomimetic Chemistry</t>
  </si>
  <si>
    <t>305-02 Food Chemistry</t>
  </si>
  <si>
    <t>Food Chemistry</t>
  </si>
  <si>
    <t>306 Polymer Research</t>
  </si>
  <si>
    <t>Polymer Research</t>
  </si>
  <si>
    <t>306-01 Preparatory and Physical Chemistry of Polymers</t>
  </si>
  <si>
    <t>Preparatory and Physical Chemistry of Polymers</t>
  </si>
  <si>
    <t>306-02 Experimental and Theoretical Physics of Polymers</t>
  </si>
  <si>
    <t>Experimental and Theoretical Physics of Polymers</t>
  </si>
  <si>
    <t>306-03 Polymer Materials</t>
  </si>
  <si>
    <t>Polymer Materials</t>
  </si>
  <si>
    <t>32 Physics</t>
  </si>
  <si>
    <t>Physics</t>
  </si>
  <si>
    <t>307 Condensed Matter Physics</t>
  </si>
  <si>
    <t>Condensed Matter Physics</t>
  </si>
  <si>
    <t>307-01 Experimental Condensed Matter Physics</t>
  </si>
  <si>
    <t>Experimental Condensed Matter Physics</t>
  </si>
  <si>
    <t>307-02 Theoretical Condensed Matter Physics</t>
  </si>
  <si>
    <t>Theoretical Condensed Matter Physics</t>
  </si>
  <si>
    <t>308 Optics, Quantum Optics and Physics of Atoms, Molecules and Plasmas</t>
  </si>
  <si>
    <t>Optics, Quantum Optics and Physics of Atoms, Molecules and Plasmas</t>
  </si>
  <si>
    <t>308-01 Optics, Quantum Optics, Atoms, Molecules, Plasmas</t>
  </si>
  <si>
    <t>Optics, Quantum Optics, Atoms, Molecules, Plasmas</t>
  </si>
  <si>
    <t>309 Particles, Nuclei and Fields</t>
  </si>
  <si>
    <t>Particles, Nuclei and Fields</t>
  </si>
  <si>
    <t>309-01 Nuclear and Elementary Particle Physics, Quantum Mechanics, Relativity, Fields</t>
  </si>
  <si>
    <t>Nuclear and Elementary Particle Physics, Quantum Mechanics, Relativity, Fields</t>
  </si>
  <si>
    <t>310 Statistical Physics, Soft Matter, Biological Physics, Nonlinear Dynamics</t>
  </si>
  <si>
    <t>Statistical Physics, Soft Matter, Biological Physics, Nonlinear Dynamics</t>
  </si>
  <si>
    <t>310-01 Statistical Physics, Soft Matter, Biological Physics, Nonlinear Dynamics</t>
  </si>
  <si>
    <t>311 Astrophysics and Astronomy</t>
  </si>
  <si>
    <t>Astrophysics and Astronomy</t>
  </si>
  <si>
    <t>311-01 Astrophysics and Astronomy</t>
  </si>
  <si>
    <t>33 Mathematics</t>
  </si>
  <si>
    <t>Mathematics</t>
  </si>
  <si>
    <t>312 Mathematics</t>
  </si>
  <si>
    <t>312-01 Mathematics</t>
  </si>
  <si>
    <t>34 Geosciences</t>
  </si>
  <si>
    <t>Geosciences</t>
  </si>
  <si>
    <t>313 Atmospheric Science, Oceanography and Climate Research</t>
  </si>
  <si>
    <t>Atmospheric Science, Oceanography and Climate Research</t>
  </si>
  <si>
    <t>313-01 Atmospheric Science</t>
  </si>
  <si>
    <t>Atmospheric Science</t>
  </si>
  <si>
    <t>313-02 Oceanography</t>
  </si>
  <si>
    <t>Oceanography</t>
  </si>
  <si>
    <t>314 Geology and Palaeontology</t>
  </si>
  <si>
    <t>Geology and Palaeontology</t>
  </si>
  <si>
    <t>314-01 Geology and Palaeontology</t>
  </si>
  <si>
    <t>315 Geophysics and Geodesy</t>
  </si>
  <si>
    <t>Geophysics and Geodesy</t>
  </si>
  <si>
    <t>315-01 Geophysics</t>
  </si>
  <si>
    <t>Geophysics</t>
  </si>
  <si>
    <t>315-02 Geodesy, Photogrammetry, Remote Sensing, Geoinformatics, Cartography</t>
  </si>
  <si>
    <t>Geodesy, Photogrammetry, Remote Sensing, Geoinformatics, Cartography</t>
  </si>
  <si>
    <t>316 Geochemistry, Mineralogy and Crystallography</t>
  </si>
  <si>
    <t>Geochemistry, Mineralogy and Crystallography</t>
  </si>
  <si>
    <t>316-01 Geochemistry, Mineralogy and Crystallography</t>
  </si>
  <si>
    <t>317 Geography</t>
  </si>
  <si>
    <t>Geography</t>
  </si>
  <si>
    <t>317-01 Physical Geography</t>
  </si>
  <si>
    <t>Physical Geography</t>
  </si>
  <si>
    <t>317-02 Human Geography</t>
  </si>
  <si>
    <t>Human Geography</t>
  </si>
  <si>
    <t>318 Water Research</t>
  </si>
  <si>
    <t>Water Research</t>
  </si>
  <si>
    <t>318-01 Hydrogeology, Hydrology, Limnology, Urban Water Management, Water Chemistry, Integrated Water Resources Management</t>
  </si>
  <si>
    <t>Hydrogeology, Hydrology, Limnology, Urban Water Management, Water Chemistry, Integrated Water Resources Management</t>
  </si>
  <si>
    <t>4 Engineering Sciences</t>
  </si>
  <si>
    <t>Engineering Sciences</t>
  </si>
  <si>
    <t>41 Mechanical and Industrial Engineering</t>
  </si>
  <si>
    <t>Mechanical and Industrial Engineering</t>
  </si>
  <si>
    <t>401 Production Technology</t>
  </si>
  <si>
    <t>Production Technology</t>
  </si>
  <si>
    <t>401-01 Metal-Cutting Manufacturing Engineering</t>
  </si>
  <si>
    <t>Metal-Cutting Manufacturing Engineering</t>
  </si>
  <si>
    <t>401-02 Primary Shaping and Reshaping Technology</t>
  </si>
  <si>
    <t>Primary Shaping and Reshaping Technology</t>
  </si>
  <si>
    <t>401-03 Joining, Mounting and Separation Technology</t>
  </si>
  <si>
    <t>Joining, Mounting and Separation Technology</t>
  </si>
  <si>
    <t>401-04 Plastics Engineering</t>
  </si>
  <si>
    <t>Plastics Engineering</t>
  </si>
  <si>
    <t>401-05 Production Management and Operations Management</t>
  </si>
  <si>
    <t>Production Management and Operations Management</t>
  </si>
  <si>
    <t>401-06 Machine Tools and Production Automation</t>
  </si>
  <si>
    <t>Machine Tools and Production Automation</t>
  </si>
  <si>
    <t>402 Mechanics and Constructive Mechanical Engineering</t>
  </si>
  <si>
    <t>Mechanics and Constructive Mechanical Engineering</t>
  </si>
  <si>
    <t>402-01 Engineering Design, Machine Elements, Product Development</t>
  </si>
  <si>
    <t>Engineering Design, Machine Elements, Product Development</t>
  </si>
  <si>
    <t>402-02 Mechanics</t>
  </si>
  <si>
    <t>Mechanics</t>
  </si>
  <si>
    <t>402-03 Lightweight Construction, Textile Technology</t>
  </si>
  <si>
    <t>Lightweight Construction, Textile Technology</t>
  </si>
  <si>
    <t>402-04 Acoustics</t>
  </si>
  <si>
    <t>Acoustics</t>
  </si>
  <si>
    <t>403 Process Engineering, Technical Chemistry</t>
  </si>
  <si>
    <t>Process Engineering, Technical Chemistry</t>
  </si>
  <si>
    <t>42 Thermal Engineering/Process Engineering</t>
  </si>
  <si>
    <t>Thermal Engineering/Process Engineering</t>
  </si>
  <si>
    <t>403-01 Chemical and Thermal Process Engineering</t>
  </si>
  <si>
    <t>Chemical and Thermal Process Engineering</t>
  </si>
  <si>
    <t>403-02 Technical Chemistry</t>
  </si>
  <si>
    <t>Technical Chemistry</t>
  </si>
  <si>
    <t>403-03 Mechanical Process Engineering</t>
  </si>
  <si>
    <t>Mechanical Process Engineering</t>
  </si>
  <si>
    <t>403-04 Biological Process Engineering</t>
  </si>
  <si>
    <t>Biological Process Engineering</t>
  </si>
  <si>
    <t>404 Heat Energy Technology, Thermal Machines, Fluid Mechanics</t>
  </si>
  <si>
    <t>Heat Energy Technology, Thermal Machines, Fluid Mechanics</t>
  </si>
  <si>
    <t>404-01 Energy Process Engineering</t>
  </si>
  <si>
    <t>Energy Process Engineering</t>
  </si>
  <si>
    <t>404-02 Technical Thermodynamics</t>
  </si>
  <si>
    <t>Technical Thermodynamics</t>
  </si>
  <si>
    <t>404-03 Fluid Mechanics</t>
  </si>
  <si>
    <t>Fluid Mechanics</t>
  </si>
  <si>
    <t>404-04 Hydraulic and Turbo Engines and Piston Engines</t>
  </si>
  <si>
    <t>Hydraulic and Turbo Engines and Piston Engines</t>
  </si>
  <si>
    <t>43 Materials Science and Engineering</t>
  </si>
  <si>
    <t>Materials Science and Engineering</t>
  </si>
  <si>
    <t>405 Materials Engineering</t>
  </si>
  <si>
    <t>Materials Engineering</t>
  </si>
  <si>
    <t>405-01 Metallurgical and Thermal Processes, Thermomechanical Treatment of Materials</t>
  </si>
  <si>
    <t>Metallurgical and Thermal Processes, Thermomechanical Treatment of Materials</t>
  </si>
  <si>
    <t>405-02 Sintered Metallic and Ceramic Materials</t>
  </si>
  <si>
    <t>Sintered Metallic and Ceramic Materials</t>
  </si>
  <si>
    <t>405-03 Composite Materials</t>
  </si>
  <si>
    <t>Composite Materials</t>
  </si>
  <si>
    <t>405-04 Mechanical Behaviour of Construction Materials</t>
  </si>
  <si>
    <t>Mechanical Behaviour of Construction Materials</t>
  </si>
  <si>
    <t>405-05 Coating and Surface Technology</t>
  </si>
  <si>
    <t>Coating and Surface Technology</t>
  </si>
  <si>
    <t>406 Materials Science</t>
  </si>
  <si>
    <t>Materials Science</t>
  </si>
  <si>
    <t>406-01 Thermodynamics and Kinetics of Materials</t>
  </si>
  <si>
    <t>Thermodynamics and Kinetics of Materials</t>
  </si>
  <si>
    <t>406-02 Synthesis and Properties of Functional Materials</t>
  </si>
  <si>
    <t>Synthesis and Properties of Functional Materials</t>
  </si>
  <si>
    <t>406-03 Microstructural Mechanical Properties of Materials</t>
  </si>
  <si>
    <t>Microstructural Mechanical Properties of Materials</t>
  </si>
  <si>
    <t>406-04 Structuring and Functionalisation</t>
  </si>
  <si>
    <t>Structuring and Functionalisation</t>
  </si>
  <si>
    <t>406-05 Biomaterials</t>
  </si>
  <si>
    <t>Biomaterials</t>
  </si>
  <si>
    <t>44 Computer Science, Systems and Electrical Engineering</t>
  </si>
  <si>
    <t>Computer Science, Systems and Electrical Engineering</t>
  </si>
  <si>
    <t>407 Systems Engineering</t>
  </si>
  <si>
    <t>Systems Engineering</t>
  </si>
  <si>
    <t>407-01 Automation, Control Systems, Robotics, Mechatronics, Cyber Physical Systems</t>
  </si>
  <si>
    <t>Automation, Control Systems, Robotics, Mechatronics, Cyber Physical Systems</t>
  </si>
  <si>
    <t>407-02 Measurement Systems</t>
  </si>
  <si>
    <t>Measurement Systems</t>
  </si>
  <si>
    <t>407-03 Microsystems</t>
  </si>
  <si>
    <t>Microsystems</t>
  </si>
  <si>
    <t>407-04 Traffic and Transport Systems, Logistics, Intelligent and Automated Traffic</t>
  </si>
  <si>
    <t>Traffic and Transport Systems, Logistics, Intelligent and Automated Traffic</t>
  </si>
  <si>
    <t>407-05 Human Factors, Ergonomics, Human-Machine Systems</t>
  </si>
  <si>
    <t>Human Factors, Ergonomics, Human-Machine Systems</t>
  </si>
  <si>
    <t>407-06 Biomedical Systems Technology</t>
  </si>
  <si>
    <t>Biomedical Systems Technology</t>
  </si>
  <si>
    <t>408 Electrical Engineering and Information Technology</t>
  </si>
  <si>
    <t>Electrical Engineering and Information Technology</t>
  </si>
  <si>
    <t>408-01 Electronic Semiconductors, Components, Circuits, Systems</t>
  </si>
  <si>
    <t>Electronic Semiconductors, Components, Circuits, Systems</t>
  </si>
  <si>
    <t>408-02 Communications, High-Frequency and Network Technology, Theoretical Electrical Engineering</t>
  </si>
  <si>
    <t>Communications, High-Frequency and Network Technology, Theoretical Electrical Engineering</t>
  </si>
  <si>
    <t>408-03 Electrical Energy Generation, Distribution, Application</t>
  </si>
  <si>
    <t>Electrical Energy Generation, Distribution, Application</t>
  </si>
  <si>
    <t>409 Computer Science</t>
  </si>
  <si>
    <t>Computer Science</t>
  </si>
  <si>
    <t>409-01 Theoretical Computer Science</t>
  </si>
  <si>
    <t>Theoretical Computer Science</t>
  </si>
  <si>
    <t>409-02 Software Engineering and Programming Languages</t>
  </si>
  <si>
    <t>Software Engineering and Programming Languages</t>
  </si>
  <si>
    <t>409-03 Security and Dependability</t>
  </si>
  <si>
    <t>Security and Dependability</t>
  </si>
  <si>
    <t>409-04 Operating, Communication, Database and Distributed Systems</t>
  </si>
  <si>
    <t>Operating, Communication, Database and Distributed Systems</t>
  </si>
  <si>
    <t>409-05 Interactive and Intelligent Systems, Image and Language Processing, Computer Graphics and Visualisation</t>
  </si>
  <si>
    <t>Interactive and Intelligent Systems, Image and Language Processing, Computer Graphics and Visualisation</t>
  </si>
  <si>
    <t>409-06 Information Systems, Process and Knowledge Management</t>
  </si>
  <si>
    <t>Information Systems, Process and Knowledge Management</t>
  </si>
  <si>
    <t>409-07 Computer Architecture and Embedded Systems</t>
  </si>
  <si>
    <t>Computer Architecture and Embedded Systems</t>
  </si>
  <si>
    <t>409-08 Massively Parallel and Data-Intensive Systems</t>
  </si>
  <si>
    <t>Massively Parallel and Data-Intensive Systems</t>
  </si>
  <si>
    <t>45 Construction Engineering and Architecture</t>
  </si>
  <si>
    <t>Construction Engineering and Architecture</t>
  </si>
  <si>
    <t>410 Construction Engineering and Architecture</t>
  </si>
  <si>
    <t>410-01 Architecture, Building and Construction History, Construction Research, Sustainable Building Technology</t>
  </si>
  <si>
    <t>Architecture, Building and Construction History, Construction Research, Sustainable Building Technology</t>
  </si>
  <si>
    <t>410-02 Urbanism, Spatial Planning, Transportation and Infrastructure Planning, Landscape Planning</t>
  </si>
  <si>
    <t>Urbanism, Spatial Planning, Transportation and Infrastructure Planning, Landscape Planning</t>
  </si>
  <si>
    <t>410-03 Construction Material Sciences, Chemistry, Building Physics</t>
  </si>
  <si>
    <t>Construction Material Sciences, Chemistry, Building Physics</t>
  </si>
  <si>
    <t>410-04 Structural Engineering, Building Informatics and Construction Operation</t>
  </si>
  <si>
    <t>Structural Engineering, Building Informatics and Construction Operation</t>
  </si>
  <si>
    <t>410-05 Applied Mechanics, Statics and Dynamics</t>
  </si>
  <si>
    <t>Applied Mechanics, Statics and Dynamics</t>
  </si>
  <si>
    <t>410-06 Geotechnics, Hydraulic Engineering</t>
  </si>
  <si>
    <t>Geotechnics, Hydraulic Engineering</t>
  </si>
  <si>
    <t>SNF Forschungsgebiete und Disziplinen</t>
  </si>
  <si>
    <t>Domaines de recherche et disciplines du FNS</t>
  </si>
  <si>
    <t>http://www.snf.ch/SiteCollectionDocuments/allg_disziplinenliste.pdf</t>
  </si>
  <si>
    <t>OderSNF</t>
  </si>
  <si>
    <t>#key</t>
  </si>
  <si>
    <t>Deutsch</t>
  </si>
  <si>
    <t>English</t>
  </si>
  <si>
    <t>bepress1</t>
  </si>
  <si>
    <t>bepress2</t>
  </si>
  <si>
    <t>bepress3</t>
  </si>
  <si>
    <t>questions</t>
  </si>
  <si>
    <t>Theoretische Physik</t>
  </si>
  <si>
    <t>Physique théorique</t>
  </si>
  <si>
    <t>Theoretical Physics</t>
  </si>
  <si>
    <t>???</t>
  </si>
  <si>
    <t>Geochronologie</t>
  </si>
  <si>
    <t>Géochronologie</t>
  </si>
  <si>
    <t>Geochronology</t>
  </si>
  <si>
    <t>Soziale Pädiatrie</t>
  </si>
  <si>
    <t>Pédiatrie sociale</t>
  </si>
  <si>
    <t>Social Paediatrics</t>
  </si>
  <si>
    <t>Sozialmedizinische Probleme der Jugend</t>
  </si>
  <si>
    <t>Problemès médico-sociaux des jeunes</t>
  </si>
  <si>
    <t>Medico-Social Problems of Youth</t>
  </si>
  <si>
    <t>Sozialmedizinische Probleme der Betagten</t>
  </si>
  <si>
    <t>Problèmes médico-sociaux des personnes âgées</t>
  </si>
  <si>
    <t>Medico-Social Problems of the Elderly</t>
  </si>
  <si>
    <t>1 Geistes- und Sozialwissenschaften</t>
  </si>
  <si>
    <t>Sciences humaines et sociales</t>
  </si>
  <si>
    <t>Human and Social Sciences</t>
  </si>
  <si>
    <t>1.1 Theologie &amp; Religionswissenschaften, Geschichte, Altertumswissenschaften, Archäologie, Ur- und Frühgeschichte</t>
  </si>
  <si>
    <t>Théologie &amp; sciences des religions, histoire, sciences de l'Antiquité, archéologie, préhistoire</t>
  </si>
  <si>
    <t>Theology &amp; religious studies, history, classical studies, archaeology, prehistory and early history</t>
  </si>
  <si>
    <t>1.2 Sprach- und Literaturwissenschaften, Philosophie</t>
  </si>
  <si>
    <t>Linguistique et littérature, philosophie</t>
  </si>
  <si>
    <t>Linguistics and literature, philosophy</t>
  </si>
  <si>
    <t>1.3 Kunstwissenschaften, Musikologie, Filmund Theaterwissenschaften, Architektur</t>
  </si>
  <si>
    <t>Arts, musicologie, théâtre et cinéma, architecture</t>
  </si>
  <si>
    <t>Art studies, musicology, theatre and film studies, architecture</t>
  </si>
  <si>
    <t>1.4 Ethnologie, Sozial- und Humangeographie</t>
  </si>
  <si>
    <t>Ethnologie, géographie humaine et sociale</t>
  </si>
  <si>
    <t>Ethnology, social and human geography</t>
  </si>
  <si>
    <t>1.5 Psychologie, Erziehungs- und Bildungswissenschaften</t>
  </si>
  <si>
    <t>Psychologie, pédagogie et sciences de l'éducation</t>
  </si>
  <si>
    <t>Psychology, educational studies</t>
  </si>
  <si>
    <t>1.6 Soziologie, Soziale Arbeit, Politikwissenschaften, Medien- und Kommunikationswissenschaften, Gesundheit</t>
  </si>
  <si>
    <t>Sociologie, travail social, sciences politiques, sciences de la communication et des médias, santé</t>
  </si>
  <si>
    <t>Sociology, social work, political sciences, media and communication studies, health</t>
  </si>
  <si>
    <t>1.7 Wirtschaftswissenschaften, Recht</t>
  </si>
  <si>
    <t>Sciences économiques, droit</t>
  </si>
  <si>
    <t>Economics, law</t>
  </si>
  <si>
    <t>2 Mathematik, Natur- und Ingenieurwissenschaften</t>
  </si>
  <si>
    <t>Mathématiques, sciences naturelles et de l`ingénieur</t>
  </si>
  <si>
    <r>
      <t>Mathematics, Natural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and Engineering Sciences</t>
    </r>
  </si>
  <si>
    <t>2.1 Mathematik</t>
  </si>
  <si>
    <t>Mathématiques</t>
  </si>
  <si>
    <t>2.2 Astronomie, Astophysik und Weltraumforschung</t>
  </si>
  <si>
    <t>Astronomie, astrophysique et recherche spatiale</t>
  </si>
  <si>
    <t>Astronomy, Astrophysiscs and Space Science</t>
  </si>
  <si>
    <t>2.5 Ingenieurwissenschaften</t>
  </si>
  <si>
    <t>Sciences de l`ingénieur</t>
  </si>
  <si>
    <t>3 Biologie und Medizin</t>
  </si>
  <si>
    <t>Biologie et médecine</t>
  </si>
  <si>
    <t>Biology and Medicine</t>
  </si>
  <si>
    <t>3.1 Biologische Grundlagenwissenschaften</t>
  </si>
  <si>
    <t>Sciences biologiques de base</t>
  </si>
  <si>
    <t>Basic Biological Research</t>
  </si>
  <si>
    <t>3.2 Allgemeine Biologie</t>
  </si>
  <si>
    <t>Biologie générale</t>
  </si>
  <si>
    <t>General Biology</t>
  </si>
  <si>
    <t>3.3 Medizinische Grundlagenwissenschaften</t>
  </si>
  <si>
    <t>Sciences médicales de Base</t>
  </si>
  <si>
    <t>Basic Medical Sciences</t>
  </si>
  <si>
    <t>3.4 Experimentelle Medizin</t>
  </si>
  <si>
    <t>Médecine expérimentale</t>
  </si>
  <si>
    <t>Experimental Medicine</t>
  </si>
  <si>
    <t>3.7 Klinische Medizin</t>
  </si>
  <si>
    <t>Médecine clinique</t>
  </si>
  <si>
    <t>Clinical Medicine</t>
  </si>
  <si>
    <t>Architektur, Urbanistik</t>
  </si>
  <si>
    <t>Architecture, urbanisme</t>
  </si>
  <si>
    <r>
      <t xml:space="preserve">Architecture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Social urban science</t>
    </r>
  </si>
  <si>
    <t>Bildende Kunst</t>
  </si>
  <si>
    <t>Arts</t>
  </si>
  <si>
    <t>Musik und Theater</t>
  </si>
  <si>
    <t>Musique, théâtre</t>
  </si>
  <si>
    <t>Music, Theatre</t>
  </si>
  <si>
    <t>Musikologie</t>
  </si>
  <si>
    <t>Musicologie</t>
  </si>
  <si>
    <t>Altertumswissenschaften</t>
  </si>
  <si>
    <t>Sciences de l`Antiquité</t>
  </si>
  <si>
    <r>
      <t xml:space="preserve">Ancient history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Classical studies</t>
    </r>
  </si>
  <si>
    <t>Archäologie</t>
  </si>
  <si>
    <t>Archéologie</t>
  </si>
  <si>
    <t>Archaeology</t>
  </si>
  <si>
    <t>Schwerpunkt Romanistik</t>
  </si>
  <si>
    <t>Langues romanes</t>
  </si>
  <si>
    <t>Romance languages and literature</t>
  </si>
  <si>
    <t>Schwerpunkt Germanistik und Anglistik</t>
  </si>
  <si>
    <t>Langues germaniques et anglaises</t>
  </si>
  <si>
    <r>
      <t xml:space="preserve">German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English languages and literature</t>
    </r>
  </si>
  <si>
    <t>Allgemeine Geschichte (ohne Ur- und Frühgeschichte)</t>
  </si>
  <si>
    <t>Histoire générale (sans préhistoire)</t>
  </si>
  <si>
    <t>General history (without pre-and early history)</t>
  </si>
  <si>
    <t>Schweizer Geschichte</t>
  </si>
  <si>
    <t>Histoire suisse</t>
  </si>
  <si>
    <t>Swiss history</t>
  </si>
  <si>
    <t>Kirchengeschichte</t>
  </si>
  <si>
    <t>Histoire de l`Eglise</t>
  </si>
  <si>
    <t>Ecclesiastical history</t>
  </si>
  <si>
    <t>Kunstgeschichte</t>
  </si>
  <si>
    <t>Histoire de l`art</t>
  </si>
  <si>
    <r>
      <t xml:space="preserve">Visual arts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Art history</t>
    </r>
  </si>
  <si>
    <t>Philosophie</t>
  </si>
  <si>
    <t>Ethnologie</t>
  </si>
  <si>
    <t>Ethnology</t>
  </si>
  <si>
    <t>Religionswissenschaften, Theologie</t>
  </si>
  <si>
    <t>Sciences des religions, théologie</t>
  </si>
  <si>
    <t>Religious studies, Theology</t>
  </si>
  <si>
    <t>Theater- und Filmwissenschaften</t>
  </si>
  <si>
    <t>Théâtre et cinéma</t>
  </si>
  <si>
    <r>
      <t xml:space="preserve">Theatre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Cinema</t>
    </r>
  </si>
  <si>
    <t>Weitere Sprachen</t>
  </si>
  <si>
    <t>Autres langues</t>
  </si>
  <si>
    <t>Other languages and literature</t>
  </si>
  <si>
    <t>Betriebswirtschaftslehre</t>
  </si>
  <si>
    <t>Economie d`entreprise</t>
  </si>
  <si>
    <t>Science of management</t>
  </si>
  <si>
    <t>Erziehungs- und Bildungswissenschaften</t>
  </si>
  <si>
    <t>Pédagogie et sciences de l`éducation</t>
  </si>
  <si>
    <r>
      <t xml:space="preserve">Educational science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Pedagogy</t>
    </r>
  </si>
  <si>
    <t>Biomedical Engineering</t>
  </si>
  <si>
    <t>Agraringenieurwissenschaften</t>
  </si>
  <si>
    <t>Génie rural</t>
  </si>
  <si>
    <t>Agricultural Engineering</t>
  </si>
  <si>
    <t>Chemische Verfahrenstechnik</t>
  </si>
  <si>
    <t>Génie chimique</t>
  </si>
  <si>
    <t>Chemical Engineering</t>
  </si>
  <si>
    <t>Bauingenieurwesen</t>
  </si>
  <si>
    <t>Génie civil</t>
  </si>
  <si>
    <t>Civil Engineering</t>
  </si>
  <si>
    <t>Elektroingenieurwesen</t>
  </si>
  <si>
    <t>Génie électrique</t>
  </si>
  <si>
    <t>Electrical Engineering</t>
  </si>
  <si>
    <t>Mikroelektronik, Optoelektronik</t>
  </si>
  <si>
    <t>Microélectronique, optoélectronique</t>
  </si>
  <si>
    <r>
      <t>Microelectronics</t>
    </r>
    <r>
      <rPr>
        <sz val="11"/>
        <color rgb="FFFF0000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Optoelectronics</t>
    </r>
  </si>
  <si>
    <t>Materialwissenschaften</t>
  </si>
  <si>
    <t>Sciences des matériaux</t>
  </si>
  <si>
    <t>Material Sciences</t>
  </si>
  <si>
    <t>Maschineningenieurwesen</t>
  </si>
  <si>
    <t>Génie mécanique</t>
  </si>
  <si>
    <t>Mechanical Engineering</t>
  </si>
  <si>
    <t>Andere Gebiete der Ingenieurwissenschaften</t>
  </si>
  <si>
    <t>Autres secteurs des sciences de l`ingénieur</t>
  </si>
  <si>
    <t>Other disciplines of Engineering Sciences</t>
  </si>
  <si>
    <t>Rechtswissenschaften</t>
  </si>
  <si>
    <t>Sciences juridiques</t>
  </si>
  <si>
    <t>Legal sciences</t>
  </si>
  <si>
    <t>Forst- und Agrarwissenschaften</t>
  </si>
  <si>
    <t>Agronomie et sciences forestières</t>
  </si>
  <si>
    <t>Agricultural and Forestry Sciences</t>
  </si>
  <si>
    <t>Tierzucht</t>
  </si>
  <si>
    <t>Elevage</t>
  </si>
  <si>
    <t>Animal Breeding</t>
  </si>
  <si>
    <t>Zoologie</t>
  </si>
  <si>
    <t>Biochemie</t>
  </si>
  <si>
    <t>Biochimie</t>
  </si>
  <si>
    <t>Biophysik</t>
  </si>
  <si>
    <t>Biophysique</t>
  </si>
  <si>
    <t>Molekularbiologie</t>
  </si>
  <si>
    <t>Biologie moléculaire</t>
  </si>
  <si>
    <t>Molecular Biology</t>
  </si>
  <si>
    <t>Zellbiologie, Zytologie</t>
  </si>
  <si>
    <t>Biologie cellulaire, cytologie</t>
  </si>
  <si>
    <t>Cellular Biology, Cytology</t>
  </si>
  <si>
    <t>??? synonyms?</t>
  </si>
  <si>
    <t>Embryologie, Entwicklungsbiologie</t>
  </si>
  <si>
    <t>Embryologie, biologie de développement</t>
  </si>
  <si>
    <t>Embryology, Developmental Biology</t>
  </si>
  <si>
    <t>Oekologie</t>
  </si>
  <si>
    <t>Ecologie</t>
  </si>
  <si>
    <t>Ecology</t>
  </si>
  <si>
    <t>Genetik</t>
  </si>
  <si>
    <t>Génétique</t>
  </si>
  <si>
    <t>Genetics</t>
  </si>
  <si>
    <t>Immunologie, Immunpathologie</t>
  </si>
  <si>
    <t>Immunologie, immunopathologie</t>
  </si>
  <si>
    <t>Immunology, Immunopathology</t>
  </si>
  <si>
    <t>Klinische Immunologie und Immunpathologie</t>
  </si>
  <si>
    <t>Immunologie et immunopathologie clinique</t>
  </si>
  <si>
    <r>
      <t xml:space="preserve">Clinical Immunology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Immunopathology</t>
    </r>
  </si>
  <si>
    <t>Experimentelle Mikrobiologie</t>
  </si>
  <si>
    <t>Microbiologie expérimentale</t>
  </si>
  <si>
    <t>Experimental Microbiology</t>
  </si>
  <si>
    <t>Umwelttoxikologie</t>
  </si>
  <si>
    <t>Toxicologie de l`environnement</t>
  </si>
  <si>
    <t>Environmental Toxicology</t>
  </si>
  <si>
    <t>Pharmakologie, Pharmazie</t>
  </si>
  <si>
    <t>Pharmacologie, pharmacie</t>
  </si>
  <si>
    <t>Pharmacology, Pharmacy</t>
  </si>
  <si>
    <t>Endokrinologie</t>
  </si>
  <si>
    <t>Endocrinologie</t>
  </si>
  <si>
    <t>Endocrinology</t>
  </si>
  <si>
    <t>Physiologie: Andere Gebiete</t>
  </si>
  <si>
    <t>Physiologie: autres secteurs</t>
  </si>
  <si>
    <t>Physiology: other topics</t>
  </si>
  <si>
    <t>Botanik</t>
  </si>
  <si>
    <t>Botanique</t>
  </si>
  <si>
    <t>Botany</t>
  </si>
  <si>
    <t>Strukturforschung</t>
  </si>
  <si>
    <t>Recherches sur les structures</t>
  </si>
  <si>
    <t>Structural Research</t>
  </si>
  <si>
    <t>Herz- und Kreislaufforschung</t>
  </si>
  <si>
    <t>Cardio-angiologie</t>
  </si>
  <si>
    <t>Cardiovascular Research</t>
  </si>
  <si>
    <t>Neurophysiologie und Hirnforschung</t>
  </si>
  <si>
    <t>Neurophysiologie et neurologie cérébrale</t>
  </si>
  <si>
    <r>
      <t xml:space="preserve">Neurophysiology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Brain Research</t>
    </r>
  </si>
  <si>
    <t>Otorhinolaryngologie</t>
  </si>
  <si>
    <t>Oto-rhino-laryngologie</t>
  </si>
  <si>
    <t>Otorhinolaryngology</t>
  </si>
  <si>
    <t>Zahnheilkunde</t>
  </si>
  <si>
    <t>Médecine dentarie</t>
  </si>
  <si>
    <t>Dentistry</t>
  </si>
  <si>
    <t>Ernährungsfragen</t>
  </si>
  <si>
    <t>Diététique</t>
  </si>
  <si>
    <t>Dietetics</t>
  </si>
  <si>
    <t>Infektionskrankheiten</t>
  </si>
  <si>
    <t>Maladies infectieuses</t>
  </si>
  <si>
    <t>Infectious Diseases</t>
  </si>
  <si>
    <t>Herz- und Kreislauferkrankungen</t>
  </si>
  <si>
    <t>Maladies cardio-vasculaires</t>
  </si>
  <si>
    <t>Cardiovascular Diseases</t>
  </si>
  <si>
    <t>Angeborene Gesundheitsstörungen</t>
  </si>
  <si>
    <t>Infirmités congénitales</t>
  </si>
  <si>
    <t>Congenital Disorders</t>
  </si>
  <si>
    <t>Unfälle</t>
  </si>
  <si>
    <t>Accidents</t>
  </si>
  <si>
    <t>Leiden der Knochen und Gelenke</t>
  </si>
  <si>
    <t>Maladies ostéo-articulaires</t>
  </si>
  <si>
    <t>Diseases of Bones and Joints</t>
  </si>
  <si>
    <t>Stoffwechselstörungen</t>
  </si>
  <si>
    <t>Troubles du métabolisme</t>
  </si>
  <si>
    <t>Metabolic Disorders</t>
  </si>
  <si>
    <t>Orale Präventivmedizin</t>
  </si>
  <si>
    <t>Médecine préventive orale</t>
  </si>
  <si>
    <t>Oral Preventive Medicine</t>
  </si>
  <si>
    <t>Klinische Pathophysiologie</t>
  </si>
  <si>
    <t>Pathophysiologie clinique</t>
  </si>
  <si>
    <t>Clinical Pathophysiology</t>
  </si>
  <si>
    <t>Atembeschwerden</t>
  </si>
  <si>
    <t>Troubles respiratoires</t>
  </si>
  <si>
    <t>Respiratory Diseases</t>
  </si>
  <si>
    <t>Ernährungsforschung, Vitaminologie</t>
  </si>
  <si>
    <t>Recherches sur l`alimentation, vitaminologie</t>
  </si>
  <si>
    <t>Nutritional Research, Vitaminology</t>
  </si>
  <si>
    <t>Medizinische Statistik</t>
  </si>
  <si>
    <t>Statistiques médicales</t>
  </si>
  <si>
    <t>Medical Statistics</t>
  </si>
  <si>
    <t>Medizinische Mikrobiologie</t>
  </si>
  <si>
    <t>Microbiologie médicale</t>
  </si>
  <si>
    <t>Medical Microbiology</t>
  </si>
  <si>
    <t>Klinische Ernährungsforschung</t>
  </si>
  <si>
    <t>Recherches sur l`alimentation clinique</t>
  </si>
  <si>
    <t>Clinical Nutritional Research</t>
  </si>
  <si>
    <t>Klinische Pharmakologie</t>
  </si>
  <si>
    <t>Pharmacologie clinique</t>
  </si>
  <si>
    <t>Clinical Pharmacology</t>
  </si>
  <si>
    <t>Verhaltensforschung</t>
  </si>
  <si>
    <t>Ethologie</t>
  </si>
  <si>
    <t>Ethology</t>
  </si>
  <si>
    <t>Klinische Herz- und Kreislaufforschung</t>
  </si>
  <si>
    <t>Cardio-angiologie clinique</t>
  </si>
  <si>
    <t>Clinical Cardiovascular Research</t>
  </si>
  <si>
    <t>Dermatologie</t>
  </si>
  <si>
    <t>Klinische Endokrinologie</t>
  </si>
  <si>
    <t>Endocrinologie clinique</t>
  </si>
  <si>
    <t>Clinical Endocrinology</t>
  </si>
  <si>
    <t>Geriatrie</t>
  </si>
  <si>
    <t>Gériatrie</t>
  </si>
  <si>
    <t>Geriatrics</t>
  </si>
  <si>
    <t>Innere Medizin</t>
  </si>
  <si>
    <t>Médecine interne</t>
  </si>
  <si>
    <t>Internal Medicine</t>
  </si>
  <si>
    <t>Gynäkologie</t>
  </si>
  <si>
    <t>Gynécologie</t>
  </si>
  <si>
    <t>Gynaecology</t>
  </si>
  <si>
    <t>Experimentelle Krebsforschung</t>
  </si>
  <si>
    <t>Recherches expérimentales sur le cancer</t>
  </si>
  <si>
    <t>Experimental Cancer Research</t>
  </si>
  <si>
    <t>??? Difference to 30703 and 30805</t>
  </si>
  <si>
    <t>Klinische Krebsforschung</t>
  </si>
  <si>
    <t>Cancérologie clinique</t>
  </si>
  <si>
    <t>Clinical Cancer Research</t>
  </si>
  <si>
    <t>??? Difference to 30401 and 30805</t>
  </si>
  <si>
    <t>Krebs</t>
  </si>
  <si>
    <t>Cancer</t>
  </si>
  <si>
    <t>Ophthalmologie</t>
  </si>
  <si>
    <t>Ophthalmology</t>
  </si>
  <si>
    <t>Pathophysiologie</t>
  </si>
  <si>
    <t>Pathophysiology</t>
  </si>
  <si>
    <t>Pädiatrie</t>
  </si>
  <si>
    <t>Pédiatrie</t>
  </si>
  <si>
    <t>Paediatrics</t>
  </si>
  <si>
    <t>3.8 Präventivmedizin (Epidemiologie/Früherfassung)</t>
  </si>
  <si>
    <t>Médecine préventive (epidémiologie./dépistage précoce/prévention)</t>
  </si>
  <si>
    <t>Preventive Medicine (Epidemiology/Early Diagnosis/Prevention)</t>
  </si>
  <si>
    <t>Methoden der Epidemiologie und der Präventivmedizin</t>
  </si>
  <si>
    <t>Méthodologie de l`épidémiologie et de la médecine préventive</t>
  </si>
  <si>
    <r>
      <t xml:space="preserve">Methods of Epidemiology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Preventive Medicine</t>
    </r>
  </si>
  <si>
    <t>Nervenheilkunde, Psychiatrie</t>
  </si>
  <si>
    <t>Neurologie, psychiatrie</t>
  </si>
  <si>
    <t>Neurology, Psychiatry</t>
  </si>
  <si>
    <t>Strahlenbiologie</t>
  </si>
  <si>
    <t>Radiobiologie</t>
  </si>
  <si>
    <t>Radiobiology</t>
  </si>
  <si>
    <t>Sportmedizin</t>
  </si>
  <si>
    <t>Médecine sportive</t>
  </si>
  <si>
    <r>
      <t>Sport</t>
    </r>
    <r>
      <rPr>
        <sz val="11"/>
        <color rgb="FFFF0000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Medicine</t>
    </r>
  </si>
  <si>
    <t>Chirurgie</t>
  </si>
  <si>
    <t>Surgery</t>
  </si>
  <si>
    <t>Tropenmedizin</t>
  </si>
  <si>
    <t>Médecine tropicale</t>
  </si>
  <si>
    <t>Tropical Medicine</t>
  </si>
  <si>
    <t>Gruppenmedizin</t>
  </si>
  <si>
    <t>Médecine de groupe</t>
  </si>
  <si>
    <t>Group Medicine</t>
  </si>
  <si>
    <t>Suchtkrankheiten</t>
  </si>
  <si>
    <t>Toxicomanies</t>
  </si>
  <si>
    <t>Addictive Diseases</t>
  </si>
  <si>
    <t>Psychische Störungen, Psychosomatische Leiden</t>
  </si>
  <si>
    <t>Troubles psychiques, maladies psychosomatiques</t>
  </si>
  <si>
    <t>Mental Disorders, Psychosomatic Diseases</t>
  </si>
  <si>
    <t>Gesundheit</t>
  </si>
  <si>
    <t>Santé</t>
  </si>
  <si>
    <t>Health</t>
  </si>
  <si>
    <t>Die Gesundheit und ihre Infrastruktur. Gesundheitswesen</t>
  </si>
  <si>
    <t>La santé publique et son infrastructure. Régime sanitaire</t>
  </si>
  <si>
    <r>
      <t xml:space="preserve">Public Health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Health Services</t>
    </r>
  </si>
  <si>
    <t>Gesundheitserziehung</t>
  </si>
  <si>
    <t>Education de la santé</t>
  </si>
  <si>
    <t>Health Education</t>
  </si>
  <si>
    <t>Rehabilitation</t>
  </si>
  <si>
    <t>Réhabilitation</t>
  </si>
  <si>
    <t>Arbeitsmedizin, Ergonomie</t>
  </si>
  <si>
    <t>Médecine du travail, ergonomie</t>
  </si>
  <si>
    <t>Occupational Medicine, Ergonomy</t>
  </si>
  <si>
    <t>Veterinärmedizin</t>
  </si>
  <si>
    <t>Médecine vétérinaire</t>
  </si>
  <si>
    <t>Veterinary Medicine</t>
  </si>
  <si>
    <t>Mathematik</t>
  </si>
  <si>
    <t>Astronomie, Astrophysik und Weltraumforschung</t>
  </si>
  <si>
    <r>
      <t xml:space="preserve">Astronomy, Astrophysics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Space Sciences</t>
    </r>
  </si>
  <si>
    <t>2.3 Chemie</t>
  </si>
  <si>
    <t>Chimie</t>
  </si>
  <si>
    <t>Anorganische Chemie</t>
  </si>
  <si>
    <t>Chimie inorganique</t>
  </si>
  <si>
    <t>Inorganic Chemistry</t>
  </si>
  <si>
    <t>Organische Chemie</t>
  </si>
  <si>
    <t>Chimie organique</t>
  </si>
  <si>
    <t>Organic Chemistry</t>
  </si>
  <si>
    <t>Physikalische Chemie</t>
  </si>
  <si>
    <t>Chimie physique</t>
  </si>
  <si>
    <t>Physical Chemistry</t>
  </si>
  <si>
    <t>Informatik</t>
  </si>
  <si>
    <t>Informatique</t>
  </si>
  <si>
    <t>Information Technology</t>
  </si>
  <si>
    <t>2.8 Erdwissenschaften</t>
  </si>
  <si>
    <t>Sciences de la terre</t>
  </si>
  <si>
    <t>Earth Sciences</t>
  </si>
  <si>
    <t>Geochemie</t>
  </si>
  <si>
    <t>Géochimie</t>
  </si>
  <si>
    <t>Geochemistry</t>
  </si>
  <si>
    <t>Geologie</t>
  </si>
  <si>
    <t>Géologie</t>
  </si>
  <si>
    <t>Geology</t>
  </si>
  <si>
    <t>Geomorphologie</t>
  </si>
  <si>
    <t>Géomorphologie</t>
  </si>
  <si>
    <t>Geomorphology</t>
  </si>
  <si>
    <t>Geophysik</t>
  </si>
  <si>
    <t>Géophysique</t>
  </si>
  <si>
    <t>Hydrologie, Limnologie, Glaziologie</t>
  </si>
  <si>
    <t>Hydrologie, limnologie, glaciologie</t>
  </si>
  <si>
    <t>Hydrology, Limnology, Glaciology</t>
  </si>
  <si>
    <t>Mineralogie</t>
  </si>
  <si>
    <t>Minéralogie</t>
  </si>
  <si>
    <t>Mineralogy</t>
  </si>
  <si>
    <t>Paläontologie</t>
  </si>
  <si>
    <t>Paléontologie (biol.)</t>
  </si>
  <si>
    <t>Paleontology (biol.)</t>
  </si>
  <si>
    <t>Paläontologie (Erdw.)</t>
  </si>
  <si>
    <t>Paléontologie (sc. terre)</t>
  </si>
  <si>
    <t>Palaeontology</t>
  </si>
  <si>
    <t>Bodenkunde</t>
  </si>
  <si>
    <t>Pédologie</t>
  </si>
  <si>
    <t>Pedology</t>
  </si>
  <si>
    <t>Andere Gebiete der Erdwissenschaften</t>
  </si>
  <si>
    <t>Autres secteurs des sciences de la terre</t>
  </si>
  <si>
    <t>Other disciplines of Earth Sciences</t>
  </si>
  <si>
    <t>Umweltforschung</t>
  </si>
  <si>
    <t>Sciences de l`environnement</t>
  </si>
  <si>
    <t>Environmental Research</t>
  </si>
  <si>
    <t>Klimatologie, Atmosphärenphysik, Aeronomie</t>
  </si>
  <si>
    <t>Climatologie, physique de l`atmosphère, aéronomie</t>
  </si>
  <si>
    <t>Meteorologie</t>
  </si>
  <si>
    <t>Méteorologie</t>
  </si>
  <si>
    <t>Meteorology</t>
  </si>
  <si>
    <t>Ozeanographie</t>
  </si>
  <si>
    <t>Océanographie</t>
  </si>
  <si>
    <t>Andere Gebiete der Umweltwissenschaften</t>
  </si>
  <si>
    <t>Autres secteurs des sciences de l`environnement</t>
  </si>
  <si>
    <t>Other disciplines of Environmental Sciences</t>
  </si>
  <si>
    <t>2.4 Physik</t>
  </si>
  <si>
    <t>Physique</t>
  </si>
  <si>
    <t>Physik der kondensierten Materie</t>
  </si>
  <si>
    <t>Physique de la matière condensée</t>
  </si>
  <si>
    <t>Elementarteilchenphysik</t>
  </si>
  <si>
    <t>Physique des particules élémentaires</t>
  </si>
  <si>
    <t>Particle Physics</t>
  </si>
  <si>
    <t>Technische Physik</t>
  </si>
  <si>
    <t>Physique technique</t>
  </si>
  <si>
    <t>Technical Physics</t>
  </si>
  <si>
    <t>Fluiddynamik</t>
  </si>
  <si>
    <t>Dynamique des fluides</t>
  </si>
  <si>
    <t>Fluid Dynamics</t>
  </si>
  <si>
    <t>Kernphysik</t>
  </si>
  <si>
    <t>Physique nucléaire</t>
  </si>
  <si>
    <t>Nuclear Physics</t>
  </si>
  <si>
    <t>Plasmaphysik</t>
  </si>
  <si>
    <t>Physique des plasmas</t>
  </si>
  <si>
    <t>Plasma Physics</t>
  </si>
  <si>
    <t>Andere Gebiete der Physik</t>
  </si>
  <si>
    <t>Autres secteurs de la physique</t>
  </si>
  <si>
    <t>Other disciplines of Physics</t>
  </si>
  <si>
    <t>Ur- und Frühgeschichte</t>
  </si>
  <si>
    <t>Préhistoire</t>
  </si>
  <si>
    <t>Anthropologie, Primatologie</t>
  </si>
  <si>
    <t>Anthropologie, primatologie</t>
  </si>
  <si>
    <t>Anthropology, Primatology</t>
  </si>
  <si>
    <t>Kommunikations- und Medienwissenschaften</t>
  </si>
  <si>
    <t>Sciences de la communication et des médias</t>
  </si>
  <si>
    <t>Communication sciences</t>
  </si>
  <si>
    <t>Volkswirtschaftslehre</t>
  </si>
  <si>
    <t>Economie politique</t>
  </si>
  <si>
    <t>2.7 Umweltwissenschaften</t>
  </si>
  <si>
    <t>Environmental Sciences</t>
  </si>
  <si>
    <t>Human- und Wirtschaftsgeografie, Humanökologie</t>
  </si>
  <si>
    <t>Géographie humaine et économique, écologie humaine</t>
  </si>
  <si>
    <r>
      <t xml:space="preserve">Social geography </t>
    </r>
    <r>
      <rPr>
        <sz val="11"/>
        <color rgb="FFFF0000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ecology</t>
    </r>
  </si>
  <si>
    <t>Angewandte Linguistik</t>
  </si>
  <si>
    <t>Linguistique appliquée</t>
  </si>
  <si>
    <t>Applied linguistics</t>
  </si>
  <si>
    <t>Politikwissenschaften</t>
  </si>
  <si>
    <t>Sciences politiques</t>
  </si>
  <si>
    <t>Political science</t>
  </si>
  <si>
    <t>Psychologie</t>
  </si>
  <si>
    <t>Angewandte Psychologie</t>
  </si>
  <si>
    <t>Psychologie appliquée</t>
  </si>
  <si>
    <t>Applied psychology</t>
  </si>
  <si>
    <t>Soziale Arbeit</t>
  </si>
  <si>
    <t>Travail social</t>
  </si>
  <si>
    <t>Social work</t>
  </si>
  <si>
    <t>Soziologie</t>
  </si>
  <si>
    <t>Sociologie</t>
  </si>
  <si>
    <t>Sociology</t>
  </si>
  <si>
    <t>Humanökologie</t>
  </si>
  <si>
    <t>Ecologie humaine</t>
  </si>
  <si>
    <t>Human Ecology</t>
  </si>
  <si>
    <t>3.9 Sozialmedizin</t>
  </si>
  <si>
    <t>Médecine sociale</t>
  </si>
  <si>
    <t>Social Medicine</t>
  </si>
  <si>
    <t>Forstingenieurwissenschaften</t>
  </si>
  <si>
    <t>Génie forestier</t>
  </si>
  <si>
    <t>Forest Engineering</t>
  </si>
  <si>
    <t>505 ???</t>
  </si>
  <si>
    <t>bepress Three-Tiered List of Academic Disciplines</t>
  </si>
  <si>
    <t>Sep:</t>
  </si>
  <si>
    <t>|</t>
  </si>
  <si>
    <t>87 other</t>
  </si>
  <si>
    <t>true leaves</t>
  </si>
  <si>
    <t>More information available at https://www.bepress.com/reference_guide_dc/disciplines/</t>
  </si>
  <si>
    <t>Prefix:</t>
  </si>
  <si>
    <t>first</t>
  </si>
  <si>
    <t>1136 leaves</t>
  </si>
  <si>
    <t>Order</t>
  </si>
  <si>
    <t>bepress Disciplines List</t>
  </si>
  <si>
    <t>First-Colon</t>
  </si>
  <si>
    <t>Second-Colon</t>
  </si>
  <si>
    <t>#T1</t>
  </si>
  <si>
    <t>#T2</t>
  </si>
  <si>
    <t>#T3</t>
  </si>
  <si>
    <t>#</t>
  </si>
  <si>
    <t>#Id</t>
  </si>
  <si>
    <t>Level</t>
  </si>
  <si>
    <t>CountNextLevel</t>
  </si>
  <si>
    <t>Tier1</t>
  </si>
  <si>
    <t>Tier2</t>
  </si>
  <si>
    <t>Tier3</t>
  </si>
  <si>
    <t>skip</t>
  </si>
  <si>
    <t>sum</t>
  </si>
  <si>
    <t>tag</t>
  </si>
  <si>
    <t>Labels</t>
  </si>
  <si>
    <t>Leaves</t>
  </si>
  <si>
    <t>Architecture</t>
  </si>
  <si>
    <t>Architecture: Architectural Engineering</t>
  </si>
  <si>
    <t>Architecture: Architectural History and Criticism</t>
  </si>
  <si>
    <t>Architecture: Architectural Technology</t>
  </si>
  <si>
    <t>Architecture: Construction Engineering</t>
  </si>
  <si>
    <t>Architecture: Cultural Resource Management and Policy Analysis</t>
  </si>
  <si>
    <t>Architecture: Environmental Design</t>
  </si>
  <si>
    <t>Architecture: Historic Preservation and Conservation</t>
  </si>
  <si>
    <t>Architecture: Interior Architecture</t>
  </si>
  <si>
    <t>Architecture: Landscape Architecture</t>
  </si>
  <si>
    <t>Architecture: Urban, Community and Regional Planning</t>
  </si>
  <si>
    <t>Architecture: Other Architecture</t>
  </si>
  <si>
    <t>Arts and Humanities</t>
  </si>
  <si>
    <t>Arts and Humanities: African Languages and Societies</t>
  </si>
  <si>
    <t>Arts and Humanities: American Studies</t>
  </si>
  <si>
    <t>Arts and Humanities: American Studies: American Film Studies</t>
  </si>
  <si>
    <t>Arts and Humanities: American Studies: American Literature</t>
  </si>
  <si>
    <t>Arts and Humanities: American Studies: American Material Culture</t>
  </si>
  <si>
    <t>Arts and Humanities: American Studies: American Popular Culture</t>
  </si>
  <si>
    <t>Arts and Humanities: American Studies: Other American Studies</t>
  </si>
  <si>
    <t>Arts and Humanities: Appalachian Studies</t>
  </si>
  <si>
    <t>Arts and Humanities: Art and Design</t>
  </si>
  <si>
    <t>Arts and Humanities: Art and Design: Art and Materials Conservation</t>
  </si>
  <si>
    <t>Arts and Humanities: Art and Design: Book and Paper</t>
  </si>
  <si>
    <t>Arts and Humanities: Art and Design: Ceramic Arts</t>
  </si>
  <si>
    <t>Arts and Humanities: Art and Design: Fashion Design</t>
  </si>
  <si>
    <t>Arts and Humanities: Art and Design: Fiber, Textile, and Weaving Arts</t>
  </si>
  <si>
    <t>Arts and Humanities: Art and Design: Furniture Design</t>
  </si>
  <si>
    <t>Arts and Humanities: Art and Design: Game Design</t>
  </si>
  <si>
    <t>Arts and Humanities: Art and Design: Glass Arts</t>
  </si>
  <si>
    <t>Arts and Humanities: Art and Design: Graphic Design</t>
  </si>
  <si>
    <t>Arts and Humanities: Art and Design: Illustration</t>
  </si>
  <si>
    <t>Arts and Humanities: Art and Design: Industrial and Product Design</t>
  </si>
  <si>
    <t>Arts and Humanities: Art and Design: Interactive Arts</t>
  </si>
  <si>
    <t>Arts and Humanities: Art and Design: Interdisciplinary Arts and Media</t>
  </si>
  <si>
    <t>Arts and Humanities: Art and Design: Metal and Jewelry Arts</t>
  </si>
  <si>
    <t>Arts and Humanities: Art and Design: Painting</t>
  </si>
  <si>
    <t>Arts and Humanities: Art and Design: Printmaking</t>
  </si>
  <si>
    <t>Arts and Humanities: Art and Design: Sculpture</t>
  </si>
  <si>
    <t>Arts and Humanities: Art Practice</t>
  </si>
  <si>
    <t>Arts and Humanities: Audio Arts and Acoustics</t>
  </si>
  <si>
    <t>Arts and Humanities: Australian Studies</t>
  </si>
  <si>
    <t>Arts and Humanities: Basque Studies</t>
  </si>
  <si>
    <t>Arts and Humanities: Celtic Studies</t>
  </si>
  <si>
    <t>Arts and Humanities: Classics</t>
  </si>
  <si>
    <t>Arts and Humanities: Classics: Ancient History, Greek and Roman through Late Antiquity</t>
  </si>
  <si>
    <t>Arts and Humanities: Classics: Ancient Philosophy</t>
  </si>
  <si>
    <t>Arts and Humanities: Classics: Byzantine and Modern Greek</t>
  </si>
  <si>
    <t>Arts and Humanities: Classics: Classical Archaeology and Art History</t>
  </si>
  <si>
    <t>Arts and Humanities: Classics: Classical Literature and Philology</t>
  </si>
  <si>
    <t>Arts and Humanities: Classics: Indo-European Linguistics and Philology</t>
  </si>
  <si>
    <t>Arts and Humanities: Classics: Other Classics</t>
  </si>
  <si>
    <t>Arts and Humanities: Comparative Literature</t>
  </si>
  <si>
    <t>Arts and Humanities: Comparative Literature: Translation Studies</t>
  </si>
  <si>
    <t>Arts and Humanities: Creative Writing</t>
  </si>
  <si>
    <t>Arts and Humanities: Creative Writing: Fiction</t>
  </si>
  <si>
    <t>Arts and Humanities: Creative Writing: Nonfiction</t>
  </si>
  <si>
    <t>Arts and Humanities: Creative Writing: Poetry</t>
  </si>
  <si>
    <t>Arts and Humanities: Digital Humanities</t>
  </si>
  <si>
    <t>Arts and Humanities: Dutch Studies</t>
  </si>
  <si>
    <t>Arts and Humanities: East Asian Languages and Societies</t>
  </si>
  <si>
    <t>Arts and Humanities: East Asian Languages and Societies: Chinese Studies</t>
  </si>
  <si>
    <t>Arts and Humanities: East Asian Languages and Societies: Japanese Studies</t>
  </si>
  <si>
    <t>Arts and Humanities: East Asian Languages and Societies: Korean Studies</t>
  </si>
  <si>
    <t>Arts and Humanities: English Language and Literature</t>
  </si>
  <si>
    <t>Arts and Humanities: English Language and Literature: Children's and Young Adult Literature</t>
  </si>
  <si>
    <t>Arts and Humanities: English Language and Literature: Literature in English, Anglophone outside British Isles and North America</t>
  </si>
  <si>
    <t>Arts and Humanities: English Language and Literature: Literature in English, British Isles</t>
  </si>
  <si>
    <t>Arts and Humanities: English Language and Literature: Literature in English, North America</t>
  </si>
  <si>
    <t>Arts and Humanities: English Language and Literature: Literature in English, North America, Ethnic and Cultural Minority</t>
  </si>
  <si>
    <t>Arts and Humanities: English Language and Literature: Other English Language and Literature</t>
  </si>
  <si>
    <t>Arts and Humanities: European Languages and Societies</t>
  </si>
  <si>
    <t>Arts and Humanities: Feminist, Gender, and Sexuality Studies</t>
  </si>
  <si>
    <t>Arts and Humanities: Feminist, Gender, and Sexuality Studies: Lesbian, Gay, Bisexual, and Transgender Studies</t>
  </si>
  <si>
    <t>Arts and Humanities: Feminist, Gender, and Sexuality Studies: Women's Studies</t>
  </si>
  <si>
    <t>Arts and Humanities: Feminist, Gender, and Sexuality Studies: Other Feminist, Gender, and Sexuality Studies</t>
  </si>
  <si>
    <t>Arts and Humanities: Film and Media Studies</t>
  </si>
  <si>
    <t>Arts and Humanities: Film and Media Studies: Film Production</t>
  </si>
  <si>
    <t>Arts and Humanities: Film and Media Studies: Screenwriting</t>
  </si>
  <si>
    <t>Arts and Humanities: Film and Media Studies: Visual Studies</t>
  </si>
  <si>
    <t>Arts and Humanities: Film and Media Studies: Other Film and Media Studies</t>
  </si>
  <si>
    <t>Arts and Humanities: Fine Arts</t>
  </si>
  <si>
    <t>Arts and Humanities: French and Francophone Language and Literature</t>
  </si>
  <si>
    <t>Arts and Humanities: French and Francophone Language and Literature: French and Francophone Literature</t>
  </si>
  <si>
    <t>Arts and Humanities: French and Francophone Language and Literature: French Linguistics</t>
  </si>
  <si>
    <t>Arts and Humanities: French and Francophone Language and Literature: Other French and Francophone Language and Literature</t>
  </si>
  <si>
    <t>Arts and Humanities: German Language and Literature</t>
  </si>
  <si>
    <t>Arts and Humanities: German Language and Literature: German Linguistics</t>
  </si>
  <si>
    <t>Arts and Humanities: German Language and Literature: German Literature</t>
  </si>
  <si>
    <t>Arts and Humanities: German Language and Literature: Other German Language and Literature</t>
  </si>
  <si>
    <t>Arts and Humanities: History</t>
  </si>
  <si>
    <t>Arts and Humanities: History: African History</t>
  </si>
  <si>
    <t>Arts and Humanities: History: Asian History</t>
  </si>
  <si>
    <t>Arts and Humanities: History: Canadian History</t>
  </si>
  <si>
    <t>Arts and Humanities: History: Cultural History</t>
  </si>
  <si>
    <t>Arts and Humanities: History: Diplomatic History</t>
  </si>
  <si>
    <t>Arts and Humanities: History: European History</t>
  </si>
  <si>
    <t>Arts and Humanities: History: Genealogy</t>
  </si>
  <si>
    <t>Arts and Humanities: History: History of Gender</t>
  </si>
  <si>
    <t>Arts and Humanities: History: History of the Pacific Islands</t>
  </si>
  <si>
    <t>Arts and Humanities: History: History of Religion</t>
  </si>
  <si>
    <t>Arts and Humanities: History: History of Science, Technology, and Medicine</t>
  </si>
  <si>
    <t>Arts and Humanities: History: Intellectual History</t>
  </si>
  <si>
    <t>Arts and Humanities: History: Islamic World and Near East History</t>
  </si>
  <si>
    <t>Arts and Humanities: History: Labor History</t>
  </si>
  <si>
    <t>Arts and Humanities: History: Latin American History</t>
  </si>
  <si>
    <t>Arts and Humanities: History: Legal</t>
  </si>
  <si>
    <t>Arts and Humanities: History: Medieval History</t>
  </si>
  <si>
    <t>Arts and Humanities: History: Military History</t>
  </si>
  <si>
    <t>Arts and Humanities: History: Oral History</t>
  </si>
  <si>
    <t>Arts and Humanities: History: Political History</t>
  </si>
  <si>
    <t>Arts and Humanities: History: Public History</t>
  </si>
  <si>
    <t>Arts and Humanities: History: Social History</t>
  </si>
  <si>
    <t>Arts and Humanities: History: United States History</t>
  </si>
  <si>
    <t>Arts and Humanities: History: Women's History</t>
  </si>
  <si>
    <t>Arts and Humanities: History: Other History</t>
  </si>
  <si>
    <t>Arts and Humanities: History of Art, Architecture, and Archaeology</t>
  </si>
  <si>
    <t>Arts and Humanities: History of Art, Architecture, and Archaeology: American Art and Architecture</t>
  </si>
  <si>
    <t>Arts and Humanities: History of Art, Architecture, and Archaeology: Ancient, Medieval, Renaissance and Baroque Art and Architecture</t>
  </si>
  <si>
    <t>Arts and Humanities: History of Art, Architecture, and Archaeology: Asian Art and Architecture</t>
  </si>
  <si>
    <t>Arts and Humanities: History of Art, Architecture, and Archaeology: Contemporary Art</t>
  </si>
  <si>
    <t>Arts and Humanities: History of Art, Architecture, and Archaeology: Modern Art and Architecture</t>
  </si>
  <si>
    <t>Arts and Humanities: History of Art, Architecture, and Archaeology: Theory and Criticism</t>
  </si>
  <si>
    <t>Arts and Humanities: History of Art, Architecture, and Archaeology: Other History of Art, Architecture, and Archaeology</t>
  </si>
  <si>
    <t>Arts and Humanities: Italian Language and Literature</t>
  </si>
  <si>
    <t>Arts and Humanities: Italian Language and Literature: Italian Linguistics</t>
  </si>
  <si>
    <t>Arts and Humanities: Italian Language and Literature: Italian Literature</t>
  </si>
  <si>
    <t>Arts and Humanities: Italian Language and Literature: Other Italian Language and Literature</t>
  </si>
  <si>
    <t>Arts and Humanities: Jewish Studies</t>
  </si>
  <si>
    <t>Arts and Humanities: Jewish Studies: Yiddish Language and Literature</t>
  </si>
  <si>
    <t>Arts and Humanities: Language Interpretation and Translation</t>
  </si>
  <si>
    <t>Arts and Humanities: Latin American Languages and Societies</t>
  </si>
  <si>
    <t>Arts and Humanities: Latin American Languages and Societies: Caribbean Languages and Societies</t>
  </si>
  <si>
    <t>Arts and Humanities: Medieval Studies</t>
  </si>
  <si>
    <t>Arts and Humanities: Modern Languages</t>
  </si>
  <si>
    <t>Arts and Humanities: Modern Literature</t>
  </si>
  <si>
    <t>Arts and Humanities: Museum Studies</t>
  </si>
  <si>
    <t>Arts and Humanities: Music</t>
  </si>
  <si>
    <t>Arts and Humanities: Music: Composition</t>
  </si>
  <si>
    <t>Arts and Humanities: Music: Ethnomusicology</t>
  </si>
  <si>
    <t>Arts and Humanities: Music: Music Education</t>
  </si>
  <si>
    <t>Arts and Humanities: Music: Music Practice</t>
  </si>
  <si>
    <t>Arts and Humanities: Music: Music Theory</t>
  </si>
  <si>
    <t>Arts and Humanities: Music: Musicology</t>
  </si>
  <si>
    <t>Arts and Humanities: Music: Music Pedagogy</t>
  </si>
  <si>
    <t>Arts and Humanities: Music: Music Performance</t>
  </si>
  <si>
    <t>Arts and Humanities: Music: Music Therapy</t>
  </si>
  <si>
    <t>Arts and Humanities: Music: Other Music</t>
  </si>
  <si>
    <t>Arts and Humanities: Near Eastern Languages and Societies</t>
  </si>
  <si>
    <t>Arts and Humanities: Pacific Islands Languages and Societies</t>
  </si>
  <si>
    <t>Arts and Humanities: Pacific Islands Languages and Societies: Hawaiian Studies</t>
  </si>
  <si>
    <t>Arts and Humanities: Pacific Islands Languages and Societies: Melanesian Studies</t>
  </si>
  <si>
    <t>Arts and Humanities: Pacific Islands Languages and Societies: Micronesian Studies</t>
  </si>
  <si>
    <t>Arts and Humanities: Pacific Islands Languages and Societies: Polynesian Studies</t>
  </si>
  <si>
    <t>Arts and Humanities: Philosophy</t>
  </si>
  <si>
    <t>Arts and Humanities: Philosophy: Applied Ethics</t>
  </si>
  <si>
    <t>Arts and Humanities: Philosophy: Comparative Philosophy</t>
  </si>
  <si>
    <t>Arts and Humanities: Philosophy: Continental Philosophy</t>
  </si>
  <si>
    <t>Arts and Humanities: Philosophy: Epistemology</t>
  </si>
  <si>
    <t>Arts and Humanities: Philosophy: Esthetics</t>
  </si>
  <si>
    <t>Arts and Humanities: Philosophy: Ethics and Political Philosophy</t>
  </si>
  <si>
    <t>Arts and Humanities: Philosophy: Feminist Philosophy</t>
  </si>
  <si>
    <t>Arts and Humanities: Philosophy: History of Philosophy</t>
  </si>
  <si>
    <t>Arts and Humanities: Philosophy: Logic and Foundations of Mathematics</t>
  </si>
  <si>
    <t>Arts and Humanities: Philosophy: Metaphysics</t>
  </si>
  <si>
    <t>Arts and Humanities: Philosophy: Philosophy of Language</t>
  </si>
  <si>
    <t>Arts and Humanities: Philosophy: Philosophy of Mind</t>
  </si>
  <si>
    <t>Arts and Humanities: Philosophy: Philosophy of Science</t>
  </si>
  <si>
    <t>Arts and Humanities: Philosophy: Other Philosophy</t>
  </si>
  <si>
    <t>Arts and Humanities: Photography</t>
  </si>
  <si>
    <t>Arts and Humanities: Race, Ethnicity and Post-Colonial Studies</t>
  </si>
  <si>
    <t>Arts and Humanities: Race, Ethnicity and Post-Colonial Studies: African American Studies</t>
  </si>
  <si>
    <t>Arts and Humanities: Race, Ethnicity and Post-Colonial Studies: Asian American Studies</t>
  </si>
  <si>
    <t>Arts and Humanities: Race, Ethnicity and Post-Colonial Studies: Chicana/o Studies</t>
  </si>
  <si>
    <t>Arts and Humanities: Race, Ethnicity and Post-Colonial Studies: Ethnic Studies</t>
  </si>
  <si>
    <t>Arts and Humanities: Race, Ethnicity and Post-Colonial Studies: Indigenous Studies</t>
  </si>
  <si>
    <t>Arts and Humanities: Race, Ethnicity and Post-Colonial Studies: Latina/o Studies</t>
  </si>
  <si>
    <t>Arts and Humanities: Radio</t>
  </si>
  <si>
    <t>Arts and Humanities: Reading and Language</t>
  </si>
  <si>
    <t>Arts and Humanities: Religion</t>
  </si>
  <si>
    <t>Arts and Humanities: Religion: Biblical Studies</t>
  </si>
  <si>
    <t>Arts and Humanities: Religion: Buddhist Studies</t>
  </si>
  <si>
    <t>Arts and Humanities: Religion: Catholic Studies</t>
  </si>
  <si>
    <t>Arts and Humanities: Religion: Christianity</t>
  </si>
  <si>
    <t>Arts and Humanities: Religion: Christian Denominations and Sects</t>
  </si>
  <si>
    <t>Arts and Humanities: Religion: Comparative Methodologies and Theories</t>
  </si>
  <si>
    <t>Arts and Humanities: Religion: Ethics in Religion</t>
  </si>
  <si>
    <t>Arts and Humanities: Religion: Hindu Studies</t>
  </si>
  <si>
    <t>Arts and Humanities: Religion: History of Christianity</t>
  </si>
  <si>
    <t>Arts and Humanities: Religion: History of Religions of Eastern Origins</t>
  </si>
  <si>
    <t>Arts and Humanities: Religion: History of Religions of Western Origin</t>
  </si>
  <si>
    <t>Arts and Humanities: Religion: Islamic Studies</t>
  </si>
  <si>
    <t>Arts and Humanities: Religion: Liturgy and Worship</t>
  </si>
  <si>
    <t>Arts and Humanities: Religion: Missions and World Christianity</t>
  </si>
  <si>
    <t>Arts and Humanities: Religion: Mormon Studies</t>
  </si>
  <si>
    <t>Arts and Humanities: Religion: New Religious Movements</t>
  </si>
  <si>
    <t>Arts and Humanities: Religion: Practical Theology</t>
  </si>
  <si>
    <t>Arts and Humanities: Religion: Religious Thought, Theology and Philosophy of Religion</t>
  </si>
  <si>
    <t>Arts and Humanities: Religion: Other Religion</t>
  </si>
  <si>
    <t>Arts and Humanities: Rhetoric and Composition</t>
  </si>
  <si>
    <t>Arts and Humanities: Rhetoric and Composition: Rhetoric</t>
  </si>
  <si>
    <t>Arts and Humanities: Rhetoric and Composition: Other Rhetoric and Composition</t>
  </si>
  <si>
    <t>Arts and Humanities: Scandinavian Studies</t>
  </si>
  <si>
    <t>Arts and Humanities: Sign Languages</t>
  </si>
  <si>
    <t>Arts and Humanities: Sign Languages: American Sign Language</t>
  </si>
  <si>
    <t>Arts and Humanities: Slavic Languages and Societies</t>
  </si>
  <si>
    <t>Arts and Humanities: Slavic Languages and Societies: Russian Linguistics</t>
  </si>
  <si>
    <t>Arts and Humanities: Slavic Languages and Societies: Russian Literature</t>
  </si>
  <si>
    <t>Arts and Humanities: South and Southeast Asian Languages and Societies</t>
  </si>
  <si>
    <t>Arts and Humanities: Spanish and Portuguese Language and Literature</t>
  </si>
  <si>
    <t>Arts and Humanities: Spanish and Portuguese Language and Literature: Latin American Literature</t>
  </si>
  <si>
    <t>Arts and Humanities: Spanish and Portuguese Language and Literature: Portuguese Literature</t>
  </si>
  <si>
    <t>Arts and Humanities: Spanish and Portuguese Language and Literature: Spanish Linguistics</t>
  </si>
  <si>
    <t>Arts and Humanities: Spanish and Portuguese Language and Literature: Spanish Literature</t>
  </si>
  <si>
    <t>Arts and Humanities: Spanish and Portuguese Language and Literature: Other Spanish and Portuguese Language and Literature</t>
  </si>
  <si>
    <t>Arts and Humanities: Technical and Professional Writing</t>
  </si>
  <si>
    <t>Arts and Humanities: Television</t>
  </si>
  <si>
    <t>Arts and Humanities: Theatre and Performance Studies</t>
  </si>
  <si>
    <t>Arts and Humanities: Theatre and Performance Studies: Acting</t>
  </si>
  <si>
    <t>Arts and Humanities: Theatre and Performance Studies: Dance</t>
  </si>
  <si>
    <t>Arts and Humanities: Theatre and Performance Studies: Dramatic Literature, Criticism and Theory</t>
  </si>
  <si>
    <t>Arts and Humanities: Theatre and Performance Studies: Performance Studies</t>
  </si>
  <si>
    <t>Arts and Humanities: Theatre and Performance Studies: Playwriting</t>
  </si>
  <si>
    <t>Arts and Humanities: Theatre and Performance Studies: Theatre History</t>
  </si>
  <si>
    <t>Arts and Humanities: Theatre and Performance Studies: Other Theatre and Performance Studies</t>
  </si>
  <si>
    <t>Arts and Humanities: Other Arts and Humanities</t>
  </si>
  <si>
    <t>Arts and Humanities: Other Languages, Societies, and Cultures</t>
  </si>
  <si>
    <t>Business</t>
  </si>
  <si>
    <t>Business: Accounting</t>
  </si>
  <si>
    <t>Business: Advertising and Promotion Management</t>
  </si>
  <si>
    <t>Business: Agribusiness</t>
  </si>
  <si>
    <t>Business: Arts Management</t>
  </si>
  <si>
    <t>Business: Business Administration, Management, and Operations</t>
  </si>
  <si>
    <t>Business: Business Analytics</t>
  </si>
  <si>
    <t>Business: Business and Corporate Communications</t>
  </si>
  <si>
    <t>Business: Business Intelligence</t>
  </si>
  <si>
    <t>Business: Business Law, Public Responsibility, and Ethics</t>
  </si>
  <si>
    <t>Business: Corporate Finance</t>
  </si>
  <si>
    <t>Business: E-Commerce</t>
  </si>
  <si>
    <t>Business: Entrepreneurial and Small Business Operations</t>
  </si>
  <si>
    <t>Business: Fashion Business</t>
  </si>
  <si>
    <t>Business: Finance and Financial Management</t>
  </si>
  <si>
    <t>Business: Hospitality Administration and Management</t>
  </si>
  <si>
    <t>Business: Hospitality Administration and Management: Food and Beverage Management</t>
  </si>
  <si>
    <t>Business: Hospitality Administration and Management: Gaming and Casino Operations Management</t>
  </si>
  <si>
    <t>Business: Human Resources Management</t>
  </si>
  <si>
    <t>Business: Human Resources Management: Benefits and Compensation</t>
  </si>
  <si>
    <t>Business: Human Resources Management: Performance Management</t>
  </si>
  <si>
    <t>Business: Human Resources Management: Training and Development</t>
  </si>
  <si>
    <t>Business: Insurance</t>
  </si>
  <si>
    <t>Business: International Business</t>
  </si>
  <si>
    <t>Business: Labor Relations</t>
  </si>
  <si>
    <t>Business: Labor Relations: Collective Bargaining</t>
  </si>
  <si>
    <t>Business: Labor Relations: International and Comparative Labor Relations</t>
  </si>
  <si>
    <t>Business: Labor Relations: Unions</t>
  </si>
  <si>
    <t>Business: Management Information Systems</t>
  </si>
  <si>
    <t>Business: Management Sciences and Quantitative Methods</t>
  </si>
  <si>
    <t>Business: Marketing</t>
  </si>
  <si>
    <t>Business: Marketing: Art Direction</t>
  </si>
  <si>
    <t>Business: Nonprofit Administration and Management</t>
  </si>
  <si>
    <t>Business: Operations and Supply Chain Management</t>
  </si>
  <si>
    <t>Business: Organizational Behavior and Theory</t>
  </si>
  <si>
    <t>Business: Portfolio and Security Analysis</t>
  </si>
  <si>
    <t>Business: Real Estate</t>
  </si>
  <si>
    <t>Business: Recreation Business</t>
  </si>
  <si>
    <t>Business: Sales and Merchandising</t>
  </si>
  <si>
    <t>Business: Sports Management</t>
  </si>
  <si>
    <t>Business: Strategic Management Policy</t>
  </si>
  <si>
    <t>Business: Taxation</t>
  </si>
  <si>
    <t>Business: Technology and Innovation</t>
  </si>
  <si>
    <t>Business: Tourism and Travel</t>
  </si>
  <si>
    <t>Business: Other Business</t>
  </si>
  <si>
    <t>Education</t>
  </si>
  <si>
    <t>Education: Adult and Continuing Education</t>
  </si>
  <si>
    <t>Education: Art Education</t>
  </si>
  <si>
    <t>Education: Bilingual, Multilingual, and Multicultural Education</t>
  </si>
  <si>
    <t>Education: Community College Leadership</t>
  </si>
  <si>
    <t>Education: Curriculum and Instruction</t>
  </si>
  <si>
    <t>Education: Curriculum and Social Inquiry</t>
  </si>
  <si>
    <t>Education: Disability and Equity in Education</t>
  </si>
  <si>
    <t>Education: Disability and Equity in Education: Accessibility</t>
  </si>
  <si>
    <t>Education: Disability and Equity in Education: Gender Equity in Education</t>
  </si>
  <si>
    <t>Education: Early Childhood Education</t>
  </si>
  <si>
    <t>Education: Education Economics</t>
  </si>
  <si>
    <t>Education: Educational Administration and Supervision</t>
  </si>
  <si>
    <t>Education: Educational Administration and Supervision: Adult and Continuing Education Administration</t>
  </si>
  <si>
    <t>Education: Educational Administration and Supervision: Community College Education Administration</t>
  </si>
  <si>
    <t>Education: Educational Administration and Supervision: Elementary and Middle and Secondary Education Administration</t>
  </si>
  <si>
    <t>Education: Educational Administration and Supervision: Higher Education Administration</t>
  </si>
  <si>
    <t>Education: Educational Administration and Supervision: Special Education Administration</t>
  </si>
  <si>
    <t>Education: Educational Administration and Supervision: Urban Education</t>
  </si>
  <si>
    <t>Education: Educational Administration and Supervision: Other Educational Administration and Supervision</t>
  </si>
  <si>
    <t>Education: Educational Assessment, Evaluation, and Research</t>
  </si>
  <si>
    <t>Education: Educational Leadership</t>
  </si>
  <si>
    <t>Education: Educational Methods</t>
  </si>
  <si>
    <t>Education: Educational Psychology</t>
  </si>
  <si>
    <t>Education: Elementary Education</t>
  </si>
  <si>
    <t>Education: Gifted Education</t>
  </si>
  <si>
    <t>Education: Health and Physical Education</t>
  </si>
  <si>
    <t>Education: Higher Education</t>
  </si>
  <si>
    <t>Education: Higher Education: Scholarship of Teaching and Learning</t>
  </si>
  <si>
    <t>Education: Higher Education: University Extension</t>
  </si>
  <si>
    <t>Education: Home Economics</t>
  </si>
  <si>
    <t>Education: Humane Education</t>
  </si>
  <si>
    <t>Education: Indigenous Education</t>
  </si>
  <si>
    <t>Education: Instructional Media Design</t>
  </si>
  <si>
    <t>Education: International and Comparative Education</t>
  </si>
  <si>
    <t>Education: Language and Literacy Education</t>
  </si>
  <si>
    <t>Education: Liberal Studies</t>
  </si>
  <si>
    <t>Education: Online and Distance Education</t>
  </si>
  <si>
    <t>Education: Outdoor Education</t>
  </si>
  <si>
    <t>Education: Prison Education and Reentry</t>
  </si>
  <si>
    <t>Education: Science and Mathematics Education</t>
  </si>
  <si>
    <t>Education: Secondary Education</t>
  </si>
  <si>
    <t>Education: Social and Philosophical Foundations of Education</t>
  </si>
  <si>
    <t>Education: Special Education and Teaching</t>
  </si>
  <si>
    <t>Education: Student Counseling and Personnel Services</t>
  </si>
  <si>
    <t>Education: Student Counseling and Personnel Services: Academic Advising</t>
  </si>
  <si>
    <t>Education: Teacher Education and Professional Development</t>
  </si>
  <si>
    <t>Education: Teacher Education and Professional Development: Adult and Continuing Education and Teaching</t>
  </si>
  <si>
    <t>Education: Teacher Education and Professional Development: Elementary Education and Teaching</t>
  </si>
  <si>
    <t>Education: Teacher Education and Professional Development: Higher Education and Teaching</t>
  </si>
  <si>
    <t>Education: Teacher Education and Professional Development: Junior High, Intermediate, Middle School Education and Teaching</t>
  </si>
  <si>
    <t>Education: Teacher Education and Professional Development: Pre-Elementary, Early Childhood, Kindergarten Teacher Education</t>
  </si>
  <si>
    <t>Education: Teacher Education and Professional Development: Secondary Education and Teaching</t>
  </si>
  <si>
    <t>Education: Teacher Education and Professional Development: Other Teacher Education and Professional Development</t>
  </si>
  <si>
    <t>Education: Vocational Education</t>
  </si>
  <si>
    <t>Education: Other Education</t>
  </si>
  <si>
    <t>Engineering</t>
  </si>
  <si>
    <t>Engineering: Aerospace Engineering</t>
  </si>
  <si>
    <t>Engineering: Aerospace Engineering: Aerodynamics and Fluid Mechanics</t>
  </si>
  <si>
    <t>Engineering: Aerospace Engineering: Aeronautical Vehicles</t>
  </si>
  <si>
    <t>Engineering: Aerospace Engineering: Astrodynamics</t>
  </si>
  <si>
    <t>Engineering: Aerospace Engineering: Multi-Vehicle Systems and Air Traffic Control</t>
  </si>
  <si>
    <t>Engineering: Aerospace Engineering: Navigation, Guidance, Control and Dynamics</t>
  </si>
  <si>
    <t>Engineering: Aerospace Engineering: Propulsion and Power</t>
  </si>
  <si>
    <t>Engineering: Aerospace Engineering: Space Vehicles</t>
  </si>
  <si>
    <t>Engineering: Aerospace Engineering: Structures and Materials</t>
  </si>
  <si>
    <t>Engineering: Aerospace Engineering: Systems Engineering and Multidisciplinary Design Optimization</t>
  </si>
  <si>
    <t>Engineering: Aerospace Engineering: Other Aerospace Engineering</t>
  </si>
  <si>
    <t>Engineering: Automotive Engineering</t>
  </si>
  <si>
    <t>Engineering: Aviation</t>
  </si>
  <si>
    <t>Engineering: Aviation: Aviation and Space Education</t>
  </si>
  <si>
    <t>Engineering: Aviation: Aviation Safety and Security</t>
  </si>
  <si>
    <t>Engineering: Aviation: Maintenance Technology</t>
  </si>
  <si>
    <t>Engineering: Aviation: Management and Operations</t>
  </si>
  <si>
    <t>Engineering: Biomedical Engineering and Bioengineering</t>
  </si>
  <si>
    <t>Engineering: Biomedical Engineering and Bioengineering: Bioelectrical and Neuroengineering</t>
  </si>
  <si>
    <t>Engineering: Biomedical Engineering and Bioengineering: Bioimaging and Biomedical Optics</t>
  </si>
  <si>
    <t>Engineering: Biomedical Engineering and Bioengineering: Biological Engineering</t>
  </si>
  <si>
    <t>Engineering: Biomedical Engineering and Bioengineering: Biomaterials</t>
  </si>
  <si>
    <t>Engineering: Biomedical Engineering and Bioengineering: Biomechanics and Biotransport</t>
  </si>
  <si>
    <t>Engineering: Biomedical Engineering and Bioengineering: Biomedical Devices and Instrumentation</t>
  </si>
  <si>
    <t>Engineering: Biomedical Engineering and Bioengineering: Molecular, Cellular, and Tissue Engineering</t>
  </si>
  <si>
    <t>Engineering: Biomedical Engineering and Bioengineering: Systems and Integrative Engineering</t>
  </si>
  <si>
    <t>Engineering: Biomedical Engineering and Bioengineering: Vision Science</t>
  </si>
  <si>
    <t>Engineering: Biomedical Engineering and Bioengineering: Other Biomedical Engineering and Bioengineering</t>
  </si>
  <si>
    <t>Engineering: Bioresource and Agricultural Engineering</t>
  </si>
  <si>
    <t>Engineering: Chemical Engineering</t>
  </si>
  <si>
    <t>Engineering: Chemical Engineering: Biochemical and Biomolecular Engineering</t>
  </si>
  <si>
    <t>Engineering: Chemical Engineering: Catalysis and Reaction Engineering</t>
  </si>
  <si>
    <t>Engineering: Chemical Engineering: Complex Fluids</t>
  </si>
  <si>
    <t>Engineering: Chemical Engineering: Membrane Science</t>
  </si>
  <si>
    <t>Engineering: Chemical Engineering: Petroleum Engineering</t>
  </si>
  <si>
    <t>Engineering: Chemical Engineering: Polymer Science</t>
  </si>
  <si>
    <t>Engineering: Chemical Engineering: Process Control and Systems</t>
  </si>
  <si>
    <t>Engineering: Chemical Engineering: Thermodynamics</t>
  </si>
  <si>
    <t>Engineering: Chemical Engineering: Transport Phenomena</t>
  </si>
  <si>
    <t>Engineering: Chemical Engineering: Other Chemical Engineering</t>
  </si>
  <si>
    <t>Engineering: Civil and Environmental Engineering</t>
  </si>
  <si>
    <t>Engineering: Civil and Environmental Engineering: Civil Engineering</t>
  </si>
  <si>
    <t>Engineering: Civil and Environmental Engineering: Construction Engineering and Management</t>
  </si>
  <si>
    <t>Engineering: Civil and Environmental Engineering: Environmental Engineering</t>
  </si>
  <si>
    <t>Engineering: Civil and Environmental Engineering: Geotechnical Engineering</t>
  </si>
  <si>
    <t>Engineering: Civil and Environmental Engineering: Hydraulic Engineering</t>
  </si>
  <si>
    <t>Engineering: Civil and Environmental Engineering: Structural Engineering</t>
  </si>
  <si>
    <t>Engineering: Civil and Environmental Engineering: Transportation Engineering</t>
  </si>
  <si>
    <t>Engineering: Civil and Environmental Engineering: Other Civil and Environmental Engineering</t>
  </si>
  <si>
    <t>Engineering: Computational Engineering</t>
  </si>
  <si>
    <t>Engineering: Computer Engineering</t>
  </si>
  <si>
    <t>Engineering: Computer Engineering: Computer and Systems Architecture</t>
  </si>
  <si>
    <t>Engineering: Computer Engineering: Data Storage Systems</t>
  </si>
  <si>
    <t>Engineering: Computer Engineering: Digital Circuits</t>
  </si>
  <si>
    <t>Engineering: Computer Engineering: Digital Communications and Networking</t>
  </si>
  <si>
    <t>Engineering: Computer Engineering: Hardware Systems</t>
  </si>
  <si>
    <t>Engineering: Computer Engineering: Robotics</t>
  </si>
  <si>
    <t>Engineering: Computer Engineering: Other Computer Engineering</t>
  </si>
  <si>
    <t>Engineering: Electrical and Computer Engineering</t>
  </si>
  <si>
    <t>Engineering: Electrical and Computer Engineering: Biomedical</t>
  </si>
  <si>
    <t>Engineering: Electrical and Computer Engineering: Controls and Control Theory</t>
  </si>
  <si>
    <t>Engineering: Electrical and Computer Engineering: Electrical and Electronics</t>
  </si>
  <si>
    <t>Engineering: Electrical and Computer Engineering: Electromagnetics and Photonics</t>
  </si>
  <si>
    <t>Engineering: Electrical and Computer Engineering: Electronic Devices and Semiconductor Manufacturing</t>
  </si>
  <si>
    <t>Engineering: Electrical and Computer Engineering: Nanotechnology Fabrication</t>
  </si>
  <si>
    <t>Engineering: Electrical and Computer Engineering: Power and Energy</t>
  </si>
  <si>
    <t>Engineering: Electrical and Computer Engineering: Signal Processing</t>
  </si>
  <si>
    <t>Engineering: Electrical and Computer Engineering: Systems and Communications</t>
  </si>
  <si>
    <t>Engineering: Electrical and Computer Engineering: VLSI and Circuits, Embedded and Hardware Systems</t>
  </si>
  <si>
    <t>Engineering: Electrical and Computer Engineering: Other Electrical and Computer Engineering</t>
  </si>
  <si>
    <t>Engineering: Engineering Education</t>
  </si>
  <si>
    <t>Engineering: Engineering Science and Materials</t>
  </si>
  <si>
    <t>Engineering: Engineering Science and Materials: Dynamics and Dynamical Systems</t>
  </si>
  <si>
    <t>Engineering: Engineering Science and Materials: Engineering Mechanics</t>
  </si>
  <si>
    <t>Engineering: Engineering Science and Materials: Mechanics of Materials</t>
  </si>
  <si>
    <t>Engineering: Engineering Science and Materials: Other Engineering Science and Materials</t>
  </si>
  <si>
    <t>Engineering: Geological Engineering</t>
  </si>
  <si>
    <t>Engineering: Materials Science and Engineering</t>
  </si>
  <si>
    <t>Engineering: Materials Science and Engineering: Biology and Biomimetic Materials</t>
  </si>
  <si>
    <t>Engineering: Materials Science and Engineering: Ceramic Materials</t>
  </si>
  <si>
    <t>Engineering: Materials Science and Engineering: Metallurgy</t>
  </si>
  <si>
    <t>Engineering: Materials Science and Engineering: Polymer and Organic Materials</t>
  </si>
  <si>
    <t>Engineering: Materials Science and Engineering: Semiconductor and Optical Materials</t>
  </si>
  <si>
    <t>Engineering: Materials Science and Engineering: Structural Materials</t>
  </si>
  <si>
    <t>Engineering: Materials Science and Engineering: Other Materials Science and Engineering</t>
  </si>
  <si>
    <t>Engineering: Mechanical Engineering</t>
  </si>
  <si>
    <t>Engineering: Mechanical Engineering: Acoustics, Dynamics, and Controls</t>
  </si>
  <si>
    <t>Engineering: Mechanical Engineering: Applied Mechanics</t>
  </si>
  <si>
    <t>Engineering: Mechanical Engineering: Biomechanical Engineering</t>
  </si>
  <si>
    <t>Engineering: Mechanical Engineering: Computer-Aided Engineering and Design</t>
  </si>
  <si>
    <t>Engineering: Mechanical Engineering: Electro-Mechanical Systems</t>
  </si>
  <si>
    <t>Engineering: Mechanical Engineering: Energy Systems</t>
  </si>
  <si>
    <t>Engineering: Mechanical Engineering: Heat Transfer, Combustion</t>
  </si>
  <si>
    <t>Engineering: Mechanical Engineering: Manufacturing</t>
  </si>
  <si>
    <t>Engineering: Mechanical Engineering: Ocean Engineering</t>
  </si>
  <si>
    <t>Engineering: Mechanical Engineering: Tribology</t>
  </si>
  <si>
    <t>Engineering: Mechanical Engineering: Other Mechanical Engineering</t>
  </si>
  <si>
    <t>Engineering: Mining Engineering</t>
  </si>
  <si>
    <t>Engineering: Mining Engineering: Explosives Engineering</t>
  </si>
  <si>
    <t>Engineering: Nanoscience and Nanotechnology</t>
  </si>
  <si>
    <t>Engineering: Nuclear Engineering</t>
  </si>
  <si>
    <t>Engineering: Operations Research, Systems Engineering and Industrial Engineering</t>
  </si>
  <si>
    <t>Engineering: Operations Research, Systems Engineering and Industrial Engineering: Ergonomics</t>
  </si>
  <si>
    <t>Engineering: Operations Research, Systems Engineering and Industrial Engineering: Industrial Engineering</t>
  </si>
  <si>
    <t>Engineering: Operations Research, Systems Engineering and Industrial Engineering: Industrial Technology</t>
  </si>
  <si>
    <t>Engineering: Operations Research, Systems Engineering and Industrial Engineering: Operational Research</t>
  </si>
  <si>
    <t>Engineering: Operations Research, Systems Engineering and Industrial Engineering: Systems Engineering</t>
  </si>
  <si>
    <t>Engineering: Operations Research, Systems Engineering and Industrial Engineering: Other Operations Research, Systems Engineering and Industrial Engineering</t>
  </si>
  <si>
    <t>Engineering: Risk Analysis</t>
  </si>
  <si>
    <t>Engineering: Other Engineering</t>
  </si>
  <si>
    <t>Law</t>
  </si>
  <si>
    <t>Law: Accounting Law</t>
  </si>
  <si>
    <t>Law: Administrative Law</t>
  </si>
  <si>
    <t>Law: Admiralty</t>
  </si>
  <si>
    <t>Law: Agency</t>
  </si>
  <si>
    <t>Law: Agriculture Law</t>
  </si>
  <si>
    <t>Law: Air and Space Law</t>
  </si>
  <si>
    <t>Law: Animal Law</t>
  </si>
  <si>
    <t>Law: Antitrust and Trade Regulation</t>
  </si>
  <si>
    <t>Law: Banking and Finance Law</t>
  </si>
  <si>
    <t>Law: Bankruptcy Law</t>
  </si>
  <si>
    <t>Law: Business Organizations Law</t>
  </si>
  <si>
    <t>Law: Civil Law</t>
  </si>
  <si>
    <t>Law: Civil Procedure</t>
  </si>
  <si>
    <t>Law: Civil Rights and Discrimination</t>
  </si>
  <si>
    <t>Law: Commercial Law</t>
  </si>
  <si>
    <t>Law: Common Law</t>
  </si>
  <si>
    <t>Law: Communications Law</t>
  </si>
  <si>
    <t>Law: Comparative and Foreign Law</t>
  </si>
  <si>
    <t>Law: Computer Law</t>
  </si>
  <si>
    <t>Law: Conflict of Laws</t>
  </si>
  <si>
    <t>Law: Constitutional Law</t>
  </si>
  <si>
    <t>Law: Construction Law</t>
  </si>
  <si>
    <t>Law: Consumer Protection Law</t>
  </si>
  <si>
    <t>Law: Contracts</t>
  </si>
  <si>
    <t>Law: Courts</t>
  </si>
  <si>
    <t>Law: Criminal Law</t>
  </si>
  <si>
    <t>Law: Criminal Procedure</t>
  </si>
  <si>
    <t>Law: Cultural Heritage Law</t>
  </si>
  <si>
    <t>Law: Disability Law</t>
  </si>
  <si>
    <t>Law: Disaster Law</t>
  </si>
  <si>
    <t>Law: Dispute Resolution and Arbitration</t>
  </si>
  <si>
    <t>Law: Education Law</t>
  </si>
  <si>
    <t>Law: Elder Law</t>
  </si>
  <si>
    <t>Law: Election Law</t>
  </si>
  <si>
    <t>Law: Energy and Utilities Law</t>
  </si>
  <si>
    <t>Law: Entertainment, Arts, and Sports Law</t>
  </si>
  <si>
    <t>Law: Environmental Law</t>
  </si>
  <si>
    <t>Law: Estates and Trusts</t>
  </si>
  <si>
    <t>Law: European Law</t>
  </si>
  <si>
    <t>Law: Evidence</t>
  </si>
  <si>
    <t>Law: Family Law</t>
  </si>
  <si>
    <t>Law: First Amendment</t>
  </si>
  <si>
    <t>Law: Food and Drug Law</t>
  </si>
  <si>
    <t>Law: Fourteenth Amendment</t>
  </si>
  <si>
    <t>Law: Fourth Amendment</t>
  </si>
  <si>
    <t>Law: Gaming Law</t>
  </si>
  <si>
    <t>Law: Government Contracts</t>
  </si>
  <si>
    <t>Law: Health Law and Policy</t>
  </si>
  <si>
    <t>Law: Housing Law</t>
  </si>
  <si>
    <t>Law: Human Rights Law</t>
  </si>
  <si>
    <t>Law: Immigration Law</t>
  </si>
  <si>
    <t>Law: Indian and Aboriginal Law</t>
  </si>
  <si>
    <t>Law: Insurance Law</t>
  </si>
  <si>
    <t>Law: Intellectual Property Law</t>
  </si>
  <si>
    <t>Law: International Humanitarian Law</t>
  </si>
  <si>
    <t>Law: International Law</t>
  </si>
  <si>
    <t>Law: International Trade Law</t>
  </si>
  <si>
    <t>Law: Internet Law</t>
  </si>
  <si>
    <t>Law: Judges</t>
  </si>
  <si>
    <t>Law: Jurisdiction</t>
  </si>
  <si>
    <t>Law: Jurisprudence</t>
  </si>
  <si>
    <t>Law: Juvenile Law</t>
  </si>
  <si>
    <t>Law: Labor and Employment Law</t>
  </si>
  <si>
    <t>Law: Land Use Law</t>
  </si>
  <si>
    <t>Law: Law and Economics</t>
  </si>
  <si>
    <t>Law: Law and Gender</t>
  </si>
  <si>
    <t>Law: Law and Philosophy</t>
  </si>
  <si>
    <t>Law: Law and Politics</t>
  </si>
  <si>
    <t>Law: Law and Psychology</t>
  </si>
  <si>
    <t>Law: Law and Race</t>
  </si>
  <si>
    <t>Law: Law and Society</t>
  </si>
  <si>
    <t>Law: Law Enforcement and Corrections</t>
  </si>
  <si>
    <t>Law: Law of the Sea</t>
  </si>
  <si>
    <t>Law: Legal Biography</t>
  </si>
  <si>
    <t>Law: Legal Education</t>
  </si>
  <si>
    <t>Law: Legal Ethics and Professional Responsibility</t>
  </si>
  <si>
    <t>Law: Legal History</t>
  </si>
  <si>
    <t>Law: Legal Profession</t>
  </si>
  <si>
    <t>Law: Legal Remedies</t>
  </si>
  <si>
    <t>Law: Legal Writing and Research</t>
  </si>
  <si>
    <t>Law: Legislation</t>
  </si>
  <si>
    <t>Law: Litigation</t>
  </si>
  <si>
    <t>Law: Marketing Law</t>
  </si>
  <si>
    <t>Law: Medical Jurisprudence</t>
  </si>
  <si>
    <t>Law: Military, War, and Peace</t>
  </si>
  <si>
    <t>Law: National Security Law</t>
  </si>
  <si>
    <t>Law: Natural Law</t>
  </si>
  <si>
    <t>Law: Natural Resources Law</t>
  </si>
  <si>
    <t>Law: Nonprofit Organizations Law</t>
  </si>
  <si>
    <t>Law: Oil, Gas, and Mineral Law</t>
  </si>
  <si>
    <t>Law: Organizations Law</t>
  </si>
  <si>
    <t>Law: President/Executive Department</t>
  </si>
  <si>
    <t>Law: Privacy Law</t>
  </si>
  <si>
    <t>Law: Property Law and Real Estate</t>
  </si>
  <si>
    <t>Law: Public Law and Legal Theory</t>
  </si>
  <si>
    <t>Law: Religion Law</t>
  </si>
  <si>
    <t>Law: Retirement Security Law</t>
  </si>
  <si>
    <t>Law: Rule of Law</t>
  </si>
  <si>
    <t>Law: Science and Technology Law</t>
  </si>
  <si>
    <t>Law: Second Amendment</t>
  </si>
  <si>
    <t>Law: Secured Transactions</t>
  </si>
  <si>
    <t>Law: Securities Law</t>
  </si>
  <si>
    <t>Law: Sexuality and the Law</t>
  </si>
  <si>
    <t>Law: Social Welfare Law</t>
  </si>
  <si>
    <t>Law: State and Local Government Law</t>
  </si>
  <si>
    <t>Law: Supreme Court of the United States</t>
  </si>
  <si>
    <t>Law: Tax Law</t>
  </si>
  <si>
    <t>Law: Taxation-Federal</t>
  </si>
  <si>
    <t>Law: Taxation-Federal Estate and Gift</t>
  </si>
  <si>
    <t>Law: Taxation-State and Local</t>
  </si>
  <si>
    <t>Law: Taxation-Transnational</t>
  </si>
  <si>
    <t>Law: Torts</t>
  </si>
  <si>
    <t>Law: Transnational Law</t>
  </si>
  <si>
    <t>Law: Transportation Law</t>
  </si>
  <si>
    <t>Law: Water Law</t>
  </si>
  <si>
    <t>Law: Workers' Compensation Law</t>
  </si>
  <si>
    <t>Law: Other Law</t>
  </si>
  <si>
    <t>Life Sciences: Agriculture</t>
  </si>
  <si>
    <t>Life Sciences: Agriculture: Agricultural Economics</t>
  </si>
  <si>
    <t>Life Sciences: Agriculture: Agricultural Education</t>
  </si>
  <si>
    <t>Life Sciences: Agriculture: Apiculture</t>
  </si>
  <si>
    <t>Life Sciences: Agriculture: Biosecurity</t>
  </si>
  <si>
    <t>Life Sciences: Agriculture: Viticulture and Oenology</t>
  </si>
  <si>
    <t>Life Sciences: Animal Sciences</t>
  </si>
  <si>
    <t>Life Sciences: Animal Sciences: Aquaculture and Fisheries</t>
  </si>
  <si>
    <t>Life Sciences: Animal Sciences: Beef Science</t>
  </si>
  <si>
    <t>Life Sciences: Animal Sciences: Dairy Science</t>
  </si>
  <si>
    <t>Life Sciences: Animal Sciences: Meat Science</t>
  </si>
  <si>
    <t>Life Sciences: Animal Sciences: Ornithology</t>
  </si>
  <si>
    <t>Life Sciences: Animal Sciences: Poultry or Avian Science</t>
  </si>
  <si>
    <t>Life Sciences: Animal Sciences: Sheep and Goat Science</t>
  </si>
  <si>
    <t>Life Sciences: Animal Sciences: Zoology</t>
  </si>
  <si>
    <t>Life Sciences: Animal Sciences: Other Animal Sciences</t>
  </si>
  <si>
    <t>Life Sciences: Biochemistry, Biophysics, and Structural Biology</t>
  </si>
  <si>
    <t>Life Sciences: Biochemistry, Biophysics, and Structural Biology: Biochemistry</t>
  </si>
  <si>
    <t>Life Sciences: Biochemistry, Biophysics, and Structural Biology: Biophysics</t>
  </si>
  <si>
    <t>Life Sciences: Biochemistry, Biophysics, and Structural Biology: Molecular Biology</t>
  </si>
  <si>
    <t>Life Sciences: Biochemistry, Biophysics, and Structural Biology: Structural Biology</t>
  </si>
  <si>
    <t>Life Sciences: Biochemistry, Biophysics, and Structural Biology: Other Biochemistry, Biophysics, and Structural Biology</t>
  </si>
  <si>
    <t>Life Sciences: Biodiversity</t>
  </si>
  <si>
    <t>Life Sciences: Bioinformatics</t>
  </si>
  <si>
    <t>Life Sciences: Biology</t>
  </si>
  <si>
    <t>Life Sciences: Biology: Integrative Biology</t>
  </si>
  <si>
    <t>Life Sciences: Biotechnology</t>
  </si>
  <si>
    <t>Life Sciences: Cell and Developmental Biology</t>
  </si>
  <si>
    <t>Life Sciences: Cell and Developmental Biology: Cancer Biology</t>
  </si>
  <si>
    <t>Life Sciences: Cell and Developmental Biology: Cell Anatomy</t>
  </si>
  <si>
    <t>Life Sciences: Cell and Developmental Biology: Cell Biology</t>
  </si>
  <si>
    <t>Life Sciences: Cell and Developmental Biology: Developmental Biology</t>
  </si>
  <si>
    <t>Life Sciences: Cell and Developmental Biology: Other Cell and Developmental Biology</t>
  </si>
  <si>
    <t>Life Sciences: Ecology and Evolutionary Biology</t>
  </si>
  <si>
    <t>Life Sciences: Ecology and Evolutionary Biology: Behavior and Ethology</t>
  </si>
  <si>
    <t>Life Sciences: Ecology and Evolutionary Biology: Desert Ecology</t>
  </si>
  <si>
    <t>Life Sciences: Ecology and Evolutionary Biology: Evolution</t>
  </si>
  <si>
    <t>Life Sciences: Ecology and Evolutionary Biology: Population Biology</t>
  </si>
  <si>
    <t>Life Sciences: Ecology and Evolutionary Biology: Terrestrial and Aquatic Ecology</t>
  </si>
  <si>
    <t>Life Sciences: Ecology and Evolutionary Biology: Other Ecology and Evolutionary Biology</t>
  </si>
  <si>
    <t>Life Sciences: Entomology</t>
  </si>
  <si>
    <t>Life Sciences: Food Science</t>
  </si>
  <si>
    <t>Life Sciences: Food Science: Food Biotechnology</t>
  </si>
  <si>
    <t>Life Sciences: Food Science: Food Chemistry</t>
  </si>
  <si>
    <t>Life Sciences: Food Science: Food Microbiology</t>
  </si>
  <si>
    <t>Life Sciences: Food Science: Food Processing</t>
  </si>
  <si>
    <t>Life Sciences: Food Science: Other Food Science</t>
  </si>
  <si>
    <t>Life Sciences: Forest Sciences</t>
  </si>
  <si>
    <t>Life Sciences: Forest Sciences: Forest Biology</t>
  </si>
  <si>
    <t>Life Sciences: Forest Sciences: Forest Management</t>
  </si>
  <si>
    <t>Life Sciences: Forest Sciences: Wood Science and Pulp, Paper Technology</t>
  </si>
  <si>
    <t>Life Sciences: Forest Sciences: Other Forestry and Forest Sciences</t>
  </si>
  <si>
    <t>Life Sciences: Genetics and Genomics</t>
  </si>
  <si>
    <t>Life Sciences: Genetics and Genomics: Computational Biology</t>
  </si>
  <si>
    <t>Life Sciences: Genetics and Genomics: Genetics</t>
  </si>
  <si>
    <t>Life Sciences: Genetics and Genomics: Genomics</t>
  </si>
  <si>
    <t>Life Sciences: Genetics and Genomics: Molecular Genetics</t>
  </si>
  <si>
    <t>Life Sciences: Genetics and Genomics: Other Genetics and Genomics</t>
  </si>
  <si>
    <t>Life Sciences: Immunology and Infectious Disease</t>
  </si>
  <si>
    <t>Life Sciences: Immunology and Infectious Disease: Immunity</t>
  </si>
  <si>
    <t>Life Sciences: Immunology and Infectious Disease: Immunology of Infectious Disease</t>
  </si>
  <si>
    <t>Life Sciences: Immunology and Infectious Disease: Immunopathology</t>
  </si>
  <si>
    <t>Life Sciences: Immunology and Infectious Disease: Immunoprophylaxis and Therapy</t>
  </si>
  <si>
    <t>Life Sciences: Immunology and Infectious Disease: Parasitology</t>
  </si>
  <si>
    <t>Life Sciences: Immunology and Infectious Disease: Other Immunology and Infectious Disease</t>
  </si>
  <si>
    <t>Life Sciences: Kinesiology</t>
  </si>
  <si>
    <t>Life Sciences: Kinesiology: Biomechanics</t>
  </si>
  <si>
    <t>Life Sciences: Kinesiology: Exercise Science</t>
  </si>
  <si>
    <t>Life Sciences: Kinesiology: Expeditionary Education</t>
  </si>
  <si>
    <t>Life Sciences: Kinesiology: Motor Control</t>
  </si>
  <si>
    <t>Life Sciences: Kinesiology: Psychology of Movement</t>
  </si>
  <si>
    <t>Life Sciences: Kinesiology: Other Kinesiology</t>
  </si>
  <si>
    <t>Life Sciences: Laboratory and Basic Science Research</t>
  </si>
  <si>
    <t>Life Sciences: Marine Biology</t>
  </si>
  <si>
    <t>Life Sciences: Microbiology</t>
  </si>
  <si>
    <t>Life Sciences: Microbiology: Bacteriology</t>
  </si>
  <si>
    <t>Life Sciences: Microbiology: Environmental Microbiology and Microbial Ecology</t>
  </si>
  <si>
    <t>Life Sciences: Microbiology: Microbial Physiology</t>
  </si>
  <si>
    <t>Life Sciences: Microbiology: Organismal Biological Physiology</t>
  </si>
  <si>
    <t>Life Sciences: Microbiology: Pathogenic Microbiology</t>
  </si>
  <si>
    <t>Life Sciences: Microbiology: Virology</t>
  </si>
  <si>
    <t>Life Sciences: Microbiology: Other Microbiology</t>
  </si>
  <si>
    <t>Life Sciences: Neuroscience and Neurobiology</t>
  </si>
  <si>
    <t>Life Sciences: Neuroscience and Neurobiology: Behavioral Neurobiology</t>
  </si>
  <si>
    <t>Life Sciences: Neuroscience and Neurobiology: Cognitive Neuroscience</t>
  </si>
  <si>
    <t>Life Sciences: Neuroscience and Neurobiology: Computational Neuroscience</t>
  </si>
  <si>
    <t>Life Sciences: Neuroscience and Neurobiology: Developmental Neuroscience</t>
  </si>
  <si>
    <t>Life Sciences: Neuroscience and Neurobiology: Molecular and Cellular Neuroscience</t>
  </si>
  <si>
    <t>Life Sciences: Neuroscience and Neurobiology: Systems Neuroscience</t>
  </si>
  <si>
    <t>Life Sciences: Neuroscience and Neurobiology: Other Neuroscience and Neurobiology</t>
  </si>
  <si>
    <t>Life Sciences: Nutrition</t>
  </si>
  <si>
    <t>Life Sciences: Nutrition: Comparative Nutrition</t>
  </si>
  <si>
    <t>Life Sciences: Nutrition: Human and Clinical Nutrition</t>
  </si>
  <si>
    <t>Life Sciences: Nutrition: International and Community Nutrition</t>
  </si>
  <si>
    <t>Life Sciences: Nutrition: Molecular, Genetic, and Biochemical Nutrition</t>
  </si>
  <si>
    <t>Life Sciences: Nutrition: Nutritional Epidemiology</t>
  </si>
  <si>
    <t>Life Sciences: Nutrition: Other Nutrition</t>
  </si>
  <si>
    <t>Life Sciences: Pharmacology, Toxicology and Environmental Health</t>
  </si>
  <si>
    <t>Life Sciences: Pharmacology, Toxicology and Environmental Health: Environmental Health</t>
  </si>
  <si>
    <t>Life Sciences: Pharmacology, Toxicology and Environmental Health: Medicinal Chemistry and Pharmaceutics</t>
  </si>
  <si>
    <t>Life Sciences: Pharmacology, Toxicology and Environmental Health: Pharmacology</t>
  </si>
  <si>
    <t>Life Sciences: Pharmacology, Toxicology and Environmental Health: Toxicology</t>
  </si>
  <si>
    <t>Life Sciences: Pharmacology, Toxicology and Environmental Health: Other Pharmacology, Toxicology and Environmental Health</t>
  </si>
  <si>
    <t>Life Sciences: Physiology</t>
  </si>
  <si>
    <t>Life Sciences: Physiology: Cellular and Molecular Physiology</t>
  </si>
  <si>
    <t>Life Sciences: Physiology: Comparative and Evolutionary Physiology</t>
  </si>
  <si>
    <t>Life Sciences: Physiology: Endocrinology</t>
  </si>
  <si>
    <t>Life Sciences: Physiology: Exercise Physiology</t>
  </si>
  <si>
    <t>Life Sciences: Physiology: Systems and Integrative Physiology</t>
  </si>
  <si>
    <t>Life Sciences: Physiology: Other Physiology</t>
  </si>
  <si>
    <t>Life Sciences: Plant Sciences</t>
  </si>
  <si>
    <t>Life Sciences: Plant Sciences: Agricultural Science</t>
  </si>
  <si>
    <t>Life Sciences: Plant Sciences: Agronomy and Crop Sciences</t>
  </si>
  <si>
    <t>Life Sciences: Plant Sciences: Botany</t>
  </si>
  <si>
    <t>Life Sciences: Plant Sciences: Bryology</t>
  </si>
  <si>
    <t>Life Sciences: Plant Sciences: Fruit Science</t>
  </si>
  <si>
    <t>Life Sciences: Plant Sciences: Horticulture</t>
  </si>
  <si>
    <t>Life Sciences: Plant Sciences: Plant Biology</t>
  </si>
  <si>
    <t>Life Sciences: Plant Sciences: Plant Breeding and Genetics</t>
  </si>
  <si>
    <t>Life Sciences: Plant Sciences: Plant Pathology</t>
  </si>
  <si>
    <t>Life Sciences: Plant Sciences: Weed Science</t>
  </si>
  <si>
    <t>Life Sciences: Plant Sciences: Other Plant Sciences</t>
  </si>
  <si>
    <t>Life Sciences: Research Methods in Life Sciences</t>
  </si>
  <si>
    <t>Life Sciences: Research Methods in Life Sciences: Animal Experimentation and Research</t>
  </si>
  <si>
    <t>Life Sciences: Systems Biology</t>
  </si>
  <si>
    <t>Life Sciences: Other Life Sciences</t>
  </si>
  <si>
    <t>Medicine and Health Sciences</t>
  </si>
  <si>
    <t>Medicine and Health Sciences: Alternative and Complementary Medicine</t>
  </si>
  <si>
    <t>Medicine and Health Sciences: Analytical, Diagnostic and Therapeutic Techniques and Equipment</t>
  </si>
  <si>
    <t>Medicine and Health Sciences: Analytical, Diagnostic and Therapeutic Techniques and Equipment: Anesthesia and Analgesia</t>
  </si>
  <si>
    <t>Medicine and Health Sciences: Analytical, Diagnostic and Therapeutic Techniques and Equipment: Diagnosis</t>
  </si>
  <si>
    <t>Medicine and Health Sciences: Analytical, Diagnostic and Therapeutic Techniques and Equipment: Equipment and Supplies</t>
  </si>
  <si>
    <t>Medicine and Health Sciences: Analytical, Diagnostic and Therapeutic Techniques and Equipment: Investigative Techniques</t>
  </si>
  <si>
    <t>Medicine and Health Sciences: Analytical, Diagnostic and Therapeutic Techniques and Equipment: Surgical Procedures, Operative</t>
  </si>
  <si>
    <t>Medicine and Health Sciences: Analytical, Diagnostic and Therapeutic Techniques and Equipment: Therapeutics</t>
  </si>
  <si>
    <t>Medicine and Health Sciences: Analytical, Diagnostic and Therapeutic Techniques and Equipment: Other Analytical, Diagnostic and Therapeutic Techniques and Equipment</t>
  </si>
  <si>
    <t>Medicine and Health Sciences: Anatomy</t>
  </si>
  <si>
    <t>Medicine and Health Sciences: Anatomy: Animal Structures</t>
  </si>
  <si>
    <t>Medicine and Health Sciences: Anatomy: Body Regions</t>
  </si>
  <si>
    <t>Medicine and Health Sciences: Anatomy: Cardiovascular System</t>
  </si>
  <si>
    <t>Medicine and Health Sciences: Anatomy: Cells</t>
  </si>
  <si>
    <t>Medicine and Health Sciences: Anatomy: Digestive System</t>
  </si>
  <si>
    <t>Medicine and Health Sciences: Anatomy: Embryonic Structures</t>
  </si>
  <si>
    <t>Medicine and Health Sciences: Anatomy: Endocrine System</t>
  </si>
  <si>
    <t>Medicine and Health Sciences: Anatomy: Fluids and Secretions</t>
  </si>
  <si>
    <t>Medicine and Health Sciences: Anatomy: Hemic and Immune Systems</t>
  </si>
  <si>
    <t>Medicine and Health Sciences: Anatomy: Integumentary System</t>
  </si>
  <si>
    <t>Medicine and Health Sciences: Anatomy: Musculoskeletal System</t>
  </si>
  <si>
    <t>Medicine and Health Sciences: Anatomy: Nervous System</t>
  </si>
  <si>
    <t>Medicine and Health Sciences: Anatomy: Respiratory System</t>
  </si>
  <si>
    <t>Medicine and Health Sciences: Anatomy: Sense Organs</t>
  </si>
  <si>
    <t>Medicine and Health Sciences: Anatomy: Stomatognathic System</t>
  </si>
  <si>
    <t>Medicine and Health Sciences: Anatomy: Tissues</t>
  </si>
  <si>
    <t>Medicine and Health Sciences: Anatomy: Urogenital System</t>
  </si>
  <si>
    <t>Medicine and Health Sciences: Bioethics and Medical Ethics</t>
  </si>
  <si>
    <t>Medicine and Health Sciences: Chemicals and Drugs</t>
  </si>
  <si>
    <t>Medicine and Health Sciences: Chemicals and Drugs: Amino Acids, Peptides, and Proteins</t>
  </si>
  <si>
    <t>Medicine and Health Sciences: Chemicals and Drugs: Biological Factors</t>
  </si>
  <si>
    <t>Medicine and Health Sciences: Chemicals and Drugs: Biomedical and Dental Materials</t>
  </si>
  <si>
    <t>Medicine and Health Sciences: Chemicals and Drugs: Carbohydrates</t>
  </si>
  <si>
    <t>Medicine and Health Sciences: Chemicals and Drugs: Chemical Actions and Uses</t>
  </si>
  <si>
    <t>Medicine and Health Sciences: Chemicals and Drugs: Complex Mixtures</t>
  </si>
  <si>
    <t>Medicine and Health Sciences: Chemicals and Drugs: Enzymes and Coenzymes</t>
  </si>
  <si>
    <t>Medicine and Health Sciences: Chemicals and Drugs: Heterocyclic Compounds</t>
  </si>
  <si>
    <t>Medicine and Health Sciences: Chemicals and Drugs: Hormones, Hormone Substitutes, and Hormone Antagonists</t>
  </si>
  <si>
    <t>Medicine and Health Sciences: Chemicals and Drugs: Inorganic Chemicals</t>
  </si>
  <si>
    <t>Medicine and Health Sciences: Chemicals and Drugs: Lipids</t>
  </si>
  <si>
    <t>Medicine and Health Sciences: Chemicals and Drugs: Macromolecular Substances</t>
  </si>
  <si>
    <t>Medicine and Health Sciences: Chemicals and Drugs: Nucleic Acids, Nucleotides, and Nucleosides</t>
  </si>
  <si>
    <t>Medicine and Health Sciences: Chemicals and Drugs: Organic Chemicals</t>
  </si>
  <si>
    <t>Medicine and Health Sciences: Chemicals and Drugs: Pharmaceutical Preparations</t>
  </si>
  <si>
    <t>Medicine and Health Sciences: Chemicals and Drugs: Polycyclic Compounds</t>
  </si>
  <si>
    <t>Medicine and Health Sciences: Chemicals and Drugs: Other Chemicals and Drugs</t>
  </si>
  <si>
    <t>Medicine and Health Sciences: Communication Sciences and Disorders</t>
  </si>
  <si>
    <t>Medicine and Health Sciences: Communication Sciences and Disorders: Speech and Hearing Science</t>
  </si>
  <si>
    <t>Medicine and Health Sciences: Communication Sciences and Disorders: Speech Pathology and Audiology</t>
  </si>
  <si>
    <t>Medicine and Health Sciences: Dentistry</t>
  </si>
  <si>
    <t>Medicine and Health Sciences: Dentistry: Dental Hygiene</t>
  </si>
  <si>
    <t>Medicine and Health Sciences: Dentistry: Dental Materials</t>
  </si>
  <si>
    <t>Medicine and Health Sciences: Dentistry: Dental Public Health and Education</t>
  </si>
  <si>
    <t>Medicine and Health Sciences: Dentistry: Endodontics and Endodontology</t>
  </si>
  <si>
    <t>Medicine and Health Sciences: Dentistry: Oral and Maxillofacial Surgery</t>
  </si>
  <si>
    <t>Medicine and Health Sciences: Dentistry: Oral Biology and Oral Pathology</t>
  </si>
  <si>
    <t>Medicine and Health Sciences: Dentistry: Orthodontics and Orthodontology</t>
  </si>
  <si>
    <t>Medicine and Health Sciences: Dentistry: Pediatric Dentistry and Pedodontics</t>
  </si>
  <si>
    <t>Medicine and Health Sciences: Dentistry: Periodontics and Periodontology</t>
  </si>
  <si>
    <t>Medicine and Health Sciences: Dentistry: Prosthodontics and Prosthodontology</t>
  </si>
  <si>
    <t>Medicine and Health Sciences: Dentistry: Other Dentistry</t>
  </si>
  <si>
    <t>Medicine and Health Sciences: Dietetics and Clinical Nutrition</t>
  </si>
  <si>
    <t>Medicine and Health Sciences: Diseases</t>
  </si>
  <si>
    <t>Medicine and Health Sciences: Diseases: Animal Diseases</t>
  </si>
  <si>
    <t>Medicine and Health Sciences: Diseases: Bacterial Infections and Mycoses</t>
  </si>
  <si>
    <t>Medicine and Health Sciences: Diseases: Cardiovascular Diseases</t>
  </si>
  <si>
    <t>Medicine and Health Sciences: Diseases: Congenital, Hereditary, and Neonatal Diseases and Abnormalities</t>
  </si>
  <si>
    <t>Medicine and Health Sciences: Diseases: Digestive System Diseases</t>
  </si>
  <si>
    <t>Medicine and Health Sciences: Diseases: Disease Modeling</t>
  </si>
  <si>
    <t>Medicine and Health Sciences: Diseases: Disorders of Environmental Origin</t>
  </si>
  <si>
    <t>Medicine and Health Sciences: Diseases: Endocrine System Diseases</t>
  </si>
  <si>
    <t>Medicine and Health Sciences: Diseases: Eye Diseases</t>
  </si>
  <si>
    <t>Medicine and Health Sciences: Diseases: Female Urogenital Diseases and Pregnancy Complications</t>
  </si>
  <si>
    <t>Medicine and Health Sciences: Diseases: Hemic and Lymphatic Diseases</t>
  </si>
  <si>
    <t>Medicine and Health Sciences: Diseases: Immune System Diseases</t>
  </si>
  <si>
    <t>Medicine and Health Sciences: Diseases: Male Urogenital Diseases</t>
  </si>
  <si>
    <t>Medicine and Health Sciences: Diseases: Musculoskeletal Diseases</t>
  </si>
  <si>
    <t>Medicine and Health Sciences: Diseases: Neoplasms</t>
  </si>
  <si>
    <t>Medicine and Health Sciences: Diseases: Nervous System Diseases</t>
  </si>
  <si>
    <t>Medicine and Health Sciences: Diseases: Nutritional and Metabolic Diseases</t>
  </si>
  <si>
    <t>Medicine and Health Sciences: Diseases: Otorhinolaryngologic Diseases</t>
  </si>
  <si>
    <t>Medicine and Health Sciences: Diseases: Parasitic Diseases</t>
  </si>
  <si>
    <t>Medicine and Health Sciences: Diseases: Pathological Conditions, Signs and Symptoms</t>
  </si>
  <si>
    <t>Medicine and Health Sciences: Diseases: Respiratory Tract Diseases</t>
  </si>
  <si>
    <t>Medicine and Health Sciences: Diseases: Skin and Connective Tissue Diseases</t>
  </si>
  <si>
    <t>Medicine and Health Sciences: Diseases: Stomatognathic Diseases</t>
  </si>
  <si>
    <t>Medicine and Health Sciences: Diseases: Virus Diseases</t>
  </si>
  <si>
    <t>Medicine and Health Sciences: Health Information Technology</t>
  </si>
  <si>
    <t>Medicine and Health Sciences: Health Information Technology: Telemedicine</t>
  </si>
  <si>
    <t>Medicine and Health Sciences: Health and Medical Administration</t>
  </si>
  <si>
    <t>Medicine and Health Sciences: Medical Education</t>
  </si>
  <si>
    <t>Medicine and Health Sciences: Medical Education: Interprofessional Education</t>
  </si>
  <si>
    <t>Medicine and Health Sciences: Medical Humanities</t>
  </si>
  <si>
    <t>Medicine and Health Sciences: Medical Sciences</t>
  </si>
  <si>
    <t>Medicine and Health Sciences: Medical Sciences: Biochemical Phenomena, Metabolism, and Nutrition</t>
  </si>
  <si>
    <t>Medicine and Health Sciences: Medical Sciences: Biological Phenomena, Cell Phenomena, and Immunity</t>
  </si>
  <si>
    <t>Medicine and Health Sciences: Medical Sciences: Chemical and Pharmacologic Phenomena</t>
  </si>
  <si>
    <t>Medicine and Health Sciences: Medical Sciences: Circulatory and Respiratory Physiology</t>
  </si>
  <si>
    <t>Medicine and Health Sciences: Medical Sciences: Digestive, Oral, and Skin Physiology</t>
  </si>
  <si>
    <t>Medicine and Health Sciences: Medical Sciences: Genetic Phenomena</t>
  </si>
  <si>
    <t>Medicine and Health Sciences: Medical Sciences: Genetic Processes</t>
  </si>
  <si>
    <t>Medicine and Health Sciences: Medical Sciences: Genetic Structures</t>
  </si>
  <si>
    <t>Medicine and Health Sciences: Medical Sciences: Medical Anatomy</t>
  </si>
  <si>
    <t>Medicine and Health Sciences: Medical Sciences: Medical Biochemistry</t>
  </si>
  <si>
    <t>Medicine and Health Sciences: Medical Sciences: Medical Biomathematics and Biometrics</t>
  </si>
  <si>
    <t>Medicine and Health Sciences: Medical Sciences: Medical Biophysics</t>
  </si>
  <si>
    <t>Medicine and Health Sciences: Medical Sciences: Medical Biotechnology</t>
  </si>
  <si>
    <t>Medicine and Health Sciences: Medical Sciences: Medical Cell Biology</t>
  </si>
  <si>
    <t>Medicine and Health Sciences: Medical Sciences: Medical Genetics</t>
  </si>
  <si>
    <t>Medicine and Health Sciences: Medical Sciences: Medical Immunology</t>
  </si>
  <si>
    <t>Medicine and Health Sciences: Medical Sciences: Medical Microbiology</t>
  </si>
  <si>
    <t>Medicine and Health Sciences: Medical Sciences: Medical Molecular Biology</t>
  </si>
  <si>
    <t>Medicine and Health Sciences: Medical Sciences: Medical Neurobiology</t>
  </si>
  <si>
    <t>Medicine and Health Sciences: Medical Sciences: Medical Nutrition</t>
  </si>
  <si>
    <t>Medicine and Health Sciences: Medical Sciences: Medical Pathology</t>
  </si>
  <si>
    <t>Medicine and Health Sciences: Medical Sciences: Medical Pharmacology</t>
  </si>
  <si>
    <t>Medicine and Health Sciences: Medical Sciences: Medical Physiology</t>
  </si>
  <si>
    <t>Medicine and Health Sciences: Medical Sciences: Medical Toxicology</t>
  </si>
  <si>
    <t>Medicine and Health Sciences: Medical Sciences: Musculoskeletal, Neural, and Ocular Physiology</t>
  </si>
  <si>
    <t>Medicine and Health Sciences: Medical Sciences: Neurosciences</t>
  </si>
  <si>
    <t>Medicine and Health Sciences: Medical Sciences: Physiological Processes</t>
  </si>
  <si>
    <t>Medicine and Health Sciences: Medical Sciences: Reproductive and Urinary Physiology</t>
  </si>
  <si>
    <t>Medicine and Health Sciences: Medical Sciences: Other Medical Sciences</t>
  </si>
  <si>
    <t>Medicine and Health Sciences: Medical Specialties</t>
  </si>
  <si>
    <t>Medicine and Health Sciences: Medical Specialties: Allergy and Immunology</t>
  </si>
  <si>
    <t>Medicine and Health Sciences: Medical Specialties: Anesthesiology</t>
  </si>
  <si>
    <t>Medicine and Health Sciences: Medical Specialties: Behavioral Medicine</t>
  </si>
  <si>
    <t>Medicine and Health Sciences: Medical Specialties: Cardiology</t>
  </si>
  <si>
    <t>Medicine and Health Sciences: Medical Specialties: Critical Care</t>
  </si>
  <si>
    <t>Medicine and Health Sciences: Medical Specialties: Dermatology</t>
  </si>
  <si>
    <t>Medicine and Health Sciences: Medical Specialties: Emergency Medicine</t>
  </si>
  <si>
    <t>Medicine and Health Sciences: Medical Specialties: Endocrinology, Diabetes, and Metabolism</t>
  </si>
  <si>
    <t>Medicine and Health Sciences: Medical Specialties: Family Medicine</t>
  </si>
  <si>
    <t>Medicine and Health Sciences: Medical Specialties: Gastroenterology</t>
  </si>
  <si>
    <t>Medicine and Health Sciences: Medical Specialties: Geriatrics</t>
  </si>
  <si>
    <t>Medicine and Health Sciences: Medical Specialties: Hematology</t>
  </si>
  <si>
    <t>Medicine and Health Sciences: Medical Specialties: Hepatology</t>
  </si>
  <si>
    <t>Medicine and Health Sciences: Medical Specialties: Infectious Disease</t>
  </si>
  <si>
    <t>Medicine and Health Sciences: Medical Specialties: Integrative Medicine</t>
  </si>
  <si>
    <t>Medicine and Health Sciences: Medical Specialties: Internal Medicine</t>
  </si>
  <si>
    <t>Medicine and Health Sciences: Medical Specialties: Nephrology</t>
  </si>
  <si>
    <t>Medicine and Health Sciences: Medical Specialties: Neurology</t>
  </si>
  <si>
    <t>Medicine and Health Sciences: Medical Specialties: Obstetrics and Gynecology</t>
  </si>
  <si>
    <t>Medicine and Health Sciences: Medical Specialties: Oncology</t>
  </si>
  <si>
    <t>Medicine and Health Sciences: Medical Specialties: Ophthalmology</t>
  </si>
  <si>
    <t>Medicine and Health Sciences: Medical Specialties: Orthopedics</t>
  </si>
  <si>
    <t>Medicine and Health Sciences: Medical Specialties: Osteopathic Medicine and Osteopathy</t>
  </si>
  <si>
    <t>Medicine and Health Sciences: Medical Specialties: Otolaryngology</t>
  </si>
  <si>
    <t>Medicine and Health Sciences: Medical Specialties: Palliative Care</t>
  </si>
  <si>
    <t>Medicine and Health Sciences: Medical Specialties: Pathology</t>
  </si>
  <si>
    <t>Medicine and Health Sciences: Medical Specialties: Pediatrics</t>
  </si>
  <si>
    <t>Medicine and Health Sciences: Medical Specialties: Plastic Surgery</t>
  </si>
  <si>
    <t>Medicine and Health Sciences: Medical Specialties: Podiatry</t>
  </si>
  <si>
    <t>Medicine and Health Sciences: Medical Specialties: Preventive Medicine</t>
  </si>
  <si>
    <t>Medicine and Health Sciences: Medical Specialties: Primary Care</t>
  </si>
  <si>
    <t>Medicine and Health Sciences: Medical Specialties: Psychiatry</t>
  </si>
  <si>
    <t>Medicine and Health Sciences: Medical Specialties: Pulmonology</t>
  </si>
  <si>
    <t>Medicine and Health Sciences: Medical Specialties: Radiology</t>
  </si>
  <si>
    <t>Medicine and Health Sciences: Medical Specialties: Rheumatology</t>
  </si>
  <si>
    <t>Medicine and Health Sciences: Medical Specialties: Sleep Medicine</t>
  </si>
  <si>
    <t>Medicine and Health Sciences: Medical Specialties: Sports Medicine</t>
  </si>
  <si>
    <t>Medicine and Health Sciences: Medical Specialties: Surgery</t>
  </si>
  <si>
    <t>Medicine and Health Sciences: Medical Specialties: Trauma</t>
  </si>
  <si>
    <t>Medicine and Health Sciences: Medical Specialties: Tropical Medicine</t>
  </si>
  <si>
    <t>Medicine and Health Sciences: Medical Specialties: Urology</t>
  </si>
  <si>
    <t>Medicine and Health Sciences: Medical Specialties: Other Medical Specialties</t>
  </si>
  <si>
    <t>Medicine and Health Sciences: Mental and Social Health</t>
  </si>
  <si>
    <t>Medicine and Health Sciences: Mental and Social Health: Animal-Assisted Therapy</t>
  </si>
  <si>
    <t>Medicine and Health Sciences: Mental and Social Health: Art Therapy</t>
  </si>
  <si>
    <t>Medicine and Health Sciences: Mental and Social Health: Clinical and Medical Social Work</t>
  </si>
  <si>
    <t>Medicine and Health Sciences: Mental and Social Health: Cognitive Behavioral Therapy</t>
  </si>
  <si>
    <t>Medicine and Health Sciences: Mental and Social Health: Community Health</t>
  </si>
  <si>
    <t>Medicine and Health Sciences: Mental and Social Health: Marriage and Family Therapy and Counseling</t>
  </si>
  <si>
    <t>Medicine and Health Sciences: Mental and Social Health: Psychiatric and Mental Health</t>
  </si>
  <si>
    <t>Medicine and Health Sciences: Mental and Social Health: Psychoanalysis and Psychotherapy</t>
  </si>
  <si>
    <t>Medicine and Health Sciences: Mental and Social Health: Substance Abuse and Addiction</t>
  </si>
  <si>
    <t>Medicine and Health Sciences: Mental and Social Health: Other Mental and Social Health</t>
  </si>
  <si>
    <t>Medicine and Health Sciences: Nanotechnology</t>
  </si>
  <si>
    <t>Medicine and Health Sciences: Nanotechnology: Nanomedicine</t>
  </si>
  <si>
    <t>Medicine and Health Sciences: Nursing</t>
  </si>
  <si>
    <t>Medicine and Health Sciences: Nursing: Critical Care Nursing</t>
  </si>
  <si>
    <t>Medicine and Health Sciences: Nursing: Family Practice Nursing</t>
  </si>
  <si>
    <t>Medicine and Health Sciences: Nursing: Geriatric Nursing</t>
  </si>
  <si>
    <t>Medicine and Health Sciences: Nursing: Maternal, Child Health and Neonatal Nursing</t>
  </si>
  <si>
    <t>Medicine and Health Sciences: Nursing: Nursing Administration</t>
  </si>
  <si>
    <t>Medicine and Health Sciences: Nursing: Nursing Midwifery</t>
  </si>
  <si>
    <t>Medicine and Health Sciences: Nursing: Occupational and Environmental Health Nursing</t>
  </si>
  <si>
    <t>Medicine and Health Sciences: Nursing: Pediatric Nursing</t>
  </si>
  <si>
    <t>Medicine and Health Sciences: Nursing: Perioperative, Operating Room and Surgical Nursing</t>
  </si>
  <si>
    <t>Medicine and Health Sciences: Nursing: Psychiatric and Mental Health Nursing</t>
  </si>
  <si>
    <t>Medicine and Health Sciences: Nursing: Public Health and Community Nursing</t>
  </si>
  <si>
    <t>Medicine and Health Sciences: Nursing: Other Nursing</t>
  </si>
  <si>
    <t>Medicine and Health Sciences: Optometry</t>
  </si>
  <si>
    <t>Medicine and Health Sciences: Organisms</t>
  </si>
  <si>
    <t>Medicine and Health Sciences: Organisms: Algae</t>
  </si>
  <si>
    <t>Medicine and Health Sciences: Organisms: Animals</t>
  </si>
  <si>
    <t>Medicine and Health Sciences: Organisms: Archaea</t>
  </si>
  <si>
    <t>Medicine and Health Sciences: Organisms: Bacteria</t>
  </si>
  <si>
    <t>Medicine and Health Sciences: Organisms: Fungi</t>
  </si>
  <si>
    <t>Medicine and Health Sciences: Organisms: Mesomycetozoea</t>
  </si>
  <si>
    <t>Medicine and Health Sciences: Organisms: Plants</t>
  </si>
  <si>
    <t>Medicine and Health Sciences: Organisms: Viruses</t>
  </si>
  <si>
    <t>Medicine and Health Sciences: Pharmacy and Pharmaceutical Sciences</t>
  </si>
  <si>
    <t>Medicine and Health Sciences: Pharmacy and Pharmaceutical Sciences: Medicinal and Pharmaceutical Chemistry</t>
  </si>
  <si>
    <t>Medicine and Health Sciences: Pharmacy and Pharmaceutical Sciences: Natural Products Chemistry and Pharmacognosy</t>
  </si>
  <si>
    <t>Medicine and Health Sciences: Pharmacy and Pharmaceutical Sciences: Pharmaceutics and Drug Design</t>
  </si>
  <si>
    <t>Medicine and Health Sciences: Pharmacy and Pharmaceutical Sciences: Pharmacoeconomics and Pharmaceutical Economics</t>
  </si>
  <si>
    <t>Medicine and Health Sciences: Pharmacy and Pharmaceutical Sciences: Pharmacy Administration, Policy and Regulation</t>
  </si>
  <si>
    <t>Medicine and Health Sciences: Pharmacy and Pharmaceutical Sciences: Other Pharmacy and Pharmaceutical Sciences</t>
  </si>
  <si>
    <t>Medicine and Health Sciences: Psychiatry and Psychology</t>
  </si>
  <si>
    <t>Medicine and Health Sciences: Psychiatry and Psychology: Behavior and Behavior Mechanisms</t>
  </si>
  <si>
    <t>Medicine and Health Sciences: Psychiatry and Psychology: Behavioral Disciplines and Activities</t>
  </si>
  <si>
    <t>Medicine and Health Sciences: Psychiatry and Psychology: Dance Movement Therapy</t>
  </si>
  <si>
    <t>Medicine and Health Sciences: Psychiatry and Psychology: Mental Disorders</t>
  </si>
  <si>
    <t>Medicine and Health Sciences: Psychiatry and Psychology: Psychological Phenomena and Processes</t>
  </si>
  <si>
    <t>Medicine and Health Sciences: Psychiatry and Psychology: Other Psychiatry and Psychology</t>
  </si>
  <si>
    <t>Medicine and Health Sciences: Public Health</t>
  </si>
  <si>
    <t>Medicine and Health Sciences: Public Health: Clinical Epidemiology</t>
  </si>
  <si>
    <t>Medicine and Health Sciences: Public Health: Community Health and Preventive Medicine</t>
  </si>
  <si>
    <t>Medicine and Health Sciences: Public Health: Environmental Public Health</t>
  </si>
  <si>
    <t>Medicine and Health Sciences: Public Health: Epidemiology</t>
  </si>
  <si>
    <t>Medicine and Health Sciences: Public Health: Health and Medical Physics</t>
  </si>
  <si>
    <t>Medicine and Health Sciences: Public Health: Health Services Administration</t>
  </si>
  <si>
    <t>Medicine and Health Sciences: Public Health: Health Services Research</t>
  </si>
  <si>
    <t>Medicine and Health Sciences: Public Health: Influenza Humans</t>
  </si>
  <si>
    <t>Medicine and Health Sciences: Public Health: Influenza Virus Vaccines</t>
  </si>
  <si>
    <t>Medicine and Health Sciences: Public Health: International Public Health</t>
  </si>
  <si>
    <t>Medicine and Health Sciences: Public Health: Maternal and Child Health</t>
  </si>
  <si>
    <t>Medicine and Health Sciences: Public Health: Occupational Health and Industrial Hygiene</t>
  </si>
  <si>
    <t>Medicine and Health Sciences: Public Health: Public Health Education and Promotion</t>
  </si>
  <si>
    <t>Medicine and Health Sciences: Public Health: Women's Health</t>
  </si>
  <si>
    <t>Medicine and Health Sciences: Public Health: Other Public Health</t>
  </si>
  <si>
    <t>Medicine and Health Sciences: Rehabilitation and Therapy</t>
  </si>
  <si>
    <t>Medicine and Health Sciences: Rehabilitation and Therapy: Kinesiotherapy</t>
  </si>
  <si>
    <t>Medicine and Health Sciences: Rehabilitation and Therapy: Movement and Mind-Body Therapies</t>
  </si>
  <si>
    <t>Medicine and Health Sciences: Rehabilitation and Therapy: Occupational Therapy</t>
  </si>
  <si>
    <t>Medicine and Health Sciences: Rehabilitation and Therapy: Orthotics and Prosthetics</t>
  </si>
  <si>
    <t>Medicine and Health Sciences: Rehabilitation and Therapy: Physical Therapy</t>
  </si>
  <si>
    <t>Medicine and Health Sciences: Rehabilitation and Therapy: Physiotherapy</t>
  </si>
  <si>
    <t>Medicine and Health Sciences: Rehabilitation and Therapy: Recreational Therapy</t>
  </si>
  <si>
    <t>Medicine and Health Sciences: Rehabilitation and Therapy: Respiratory Therapy</t>
  </si>
  <si>
    <t>Medicine and Health Sciences: Rehabilitation and Therapy: Somatic Bodywork and Related Therapeutic Practices</t>
  </si>
  <si>
    <t>Medicine and Health Sciences: Rehabilitation and Therapy: Vocational Rehabilitation Counseling</t>
  </si>
  <si>
    <t>Medicine and Health Sciences: Rehabilitation and Therapy: Other Rehabilitation and Therapy</t>
  </si>
  <si>
    <t>Medicine and Health Sciences: Sports Sciences</t>
  </si>
  <si>
    <t>Medicine and Health Sciences: Translational Medical Research</t>
  </si>
  <si>
    <t>Medicine and Health Sciences: Veterinary Medicine</t>
  </si>
  <si>
    <t>Medicine and Health Sciences: Veterinary Medicine: Comparative and Laboratory Animal Medicine</t>
  </si>
  <si>
    <t>Medicine and Health Sciences: Veterinary Medicine: Large or Food Animal and Equine Medicine</t>
  </si>
  <si>
    <t>Medicine and Health Sciences: Veterinary Medicine: Small or Companion Animal Medicine</t>
  </si>
  <si>
    <t>Medicine and Health Sciences: Veterinary Medicine: Veterinary Anatomy</t>
  </si>
  <si>
    <t>Medicine and Health Sciences: Veterinary Medicine: Veterinary Infectious Diseases</t>
  </si>
  <si>
    <t>Medicine and Health Sciences: Veterinary Medicine: Veterinary Microbiology and Immunobiology</t>
  </si>
  <si>
    <t>Medicine and Health Sciences: Veterinary Medicine: Veterinary Pathology and Pathobiology</t>
  </si>
  <si>
    <t>Medicine and Health Sciences: Veterinary Medicine: Veterinary Physiology</t>
  </si>
  <si>
    <t>Medicine and Health Sciences: Veterinary Medicine: Veterinary Preventive Medicine, Epidemiology, and Public Health</t>
  </si>
  <si>
    <t>Medicine and Health Sciences: Veterinary Medicine: Veterinary Toxicology and Pharmacology</t>
  </si>
  <si>
    <t>Medicine and Health Sciences: Veterinary Medicine: Other Veterinary Medicine</t>
  </si>
  <si>
    <t>Medicine and Health Sciences: Other Medicine and Health Sciences</t>
  </si>
  <si>
    <t>Physical Sciences and Mathematics</t>
  </si>
  <si>
    <t>Physical Sciences and Mathematics: Applied Mathematics</t>
  </si>
  <si>
    <t>Physical Sciences and Mathematics: Applied Mathematics: Control Theory</t>
  </si>
  <si>
    <t>Physical Sciences and Mathematics: Applied Mathematics: Dynamic Systems</t>
  </si>
  <si>
    <t>Physical Sciences and Mathematics: Applied Mathematics: Non-linear Dynamics</t>
  </si>
  <si>
    <t>Physical Sciences and Mathematics: Applied Mathematics: Numerical Analysis and Computation</t>
  </si>
  <si>
    <t>Physical Sciences and Mathematics: Applied Mathematics: Ordinary Differential Equations and Applied Dynamics</t>
  </si>
  <si>
    <t>Physical Sciences and Mathematics: Applied Mathematics: Partial Differential Equations</t>
  </si>
  <si>
    <t>Physical Sciences and Mathematics: Applied Mathematics: Special Functions</t>
  </si>
  <si>
    <t>Physical Sciences and Mathematics: Applied Mathematics: Other Applied Mathematics</t>
  </si>
  <si>
    <t>Physical Sciences and Mathematics: Astrophysics and Astronomy</t>
  </si>
  <si>
    <t>Physical Sciences and Mathematics: Astrophysics and Astronomy: Cosmology, Relativity, and Gravity</t>
  </si>
  <si>
    <t>Physical Sciences and Mathematics: Astrophysics and Astronomy: External Galaxies</t>
  </si>
  <si>
    <t>Physical Sciences and Mathematics: Astrophysics and Astronomy: Instrumentation</t>
  </si>
  <si>
    <t>Physical Sciences and Mathematics: Astrophysics and Astronomy: Physical Processes</t>
  </si>
  <si>
    <t>Physical Sciences and Mathematics: Astrophysics and Astronomy: Stars, Interstellar Medium and the Galaxy</t>
  </si>
  <si>
    <t>Physical Sciences and Mathematics: Astrophysics and Astronomy: The Sun and the Solar System</t>
  </si>
  <si>
    <t>Physical Sciences and Mathematics: Astrophysics and Astronomy: Other Astrophysics and Astronomy</t>
  </si>
  <si>
    <t>Physical Sciences and Mathematics: Chemistry</t>
  </si>
  <si>
    <t>Physical Sciences and Mathematics: Chemistry: Analytical Chemistry</t>
  </si>
  <si>
    <t>Physical Sciences and Mathematics: Chemistry: Environmental Chemistry</t>
  </si>
  <si>
    <t>Physical Sciences and Mathematics: Chemistry: Inorganic Chemistry</t>
  </si>
  <si>
    <t>Physical Sciences and Mathematics: Chemistry: Materials Chemistry</t>
  </si>
  <si>
    <t>Physical Sciences and Mathematics: Chemistry: Medicinal-Pharmaceutical Chemistry</t>
  </si>
  <si>
    <t>Physical Sciences and Mathematics: Chemistry: Organic Chemistry</t>
  </si>
  <si>
    <t>Physical Sciences and Mathematics: Chemistry: Physical Chemistry</t>
  </si>
  <si>
    <t>Physical Sciences and Mathematics: Chemistry: Polymer Chemistry</t>
  </si>
  <si>
    <t>Physical Sciences and Mathematics: Chemistry: Radiochemistry</t>
  </si>
  <si>
    <t>Physical Sciences and Mathematics: Chemistry: Other Chemistry</t>
  </si>
  <si>
    <t>Physical Sciences and Mathematics: Computer Sciences</t>
  </si>
  <si>
    <t>Physical Sciences and Mathematics: Computer Sciences: Artificial Intelligence and Robotics</t>
  </si>
  <si>
    <t>Physical Sciences and Mathematics: Computer Sciences: Information Security</t>
  </si>
  <si>
    <t>Physical Sciences and Mathematics: Computer Sciences: Databases and Information Systems</t>
  </si>
  <si>
    <t>Physical Sciences and Mathematics: Computer Sciences: Graphics and Human Computer Interfaces</t>
  </si>
  <si>
    <t>Physical Sciences and Mathematics: Computer Sciences: Numerical Analysis and Scientific Computing</t>
  </si>
  <si>
    <t>Physical Sciences and Mathematics: Computer Sciences: OS and Networks</t>
  </si>
  <si>
    <t>Physical Sciences and Mathematics: Computer Sciences: Programming Languages and Compilers</t>
  </si>
  <si>
    <t>Physical Sciences and Mathematics: Computer Sciences: Software Engineering</t>
  </si>
  <si>
    <t>Physical Sciences and Mathematics: Computer Sciences: Systems Architecture</t>
  </si>
  <si>
    <t>Physical Sciences and Mathematics: Computer Sciences: Theory and Algorithms</t>
  </si>
  <si>
    <t>Physical Sciences and Mathematics: Computer Sciences: Other Computer Sciences</t>
  </si>
  <si>
    <t>Physical Sciences and Mathematics: Earth Sciences</t>
  </si>
  <si>
    <t>Physical Sciences and Mathematics: Earth Sciences: Biogeochemistry</t>
  </si>
  <si>
    <t>Physical Sciences and Mathematics: Earth Sciences: Cosmochemistry</t>
  </si>
  <si>
    <t>Physical Sciences and Mathematics: Earth Sciences: Geochemistry</t>
  </si>
  <si>
    <t>Physical Sciences and Mathematics: Earth Sciences: Geology</t>
  </si>
  <si>
    <t>Physical Sciences and Mathematics: Earth Sciences: Geomorphology</t>
  </si>
  <si>
    <t>Physical Sciences and Mathematics: Earth Sciences: Geophysics and Seismology</t>
  </si>
  <si>
    <t>Physical Sciences and Mathematics: Earth Sciences: Glaciology</t>
  </si>
  <si>
    <t>Physical Sciences and Mathematics: Earth Sciences: Hydrology</t>
  </si>
  <si>
    <t>Physical Sciences and Mathematics: Earth Sciences: Mineral Physics</t>
  </si>
  <si>
    <t>Physical Sciences and Mathematics: Earth Sciences: Paleobiology</t>
  </si>
  <si>
    <t>Physical Sciences and Mathematics: Earth Sciences: Paleontology</t>
  </si>
  <si>
    <t>Physical Sciences and Mathematics: Earth Sciences: Sedimentology</t>
  </si>
  <si>
    <t>Physical Sciences and Mathematics: Earth Sciences: Soil Science</t>
  </si>
  <si>
    <t>Physical Sciences and Mathematics: Earth Sciences: Speleology</t>
  </si>
  <si>
    <t>Physical Sciences and Mathematics: Earth Sciences: Stratigraphy</t>
  </si>
  <si>
    <t>Physical Sciences and Mathematics: Earth Sciences: Tectonics and Structure</t>
  </si>
  <si>
    <t>Physical Sciences and Mathematics: Earth Sciences: Volcanology</t>
  </si>
  <si>
    <t>Physical Sciences and Mathematics: Earth Sciences: Other Earth Sciences</t>
  </si>
  <si>
    <t>Physical Sciences and Mathematics: Environmental Sciences</t>
  </si>
  <si>
    <t>Physical Sciences and Mathematics: Environmental Sciences: Environmental Education</t>
  </si>
  <si>
    <t>Physical Sciences and Mathematics: Environmental Sciences: Environmental Health and Protection</t>
  </si>
  <si>
    <t>Physical Sciences and Mathematics: Environmental Sciences: Environmental Indicators and Impact Assessment</t>
  </si>
  <si>
    <t>Physical Sciences and Mathematics: Environmental Sciences: Environmental Monitoring</t>
  </si>
  <si>
    <t>Physical Sciences and Mathematics: Environmental Sciences: Natural Resource Economics</t>
  </si>
  <si>
    <t>Physical Sciences and Mathematics: Environmental Sciences: Natural Resources and Conservation</t>
  </si>
  <si>
    <t>Physical Sciences and Mathematics: Environmental Sciences: Natural Resources Management and Policy</t>
  </si>
  <si>
    <t>Physical Sciences and Mathematics: Environmental Sciences: Oil, Gas, and Energy</t>
  </si>
  <si>
    <t>Physical Sciences and Mathematics: Environmental Sciences: Sustainability</t>
  </si>
  <si>
    <t>Physical Sciences and Mathematics: Environmental Sciences: Water Resource Management</t>
  </si>
  <si>
    <t>Physical Sciences and Mathematics: Environmental Sciences: Other Environmental Sciences</t>
  </si>
  <si>
    <t>Physical Sciences and Mathematics: Mathematics</t>
  </si>
  <si>
    <t>Physical Sciences and Mathematics: Mathematics: Algebra</t>
  </si>
  <si>
    <t>Physical Sciences and Mathematics: Mathematics: Algebraic Geometry</t>
  </si>
  <si>
    <t>Physical Sciences and Mathematics: Mathematics: Analysis</t>
  </si>
  <si>
    <t>Physical Sciences and Mathematics: Mathematics: Discrete Mathematics and Combinatorics</t>
  </si>
  <si>
    <t>Physical Sciences and Mathematics: Mathematics: Dynamical Systems</t>
  </si>
  <si>
    <t>Physical Sciences and Mathematics: Mathematics: Geometry and Topology</t>
  </si>
  <si>
    <t>Physical Sciences and Mathematics: Mathematics: Harmonic Analysis and Representation</t>
  </si>
  <si>
    <t>Physical Sciences and Mathematics: Mathematics: Logic and Foundations</t>
  </si>
  <si>
    <t>Physical Sciences and Mathematics: Mathematics: Number Theory</t>
  </si>
  <si>
    <t>Physical Sciences and Mathematics: Mathematics: Set Theory</t>
  </si>
  <si>
    <t>Physical Sciences and Mathematics: Mathematics: Other Mathematics</t>
  </si>
  <si>
    <t>Physical Sciences and Mathematics: Oceanography and Atmospheric Sciences and Meteorology</t>
  </si>
  <si>
    <t>Physical Sciences and Mathematics: Oceanography and Atmospheric Sciences and Meteorology: Atmospheric Sciences</t>
  </si>
  <si>
    <t>Physical Sciences and Mathematics: Oceanography and Atmospheric Sciences and Meteorology: Climate</t>
  </si>
  <si>
    <t>Physical Sciences and Mathematics: Oceanography and Atmospheric Sciences and Meteorology: Fresh Water Studies</t>
  </si>
  <si>
    <t>Physical Sciences and Mathematics: Oceanography and Atmospheric Sciences and Meteorology: Meteorology</t>
  </si>
  <si>
    <t>Physical Sciences and Mathematics: Oceanography and Atmospheric Sciences and Meteorology: Oceanography</t>
  </si>
  <si>
    <t>Physical Sciences and Mathematics: Oceanography and Atmospheric Sciences and Meteorology: Other Oceanography and Atmospheric Sciences and Meteorology</t>
  </si>
  <si>
    <t>Physical Sciences and Mathematics: Physics</t>
  </si>
  <si>
    <t>Physical Sciences and Mathematics: Physics: Atomic, Molecular and Optical Physics</t>
  </si>
  <si>
    <t>Physical Sciences and Mathematics: Physics: Biological and Chemical Physics</t>
  </si>
  <si>
    <t>Physical Sciences and Mathematics: Physics: Condensed Matter Physics</t>
  </si>
  <si>
    <t>Physical Sciences and Mathematics: Physics: Elementary Particles and Fields and String Theory</t>
  </si>
  <si>
    <t>Physical Sciences and Mathematics: Physics: Engineering Physics</t>
  </si>
  <si>
    <t>Physical Sciences and Mathematics: Physics: Fluid Dynamics</t>
  </si>
  <si>
    <t>Physical Sciences and Mathematics: Physics: Nuclear</t>
  </si>
  <si>
    <t>Physical Sciences and Mathematics: Physics: Optics</t>
  </si>
  <si>
    <t>Physical Sciences and Mathematics: Physics: Plasma and Beam Physics</t>
  </si>
  <si>
    <t>Physical Sciences and Mathematics: Physics: Quantum Physics</t>
  </si>
  <si>
    <t>Physical Sciences and Mathematics: Physics: Statistical, Nonlinear, and Soft Matter Physics</t>
  </si>
  <si>
    <t>Physical Sciences and Mathematics: Physics: Other Physics</t>
  </si>
  <si>
    <t>Physical Sciences and Mathematics: Statistics and Probability</t>
  </si>
  <si>
    <t>Physical Sciences and Mathematics: Statistics and Probability: Applied Statistics</t>
  </si>
  <si>
    <t>Physical Sciences and Mathematics: Statistics and Probability: Biometry</t>
  </si>
  <si>
    <t>Physical Sciences and Mathematics: Statistics and Probability: Biostatistics</t>
  </si>
  <si>
    <t>Physical Sciences and Mathematics: Statistics and Probability: Categorical Data Analysis</t>
  </si>
  <si>
    <t>Physical Sciences and Mathematics: Statistics and Probability: Clinical Trials</t>
  </si>
  <si>
    <t>Physical Sciences and Mathematics: Statistics and Probability: Design of Experiments and Sample Surveys</t>
  </si>
  <si>
    <t>Physical Sciences and Mathematics: Statistics and Probability: Institutional and Historical</t>
  </si>
  <si>
    <t>Physical Sciences and Mathematics: Statistics and Probability: Longitudinal Data Analysis and Time Series</t>
  </si>
  <si>
    <t>Physical Sciences and Mathematics: Statistics and Probability: Microarrays</t>
  </si>
  <si>
    <t>Physical Sciences and Mathematics: Statistics and Probability: Multivariate Analysis</t>
  </si>
  <si>
    <t>Physical Sciences and Mathematics: Statistics and Probability: Probability</t>
  </si>
  <si>
    <t>Physical Sciences and Mathematics: Statistics and Probability: Statistical Methodology</t>
  </si>
  <si>
    <t>Physical Sciences and Mathematics: Statistics and Probability: Statistical Models</t>
  </si>
  <si>
    <t>Physical Sciences and Mathematics: Statistics and Probability: Statistical Theory</t>
  </si>
  <si>
    <t>Physical Sciences and Mathematics: Statistics and Probability: Survival Analysis</t>
  </si>
  <si>
    <t>Physical Sciences and Mathematics: Statistics and Probability: Vital and Health Statistics</t>
  </si>
  <si>
    <t>Physical Sciences and Mathematics: Statistics and Probability: Other Statistics and Probability</t>
  </si>
  <si>
    <t>Physical Sciences and Mathematics: Other Physical Sciences and Mathematics</t>
  </si>
  <si>
    <t>Social and Behavioral Sciences</t>
  </si>
  <si>
    <t>Social and Behavioral Sciences: Agricultural and Resource Economics</t>
  </si>
  <si>
    <t>Social and Behavioral Sciences: Agricultural and Resource Economics: Food Security</t>
  </si>
  <si>
    <t>Social and Behavioral Sciences: Animal Studies</t>
  </si>
  <si>
    <t>Social and Behavioral Sciences: Anthropology</t>
  </si>
  <si>
    <t>Social and Behavioral Sciences: Anthropology: Archaeological Anthropology</t>
  </si>
  <si>
    <t>Social and Behavioral Sciences: Anthropology: Biological and Physical Anthropology</t>
  </si>
  <si>
    <t>Social and Behavioral Sciences: Anthropology: Folklore</t>
  </si>
  <si>
    <t>Social and Behavioral Sciences: Anthropology: Linguistic Anthropology</t>
  </si>
  <si>
    <t>Social and Behavioral Sciences: Anthropology: Social and Cultural Anthropology</t>
  </si>
  <si>
    <t>Social and Behavioral Sciences: Anthropology: Other Anthropology</t>
  </si>
  <si>
    <t>Social and Behavioral Sciences: Communication</t>
  </si>
  <si>
    <t>Social and Behavioral Sciences: Communication: Broadcast and Video Studies</t>
  </si>
  <si>
    <t>Social and Behavioral Sciences: Communication: Communication Technology and New Media</t>
  </si>
  <si>
    <t>Social and Behavioral Sciences: Communication: Critical and Cultural Studies</t>
  </si>
  <si>
    <t>Social and Behavioral Sciences: Communication: Gender, Race, Sexuality, and Ethnicity in Communication</t>
  </si>
  <si>
    <t>Social and Behavioral Sciences: Communication: Graphic Communications</t>
  </si>
  <si>
    <t>Social and Behavioral Sciences: Communication: Health Communication</t>
  </si>
  <si>
    <t>Social and Behavioral Sciences: Communication: International and Intercultural Communication</t>
  </si>
  <si>
    <t>Social and Behavioral Sciences: Communication: Interpersonal and Small Group Communication</t>
  </si>
  <si>
    <t>Social and Behavioral Sciences: Communication: Journalism Studies</t>
  </si>
  <si>
    <t>Social and Behavioral Sciences: Communication: Mass Communication</t>
  </si>
  <si>
    <t>Social and Behavioral Sciences: Communication: Organizational Communication</t>
  </si>
  <si>
    <t>Social and Behavioral Sciences: Communication: Public Relations and Advertising</t>
  </si>
  <si>
    <t>Social and Behavioral Sciences: Communication: Publishing</t>
  </si>
  <si>
    <t>Social and Behavioral Sciences: Communication: Social Influence and Political Communication</t>
  </si>
  <si>
    <t>Social and Behavioral Sciences: Communication: Social Media</t>
  </si>
  <si>
    <t>Social and Behavioral Sciences: Communication: Speech and Rhetorical Studies</t>
  </si>
  <si>
    <t>Social and Behavioral Sciences: Communication: Other Communication</t>
  </si>
  <si>
    <t>Social and Behavioral Sciences: Counseling</t>
  </si>
  <si>
    <t>Social and Behavioral Sciences: Counseling: Counselor Education</t>
  </si>
  <si>
    <t>Social and Behavioral Sciences: Economics</t>
  </si>
  <si>
    <t>Social and Behavioral Sciences: Economics: Behavioral Economics</t>
  </si>
  <si>
    <t>Social and Behavioral Sciences: Economics: Econometrics</t>
  </si>
  <si>
    <t>Social and Behavioral Sciences: Economics: Economic History</t>
  </si>
  <si>
    <t>Social and Behavioral Sciences: Economics: Economic Theory</t>
  </si>
  <si>
    <t>Social and Behavioral Sciences: Economics: Finance</t>
  </si>
  <si>
    <t>Social and Behavioral Sciences: Economics: Growth and Development</t>
  </si>
  <si>
    <t>Social and Behavioral Sciences: Economics: Health Economics</t>
  </si>
  <si>
    <t>Social and Behavioral Sciences: Economics: Income Distribution</t>
  </si>
  <si>
    <t>Social and Behavioral Sciences: Economics: Industrial Organization</t>
  </si>
  <si>
    <t>Social and Behavioral Sciences: Economics: International Economics</t>
  </si>
  <si>
    <t>Social and Behavioral Sciences: Economics: Labor Economics</t>
  </si>
  <si>
    <t>Social and Behavioral Sciences: Economics: Macroeconomics</t>
  </si>
  <si>
    <t>Social and Behavioral Sciences: Economics: Political Economy</t>
  </si>
  <si>
    <t>Social and Behavioral Sciences: Economics: Public Economics</t>
  </si>
  <si>
    <t>Social and Behavioral Sciences: Economics: Regional Economics</t>
  </si>
  <si>
    <t>Social and Behavioral Sciences: Economics: Other Economics</t>
  </si>
  <si>
    <t>Social and Behavioral Sciences: Environmental Studies</t>
  </si>
  <si>
    <t>Social and Behavioral Sciences: Food Studies</t>
  </si>
  <si>
    <t>Social and Behavioral Sciences: Geography</t>
  </si>
  <si>
    <t>Social and Behavioral Sciences: Geography: Geographic Information Sciences</t>
  </si>
  <si>
    <t>Social and Behavioral Sciences: Geography: Human Geography</t>
  </si>
  <si>
    <t>Social and Behavioral Sciences: Geography: Nature and Society Relations</t>
  </si>
  <si>
    <t>Social and Behavioral Sciences: Geography: Physical and Environmental Geography</t>
  </si>
  <si>
    <t>Social and Behavioral Sciences: Geography: Remote Sensing</t>
  </si>
  <si>
    <t>Social and Behavioral Sciences: Geography: Spatial Science</t>
  </si>
  <si>
    <t>Social and Behavioral Sciences: Geography: Other Geography</t>
  </si>
  <si>
    <t>Social and Behavioral Sciences: International and Area Studies</t>
  </si>
  <si>
    <t>Social and Behavioral Sciences: International and Area Studies: African Studies</t>
  </si>
  <si>
    <t>Social and Behavioral Sciences: International and Area Studies: Asian Studies</t>
  </si>
  <si>
    <t>Social and Behavioral Sciences: International and Area Studies: Eastern European Studies</t>
  </si>
  <si>
    <t>Social and Behavioral Sciences: International and Area Studies: Latin American Studies</t>
  </si>
  <si>
    <t>Social and Behavioral Sciences: International and Area Studies: Near and Middle Eastern Studies</t>
  </si>
  <si>
    <t>Social and Behavioral Sciences: International and Area Studies: Soviet and Post-Soviet Studies</t>
  </si>
  <si>
    <t>Social and Behavioral Sciences: International and Area Studies: Other International and Area Studies</t>
  </si>
  <si>
    <t>Social and Behavioral Sciences: Leadership Studies</t>
  </si>
  <si>
    <t>Social and Behavioral Sciences: Legal Studies</t>
  </si>
  <si>
    <t>Social and Behavioral Sciences: Legal Studies: Criminology and Criminal Justice</t>
  </si>
  <si>
    <t>Social and Behavioral Sciences: Legal Studies: Forensic Science and Technology</t>
  </si>
  <si>
    <t>Social and Behavioral Sciences: Legal Studies: Legal Theory</t>
  </si>
  <si>
    <t>Social and Behavioral Sciences: Legal Studies: Other Legal Studies</t>
  </si>
  <si>
    <t>Social and Behavioral Sciences: Leisure Studies</t>
  </si>
  <si>
    <t>Social and Behavioral Sciences: Library and Information Science</t>
  </si>
  <si>
    <t>Social and Behavioral Sciences: Library and Information Science: Archival Science</t>
  </si>
  <si>
    <t>Social and Behavioral Sciences: Library and Information Science: Cataloging and Metadata</t>
  </si>
  <si>
    <t>Social and Behavioral Sciences: Library and Information Science: Collection Development and Management</t>
  </si>
  <si>
    <t>Social and Behavioral Sciences: Library and Information Science: Information Literacy</t>
  </si>
  <si>
    <t>Social and Behavioral Sciences: Library and Information Science: Law Librarianship</t>
  </si>
  <si>
    <t>Social and Behavioral Sciences: Library and Information Science: Scholarly Communication</t>
  </si>
  <si>
    <t>Social and Behavioral Sciences: Library and Information Science: Scholarly Publishing</t>
  </si>
  <si>
    <t>Social and Behavioral Sciences: Linguistics</t>
  </si>
  <si>
    <t>Social and Behavioral Sciences: Linguistics: Anthropological Linguistics and Sociolinguistics</t>
  </si>
  <si>
    <t>Social and Behavioral Sciences: Linguistics: Applied Linguistics</t>
  </si>
  <si>
    <t>Social and Behavioral Sciences: Linguistics: Comparative and Historical Linguistics</t>
  </si>
  <si>
    <t>Social and Behavioral Sciences: Linguistics: Computational Linguistics</t>
  </si>
  <si>
    <t>Social and Behavioral Sciences: Linguistics: Discourse and Text Linguistics</t>
  </si>
  <si>
    <t>Social and Behavioral Sciences: Linguistics: First and Second Language Acquisition</t>
  </si>
  <si>
    <t>Social and Behavioral Sciences: Linguistics: Language Description and Documentation</t>
  </si>
  <si>
    <t>Social and Behavioral Sciences: Linguistics: Morphology</t>
  </si>
  <si>
    <t>Social and Behavioral Sciences: Linguistics: Phonetics and Phonology</t>
  </si>
  <si>
    <t>Social and Behavioral Sciences: Linguistics: Psycholinguistics and Neurolinguistics</t>
  </si>
  <si>
    <t>Social and Behavioral Sciences: Linguistics: Semantics and Pragmatics</t>
  </si>
  <si>
    <t>Social and Behavioral Sciences: Linguistics: Syntax</t>
  </si>
  <si>
    <t>Social and Behavioral Sciences: Linguistics: Typological Linguistics and Linguistic Diversity</t>
  </si>
  <si>
    <t>Social and Behavioral Sciences: Linguistics: Other Linguistics</t>
  </si>
  <si>
    <t>Social and Behavioral Sciences: Organization Development</t>
  </si>
  <si>
    <t>Social and Behavioral Sciences: Political Science</t>
  </si>
  <si>
    <t>Social and Behavioral Sciences: Political Science: American Politics</t>
  </si>
  <si>
    <t>Social and Behavioral Sciences: Political Science: Comparative Politics</t>
  </si>
  <si>
    <t>Social and Behavioral Sciences: Political Science: International Relations</t>
  </si>
  <si>
    <t>Social and Behavioral Sciences: Political Science: Models and Methods</t>
  </si>
  <si>
    <t>Social and Behavioral Sciences: Political Science: Political Theory</t>
  </si>
  <si>
    <t>Social and Behavioral Sciences: Political Science: Other Political Science</t>
  </si>
  <si>
    <t>Social and Behavioral Sciences: Psychology</t>
  </si>
  <si>
    <t>Social and Behavioral Sciences: Psychology: Applied Behavior Analysis</t>
  </si>
  <si>
    <t>Social and Behavioral Sciences: Psychology: Biological Psychology</t>
  </si>
  <si>
    <t>Social and Behavioral Sciences: Psychology: Child Psychology</t>
  </si>
  <si>
    <t>Social and Behavioral Sciences: Psychology: Clinical Psychology</t>
  </si>
  <si>
    <t>Social and Behavioral Sciences: Psychology: Cognition and Perception</t>
  </si>
  <si>
    <t>Social and Behavioral Sciences: Psychology: Cognitive Psychology</t>
  </si>
  <si>
    <t>Social and Behavioral Sciences: Psychology: Community Psychology</t>
  </si>
  <si>
    <t>Social and Behavioral Sciences: Psychology: Comparative Psychology</t>
  </si>
  <si>
    <t>Social and Behavioral Sciences: Psychology: Counseling Psychology</t>
  </si>
  <si>
    <t>Social and Behavioral Sciences: Psychology: Developmental Psychology</t>
  </si>
  <si>
    <t>Social and Behavioral Sciences: Psychology: Experimental Analysis of Behavior</t>
  </si>
  <si>
    <t>Social and Behavioral Sciences: Psychology: Health Psychology</t>
  </si>
  <si>
    <t>Social and Behavioral Sciences: Psychology: Industrial and Organizational Psychology</t>
  </si>
  <si>
    <t>Social and Behavioral Sciences: Psychology: Multicultural Psychology</t>
  </si>
  <si>
    <t>Social and Behavioral Sciences: Psychology: Pain Management</t>
  </si>
  <si>
    <t>Social and Behavioral Sciences: Psychology: Personality and Social Contexts</t>
  </si>
  <si>
    <t>Social and Behavioral Sciences: Psychology: Quantitative Psychology</t>
  </si>
  <si>
    <t>Social and Behavioral Sciences: Psychology: School Psychology</t>
  </si>
  <si>
    <t>Social and Behavioral Sciences: Psychology: Social Psychology</t>
  </si>
  <si>
    <t>Social and Behavioral Sciences: Psychology: Theory and Philosophy</t>
  </si>
  <si>
    <t>Social and Behavioral Sciences: Psychology: Transpersonal Psychology</t>
  </si>
  <si>
    <t>Social and Behavioral Sciences: Psychology: Other Psychology</t>
  </si>
  <si>
    <t>Social and Behavioral Sciences: Public Affairs, Public Policy and Public Administration</t>
  </si>
  <si>
    <t>Social and Behavioral Sciences: Public Affairs, Public Policy and Public Administration: Defense and Security Studies</t>
  </si>
  <si>
    <t>Social and Behavioral Sciences: Public Affairs, Public Policy and Public Administration: Economic Policy</t>
  </si>
  <si>
    <t>Social and Behavioral Sciences: Public Affairs, Public Policy and Public Administration: Education Policy</t>
  </si>
  <si>
    <t>Social and Behavioral Sciences: Public Affairs, Public Policy and Public Administration: Emergency and Disaster Management</t>
  </si>
  <si>
    <t>Social and Behavioral Sciences: Public Affairs, Public Policy and Public Administration: Energy Policy</t>
  </si>
  <si>
    <t>Social and Behavioral Sciences: Public Affairs, Public Policy and Public Administration: Environmental Policy</t>
  </si>
  <si>
    <t>Social and Behavioral Sciences: Public Affairs, Public Policy and Public Administration: Health Policy</t>
  </si>
  <si>
    <t>Social and Behavioral Sciences: Public Affairs, Public Policy and Public Administration: Infrastructure</t>
  </si>
  <si>
    <t>Social and Behavioral Sciences: Public Affairs, Public Policy and Public Administration: Military and Veterans Studies</t>
  </si>
  <si>
    <t>Social and Behavioral Sciences: Public Affairs, Public Policy and Public Administration: Peace and Conflict Studies</t>
  </si>
  <si>
    <t>Social and Behavioral Sciences: Public Affairs, Public Policy and Public Administration: Policy Design, Analysis, and Evaluation</t>
  </si>
  <si>
    <t>Social and Behavioral Sciences: Public Affairs, Public Policy and Public Administration: Policy History, Theory, and Methods</t>
  </si>
  <si>
    <t>Social and Behavioral Sciences: Public Affairs, Public Policy and Public Administration: Public Administration</t>
  </si>
  <si>
    <t>Social and Behavioral Sciences: Public Affairs, Public Policy and Public Administration: Public Affairs</t>
  </si>
  <si>
    <t>Social and Behavioral Sciences: Public Affairs, Public Policy and Public Administration: Public Policy</t>
  </si>
  <si>
    <t>Social and Behavioral Sciences: Public Affairs, Public Policy and Public Administration: Recreation, Parks and Tourism Administration</t>
  </si>
  <si>
    <t>Social and Behavioral Sciences: Public Affairs, Public Policy and Public Administration: Science and Technology Policy</t>
  </si>
  <si>
    <t>Social and Behavioral Sciences: Public Affairs, Public Policy and Public Administration: Social Policy</t>
  </si>
  <si>
    <t>Social and Behavioral Sciences: Public Affairs, Public Policy and Public Administration: Social Welfare</t>
  </si>
  <si>
    <t>Social and Behavioral Sciences: Public Affairs, Public Policy and Public Administration: Terrorism Studies</t>
  </si>
  <si>
    <t>Social and Behavioral Sciences: Public Affairs, Public Policy and Public Administration: Transportation</t>
  </si>
  <si>
    <t>Social and Behavioral Sciences: Public Affairs, Public Policy and Public Administration: Urban Studies</t>
  </si>
  <si>
    <t>Social and Behavioral Sciences: Public Affairs, Public Policy and Public Administration: Other Public Affairs, Public Policy and Public Administration</t>
  </si>
  <si>
    <t>Social and Behavioral Sciences: Science and Technology Studies</t>
  </si>
  <si>
    <t>Social and Behavioral Sciences: Social Statistics</t>
  </si>
  <si>
    <t>Social and Behavioral Sciences: Social Work</t>
  </si>
  <si>
    <t>Social and Behavioral Sciences: Sociology</t>
  </si>
  <si>
    <t>Social and Behavioral Sciences: Sociology: Civic and Community Engagement</t>
  </si>
  <si>
    <t>Social and Behavioral Sciences: Sociology: Community-Based Learning</t>
  </si>
  <si>
    <t>Social and Behavioral Sciences: Sociology: Community-Based Research</t>
  </si>
  <si>
    <t>Social and Behavioral Sciences: Sociology: Criminology</t>
  </si>
  <si>
    <t>Social and Behavioral Sciences: Sociology: Demography, Population, and Ecology</t>
  </si>
  <si>
    <t>Social and Behavioral Sciences: Sociology: Domestic and Intimate Partner Violence</t>
  </si>
  <si>
    <t>Social and Behavioral Sciences: Sociology: Educational Sociology</t>
  </si>
  <si>
    <t>Social and Behavioral Sciences: Sociology: Family, Life Course, and Society</t>
  </si>
  <si>
    <t>Social and Behavioral Sciences: Sociology: Gender and Sexuality</t>
  </si>
  <si>
    <t>Social and Behavioral Sciences: Sociology: Gerontology</t>
  </si>
  <si>
    <t>Social and Behavioral Sciences: Sociology: Human Ecology</t>
  </si>
  <si>
    <t>Social and Behavioral Sciences: Sociology: Inequality and Stratification</t>
  </si>
  <si>
    <t>Social and Behavioral Sciences: Sociology: Medicine and Health</t>
  </si>
  <si>
    <t>Social and Behavioral Sciences: Sociology: Migration Studies</t>
  </si>
  <si>
    <t>Social and Behavioral Sciences: Sociology: Place and Environment</t>
  </si>
  <si>
    <t>Social and Behavioral Sciences: Sociology: Politics and Social Change</t>
  </si>
  <si>
    <t>Social and Behavioral Sciences: Sociology: Quantitative, Qualitative, Comparative, and Historical Methodologies</t>
  </si>
  <si>
    <t>Social and Behavioral Sciences: Sociology: Race and Ethnicity</t>
  </si>
  <si>
    <t>Social and Behavioral Sciences: Sociology: Regional Sociology</t>
  </si>
  <si>
    <t>Social and Behavioral Sciences: Sociology: Rural Sociology</t>
  </si>
  <si>
    <t>Social and Behavioral Sciences: Sociology: Service Learning</t>
  </si>
  <si>
    <t>Social and Behavioral Sciences: Sociology: Social Control, Law, Crime, and Deviance</t>
  </si>
  <si>
    <t>Social and Behavioral Sciences: Sociology: Social Psychology and Interaction</t>
  </si>
  <si>
    <t>Social and Behavioral Sciences: Sociology: Sociology of Culture</t>
  </si>
  <si>
    <t>Social and Behavioral Sciences: Sociology: Sociology of Religion</t>
  </si>
  <si>
    <t>Social and Behavioral Sciences: Sociology: Theory, Knowledge and Science</t>
  </si>
  <si>
    <t>Social and Behavioral Sciences: Sociology: Tourism</t>
  </si>
  <si>
    <t>Social and Behavioral Sciences: Sociology: Work, Economy and Organizations</t>
  </si>
  <si>
    <t>Social and Behavioral Sciences: Sociology: Other Sociology</t>
  </si>
  <si>
    <t>Social and Behavioral Sciences: Sports Studies</t>
  </si>
  <si>
    <t>Social and Behavioral Sciences: Urban Studies and Planning</t>
  </si>
  <si>
    <t>Social and Behavioral Sciences: Other Social and Behavioral Sciences</t>
  </si>
  <si>
    <t>4x</t>
  </si>
  <si>
    <t>12x</t>
  </si>
  <si>
    <t>21x</t>
  </si>
  <si>
    <t>23x</t>
  </si>
  <si>
    <t>31x</t>
  </si>
  <si>
    <t>32x</t>
  </si>
  <si>
    <t>34x</t>
  </si>
  <si>
    <t>41x</t>
  </si>
  <si>
    <t>44x</t>
  </si>
  <si>
    <t>11x</t>
  </si>
  <si>
    <t>011000</t>
  </si>
  <si>
    <t>020400</t>
  </si>
  <si>
    <t>020500</t>
  </si>
  <si>
    <t>020600</t>
  </si>
  <si>
    <t>021001</t>
  </si>
  <si>
    <t>021004</t>
  </si>
  <si>
    <t>021005</t>
  </si>
  <si>
    <t>022200</t>
  </si>
  <si>
    <t>022300</t>
  </si>
  <si>
    <t>022310</t>
  </si>
  <si>
    <t>022400</t>
  </si>
  <si>
    <t>023600</t>
  </si>
  <si>
    <t>023800</t>
  </si>
  <si>
    <t>024100</t>
  </si>
  <si>
    <t>025000</t>
  </si>
  <si>
    <t>025200</t>
  </si>
  <si>
    <t>030500</t>
  </si>
  <si>
    <t>040000</t>
  </si>
  <si>
    <t>050400</t>
  </si>
  <si>
    <t>050500</t>
  </si>
  <si>
    <t>050600</t>
  </si>
  <si>
    <t>050701</t>
  </si>
  <si>
    <t>051000</t>
  </si>
  <si>
    <t>051003</t>
  </si>
  <si>
    <t>051200</t>
  </si>
  <si>
    <t>051500</t>
  </si>
  <si>
    <t>052100</t>
  </si>
  <si>
    <t>060000</t>
  </si>
  <si>
    <t>070100</t>
  </si>
  <si>
    <t>070200</t>
  </si>
  <si>
    <t>070208</t>
  </si>
  <si>
    <t>070301</t>
  </si>
  <si>
    <t>070302</t>
  </si>
  <si>
    <t>070303</t>
  </si>
  <si>
    <t>070803</t>
  </si>
  <si>
    <t>070804</t>
  </si>
  <si>
    <t>070900</t>
  </si>
  <si>
    <t>071302</t>
  </si>
  <si>
    <t>071403</t>
  </si>
  <si>
    <t>071800</t>
  </si>
  <si>
    <t>072100</t>
  </si>
  <si>
    <t>072103</t>
  </si>
  <si>
    <t>072203</t>
  </si>
  <si>
    <t>072206</t>
  </si>
  <si>
    <t>072303</t>
  </si>
  <si>
    <t>080301 ???</t>
  </si>
  <si>
    <t>080303</t>
  </si>
  <si>
    <t>080312</t>
  </si>
  <si>
    <t>080313</t>
  </si>
  <si>
    <t>080700</t>
  </si>
  <si>
    <t>080800</t>
  </si>
  <si>
    <t>080902</t>
  </si>
  <si>
    <t>080903</t>
  </si>
  <si>
    <t>080904</t>
  </si>
  <si>
    <t>080907</t>
  </si>
  <si>
    <t>080914</t>
  </si>
  <si>
    <t>080917</t>
  </si>
  <si>
    <t>080918</t>
  </si>
  <si>
    <t>080920</t>
  </si>
  <si>
    <t>080921</t>
  </si>
  <si>
    <t>081401 ???</t>
  </si>
  <si>
    <t>081411</t>
  </si>
  <si>
    <t>081417</t>
  </si>
  <si>
    <t>081420</t>
  </si>
  <si>
    <t>081422</t>
  </si>
  <si>
    <t>081503</t>
  </si>
  <si>
    <t>081504</t>
  </si>
  <si>
    <t>081506</t>
  </si>
  <si>
    <t>081508</t>
  </si>
  <si>
    <t>081511</t>
  </si>
  <si>
    <t>081516</t>
  </si>
  <si>
    <t>081519</t>
  </si>
  <si>
    <t>081520 ???</t>
  </si>
  <si>
    <t>081521</t>
  </si>
  <si>
    <t>081526</t>
  </si>
  <si>
    <t>081527</t>
  </si>
  <si>
    <t>081530</t>
  </si>
  <si>
    <t>081532</t>
  </si>
  <si>
    <t>081534</t>
  </si>
  <si>
    <t>081537</t>
  </si>
  <si>
    <t>081538</t>
  </si>
  <si>
    <t>081540</t>
  </si>
  <si>
    <t>081609</t>
  </si>
  <si>
    <t>082204</t>
  </si>
  <si>
    <t>082300</t>
  </si>
  <si>
    <t>082313</t>
  </si>
  <si>
    <t>082400</t>
  </si>
  <si>
    <t>082403</t>
  </si>
  <si>
    <t>082700</t>
  </si>
  <si>
    <t>090700</t>
  </si>
  <si>
    <t>090200</t>
  </si>
  <si>
    <t>090300</t>
  </si>
  <si>
    <t>090303</t>
  </si>
  <si>
    <t>090306</t>
  </si>
  <si>
    <t>090307</t>
  </si>
  <si>
    <t>090400</t>
  </si>
  <si>
    <t>090500</t>
  </si>
  <si>
    <t>090503</t>
  </si>
  <si>
    <t>090504</t>
  </si>
  <si>
    <t>090505</t>
  </si>
  <si>
    <t>090506</t>
  </si>
  <si>
    <t>090508</t>
  </si>
  <si>
    <t>090509</t>
  </si>
  <si>
    <t>090510</t>
  </si>
  <si>
    <t>090511</t>
  </si>
  <si>
    <t>090513</t>
  </si>
  <si>
    <t>090518</t>
  </si>
  <si>
    <t>090600</t>
  </si>
  <si>
    <t>090802</t>
  </si>
  <si>
    <t>090804</t>
  </si>
  <si>
    <t>090805</t>
  </si>
  <si>
    <t>090806</t>
  </si>
  <si>
    <t>090900</t>
  </si>
  <si>
    <t>090903</t>
  </si>
  <si>
    <t>090904</t>
  </si>
  <si>
    <t>090905</t>
  </si>
  <si>
    <t>090906</t>
  </si>
  <si>
    <t>090907</t>
  </si>
  <si>
    <t>090909</t>
  </si>
  <si>
    <t>090912</t>
  </si>
  <si>
    <t>100301</t>
  </si>
  <si>
    <t>100302</t>
  </si>
  <si>
    <t>100400</t>
  </si>
  <si>
    <t>100600</t>
  </si>
  <si>
    <t>100700</t>
  </si>
  <si>
    <t>100902</t>
  </si>
  <si>
    <t>101502</t>
  </si>
  <si>
    <t>101700</t>
  </si>
  <si>
    <t>101800</t>
  </si>
  <si>
    <t>101801</t>
  </si>
  <si>
    <t>102200</t>
  </si>
  <si>
    <t>102300</t>
  </si>
  <si>
    <t>102311</t>
  </si>
  <si>
    <t>102313</t>
  </si>
  <si>
    <t>DFG-Keys</t>
  </si>
  <si>
    <t>SNSF Keys</t>
  </si>
  <si>
    <t>1 Level</t>
  </si>
  <si>
    <t>2 Level</t>
  </si>
  <si>
    <t>3 Level</t>
  </si>
  <si>
    <t>1060x</t>
  </si>
  <si>
    <t>3070x</t>
  </si>
  <si>
    <t>3030x</t>
  </si>
  <si>
    <t>3020x</t>
  </si>
  <si>
    <t>2030x</t>
  </si>
  <si>
    <t>3010x</t>
  </si>
  <si>
    <t>30x00</t>
  </si>
  <si>
    <t>3040x</t>
  </si>
  <si>
    <t>10x00</t>
  </si>
  <si>
    <t>20x00</t>
  </si>
  <si>
    <t>1040x</t>
  </si>
  <si>
    <r>
      <t>Climatology</t>
    </r>
    <r>
      <rPr>
        <sz val="11"/>
        <color rgb="FFFF0000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Atmospherical Chemistry, </t>
    </r>
    <r>
      <rPr>
        <sz val="11"/>
        <color rgb="FFFF0000"/>
        <rFont val="Calibri"/>
        <family val="2"/>
        <scheme val="minor"/>
      </rPr>
      <t>Aeronomy</t>
    </r>
  </si>
  <si>
    <t>??? difference to 30911 - check bepress items</t>
  </si>
  <si>
    <t>??? difference to 10604</t>
  </si>
  <si>
    <t>022306</t>
  </si>
  <si>
    <t>??? Aeronomoy - no third "o"</t>
  </si>
  <si>
    <t>??? -&gt; special things to map?</t>
  </si>
  <si>
    <t>081606</t>
  </si>
  <si>
    <t>?? Do we have preventive cancer res</t>
  </si>
  <si>
    <t>??? which of the "Life Sciences: Forest Sciences" should we map?</t>
  </si>
  <si>
    <t>?? is  this:</t>
  </si>
  <si>
    <t>? Difference to 20700 - Environmental Science</t>
  </si>
  <si>
    <t>?? can we map some of them to 3030x?</t>
  </si>
  <si>
    <t>??? Vitaminology - is all of this connected to food science?</t>
  </si>
  <si>
    <t>? mapping correct ?</t>
  </si>
  <si>
    <t>Where to put "Theatre" ??? difference to 10406  - check bepress items</t>
  </si>
  <si>
    <t>081803</t>
  </si>
  <si>
    <t>081802</t>
  </si>
  <si>
    <t>??? Difference to 30903??</t>
  </si>
  <si>
    <t>081808</t>
  </si>
  <si>
    <t>Do we need to officially map? We have 1 free text "other" for this.</t>
  </si>
  <si>
    <t>bepress sum</t>
  </si>
  <si>
    <r>
      <t>Fran</t>
    </r>
    <r>
      <rPr>
        <b/>
        <sz val="11"/>
        <color theme="1"/>
        <rFont val="Calibri"/>
        <family val="2"/>
      </rPr>
      <t>ç</t>
    </r>
    <r>
      <rPr>
        <b/>
        <sz val="11"/>
        <color theme="1"/>
        <rFont val="Calibri"/>
        <family val="2"/>
        <scheme val="minor"/>
      </rPr>
      <t>aise</t>
    </r>
  </si>
  <si>
    <t>guessed main bepress</t>
  </si>
  <si>
    <t>3090x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</si>
</sst>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2" borderId="0" xfId="0" applyFill="1" applyAlignment="1">
      <alignment horizontal="center" vertical="center"/>
    </xf>
    <xf numFmtId="0" fontId="0" fillId="2" borderId="0" xfId="0" quotePrefix="1" applyFill="1"/>
    <xf numFmtId="0" fontId="0" fillId="2" borderId="0" xfId="0" applyFill="1"/>
    <xf numFmtId="0" fontId="0" fillId="2" borderId="0" xfId="0" applyFill="1" applyAlignment="1">
      <alignment horizontal="center"/>
    </xf>
    <xf numFmtId="2" fontId="0" fillId="0" borderId="0" xfId="0" applyNumberFormat="1"/>
    <xf numFmtId="17" fontId="0" fillId="0" borderId="0" xfId="0" applyNumberFormat="1" applyFont="1" applyAlignment="1">
      <alignment vertical="top"/>
    </xf>
    <xf numFmtId="0" fontId="1" fillId="0" borderId="0" xfId="0" applyFont="1"/>
    <xf numFmtId="0" fontId="0" fillId="0" borderId="0" xfId="0" applyNumberFormat="1" applyAlignment="1">
      <alignment horizontal="left"/>
    </xf>
    <xf numFmtId="0" fontId="0" fillId="0" borderId="0" xfId="0" applyNumberFormat="1"/>
    <xf numFmtId="0" fontId="0" fillId="3" borderId="0" xfId="0" applyFill="1"/>
    <xf numFmtId="0" fontId="0" fillId="4" borderId="0" xfId="0" applyFill="1"/>
    <xf numFmtId="17" fontId="0" fillId="0" borderId="0" xfId="0" applyNumberFormat="1" applyAlignment="1">
      <alignment horizontal="left" vertical="top"/>
    </xf>
    <xf numFmtId="0" fontId="0" fillId="0" borderId="1" xfId="0" applyBorder="1" applyAlignment="1">
      <alignment horizontal="right"/>
    </xf>
    <xf numFmtId="0" fontId="0" fillId="0" borderId="2" xfId="0" quotePrefix="1" applyBorder="1"/>
    <xf numFmtId="0" fontId="0" fillId="0" borderId="0" xfId="0" quotePrefix="1"/>
    <xf numFmtId="0" fontId="0" fillId="0" borderId="3" xfId="0" applyBorder="1" applyAlignment="1">
      <alignment horizontal="right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0" xfId="0" applyFill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1" fontId="0" fillId="0" borderId="0" xfId="0" applyNumberFormat="1" applyFill="1"/>
    <xf numFmtId="0" fontId="0" fillId="5" borderId="0" xfId="0" applyFill="1"/>
    <xf numFmtId="0" fontId="0" fillId="6" borderId="0" xfId="0" applyFill="1"/>
    <xf numFmtId="49" fontId="0" fillId="0" borderId="0" xfId="0" applyNumberFormat="1" applyAlignment="1">
      <alignment horizontal="left"/>
    </xf>
    <xf numFmtId="0" fontId="7" fillId="0" borderId="0" xfId="0" applyFont="1"/>
    <xf numFmtId="0" fontId="8" fillId="0" borderId="0" xfId="0" applyFont="1"/>
    <xf numFmtId="0" fontId="0" fillId="0" borderId="0" xfId="0" quotePrefix="1" applyNumberFormat="1" applyAlignment="1">
      <alignment horizontal="left"/>
    </xf>
    <xf numFmtId="0" fontId="0" fillId="7" borderId="0" xfId="0" applyNumberFormat="1" applyFill="1" applyAlignment="1">
      <alignment horizontal="left"/>
    </xf>
    <xf numFmtId="49" fontId="0" fillId="0" borderId="0" xfId="0" quotePrefix="1" applyNumberFormat="1" applyAlignment="1">
      <alignment horizontal="left"/>
    </xf>
    <xf numFmtId="0" fontId="0" fillId="0" borderId="0" xfId="0" applyNumberFormat="1" applyFill="1" applyAlignment="1">
      <alignment horizontal="left"/>
    </xf>
    <xf numFmtId="0" fontId="6" fillId="0" borderId="0" xfId="0" applyNumberFormat="1" applyFont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B1262"/>
  <sheetViews>
    <sheetView zoomScaleNormal="100" workbookViewId="0">
      <pane xSplit="1" ySplit="4" topLeftCell="B6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5" x14ac:dyDescent="0.35"/>
  <cols>
    <col min="2" max="2" width="77.54296875" customWidth="1"/>
    <col min="3" max="5" width="12.7265625" customWidth="1"/>
    <col min="6" max="6" width="12.7265625" hidden="1" customWidth="1"/>
    <col min="7" max="9" width="12.7265625" customWidth="1"/>
    <col min="10" max="14" width="10.81640625" customWidth="1"/>
    <col min="15" max="15" width="10.90625" customWidth="1"/>
    <col min="18" max="18" width="0" hidden="1" customWidth="1"/>
    <col min="19" max="19" width="19.1796875" customWidth="1"/>
    <col min="20" max="20" width="34.54296875" customWidth="1"/>
    <col min="21" max="21" width="32.54296875" customWidth="1"/>
    <col min="22" max="24" width="7.453125" customWidth="1"/>
    <col min="25" max="25" width="28.453125" customWidth="1"/>
  </cols>
  <sheetData>
    <row r="1" spans="1:28" ht="18.5" x14ac:dyDescent="0.45">
      <c r="A1" s="16">
        <v>43191</v>
      </c>
      <c r="B1" s="11" t="s">
        <v>1048</v>
      </c>
      <c r="C1" s="11"/>
      <c r="D1" s="11"/>
      <c r="E1" s="11"/>
      <c r="F1" s="11"/>
      <c r="G1" s="11"/>
      <c r="H1" s="11"/>
      <c r="I1" s="11"/>
      <c r="N1" s="17" t="s">
        <v>1049</v>
      </c>
      <c r="O1" s="18" t="s">
        <v>1050</v>
      </c>
      <c r="P1" s="19"/>
      <c r="Q1" s="19"/>
      <c r="R1" s="19"/>
      <c r="Z1" t="s">
        <v>1051</v>
      </c>
      <c r="AA1">
        <f>1136-87</f>
        <v>1049</v>
      </c>
      <c r="AB1" t="s">
        <v>1052</v>
      </c>
    </row>
    <row r="2" spans="1:28" x14ac:dyDescent="0.35">
      <c r="B2" t="s">
        <v>1053</v>
      </c>
      <c r="N2" s="20" t="s">
        <v>1054</v>
      </c>
      <c r="O2" s="21"/>
      <c r="W2" t="s">
        <v>1055</v>
      </c>
      <c r="Z2" t="s">
        <v>1056</v>
      </c>
    </row>
    <row r="3" spans="1:28" x14ac:dyDescent="0.35">
      <c r="C3" s="27" t="s">
        <v>2473</v>
      </c>
      <c r="D3" s="27"/>
      <c r="E3" s="27"/>
      <c r="F3" s="27"/>
      <c r="G3" s="28" t="s">
        <v>2474</v>
      </c>
      <c r="H3" s="28"/>
      <c r="I3" s="28"/>
      <c r="W3">
        <v>4</v>
      </c>
      <c r="Z3" t="str">
        <f>CONCATENATE(T3,": ",U3)</f>
        <v xml:space="preserve">: </v>
      </c>
    </row>
    <row r="4" spans="1:28" x14ac:dyDescent="0.35">
      <c r="A4" t="s">
        <v>1057</v>
      </c>
      <c r="B4" t="s">
        <v>1058</v>
      </c>
      <c r="C4" s="27" t="s">
        <v>10</v>
      </c>
      <c r="D4" s="27" t="s">
        <v>11</v>
      </c>
      <c r="E4" s="27" t="s">
        <v>12</v>
      </c>
      <c r="F4" s="27" t="s">
        <v>13</v>
      </c>
      <c r="G4" s="28" t="s">
        <v>2475</v>
      </c>
      <c r="H4" s="28" t="s">
        <v>2476</v>
      </c>
      <c r="I4" s="28" t="s">
        <v>2477</v>
      </c>
      <c r="J4" t="s">
        <v>1059</v>
      </c>
      <c r="K4" t="s">
        <v>1060</v>
      </c>
      <c r="L4" t="s">
        <v>1061</v>
      </c>
      <c r="M4" t="s">
        <v>1062</v>
      </c>
      <c r="N4" t="s">
        <v>1063</v>
      </c>
      <c r="O4" t="s">
        <v>1064</v>
      </c>
      <c r="P4" t="s">
        <v>1065</v>
      </c>
      <c r="Q4" t="s">
        <v>1066</v>
      </c>
      <c r="R4" t="s">
        <v>1067</v>
      </c>
      <c r="S4" t="s">
        <v>1068</v>
      </c>
      <c r="T4" t="s">
        <v>1069</v>
      </c>
      <c r="U4" t="s">
        <v>1070</v>
      </c>
      <c r="V4" t="s">
        <v>1071</v>
      </c>
      <c r="W4" t="s">
        <v>1072</v>
      </c>
      <c r="X4" t="s">
        <v>1073</v>
      </c>
      <c r="Y4" t="s">
        <v>1074</v>
      </c>
      <c r="Z4" t="s">
        <v>1075</v>
      </c>
    </row>
    <row r="5" spans="1:28" hidden="1" x14ac:dyDescent="0.35">
      <c r="A5">
        <v>1</v>
      </c>
      <c r="B5" t="s">
        <v>1076</v>
      </c>
      <c r="C5">
        <v>4</v>
      </c>
      <c r="D5">
        <v>45</v>
      </c>
      <c r="G5">
        <v>10000</v>
      </c>
      <c r="H5">
        <v>10300</v>
      </c>
      <c r="I5">
        <v>10407</v>
      </c>
      <c r="J5" t="str">
        <f t="shared" ref="J5:J68" si="0">IF(ISERROR(FIND(":",B5)),"",FIND(":",B5))</f>
        <v/>
      </c>
      <c r="K5" t="str">
        <f t="shared" ref="K5:K68" si="1">IF(ISERROR(FIND(":",MID(B5,J5+1,99))),"",FIND(":",MID(B5,J5+1,99)))</f>
        <v/>
      </c>
      <c r="L5">
        <v>1</v>
      </c>
      <c r="O5" s="3" t="str">
        <f t="shared" ref="O5:O68" si="2">CONCATENATE($O$2,TEXT($L5,"00"),IF($M5&lt;&gt;"",CONCATENATE($O$1,TEXT($M5,"00"),IF($N5&lt;&gt;"",CONCATENATE($O$1,TEXT($N5,"00")),"")),""))</f>
        <v>01</v>
      </c>
      <c r="P5" s="22">
        <f t="shared" ref="P5:P68" si="3">VALUE(CONCATENATE(TEXT($L5,"00"),IF($M5&lt;&gt;"",CONCATENATE($P$1,TEXT($M5,"00"),IF($N5&lt;&gt;"",CONCATENATE($P$1,TEXT($N5,"00")),"")),"")))</f>
        <v>1</v>
      </c>
      <c r="Q5" s="22">
        <f t="shared" ref="Q5:Q68" si="4">IF(L5&lt;&gt;"",1+IF(M5&lt;&gt;"",1+IF(N5&lt;&gt;"",1,0),0),0)</f>
        <v>1</v>
      </c>
      <c r="R5" s="22">
        <v>11</v>
      </c>
      <c r="S5" t="str">
        <f t="shared" ref="S5:S68" si="5">IF(J5&lt;&gt;"",MID($B5,1,J5-1),$B5)</f>
        <v>Architecture</v>
      </c>
      <c r="T5" t="str">
        <f t="shared" ref="T5:T68" si="6">IF($K5&lt;&gt;"",MID($B5,$J5+2,$K5-2),IF($J5&lt;&gt;"",MID($B5,$J5+2,99),""))</f>
        <v/>
      </c>
      <c r="U5" t="str">
        <f t="shared" ref="U5:U68" si="7">IF($K5&lt;&gt;"",MID($B5,$J5+2+$K5,99),"")</f>
        <v/>
      </c>
      <c r="W5">
        <f>V5+W3</f>
        <v>4</v>
      </c>
      <c r="X5">
        <v>4</v>
      </c>
      <c r="Y5" t="str">
        <f>S5</f>
        <v>Architecture</v>
      </c>
    </row>
    <row r="6" spans="1:28" x14ac:dyDescent="0.35">
      <c r="A6">
        <v>2</v>
      </c>
      <c r="B6" t="s">
        <v>1077</v>
      </c>
      <c r="C6">
        <v>4</v>
      </c>
      <c r="D6">
        <v>45</v>
      </c>
      <c r="E6" s="4">
        <v>410</v>
      </c>
      <c r="G6">
        <v>10000</v>
      </c>
      <c r="H6">
        <v>10300</v>
      </c>
      <c r="I6">
        <v>10407</v>
      </c>
      <c r="J6">
        <f t="shared" si="0"/>
        <v>13</v>
      </c>
      <c r="K6" t="str">
        <f t="shared" si="1"/>
        <v/>
      </c>
      <c r="L6">
        <f t="shared" ref="L6:L69" si="8">IF(J6="",L5+1,L5)</f>
        <v>1</v>
      </c>
      <c r="M6">
        <f t="shared" ref="M6:M69" si="9">IF(J5="",1,IF(J6="","",IF(T5=T6,M5,M5+1)))</f>
        <v>1</v>
      </c>
      <c r="N6" t="str">
        <f t="shared" ref="N6:N69" si="10">IF(M6&lt;&gt;M5,"",IF(N5&lt;&gt;"",N5+1,1))</f>
        <v/>
      </c>
      <c r="O6" s="3" t="str">
        <f t="shared" si="2"/>
        <v>01|01</v>
      </c>
      <c r="P6" s="22">
        <f t="shared" si="3"/>
        <v>101</v>
      </c>
      <c r="Q6" s="22">
        <f t="shared" si="4"/>
        <v>2</v>
      </c>
      <c r="R6" s="22"/>
      <c r="S6" t="str">
        <f t="shared" si="5"/>
        <v>Architecture</v>
      </c>
      <c r="T6" t="str">
        <f t="shared" si="6"/>
        <v>Architectural Engineering</v>
      </c>
      <c r="U6" t="str">
        <f t="shared" si="7"/>
        <v/>
      </c>
      <c r="V6">
        <v>1</v>
      </c>
      <c r="W6">
        <f t="shared" ref="W6:W34" si="11">V5+W5</f>
        <v>4</v>
      </c>
      <c r="X6">
        <f t="shared" ref="X6:X69" si="12">IF(V6&gt;0,W6,"")</f>
        <v>4</v>
      </c>
      <c r="Y6" t="str">
        <f t="shared" ref="Y6:Y16" si="13">T6</f>
        <v>Architectural Engineering</v>
      </c>
      <c r="Z6" t="str">
        <f t="shared" ref="Z6:Z16" si="14">IF(U7="",T6,"")</f>
        <v>Architectural Engineering</v>
      </c>
    </row>
    <row r="7" spans="1:28" x14ac:dyDescent="0.35">
      <c r="A7">
        <v>3</v>
      </c>
      <c r="B7" t="s">
        <v>1078</v>
      </c>
      <c r="C7">
        <v>4</v>
      </c>
      <c r="D7">
        <v>45</v>
      </c>
      <c r="E7" s="4">
        <v>410</v>
      </c>
      <c r="F7" s="4">
        <v>41001</v>
      </c>
      <c r="G7">
        <v>10000</v>
      </c>
      <c r="H7" s="4">
        <v>10300</v>
      </c>
      <c r="I7" s="4">
        <v>10407</v>
      </c>
      <c r="J7">
        <f t="shared" si="0"/>
        <v>13</v>
      </c>
      <c r="K7" t="str">
        <f t="shared" si="1"/>
        <v/>
      </c>
      <c r="L7">
        <f t="shared" si="8"/>
        <v>1</v>
      </c>
      <c r="M7">
        <f t="shared" si="9"/>
        <v>2</v>
      </c>
      <c r="N7" t="str">
        <f t="shared" si="10"/>
        <v/>
      </c>
      <c r="O7" s="3" t="str">
        <f t="shared" si="2"/>
        <v>01|02</v>
      </c>
      <c r="P7" s="22">
        <f t="shared" si="3"/>
        <v>102</v>
      </c>
      <c r="Q7" s="22">
        <f t="shared" si="4"/>
        <v>2</v>
      </c>
      <c r="R7" s="22"/>
      <c r="S7" t="str">
        <f t="shared" si="5"/>
        <v>Architecture</v>
      </c>
      <c r="T7" t="str">
        <f t="shared" si="6"/>
        <v>Architectural History and Criticism</v>
      </c>
      <c r="U7" t="str">
        <f t="shared" si="7"/>
        <v/>
      </c>
      <c r="V7">
        <v>1</v>
      </c>
      <c r="W7">
        <f t="shared" si="11"/>
        <v>5</v>
      </c>
      <c r="X7">
        <f t="shared" si="12"/>
        <v>5</v>
      </c>
      <c r="Y7" t="str">
        <f t="shared" si="13"/>
        <v>Architectural History and Criticism</v>
      </c>
      <c r="Z7" t="str">
        <f t="shared" si="14"/>
        <v>Architectural History and Criticism</v>
      </c>
    </row>
    <row r="8" spans="1:28" x14ac:dyDescent="0.35">
      <c r="A8">
        <v>4</v>
      </c>
      <c r="B8" t="s">
        <v>1079</v>
      </c>
      <c r="C8">
        <v>4</v>
      </c>
      <c r="D8">
        <v>45</v>
      </c>
      <c r="E8" s="4">
        <v>410</v>
      </c>
      <c r="G8">
        <v>10000</v>
      </c>
      <c r="H8">
        <v>10300</v>
      </c>
      <c r="I8">
        <v>10407</v>
      </c>
      <c r="J8">
        <f t="shared" si="0"/>
        <v>13</v>
      </c>
      <c r="K8" t="str">
        <f t="shared" si="1"/>
        <v/>
      </c>
      <c r="L8">
        <f t="shared" si="8"/>
        <v>1</v>
      </c>
      <c r="M8">
        <f t="shared" si="9"/>
        <v>3</v>
      </c>
      <c r="N8" t="str">
        <f t="shared" si="10"/>
        <v/>
      </c>
      <c r="O8" s="3" t="str">
        <f t="shared" si="2"/>
        <v>01|03</v>
      </c>
      <c r="P8" s="22">
        <f t="shared" si="3"/>
        <v>103</v>
      </c>
      <c r="Q8" s="22">
        <f t="shared" si="4"/>
        <v>2</v>
      </c>
      <c r="R8" s="22"/>
      <c r="S8" t="str">
        <f t="shared" si="5"/>
        <v>Architecture</v>
      </c>
      <c r="T8" t="str">
        <f t="shared" si="6"/>
        <v>Architectural Technology</v>
      </c>
      <c r="U8" t="str">
        <f t="shared" si="7"/>
        <v/>
      </c>
      <c r="V8">
        <v>1</v>
      </c>
      <c r="W8">
        <f t="shared" si="11"/>
        <v>6</v>
      </c>
      <c r="X8">
        <f t="shared" si="12"/>
        <v>6</v>
      </c>
      <c r="Y8" t="str">
        <f t="shared" si="13"/>
        <v>Architectural Technology</v>
      </c>
      <c r="Z8" t="str">
        <f t="shared" si="14"/>
        <v>Architectural Technology</v>
      </c>
    </row>
    <row r="9" spans="1:28" x14ac:dyDescent="0.35">
      <c r="A9">
        <v>5</v>
      </c>
      <c r="B9" t="s">
        <v>1080</v>
      </c>
      <c r="C9">
        <v>4</v>
      </c>
      <c r="D9">
        <v>45</v>
      </c>
      <c r="E9" s="4">
        <v>410</v>
      </c>
      <c r="G9">
        <v>10000</v>
      </c>
      <c r="H9">
        <v>10300</v>
      </c>
      <c r="I9">
        <v>10407</v>
      </c>
      <c r="J9">
        <f t="shared" si="0"/>
        <v>13</v>
      </c>
      <c r="K9" t="str">
        <f t="shared" si="1"/>
        <v/>
      </c>
      <c r="L9">
        <f t="shared" si="8"/>
        <v>1</v>
      </c>
      <c r="M9">
        <f t="shared" si="9"/>
        <v>4</v>
      </c>
      <c r="N9" t="str">
        <f t="shared" si="10"/>
        <v/>
      </c>
      <c r="O9" s="3" t="str">
        <f t="shared" si="2"/>
        <v>01|04</v>
      </c>
      <c r="P9" s="22">
        <f t="shared" si="3"/>
        <v>104</v>
      </c>
      <c r="Q9" s="22">
        <f t="shared" si="4"/>
        <v>2</v>
      </c>
      <c r="R9" s="22"/>
      <c r="S9" t="str">
        <f t="shared" si="5"/>
        <v>Architecture</v>
      </c>
      <c r="T9" t="str">
        <f t="shared" si="6"/>
        <v>Construction Engineering</v>
      </c>
      <c r="U9" t="str">
        <f t="shared" si="7"/>
        <v/>
      </c>
      <c r="V9">
        <v>1</v>
      </c>
      <c r="W9">
        <f t="shared" si="11"/>
        <v>7</v>
      </c>
      <c r="X9">
        <f t="shared" si="12"/>
        <v>7</v>
      </c>
      <c r="Y9" t="str">
        <f t="shared" si="13"/>
        <v>Construction Engineering</v>
      </c>
      <c r="Z9" t="str">
        <f t="shared" si="14"/>
        <v>Construction Engineering</v>
      </c>
    </row>
    <row r="10" spans="1:28" x14ac:dyDescent="0.35">
      <c r="A10">
        <v>6</v>
      </c>
      <c r="B10" t="s">
        <v>1081</v>
      </c>
      <c r="C10">
        <v>4</v>
      </c>
      <c r="D10">
        <v>45</v>
      </c>
      <c r="E10" s="4">
        <v>410</v>
      </c>
      <c r="G10">
        <v>10000</v>
      </c>
      <c r="H10">
        <v>10300</v>
      </c>
      <c r="I10">
        <v>10407</v>
      </c>
      <c r="J10">
        <f t="shared" si="0"/>
        <v>13</v>
      </c>
      <c r="K10" t="str">
        <f t="shared" si="1"/>
        <v/>
      </c>
      <c r="L10">
        <f t="shared" si="8"/>
        <v>1</v>
      </c>
      <c r="M10">
        <f t="shared" si="9"/>
        <v>5</v>
      </c>
      <c r="N10" t="str">
        <f t="shared" si="10"/>
        <v/>
      </c>
      <c r="O10" s="3" t="str">
        <f t="shared" si="2"/>
        <v>01|05</v>
      </c>
      <c r="P10" s="22">
        <f t="shared" si="3"/>
        <v>105</v>
      </c>
      <c r="Q10" s="22">
        <f t="shared" si="4"/>
        <v>2</v>
      </c>
      <c r="R10" s="22"/>
      <c r="S10" t="str">
        <f t="shared" si="5"/>
        <v>Architecture</v>
      </c>
      <c r="T10" t="str">
        <f t="shared" si="6"/>
        <v>Cultural Resource Management and Policy Analysis</v>
      </c>
      <c r="U10" t="str">
        <f t="shared" si="7"/>
        <v/>
      </c>
      <c r="V10">
        <v>1</v>
      </c>
      <c r="W10">
        <f t="shared" si="11"/>
        <v>8</v>
      </c>
      <c r="X10">
        <f t="shared" si="12"/>
        <v>8</v>
      </c>
      <c r="Y10" t="str">
        <f t="shared" si="13"/>
        <v>Cultural Resource Management and Policy Analysis</v>
      </c>
      <c r="Z10" t="str">
        <f t="shared" si="14"/>
        <v>Cultural Resource Management and Policy Analysis</v>
      </c>
    </row>
    <row r="11" spans="1:28" x14ac:dyDescent="0.35">
      <c r="A11">
        <v>7</v>
      </c>
      <c r="B11" t="s">
        <v>1082</v>
      </c>
      <c r="C11">
        <v>4</v>
      </c>
      <c r="D11">
        <v>45</v>
      </c>
      <c r="E11" s="4">
        <v>410</v>
      </c>
      <c r="G11">
        <v>10000</v>
      </c>
      <c r="H11">
        <v>10300</v>
      </c>
      <c r="I11">
        <v>10407</v>
      </c>
      <c r="J11">
        <f t="shared" si="0"/>
        <v>13</v>
      </c>
      <c r="K11" t="str">
        <f t="shared" si="1"/>
        <v/>
      </c>
      <c r="L11">
        <f t="shared" si="8"/>
        <v>1</v>
      </c>
      <c r="M11">
        <f t="shared" si="9"/>
        <v>6</v>
      </c>
      <c r="N11" t="str">
        <f t="shared" si="10"/>
        <v/>
      </c>
      <c r="O11" s="3" t="str">
        <f t="shared" si="2"/>
        <v>01|06</v>
      </c>
      <c r="P11" s="22">
        <f t="shared" si="3"/>
        <v>106</v>
      </c>
      <c r="Q11" s="22">
        <f t="shared" si="4"/>
        <v>2</v>
      </c>
      <c r="R11" s="22"/>
      <c r="S11" t="str">
        <f t="shared" si="5"/>
        <v>Architecture</v>
      </c>
      <c r="T11" t="str">
        <f t="shared" si="6"/>
        <v>Environmental Design</v>
      </c>
      <c r="U11" t="str">
        <f t="shared" si="7"/>
        <v/>
      </c>
      <c r="V11">
        <v>1</v>
      </c>
      <c r="W11">
        <f t="shared" si="11"/>
        <v>9</v>
      </c>
      <c r="X11">
        <f t="shared" si="12"/>
        <v>9</v>
      </c>
      <c r="Y11" t="str">
        <f t="shared" si="13"/>
        <v>Environmental Design</v>
      </c>
      <c r="Z11" t="str">
        <f t="shared" si="14"/>
        <v>Environmental Design</v>
      </c>
    </row>
    <row r="12" spans="1:28" x14ac:dyDescent="0.35">
      <c r="A12">
        <v>8</v>
      </c>
      <c r="B12" t="s">
        <v>1083</v>
      </c>
      <c r="C12">
        <v>4</v>
      </c>
      <c r="D12">
        <v>45</v>
      </c>
      <c r="E12" s="4">
        <v>410</v>
      </c>
      <c r="G12">
        <v>10000</v>
      </c>
      <c r="H12">
        <v>10300</v>
      </c>
      <c r="I12">
        <v>10407</v>
      </c>
      <c r="J12">
        <f t="shared" si="0"/>
        <v>13</v>
      </c>
      <c r="K12" t="str">
        <f t="shared" si="1"/>
        <v/>
      </c>
      <c r="L12">
        <f t="shared" si="8"/>
        <v>1</v>
      </c>
      <c r="M12">
        <f t="shared" si="9"/>
        <v>7</v>
      </c>
      <c r="N12" t="str">
        <f t="shared" si="10"/>
        <v/>
      </c>
      <c r="O12" s="3" t="str">
        <f t="shared" si="2"/>
        <v>01|07</v>
      </c>
      <c r="P12" s="22">
        <f t="shared" si="3"/>
        <v>107</v>
      </c>
      <c r="Q12" s="22">
        <f t="shared" si="4"/>
        <v>2</v>
      </c>
      <c r="R12" s="22"/>
      <c r="S12" t="str">
        <f t="shared" si="5"/>
        <v>Architecture</v>
      </c>
      <c r="T12" t="str">
        <f t="shared" si="6"/>
        <v>Historic Preservation and Conservation</v>
      </c>
      <c r="U12" t="str">
        <f t="shared" si="7"/>
        <v/>
      </c>
      <c r="V12">
        <v>1</v>
      </c>
      <c r="W12">
        <f t="shared" si="11"/>
        <v>10</v>
      </c>
      <c r="X12">
        <f t="shared" si="12"/>
        <v>10</v>
      </c>
      <c r="Y12" t="str">
        <f t="shared" si="13"/>
        <v>Historic Preservation and Conservation</v>
      </c>
      <c r="Z12" t="str">
        <f t="shared" si="14"/>
        <v>Historic Preservation and Conservation</v>
      </c>
    </row>
    <row r="13" spans="1:28" x14ac:dyDescent="0.35">
      <c r="A13">
        <v>9</v>
      </c>
      <c r="B13" t="s">
        <v>1084</v>
      </c>
      <c r="C13">
        <v>4</v>
      </c>
      <c r="D13">
        <v>45</v>
      </c>
      <c r="E13" s="4">
        <v>410</v>
      </c>
      <c r="G13">
        <v>10000</v>
      </c>
      <c r="H13">
        <v>10300</v>
      </c>
      <c r="I13">
        <v>10407</v>
      </c>
      <c r="J13">
        <f t="shared" si="0"/>
        <v>13</v>
      </c>
      <c r="K13" t="str">
        <f t="shared" si="1"/>
        <v/>
      </c>
      <c r="L13">
        <f t="shared" si="8"/>
        <v>1</v>
      </c>
      <c r="M13">
        <f t="shared" si="9"/>
        <v>8</v>
      </c>
      <c r="N13" t="str">
        <f t="shared" si="10"/>
        <v/>
      </c>
      <c r="O13" s="3" t="str">
        <f t="shared" si="2"/>
        <v>01|08</v>
      </c>
      <c r="P13" s="22">
        <f t="shared" si="3"/>
        <v>108</v>
      </c>
      <c r="Q13" s="22">
        <f t="shared" si="4"/>
        <v>2</v>
      </c>
      <c r="R13" s="22"/>
      <c r="S13" t="str">
        <f t="shared" si="5"/>
        <v>Architecture</v>
      </c>
      <c r="T13" t="str">
        <f t="shared" si="6"/>
        <v>Interior Architecture</v>
      </c>
      <c r="U13" t="str">
        <f t="shared" si="7"/>
        <v/>
      </c>
      <c r="V13">
        <v>1</v>
      </c>
      <c r="W13">
        <f t="shared" si="11"/>
        <v>11</v>
      </c>
      <c r="X13">
        <f t="shared" si="12"/>
        <v>11</v>
      </c>
      <c r="Y13" t="str">
        <f t="shared" si="13"/>
        <v>Interior Architecture</v>
      </c>
      <c r="Z13" t="str">
        <f t="shared" si="14"/>
        <v>Interior Architecture</v>
      </c>
    </row>
    <row r="14" spans="1:28" x14ac:dyDescent="0.35">
      <c r="A14">
        <v>10</v>
      </c>
      <c r="B14" t="s">
        <v>1085</v>
      </c>
      <c r="C14">
        <v>4</v>
      </c>
      <c r="D14">
        <v>45</v>
      </c>
      <c r="E14" s="4">
        <v>410</v>
      </c>
      <c r="G14">
        <v>10000</v>
      </c>
      <c r="H14">
        <v>10300</v>
      </c>
      <c r="I14">
        <v>10407</v>
      </c>
      <c r="J14">
        <f t="shared" si="0"/>
        <v>13</v>
      </c>
      <c r="K14" t="str">
        <f t="shared" si="1"/>
        <v/>
      </c>
      <c r="L14">
        <f t="shared" si="8"/>
        <v>1</v>
      </c>
      <c r="M14">
        <f t="shared" si="9"/>
        <v>9</v>
      </c>
      <c r="N14" t="str">
        <f t="shared" si="10"/>
        <v/>
      </c>
      <c r="O14" s="3" t="str">
        <f t="shared" si="2"/>
        <v>01|09</v>
      </c>
      <c r="P14" s="22">
        <f t="shared" si="3"/>
        <v>109</v>
      </c>
      <c r="Q14" s="22">
        <f t="shared" si="4"/>
        <v>2</v>
      </c>
      <c r="R14" s="22"/>
      <c r="S14" t="str">
        <f t="shared" si="5"/>
        <v>Architecture</v>
      </c>
      <c r="T14" t="str">
        <f t="shared" si="6"/>
        <v>Landscape Architecture</v>
      </c>
      <c r="U14" t="str">
        <f t="shared" si="7"/>
        <v/>
      </c>
      <c r="V14">
        <v>1</v>
      </c>
      <c r="W14">
        <f t="shared" si="11"/>
        <v>12</v>
      </c>
      <c r="X14">
        <f t="shared" si="12"/>
        <v>12</v>
      </c>
      <c r="Y14" t="str">
        <f t="shared" si="13"/>
        <v>Landscape Architecture</v>
      </c>
      <c r="Z14" t="str">
        <f t="shared" si="14"/>
        <v>Landscape Architecture</v>
      </c>
    </row>
    <row r="15" spans="1:28" x14ac:dyDescent="0.35">
      <c r="A15">
        <v>11</v>
      </c>
      <c r="B15" t="s">
        <v>1086</v>
      </c>
      <c r="C15">
        <v>4</v>
      </c>
      <c r="D15">
        <v>45</v>
      </c>
      <c r="E15" s="4">
        <v>410</v>
      </c>
      <c r="G15">
        <v>10000</v>
      </c>
      <c r="H15">
        <v>10300</v>
      </c>
      <c r="I15">
        <v>10407</v>
      </c>
      <c r="J15">
        <f t="shared" si="0"/>
        <v>13</v>
      </c>
      <c r="K15" t="str">
        <f t="shared" si="1"/>
        <v/>
      </c>
      <c r="L15">
        <f t="shared" si="8"/>
        <v>1</v>
      </c>
      <c r="M15">
        <f t="shared" si="9"/>
        <v>10</v>
      </c>
      <c r="N15" t="str">
        <f t="shared" si="10"/>
        <v/>
      </c>
      <c r="O15" s="3" t="str">
        <f t="shared" si="2"/>
        <v>01|10</v>
      </c>
      <c r="P15" s="22">
        <f t="shared" si="3"/>
        <v>110</v>
      </c>
      <c r="Q15" s="22">
        <f t="shared" si="4"/>
        <v>2</v>
      </c>
      <c r="R15" s="22"/>
      <c r="S15" t="str">
        <f t="shared" si="5"/>
        <v>Architecture</v>
      </c>
      <c r="T15" t="str">
        <f t="shared" si="6"/>
        <v>Urban, Community and Regional Planning</v>
      </c>
      <c r="U15" t="str">
        <f t="shared" si="7"/>
        <v/>
      </c>
      <c r="V15">
        <v>1</v>
      </c>
      <c r="W15">
        <f t="shared" si="11"/>
        <v>13</v>
      </c>
      <c r="X15">
        <f t="shared" si="12"/>
        <v>13</v>
      </c>
      <c r="Y15" t="str">
        <f t="shared" si="13"/>
        <v>Urban, Community and Regional Planning</v>
      </c>
      <c r="Z15" t="str">
        <f t="shared" si="14"/>
        <v>Urban, Community and Regional Planning</v>
      </c>
    </row>
    <row r="16" spans="1:28" x14ac:dyDescent="0.35">
      <c r="A16">
        <v>12</v>
      </c>
      <c r="B16" t="s">
        <v>1087</v>
      </c>
      <c r="C16">
        <v>4</v>
      </c>
      <c r="D16">
        <v>45</v>
      </c>
      <c r="E16" s="4">
        <v>410</v>
      </c>
      <c r="G16">
        <v>10000</v>
      </c>
      <c r="H16">
        <v>10300</v>
      </c>
      <c r="I16">
        <v>10407</v>
      </c>
      <c r="J16">
        <f t="shared" si="0"/>
        <v>13</v>
      </c>
      <c r="K16" t="str">
        <f t="shared" si="1"/>
        <v/>
      </c>
      <c r="L16">
        <f t="shared" si="8"/>
        <v>1</v>
      </c>
      <c r="M16">
        <f t="shared" si="9"/>
        <v>11</v>
      </c>
      <c r="N16" t="str">
        <f t="shared" si="10"/>
        <v/>
      </c>
      <c r="O16" s="3" t="str">
        <f t="shared" si="2"/>
        <v>01|11</v>
      </c>
      <c r="P16" s="22">
        <f t="shared" si="3"/>
        <v>111</v>
      </c>
      <c r="Q16" s="22">
        <f t="shared" si="4"/>
        <v>2</v>
      </c>
      <c r="R16" s="22"/>
      <c r="S16" t="str">
        <f t="shared" si="5"/>
        <v>Architecture</v>
      </c>
      <c r="T16" t="str">
        <f t="shared" si="6"/>
        <v>Other Architecture</v>
      </c>
      <c r="U16" t="str">
        <f t="shared" si="7"/>
        <v/>
      </c>
      <c r="V16">
        <v>1</v>
      </c>
      <c r="W16">
        <f t="shared" si="11"/>
        <v>14</v>
      </c>
      <c r="X16">
        <f t="shared" si="12"/>
        <v>14</v>
      </c>
      <c r="Y16" t="str">
        <f t="shared" si="13"/>
        <v>Other Architecture</v>
      </c>
      <c r="Z16" t="str">
        <f t="shared" si="14"/>
        <v>Other Architecture</v>
      </c>
    </row>
    <row r="17" spans="1:26" hidden="1" x14ac:dyDescent="0.35">
      <c r="A17">
        <v>13</v>
      </c>
      <c r="B17" t="s">
        <v>1088</v>
      </c>
      <c r="C17">
        <v>1</v>
      </c>
      <c r="D17">
        <v>11</v>
      </c>
      <c r="G17">
        <v>10000</v>
      </c>
      <c r="H17" t="s">
        <v>2486</v>
      </c>
      <c r="J17" t="str">
        <f t="shared" si="0"/>
        <v/>
      </c>
      <c r="K17" t="str">
        <f t="shared" si="1"/>
        <v/>
      </c>
      <c r="L17">
        <f t="shared" si="8"/>
        <v>2</v>
      </c>
      <c r="M17" t="str">
        <f t="shared" si="9"/>
        <v/>
      </c>
      <c r="N17" t="str">
        <f t="shared" si="10"/>
        <v/>
      </c>
      <c r="O17" s="3" t="str">
        <f t="shared" si="2"/>
        <v>02</v>
      </c>
      <c r="P17" s="22">
        <f t="shared" si="3"/>
        <v>2</v>
      </c>
      <c r="Q17" s="22">
        <f t="shared" si="4"/>
        <v>1</v>
      </c>
      <c r="R17" s="22">
        <v>52</v>
      </c>
      <c r="S17" t="str">
        <f t="shared" si="5"/>
        <v>Arts and Humanities</v>
      </c>
      <c r="T17" t="str">
        <f t="shared" si="6"/>
        <v/>
      </c>
      <c r="U17" t="str">
        <f t="shared" si="7"/>
        <v/>
      </c>
      <c r="W17">
        <f t="shared" si="11"/>
        <v>15</v>
      </c>
      <c r="X17" t="str">
        <f t="shared" si="12"/>
        <v/>
      </c>
    </row>
    <row r="18" spans="1:26" x14ac:dyDescent="0.35">
      <c r="A18">
        <v>14</v>
      </c>
      <c r="B18" t="s">
        <v>1089</v>
      </c>
      <c r="C18">
        <v>1</v>
      </c>
      <c r="D18">
        <v>11</v>
      </c>
      <c r="E18">
        <v>105</v>
      </c>
      <c r="G18">
        <v>10000</v>
      </c>
      <c r="H18">
        <v>10200</v>
      </c>
      <c r="I18">
        <v>10503</v>
      </c>
      <c r="J18">
        <f t="shared" si="0"/>
        <v>20</v>
      </c>
      <c r="K18" t="str">
        <f t="shared" si="1"/>
        <v/>
      </c>
      <c r="L18">
        <f t="shared" si="8"/>
        <v>2</v>
      </c>
      <c r="M18">
        <f t="shared" si="9"/>
        <v>1</v>
      </c>
      <c r="N18" t="str">
        <f t="shared" si="10"/>
        <v/>
      </c>
      <c r="O18" s="3" t="str">
        <f t="shared" si="2"/>
        <v>02|01</v>
      </c>
      <c r="P18" s="22">
        <f t="shared" si="3"/>
        <v>201</v>
      </c>
      <c r="Q18" s="22">
        <f t="shared" si="4"/>
        <v>2</v>
      </c>
      <c r="R18" s="22">
        <v>0</v>
      </c>
      <c r="S18" t="str">
        <f t="shared" si="5"/>
        <v>Arts and Humanities</v>
      </c>
      <c r="T18" t="str">
        <f t="shared" si="6"/>
        <v>African Languages and Societies</v>
      </c>
      <c r="U18" t="str">
        <f t="shared" si="7"/>
        <v/>
      </c>
      <c r="V18">
        <v>1</v>
      </c>
      <c r="W18">
        <f t="shared" si="11"/>
        <v>15</v>
      </c>
      <c r="X18">
        <f t="shared" si="12"/>
        <v>15</v>
      </c>
      <c r="Y18" t="str">
        <f>T18</f>
        <v>African Languages and Societies</v>
      </c>
      <c r="Z18" t="str">
        <f>IF(U19="",T18,"")</f>
        <v>African Languages and Societies</v>
      </c>
    </row>
    <row r="19" spans="1:26" x14ac:dyDescent="0.35">
      <c r="A19">
        <v>15</v>
      </c>
      <c r="B19" t="s">
        <v>1090</v>
      </c>
      <c r="C19">
        <v>1</v>
      </c>
      <c r="D19">
        <v>11</v>
      </c>
      <c r="E19">
        <v>105</v>
      </c>
      <c r="G19" s="4">
        <v>10000</v>
      </c>
      <c r="H19" s="4">
        <v>10400</v>
      </c>
      <c r="I19">
        <v>10403</v>
      </c>
      <c r="J19">
        <f t="shared" si="0"/>
        <v>20</v>
      </c>
      <c r="K19" t="str">
        <f t="shared" si="1"/>
        <v/>
      </c>
      <c r="L19">
        <f t="shared" si="8"/>
        <v>2</v>
      </c>
      <c r="M19">
        <f t="shared" si="9"/>
        <v>2</v>
      </c>
      <c r="N19" t="str">
        <f t="shared" si="10"/>
        <v/>
      </c>
      <c r="O19" s="3" t="str">
        <f t="shared" si="2"/>
        <v>02|02</v>
      </c>
      <c r="P19" s="22">
        <f t="shared" si="3"/>
        <v>202</v>
      </c>
      <c r="Q19" s="22">
        <f t="shared" si="4"/>
        <v>2</v>
      </c>
      <c r="R19" s="22">
        <f>ROW(R25)-ROW(R19)-1</f>
        <v>5</v>
      </c>
      <c r="S19" t="str">
        <f t="shared" si="5"/>
        <v>Arts and Humanities</v>
      </c>
      <c r="T19" t="str">
        <f t="shared" si="6"/>
        <v>American Studies</v>
      </c>
      <c r="U19" t="str">
        <f t="shared" si="7"/>
        <v/>
      </c>
      <c r="V19">
        <v>1</v>
      </c>
      <c r="W19">
        <f t="shared" si="11"/>
        <v>16</v>
      </c>
      <c r="X19">
        <f t="shared" si="12"/>
        <v>16</v>
      </c>
      <c r="Y19" t="str">
        <f>T19</f>
        <v>American Studies</v>
      </c>
      <c r="Z19" t="str">
        <f>IF(U20="",T19,"")</f>
        <v/>
      </c>
    </row>
    <row r="20" spans="1:26" x14ac:dyDescent="0.35">
      <c r="A20">
        <v>16</v>
      </c>
      <c r="B20" t="s">
        <v>1091</v>
      </c>
      <c r="C20">
        <v>1</v>
      </c>
      <c r="D20">
        <v>11</v>
      </c>
      <c r="E20">
        <v>105</v>
      </c>
      <c r="G20">
        <v>10000</v>
      </c>
      <c r="H20">
        <v>10300</v>
      </c>
      <c r="I20">
        <v>10406</v>
      </c>
      <c r="J20">
        <f t="shared" si="0"/>
        <v>20</v>
      </c>
      <c r="K20">
        <f t="shared" si="1"/>
        <v>18</v>
      </c>
      <c r="L20">
        <f t="shared" si="8"/>
        <v>2</v>
      </c>
      <c r="M20">
        <f t="shared" si="9"/>
        <v>2</v>
      </c>
      <c r="N20">
        <f t="shared" si="10"/>
        <v>1</v>
      </c>
      <c r="O20" s="3" t="str">
        <f t="shared" si="2"/>
        <v>02|02|01</v>
      </c>
      <c r="P20" s="22">
        <f t="shared" si="3"/>
        <v>20201</v>
      </c>
      <c r="Q20" s="22">
        <f t="shared" si="4"/>
        <v>3</v>
      </c>
      <c r="R20" s="22"/>
      <c r="S20" t="str">
        <f t="shared" si="5"/>
        <v>Arts and Humanities</v>
      </c>
      <c r="T20" t="str">
        <f t="shared" si="6"/>
        <v>American Studies</v>
      </c>
      <c r="U20" t="str">
        <f t="shared" si="7"/>
        <v>American Film Studies</v>
      </c>
      <c r="V20">
        <v>1</v>
      </c>
      <c r="W20">
        <f t="shared" si="11"/>
        <v>17</v>
      </c>
      <c r="X20">
        <f t="shared" si="12"/>
        <v>17</v>
      </c>
      <c r="Y20" t="str">
        <f>Z20</f>
        <v>American Studies: American Film Studies</v>
      </c>
      <c r="Z20" t="str">
        <f>CONCATENATE(T20,": ",U20)</f>
        <v>American Studies: American Film Studies</v>
      </c>
    </row>
    <row r="21" spans="1:26" x14ac:dyDescent="0.35">
      <c r="A21">
        <v>17</v>
      </c>
      <c r="B21" t="s">
        <v>1092</v>
      </c>
      <c r="C21">
        <v>1</v>
      </c>
      <c r="D21">
        <v>11</v>
      </c>
      <c r="E21">
        <v>105</v>
      </c>
      <c r="G21">
        <v>10000</v>
      </c>
      <c r="H21">
        <v>10200</v>
      </c>
      <c r="I21">
        <v>10501</v>
      </c>
      <c r="J21">
        <f t="shared" si="0"/>
        <v>20</v>
      </c>
      <c r="K21">
        <f t="shared" si="1"/>
        <v>18</v>
      </c>
      <c r="L21">
        <f t="shared" si="8"/>
        <v>2</v>
      </c>
      <c r="M21">
        <f t="shared" si="9"/>
        <v>2</v>
      </c>
      <c r="N21">
        <f t="shared" si="10"/>
        <v>2</v>
      </c>
      <c r="O21" s="3" t="str">
        <f t="shared" si="2"/>
        <v>02|02|02</v>
      </c>
      <c r="P21" s="22">
        <f t="shared" si="3"/>
        <v>20202</v>
      </c>
      <c r="Q21" s="22">
        <f t="shared" si="4"/>
        <v>3</v>
      </c>
      <c r="R21" s="22"/>
      <c r="S21" t="str">
        <f t="shared" si="5"/>
        <v>Arts and Humanities</v>
      </c>
      <c r="T21" t="str">
        <f t="shared" si="6"/>
        <v>American Studies</v>
      </c>
      <c r="U21" t="str">
        <f t="shared" si="7"/>
        <v>American Literature</v>
      </c>
      <c r="V21">
        <v>1</v>
      </c>
      <c r="W21">
        <f t="shared" si="11"/>
        <v>18</v>
      </c>
      <c r="X21">
        <f t="shared" si="12"/>
        <v>18</v>
      </c>
      <c r="Y21" t="str">
        <f>Z21</f>
        <v>American Studies: American Literature</v>
      </c>
      <c r="Z21" t="str">
        <f>CONCATENATE(T21,": ",U21)</f>
        <v>American Studies: American Literature</v>
      </c>
    </row>
    <row r="22" spans="1:26" x14ac:dyDescent="0.35">
      <c r="A22">
        <v>18</v>
      </c>
      <c r="B22" t="s">
        <v>1093</v>
      </c>
      <c r="C22">
        <v>1</v>
      </c>
      <c r="D22">
        <v>11</v>
      </c>
      <c r="E22">
        <v>105</v>
      </c>
      <c r="G22" s="4">
        <v>10000</v>
      </c>
      <c r="H22" s="4">
        <v>10400</v>
      </c>
      <c r="I22">
        <v>10403</v>
      </c>
      <c r="J22">
        <f t="shared" si="0"/>
        <v>20</v>
      </c>
      <c r="K22">
        <f t="shared" si="1"/>
        <v>18</v>
      </c>
      <c r="L22">
        <f t="shared" si="8"/>
        <v>2</v>
      </c>
      <c r="M22">
        <f t="shared" si="9"/>
        <v>2</v>
      </c>
      <c r="N22">
        <f t="shared" si="10"/>
        <v>3</v>
      </c>
      <c r="O22" s="3" t="str">
        <f t="shared" si="2"/>
        <v>02|02|03</v>
      </c>
      <c r="P22" s="22">
        <f t="shared" si="3"/>
        <v>20203</v>
      </c>
      <c r="Q22" s="22">
        <f t="shared" si="4"/>
        <v>3</v>
      </c>
      <c r="R22" s="22"/>
      <c r="S22" t="str">
        <f t="shared" si="5"/>
        <v>Arts and Humanities</v>
      </c>
      <c r="T22" t="str">
        <f t="shared" si="6"/>
        <v>American Studies</v>
      </c>
      <c r="U22" t="str">
        <f t="shared" si="7"/>
        <v>American Material Culture</v>
      </c>
      <c r="V22">
        <v>1</v>
      </c>
      <c r="W22">
        <f t="shared" si="11"/>
        <v>19</v>
      </c>
      <c r="X22">
        <f t="shared" si="12"/>
        <v>19</v>
      </c>
      <c r="Y22" t="str">
        <f>Z22</f>
        <v>American Studies: American Material Culture</v>
      </c>
      <c r="Z22" t="str">
        <f>CONCATENATE(T22,": ",U22)</f>
        <v>American Studies: American Material Culture</v>
      </c>
    </row>
    <row r="23" spans="1:26" x14ac:dyDescent="0.35">
      <c r="A23">
        <v>19</v>
      </c>
      <c r="B23" t="s">
        <v>1094</v>
      </c>
      <c r="C23">
        <v>1</v>
      </c>
      <c r="D23">
        <v>11</v>
      </c>
      <c r="E23">
        <v>105</v>
      </c>
      <c r="G23" s="4">
        <v>10000</v>
      </c>
      <c r="H23" s="4">
        <v>10400</v>
      </c>
      <c r="I23">
        <v>10403</v>
      </c>
      <c r="J23">
        <f t="shared" si="0"/>
        <v>20</v>
      </c>
      <c r="K23">
        <f t="shared" si="1"/>
        <v>18</v>
      </c>
      <c r="L23">
        <f t="shared" si="8"/>
        <v>2</v>
      </c>
      <c r="M23">
        <f t="shared" si="9"/>
        <v>2</v>
      </c>
      <c r="N23">
        <f t="shared" si="10"/>
        <v>4</v>
      </c>
      <c r="O23" s="3" t="str">
        <f t="shared" si="2"/>
        <v>02|02|04</v>
      </c>
      <c r="P23" s="22">
        <f t="shared" si="3"/>
        <v>20204</v>
      </c>
      <c r="Q23" s="22">
        <f t="shared" si="4"/>
        <v>3</v>
      </c>
      <c r="R23" s="22"/>
      <c r="S23" t="str">
        <f t="shared" si="5"/>
        <v>Arts and Humanities</v>
      </c>
      <c r="T23" t="str">
        <f t="shared" si="6"/>
        <v>American Studies</v>
      </c>
      <c r="U23" t="str">
        <f t="shared" si="7"/>
        <v>American Popular Culture</v>
      </c>
      <c r="V23">
        <v>1</v>
      </c>
      <c r="W23">
        <f t="shared" si="11"/>
        <v>20</v>
      </c>
      <c r="X23">
        <f t="shared" si="12"/>
        <v>20</v>
      </c>
      <c r="Y23" t="str">
        <f>Z23</f>
        <v>American Studies: American Popular Culture</v>
      </c>
      <c r="Z23" t="str">
        <f>CONCATENATE(T23,": ",U23)</f>
        <v>American Studies: American Popular Culture</v>
      </c>
    </row>
    <row r="24" spans="1:26" x14ac:dyDescent="0.35">
      <c r="A24">
        <v>20</v>
      </c>
      <c r="B24" t="s">
        <v>1095</v>
      </c>
      <c r="C24">
        <v>1</v>
      </c>
      <c r="D24">
        <v>11</v>
      </c>
      <c r="E24">
        <v>105</v>
      </c>
      <c r="G24" s="4">
        <v>10000</v>
      </c>
      <c r="H24" s="4">
        <v>10400</v>
      </c>
      <c r="I24">
        <v>10403</v>
      </c>
      <c r="J24">
        <f t="shared" si="0"/>
        <v>20</v>
      </c>
      <c r="K24">
        <f t="shared" si="1"/>
        <v>18</v>
      </c>
      <c r="L24">
        <f t="shared" si="8"/>
        <v>2</v>
      </c>
      <c r="M24">
        <f t="shared" si="9"/>
        <v>2</v>
      </c>
      <c r="N24">
        <f t="shared" si="10"/>
        <v>5</v>
      </c>
      <c r="O24" s="3" t="str">
        <f t="shared" si="2"/>
        <v>02|02|05</v>
      </c>
      <c r="P24" s="22">
        <f t="shared" si="3"/>
        <v>20205</v>
      </c>
      <c r="Q24" s="22">
        <f t="shared" si="4"/>
        <v>3</v>
      </c>
      <c r="R24" s="22"/>
      <c r="S24" t="str">
        <f t="shared" si="5"/>
        <v>Arts and Humanities</v>
      </c>
      <c r="T24" t="str">
        <f t="shared" si="6"/>
        <v>American Studies</v>
      </c>
      <c r="U24" t="str">
        <f t="shared" si="7"/>
        <v>Other American Studies</v>
      </c>
      <c r="V24">
        <v>1</v>
      </c>
      <c r="W24">
        <f t="shared" si="11"/>
        <v>21</v>
      </c>
      <c r="X24">
        <f t="shared" si="12"/>
        <v>21</v>
      </c>
      <c r="Y24" t="str">
        <f>Z24</f>
        <v>American Studies: Other American Studies</v>
      </c>
      <c r="Z24" t="str">
        <f>CONCATENATE(T24,": ",U24)</f>
        <v>American Studies: Other American Studies</v>
      </c>
    </row>
    <row r="25" spans="1:26" x14ac:dyDescent="0.35">
      <c r="A25">
        <v>21</v>
      </c>
      <c r="B25" t="s">
        <v>1096</v>
      </c>
      <c r="C25">
        <v>1</v>
      </c>
      <c r="D25">
        <v>11</v>
      </c>
      <c r="E25">
        <v>105</v>
      </c>
      <c r="G25" s="4">
        <v>10000</v>
      </c>
      <c r="H25" s="4">
        <v>10400</v>
      </c>
      <c r="I25">
        <v>10403</v>
      </c>
      <c r="J25">
        <f t="shared" si="0"/>
        <v>20</v>
      </c>
      <c r="K25" t="str">
        <f t="shared" si="1"/>
        <v/>
      </c>
      <c r="L25">
        <f t="shared" si="8"/>
        <v>2</v>
      </c>
      <c r="M25">
        <f t="shared" si="9"/>
        <v>3</v>
      </c>
      <c r="N25" t="str">
        <f t="shared" si="10"/>
        <v/>
      </c>
      <c r="O25" s="3" t="str">
        <f t="shared" si="2"/>
        <v>02|03</v>
      </c>
      <c r="P25" s="22">
        <f t="shared" si="3"/>
        <v>203</v>
      </c>
      <c r="Q25" s="22">
        <f t="shared" si="4"/>
        <v>2</v>
      </c>
      <c r="R25" s="22">
        <v>0</v>
      </c>
      <c r="S25" t="str">
        <f t="shared" si="5"/>
        <v>Arts and Humanities</v>
      </c>
      <c r="T25" t="str">
        <f t="shared" si="6"/>
        <v>Appalachian Studies</v>
      </c>
      <c r="U25" t="str">
        <f t="shared" si="7"/>
        <v/>
      </c>
      <c r="V25">
        <v>1</v>
      </c>
      <c r="W25">
        <f t="shared" si="11"/>
        <v>22</v>
      </c>
      <c r="X25">
        <f t="shared" si="12"/>
        <v>22</v>
      </c>
      <c r="Y25" t="str">
        <f>T25</f>
        <v>Appalachian Studies</v>
      </c>
      <c r="Z25" t="str">
        <f>IF(U26="",T25,"")</f>
        <v>Appalachian Studies</v>
      </c>
    </row>
    <row r="26" spans="1:26" x14ac:dyDescent="0.35">
      <c r="A26">
        <v>22</v>
      </c>
      <c r="B26" t="s">
        <v>1097</v>
      </c>
      <c r="C26">
        <v>1</v>
      </c>
      <c r="D26">
        <v>11</v>
      </c>
      <c r="E26" s="4">
        <v>103</v>
      </c>
      <c r="G26">
        <v>10000</v>
      </c>
      <c r="H26">
        <v>10300</v>
      </c>
      <c r="I26">
        <v>10603</v>
      </c>
      <c r="J26">
        <f t="shared" si="0"/>
        <v>20</v>
      </c>
      <c r="K26" t="str">
        <f t="shared" si="1"/>
        <v/>
      </c>
      <c r="L26">
        <f t="shared" si="8"/>
        <v>2</v>
      </c>
      <c r="M26">
        <f t="shared" si="9"/>
        <v>4</v>
      </c>
      <c r="N26" t="str">
        <f t="shared" si="10"/>
        <v/>
      </c>
      <c r="O26" s="3" t="str">
        <f t="shared" si="2"/>
        <v>02|04</v>
      </c>
      <c r="P26" s="22">
        <f t="shared" si="3"/>
        <v>204</v>
      </c>
      <c r="Q26" s="22">
        <f t="shared" si="4"/>
        <v>2</v>
      </c>
      <c r="R26" s="22">
        <f>ROW(R44)-ROW(R26)-1</f>
        <v>17</v>
      </c>
      <c r="S26" t="str">
        <f t="shared" si="5"/>
        <v>Arts and Humanities</v>
      </c>
      <c r="T26" t="str">
        <f t="shared" si="6"/>
        <v>Art and Design</v>
      </c>
      <c r="U26" t="str">
        <f t="shared" si="7"/>
        <v/>
      </c>
      <c r="V26">
        <v>1</v>
      </c>
      <c r="W26">
        <f t="shared" si="11"/>
        <v>23</v>
      </c>
      <c r="X26">
        <f t="shared" si="12"/>
        <v>23</v>
      </c>
      <c r="Y26" t="str">
        <f>T26</f>
        <v>Art and Design</v>
      </c>
      <c r="Z26" t="str">
        <f>IF(U27="",T26,"")</f>
        <v/>
      </c>
    </row>
    <row r="27" spans="1:26" x14ac:dyDescent="0.35">
      <c r="A27">
        <v>23</v>
      </c>
      <c r="B27" t="s">
        <v>1098</v>
      </c>
      <c r="C27">
        <v>1</v>
      </c>
      <c r="D27">
        <v>11</v>
      </c>
      <c r="E27" s="4">
        <v>103</v>
      </c>
      <c r="G27">
        <v>10000</v>
      </c>
      <c r="H27">
        <v>10300</v>
      </c>
      <c r="I27">
        <v>10603</v>
      </c>
      <c r="J27">
        <f t="shared" si="0"/>
        <v>20</v>
      </c>
      <c r="K27">
        <f t="shared" si="1"/>
        <v>16</v>
      </c>
      <c r="L27">
        <f t="shared" si="8"/>
        <v>2</v>
      </c>
      <c r="M27">
        <f t="shared" si="9"/>
        <v>4</v>
      </c>
      <c r="N27">
        <f t="shared" si="10"/>
        <v>1</v>
      </c>
      <c r="O27" s="3" t="str">
        <f t="shared" si="2"/>
        <v>02|04|01</v>
      </c>
      <c r="P27" s="22">
        <f t="shared" si="3"/>
        <v>20401</v>
      </c>
      <c r="Q27" s="22">
        <f t="shared" si="4"/>
        <v>3</v>
      </c>
      <c r="R27" s="22"/>
      <c r="S27" t="str">
        <f t="shared" si="5"/>
        <v>Arts and Humanities</v>
      </c>
      <c r="T27" t="str">
        <f t="shared" si="6"/>
        <v>Art and Design</v>
      </c>
      <c r="U27" t="str">
        <f t="shared" si="7"/>
        <v>Art and Materials Conservation</v>
      </c>
      <c r="V27">
        <v>1</v>
      </c>
      <c r="W27">
        <f t="shared" si="11"/>
        <v>24</v>
      </c>
      <c r="X27">
        <f t="shared" si="12"/>
        <v>24</v>
      </c>
      <c r="Y27" t="str">
        <f t="shared" ref="Y27:Y43" si="15">Z27</f>
        <v>Art and Design: Art and Materials Conservation</v>
      </c>
      <c r="Z27" t="str">
        <f t="shared" ref="Z27:Z43" si="16">CONCATENATE(T27,": ",U27)</f>
        <v>Art and Design: Art and Materials Conservation</v>
      </c>
    </row>
    <row r="28" spans="1:26" x14ac:dyDescent="0.35">
      <c r="A28">
        <v>24</v>
      </c>
      <c r="B28" t="s">
        <v>1099</v>
      </c>
      <c r="C28">
        <v>1</v>
      </c>
      <c r="D28">
        <v>11</v>
      </c>
      <c r="E28" s="4">
        <v>103</v>
      </c>
      <c r="G28">
        <v>10000</v>
      </c>
      <c r="H28">
        <v>10300</v>
      </c>
      <c r="I28">
        <v>10603</v>
      </c>
      <c r="J28">
        <f t="shared" si="0"/>
        <v>20</v>
      </c>
      <c r="K28">
        <f t="shared" si="1"/>
        <v>16</v>
      </c>
      <c r="L28">
        <f t="shared" si="8"/>
        <v>2</v>
      </c>
      <c r="M28">
        <f t="shared" si="9"/>
        <v>4</v>
      </c>
      <c r="N28">
        <f t="shared" si="10"/>
        <v>2</v>
      </c>
      <c r="O28" s="3" t="str">
        <f t="shared" si="2"/>
        <v>02|04|02</v>
      </c>
      <c r="P28" s="22">
        <f t="shared" si="3"/>
        <v>20402</v>
      </c>
      <c r="Q28" s="22">
        <f t="shared" si="4"/>
        <v>3</v>
      </c>
      <c r="R28" s="22"/>
      <c r="S28" t="str">
        <f t="shared" si="5"/>
        <v>Arts and Humanities</v>
      </c>
      <c r="T28" t="str">
        <f t="shared" si="6"/>
        <v>Art and Design</v>
      </c>
      <c r="U28" t="str">
        <f t="shared" si="7"/>
        <v>Book and Paper</v>
      </c>
      <c r="V28">
        <v>1</v>
      </c>
      <c r="W28">
        <f t="shared" si="11"/>
        <v>25</v>
      </c>
      <c r="X28">
        <f t="shared" si="12"/>
        <v>25</v>
      </c>
      <c r="Y28" t="str">
        <f t="shared" si="15"/>
        <v>Art and Design: Book and Paper</v>
      </c>
      <c r="Z28" t="str">
        <f t="shared" si="16"/>
        <v>Art and Design: Book and Paper</v>
      </c>
    </row>
    <row r="29" spans="1:26" x14ac:dyDescent="0.35">
      <c r="A29">
        <v>25</v>
      </c>
      <c r="B29" t="s">
        <v>1100</v>
      </c>
      <c r="C29">
        <v>1</v>
      </c>
      <c r="D29">
        <v>11</v>
      </c>
      <c r="E29" s="4">
        <v>103</v>
      </c>
      <c r="G29">
        <v>10000</v>
      </c>
      <c r="H29">
        <v>10300</v>
      </c>
      <c r="I29">
        <v>10603</v>
      </c>
      <c r="J29">
        <f t="shared" si="0"/>
        <v>20</v>
      </c>
      <c r="K29">
        <f t="shared" si="1"/>
        <v>16</v>
      </c>
      <c r="L29">
        <f t="shared" si="8"/>
        <v>2</v>
      </c>
      <c r="M29">
        <f t="shared" si="9"/>
        <v>4</v>
      </c>
      <c r="N29">
        <f t="shared" si="10"/>
        <v>3</v>
      </c>
      <c r="O29" s="3" t="str">
        <f t="shared" si="2"/>
        <v>02|04|03</v>
      </c>
      <c r="P29" s="22">
        <f t="shared" si="3"/>
        <v>20403</v>
      </c>
      <c r="Q29" s="22">
        <f t="shared" si="4"/>
        <v>3</v>
      </c>
      <c r="R29" s="22"/>
      <c r="S29" t="str">
        <f t="shared" si="5"/>
        <v>Arts and Humanities</v>
      </c>
      <c r="T29" t="str">
        <f t="shared" si="6"/>
        <v>Art and Design</v>
      </c>
      <c r="U29" t="str">
        <f t="shared" si="7"/>
        <v>Ceramic Arts</v>
      </c>
      <c r="V29">
        <v>1</v>
      </c>
      <c r="W29">
        <f t="shared" si="11"/>
        <v>26</v>
      </c>
      <c r="X29">
        <f t="shared" si="12"/>
        <v>26</v>
      </c>
      <c r="Y29" t="str">
        <f t="shared" si="15"/>
        <v>Art and Design: Ceramic Arts</v>
      </c>
      <c r="Z29" t="str">
        <f t="shared" si="16"/>
        <v>Art and Design: Ceramic Arts</v>
      </c>
    </row>
    <row r="30" spans="1:26" x14ac:dyDescent="0.35">
      <c r="A30">
        <v>26</v>
      </c>
      <c r="B30" t="s">
        <v>1101</v>
      </c>
      <c r="C30">
        <v>1</v>
      </c>
      <c r="D30">
        <v>11</v>
      </c>
      <c r="E30" s="4">
        <v>103</v>
      </c>
      <c r="G30">
        <v>10000</v>
      </c>
      <c r="H30">
        <v>10300</v>
      </c>
      <c r="I30">
        <v>10603</v>
      </c>
      <c r="J30">
        <f t="shared" si="0"/>
        <v>20</v>
      </c>
      <c r="K30">
        <f t="shared" si="1"/>
        <v>16</v>
      </c>
      <c r="L30">
        <f t="shared" si="8"/>
        <v>2</v>
      </c>
      <c r="M30">
        <f t="shared" si="9"/>
        <v>4</v>
      </c>
      <c r="N30">
        <f t="shared" si="10"/>
        <v>4</v>
      </c>
      <c r="O30" s="3" t="str">
        <f t="shared" si="2"/>
        <v>02|04|04</v>
      </c>
      <c r="P30" s="22">
        <f t="shared" si="3"/>
        <v>20404</v>
      </c>
      <c r="Q30" s="22">
        <f t="shared" si="4"/>
        <v>3</v>
      </c>
      <c r="R30" s="22"/>
      <c r="S30" t="str">
        <f t="shared" si="5"/>
        <v>Arts and Humanities</v>
      </c>
      <c r="T30" t="str">
        <f t="shared" si="6"/>
        <v>Art and Design</v>
      </c>
      <c r="U30" t="str">
        <f t="shared" si="7"/>
        <v>Fashion Design</v>
      </c>
      <c r="V30">
        <v>1</v>
      </c>
      <c r="W30">
        <f t="shared" si="11"/>
        <v>27</v>
      </c>
      <c r="X30">
        <f t="shared" si="12"/>
        <v>27</v>
      </c>
      <c r="Y30" t="str">
        <f t="shared" si="15"/>
        <v>Art and Design: Fashion Design</v>
      </c>
      <c r="Z30" t="str">
        <f t="shared" si="16"/>
        <v>Art and Design: Fashion Design</v>
      </c>
    </row>
    <row r="31" spans="1:26" x14ac:dyDescent="0.35">
      <c r="A31">
        <v>27</v>
      </c>
      <c r="B31" t="s">
        <v>1102</v>
      </c>
      <c r="C31">
        <v>1</v>
      </c>
      <c r="D31">
        <v>11</v>
      </c>
      <c r="E31" s="4">
        <v>103</v>
      </c>
      <c r="G31">
        <v>10000</v>
      </c>
      <c r="H31">
        <v>10300</v>
      </c>
      <c r="I31">
        <v>10603</v>
      </c>
      <c r="J31">
        <f t="shared" si="0"/>
        <v>20</v>
      </c>
      <c r="K31">
        <f t="shared" si="1"/>
        <v>16</v>
      </c>
      <c r="L31">
        <f t="shared" si="8"/>
        <v>2</v>
      </c>
      <c r="M31">
        <f t="shared" si="9"/>
        <v>4</v>
      </c>
      <c r="N31">
        <f t="shared" si="10"/>
        <v>5</v>
      </c>
      <c r="O31" s="3" t="str">
        <f t="shared" si="2"/>
        <v>02|04|05</v>
      </c>
      <c r="P31" s="22">
        <f t="shared" si="3"/>
        <v>20405</v>
      </c>
      <c r="Q31" s="22">
        <f t="shared" si="4"/>
        <v>3</v>
      </c>
      <c r="R31" s="22"/>
      <c r="S31" t="str">
        <f t="shared" si="5"/>
        <v>Arts and Humanities</v>
      </c>
      <c r="T31" t="str">
        <f t="shared" si="6"/>
        <v>Art and Design</v>
      </c>
      <c r="U31" t="str">
        <f t="shared" si="7"/>
        <v>Fiber, Textile, and Weaving Arts</v>
      </c>
      <c r="V31">
        <v>1</v>
      </c>
      <c r="W31">
        <f t="shared" si="11"/>
        <v>28</v>
      </c>
      <c r="X31">
        <f t="shared" si="12"/>
        <v>28</v>
      </c>
      <c r="Y31" t="str">
        <f t="shared" si="15"/>
        <v>Art and Design: Fiber, Textile, and Weaving Arts</v>
      </c>
      <c r="Z31" t="str">
        <f t="shared" si="16"/>
        <v>Art and Design: Fiber, Textile, and Weaving Arts</v>
      </c>
    </row>
    <row r="32" spans="1:26" x14ac:dyDescent="0.35">
      <c r="A32">
        <v>28</v>
      </c>
      <c r="B32" t="s">
        <v>1103</v>
      </c>
      <c r="C32">
        <v>1</v>
      </c>
      <c r="D32">
        <v>11</v>
      </c>
      <c r="E32" s="4">
        <v>103</v>
      </c>
      <c r="G32">
        <v>10000</v>
      </c>
      <c r="H32">
        <v>10300</v>
      </c>
      <c r="I32">
        <v>10603</v>
      </c>
      <c r="J32">
        <f t="shared" si="0"/>
        <v>20</v>
      </c>
      <c r="K32">
        <f t="shared" si="1"/>
        <v>16</v>
      </c>
      <c r="L32">
        <f t="shared" si="8"/>
        <v>2</v>
      </c>
      <c r="M32">
        <f t="shared" si="9"/>
        <v>4</v>
      </c>
      <c r="N32">
        <f t="shared" si="10"/>
        <v>6</v>
      </c>
      <c r="O32" s="3" t="str">
        <f t="shared" si="2"/>
        <v>02|04|06</v>
      </c>
      <c r="P32" s="22">
        <f t="shared" si="3"/>
        <v>20406</v>
      </c>
      <c r="Q32" s="22">
        <f t="shared" si="4"/>
        <v>3</v>
      </c>
      <c r="R32" s="22"/>
      <c r="S32" t="str">
        <f t="shared" si="5"/>
        <v>Arts and Humanities</v>
      </c>
      <c r="T32" t="str">
        <f t="shared" si="6"/>
        <v>Art and Design</v>
      </c>
      <c r="U32" t="str">
        <f t="shared" si="7"/>
        <v>Furniture Design</v>
      </c>
      <c r="V32">
        <v>1</v>
      </c>
      <c r="W32">
        <f t="shared" si="11"/>
        <v>29</v>
      </c>
      <c r="X32">
        <f t="shared" si="12"/>
        <v>29</v>
      </c>
      <c r="Y32" t="str">
        <f t="shared" si="15"/>
        <v>Art and Design: Furniture Design</v>
      </c>
      <c r="Z32" t="str">
        <f t="shared" si="16"/>
        <v>Art and Design: Furniture Design</v>
      </c>
    </row>
    <row r="33" spans="1:26" x14ac:dyDescent="0.35">
      <c r="A33">
        <v>29</v>
      </c>
      <c r="B33" t="s">
        <v>1104</v>
      </c>
      <c r="C33">
        <v>1</v>
      </c>
      <c r="D33">
        <v>11</v>
      </c>
      <c r="E33" s="4">
        <v>103</v>
      </c>
      <c r="G33">
        <v>10000</v>
      </c>
      <c r="H33">
        <v>10300</v>
      </c>
      <c r="I33">
        <v>10603</v>
      </c>
      <c r="J33">
        <f t="shared" si="0"/>
        <v>20</v>
      </c>
      <c r="K33">
        <f t="shared" si="1"/>
        <v>16</v>
      </c>
      <c r="L33">
        <f t="shared" si="8"/>
        <v>2</v>
      </c>
      <c r="M33">
        <f t="shared" si="9"/>
        <v>4</v>
      </c>
      <c r="N33">
        <f t="shared" si="10"/>
        <v>7</v>
      </c>
      <c r="O33" s="3" t="str">
        <f t="shared" si="2"/>
        <v>02|04|07</v>
      </c>
      <c r="P33" s="22">
        <f t="shared" si="3"/>
        <v>20407</v>
      </c>
      <c r="Q33" s="22">
        <f t="shared" si="4"/>
        <v>3</v>
      </c>
      <c r="R33" s="22"/>
      <c r="S33" t="str">
        <f t="shared" si="5"/>
        <v>Arts and Humanities</v>
      </c>
      <c r="T33" s="23" t="str">
        <f t="shared" si="6"/>
        <v>Art and Design</v>
      </c>
      <c r="U33" t="str">
        <f t="shared" si="7"/>
        <v>Game Design</v>
      </c>
      <c r="V33">
        <v>1</v>
      </c>
      <c r="W33">
        <f t="shared" si="11"/>
        <v>30</v>
      </c>
      <c r="X33">
        <f t="shared" si="12"/>
        <v>30</v>
      </c>
      <c r="Y33" t="str">
        <f t="shared" si="15"/>
        <v>Art and Design: Game Design</v>
      </c>
      <c r="Z33" t="str">
        <f t="shared" si="16"/>
        <v>Art and Design: Game Design</v>
      </c>
    </row>
    <row r="34" spans="1:26" x14ac:dyDescent="0.35">
      <c r="A34">
        <v>30</v>
      </c>
      <c r="B34" t="s">
        <v>1105</v>
      </c>
      <c r="C34">
        <v>1</v>
      </c>
      <c r="D34">
        <v>11</v>
      </c>
      <c r="E34" s="4">
        <v>103</v>
      </c>
      <c r="G34">
        <v>10000</v>
      </c>
      <c r="H34">
        <v>10300</v>
      </c>
      <c r="I34">
        <v>10603</v>
      </c>
      <c r="J34">
        <f t="shared" si="0"/>
        <v>20</v>
      </c>
      <c r="K34">
        <f t="shared" si="1"/>
        <v>16</v>
      </c>
      <c r="L34">
        <f t="shared" si="8"/>
        <v>2</v>
      </c>
      <c r="M34">
        <f t="shared" si="9"/>
        <v>4</v>
      </c>
      <c r="N34">
        <f t="shared" si="10"/>
        <v>8</v>
      </c>
      <c r="O34" s="3" t="str">
        <f t="shared" si="2"/>
        <v>02|04|08</v>
      </c>
      <c r="P34" s="22">
        <f t="shared" si="3"/>
        <v>20408</v>
      </c>
      <c r="Q34" s="22">
        <f t="shared" si="4"/>
        <v>3</v>
      </c>
      <c r="R34" s="22"/>
      <c r="S34" t="str">
        <f t="shared" si="5"/>
        <v>Arts and Humanities</v>
      </c>
      <c r="T34" t="str">
        <f t="shared" si="6"/>
        <v>Art and Design</v>
      </c>
      <c r="U34" t="str">
        <f t="shared" si="7"/>
        <v>Glass Arts</v>
      </c>
      <c r="V34">
        <v>1</v>
      </c>
      <c r="W34">
        <f t="shared" si="11"/>
        <v>31</v>
      </c>
      <c r="X34">
        <f t="shared" si="12"/>
        <v>31</v>
      </c>
      <c r="Y34" t="str">
        <f t="shared" si="15"/>
        <v>Art and Design: Glass Arts</v>
      </c>
      <c r="Z34" t="str">
        <f t="shared" si="16"/>
        <v>Art and Design: Glass Arts</v>
      </c>
    </row>
    <row r="35" spans="1:26" x14ac:dyDescent="0.35">
      <c r="A35">
        <v>31</v>
      </c>
      <c r="B35" t="s">
        <v>1106</v>
      </c>
      <c r="C35">
        <v>1</v>
      </c>
      <c r="D35">
        <v>11</v>
      </c>
      <c r="E35" s="4">
        <v>103</v>
      </c>
      <c r="G35">
        <v>10000</v>
      </c>
      <c r="H35">
        <v>10300</v>
      </c>
      <c r="I35">
        <v>10603</v>
      </c>
      <c r="J35">
        <f t="shared" si="0"/>
        <v>20</v>
      </c>
      <c r="K35">
        <f t="shared" si="1"/>
        <v>16</v>
      </c>
      <c r="L35">
        <f t="shared" si="8"/>
        <v>2</v>
      </c>
      <c r="M35">
        <f t="shared" si="9"/>
        <v>4</v>
      </c>
      <c r="N35">
        <f t="shared" si="10"/>
        <v>9</v>
      </c>
      <c r="O35" s="3" t="str">
        <f t="shared" si="2"/>
        <v>02|04|09</v>
      </c>
      <c r="P35" s="22">
        <f t="shared" si="3"/>
        <v>20409</v>
      </c>
      <c r="Q35" s="22">
        <f t="shared" si="4"/>
        <v>3</v>
      </c>
      <c r="R35" s="22"/>
      <c r="S35" t="str">
        <f t="shared" si="5"/>
        <v>Arts and Humanities</v>
      </c>
      <c r="T35" s="23" t="str">
        <f t="shared" si="6"/>
        <v>Art and Design</v>
      </c>
      <c r="U35" t="str">
        <f t="shared" si="7"/>
        <v>Graphic Design</v>
      </c>
      <c r="V35">
        <v>1</v>
      </c>
      <c r="W35">
        <f t="shared" ref="W35:W98" si="17">V35+W34</f>
        <v>32</v>
      </c>
      <c r="X35">
        <f t="shared" si="12"/>
        <v>32</v>
      </c>
      <c r="Y35" t="str">
        <f t="shared" si="15"/>
        <v>Art and Design: Graphic Design</v>
      </c>
      <c r="Z35" t="str">
        <f t="shared" si="16"/>
        <v>Art and Design: Graphic Design</v>
      </c>
    </row>
    <row r="36" spans="1:26" x14ac:dyDescent="0.35">
      <c r="A36">
        <v>32</v>
      </c>
      <c r="B36" t="s">
        <v>1107</v>
      </c>
      <c r="C36">
        <v>1</v>
      </c>
      <c r="D36">
        <v>11</v>
      </c>
      <c r="E36" s="4">
        <v>103</v>
      </c>
      <c r="G36">
        <v>10000</v>
      </c>
      <c r="H36">
        <v>10300</v>
      </c>
      <c r="I36">
        <v>10603</v>
      </c>
      <c r="J36">
        <f t="shared" si="0"/>
        <v>20</v>
      </c>
      <c r="K36">
        <f t="shared" si="1"/>
        <v>16</v>
      </c>
      <c r="L36">
        <f t="shared" si="8"/>
        <v>2</v>
      </c>
      <c r="M36">
        <f t="shared" si="9"/>
        <v>4</v>
      </c>
      <c r="N36">
        <f t="shared" si="10"/>
        <v>10</v>
      </c>
      <c r="O36" s="3" t="str">
        <f t="shared" si="2"/>
        <v>02|04|10</v>
      </c>
      <c r="P36" s="22">
        <f t="shared" si="3"/>
        <v>20410</v>
      </c>
      <c r="Q36" s="22">
        <f t="shared" si="4"/>
        <v>3</v>
      </c>
      <c r="R36" s="22"/>
      <c r="S36" t="str">
        <f t="shared" si="5"/>
        <v>Arts and Humanities</v>
      </c>
      <c r="T36" t="str">
        <f t="shared" si="6"/>
        <v>Art and Design</v>
      </c>
      <c r="U36" t="str">
        <f t="shared" si="7"/>
        <v>Illustration</v>
      </c>
      <c r="V36">
        <v>1</v>
      </c>
      <c r="W36">
        <f t="shared" si="17"/>
        <v>33</v>
      </c>
      <c r="X36">
        <f t="shared" si="12"/>
        <v>33</v>
      </c>
      <c r="Y36" t="str">
        <f t="shared" si="15"/>
        <v>Art and Design: Illustration</v>
      </c>
      <c r="Z36" t="str">
        <f t="shared" si="16"/>
        <v>Art and Design: Illustration</v>
      </c>
    </row>
    <row r="37" spans="1:26" x14ac:dyDescent="0.35">
      <c r="A37">
        <v>33</v>
      </c>
      <c r="B37" t="s">
        <v>1108</v>
      </c>
      <c r="C37">
        <v>1</v>
      </c>
      <c r="D37">
        <v>11</v>
      </c>
      <c r="E37" s="4">
        <v>103</v>
      </c>
      <c r="G37">
        <v>10000</v>
      </c>
      <c r="H37">
        <v>10300</v>
      </c>
      <c r="I37">
        <v>10603</v>
      </c>
      <c r="J37">
        <f t="shared" si="0"/>
        <v>20</v>
      </c>
      <c r="K37">
        <f t="shared" si="1"/>
        <v>16</v>
      </c>
      <c r="L37">
        <f t="shared" si="8"/>
        <v>2</v>
      </c>
      <c r="M37">
        <f t="shared" si="9"/>
        <v>4</v>
      </c>
      <c r="N37">
        <f t="shared" si="10"/>
        <v>11</v>
      </c>
      <c r="O37" s="3" t="str">
        <f t="shared" si="2"/>
        <v>02|04|11</v>
      </c>
      <c r="P37" s="22">
        <f t="shared" si="3"/>
        <v>20411</v>
      </c>
      <c r="Q37" s="22">
        <f t="shared" si="4"/>
        <v>3</v>
      </c>
      <c r="R37" s="22"/>
      <c r="S37" t="str">
        <f t="shared" si="5"/>
        <v>Arts and Humanities</v>
      </c>
      <c r="T37" t="str">
        <f t="shared" si="6"/>
        <v>Art and Design</v>
      </c>
      <c r="U37" t="str">
        <f t="shared" si="7"/>
        <v>Industrial and Product Design</v>
      </c>
      <c r="V37">
        <v>1</v>
      </c>
      <c r="W37">
        <f t="shared" si="17"/>
        <v>34</v>
      </c>
      <c r="X37">
        <f t="shared" si="12"/>
        <v>34</v>
      </c>
      <c r="Y37" t="str">
        <f t="shared" si="15"/>
        <v>Art and Design: Industrial and Product Design</v>
      </c>
      <c r="Z37" t="str">
        <f t="shared" si="16"/>
        <v>Art and Design: Industrial and Product Design</v>
      </c>
    </row>
    <row r="38" spans="1:26" x14ac:dyDescent="0.35">
      <c r="A38">
        <v>34</v>
      </c>
      <c r="B38" t="s">
        <v>1109</v>
      </c>
      <c r="C38">
        <v>1</v>
      </c>
      <c r="D38">
        <v>11</v>
      </c>
      <c r="E38" s="4">
        <v>103</v>
      </c>
      <c r="G38">
        <v>10000</v>
      </c>
      <c r="H38">
        <v>10300</v>
      </c>
      <c r="I38">
        <v>10603</v>
      </c>
      <c r="J38">
        <f t="shared" si="0"/>
        <v>20</v>
      </c>
      <c r="K38">
        <f t="shared" si="1"/>
        <v>16</v>
      </c>
      <c r="L38">
        <f t="shared" si="8"/>
        <v>2</v>
      </c>
      <c r="M38">
        <f t="shared" si="9"/>
        <v>4</v>
      </c>
      <c r="N38">
        <f t="shared" si="10"/>
        <v>12</v>
      </c>
      <c r="O38" s="3" t="str">
        <f t="shared" si="2"/>
        <v>02|04|12</v>
      </c>
      <c r="P38" s="22">
        <f t="shared" si="3"/>
        <v>20412</v>
      </c>
      <c r="Q38" s="22">
        <f t="shared" si="4"/>
        <v>3</v>
      </c>
      <c r="R38" s="22"/>
      <c r="S38" t="str">
        <f t="shared" si="5"/>
        <v>Arts and Humanities</v>
      </c>
      <c r="T38" t="str">
        <f t="shared" si="6"/>
        <v>Art and Design</v>
      </c>
      <c r="U38" t="str">
        <f t="shared" si="7"/>
        <v>Interactive Arts</v>
      </c>
      <c r="V38">
        <v>1</v>
      </c>
      <c r="W38">
        <f t="shared" si="17"/>
        <v>35</v>
      </c>
      <c r="X38">
        <f t="shared" si="12"/>
        <v>35</v>
      </c>
      <c r="Y38" t="str">
        <f t="shared" si="15"/>
        <v>Art and Design: Interactive Arts</v>
      </c>
      <c r="Z38" t="str">
        <f t="shared" si="16"/>
        <v>Art and Design: Interactive Arts</v>
      </c>
    </row>
    <row r="39" spans="1:26" x14ac:dyDescent="0.35">
      <c r="A39">
        <v>35</v>
      </c>
      <c r="B39" t="s">
        <v>1110</v>
      </c>
      <c r="C39">
        <v>1</v>
      </c>
      <c r="D39">
        <v>11</v>
      </c>
      <c r="E39" s="4">
        <v>103</v>
      </c>
      <c r="G39">
        <v>10000</v>
      </c>
      <c r="H39">
        <v>10300</v>
      </c>
      <c r="I39">
        <v>10603</v>
      </c>
      <c r="J39">
        <f t="shared" si="0"/>
        <v>20</v>
      </c>
      <c r="K39">
        <f t="shared" si="1"/>
        <v>16</v>
      </c>
      <c r="L39">
        <f t="shared" si="8"/>
        <v>2</v>
      </c>
      <c r="M39">
        <f t="shared" si="9"/>
        <v>4</v>
      </c>
      <c r="N39">
        <f t="shared" si="10"/>
        <v>13</v>
      </c>
      <c r="O39" s="3" t="str">
        <f t="shared" si="2"/>
        <v>02|04|13</v>
      </c>
      <c r="P39" s="22">
        <f t="shared" si="3"/>
        <v>20413</v>
      </c>
      <c r="Q39" s="22">
        <f t="shared" si="4"/>
        <v>3</v>
      </c>
      <c r="R39" s="22"/>
      <c r="S39" t="str">
        <f t="shared" si="5"/>
        <v>Arts and Humanities</v>
      </c>
      <c r="T39" t="str">
        <f t="shared" si="6"/>
        <v>Art and Design</v>
      </c>
      <c r="U39" t="str">
        <f t="shared" si="7"/>
        <v>Interdisciplinary Arts and Media</v>
      </c>
      <c r="V39">
        <v>1</v>
      </c>
      <c r="W39">
        <f t="shared" si="17"/>
        <v>36</v>
      </c>
      <c r="X39">
        <f t="shared" si="12"/>
        <v>36</v>
      </c>
      <c r="Y39" t="str">
        <f t="shared" si="15"/>
        <v>Art and Design: Interdisciplinary Arts and Media</v>
      </c>
      <c r="Z39" t="str">
        <f t="shared" si="16"/>
        <v>Art and Design: Interdisciplinary Arts and Media</v>
      </c>
    </row>
    <row r="40" spans="1:26" x14ac:dyDescent="0.35">
      <c r="A40">
        <v>36</v>
      </c>
      <c r="B40" t="s">
        <v>1111</v>
      </c>
      <c r="C40">
        <v>1</v>
      </c>
      <c r="D40">
        <v>11</v>
      </c>
      <c r="E40" s="4">
        <v>103</v>
      </c>
      <c r="G40">
        <v>10000</v>
      </c>
      <c r="H40">
        <v>10300</v>
      </c>
      <c r="I40">
        <v>10603</v>
      </c>
      <c r="J40">
        <f t="shared" si="0"/>
        <v>20</v>
      </c>
      <c r="K40">
        <f t="shared" si="1"/>
        <v>16</v>
      </c>
      <c r="L40">
        <f t="shared" si="8"/>
        <v>2</v>
      </c>
      <c r="M40">
        <f t="shared" si="9"/>
        <v>4</v>
      </c>
      <c r="N40">
        <f t="shared" si="10"/>
        <v>14</v>
      </c>
      <c r="O40" s="3" t="str">
        <f t="shared" si="2"/>
        <v>02|04|14</v>
      </c>
      <c r="P40" s="22">
        <f t="shared" si="3"/>
        <v>20414</v>
      </c>
      <c r="Q40" s="22">
        <f t="shared" si="4"/>
        <v>3</v>
      </c>
      <c r="R40" s="22"/>
      <c r="S40" t="str">
        <f t="shared" si="5"/>
        <v>Arts and Humanities</v>
      </c>
      <c r="T40" t="str">
        <f t="shared" si="6"/>
        <v>Art and Design</v>
      </c>
      <c r="U40" t="str">
        <f t="shared" si="7"/>
        <v>Metal and Jewelry Arts</v>
      </c>
      <c r="V40">
        <v>1</v>
      </c>
      <c r="W40">
        <f t="shared" si="17"/>
        <v>37</v>
      </c>
      <c r="X40">
        <f t="shared" si="12"/>
        <v>37</v>
      </c>
      <c r="Y40" t="str">
        <f t="shared" si="15"/>
        <v>Art and Design: Metal and Jewelry Arts</v>
      </c>
      <c r="Z40" t="str">
        <f t="shared" si="16"/>
        <v>Art and Design: Metal and Jewelry Arts</v>
      </c>
    </row>
    <row r="41" spans="1:26" x14ac:dyDescent="0.35">
      <c r="A41">
        <v>37</v>
      </c>
      <c r="B41" t="s">
        <v>1112</v>
      </c>
      <c r="C41">
        <v>1</v>
      </c>
      <c r="D41">
        <v>11</v>
      </c>
      <c r="E41" s="4">
        <v>103</v>
      </c>
      <c r="G41">
        <v>10000</v>
      </c>
      <c r="H41">
        <v>10300</v>
      </c>
      <c r="I41">
        <v>10603</v>
      </c>
      <c r="J41">
        <f t="shared" si="0"/>
        <v>20</v>
      </c>
      <c r="K41">
        <f t="shared" si="1"/>
        <v>16</v>
      </c>
      <c r="L41">
        <f t="shared" si="8"/>
        <v>2</v>
      </c>
      <c r="M41">
        <f t="shared" si="9"/>
        <v>4</v>
      </c>
      <c r="N41">
        <f t="shared" si="10"/>
        <v>15</v>
      </c>
      <c r="O41" s="3" t="str">
        <f t="shared" si="2"/>
        <v>02|04|15</v>
      </c>
      <c r="P41" s="22">
        <f t="shared" si="3"/>
        <v>20415</v>
      </c>
      <c r="Q41" s="22">
        <f t="shared" si="4"/>
        <v>3</v>
      </c>
      <c r="R41" s="22"/>
      <c r="S41" t="str">
        <f t="shared" si="5"/>
        <v>Arts and Humanities</v>
      </c>
      <c r="T41" t="str">
        <f t="shared" si="6"/>
        <v>Art and Design</v>
      </c>
      <c r="U41" t="str">
        <f t="shared" si="7"/>
        <v>Painting</v>
      </c>
      <c r="V41">
        <v>1</v>
      </c>
      <c r="W41">
        <f t="shared" si="17"/>
        <v>38</v>
      </c>
      <c r="X41">
        <f t="shared" si="12"/>
        <v>38</v>
      </c>
      <c r="Y41" t="str">
        <f t="shared" si="15"/>
        <v>Art and Design: Painting</v>
      </c>
      <c r="Z41" t="str">
        <f t="shared" si="16"/>
        <v>Art and Design: Painting</v>
      </c>
    </row>
    <row r="42" spans="1:26" x14ac:dyDescent="0.35">
      <c r="A42">
        <v>38</v>
      </c>
      <c r="B42" t="s">
        <v>1113</v>
      </c>
      <c r="C42">
        <v>1</v>
      </c>
      <c r="D42">
        <v>11</v>
      </c>
      <c r="E42" s="4">
        <v>103</v>
      </c>
      <c r="G42">
        <v>10000</v>
      </c>
      <c r="H42">
        <v>10300</v>
      </c>
      <c r="I42">
        <v>10603</v>
      </c>
      <c r="J42">
        <f t="shared" si="0"/>
        <v>20</v>
      </c>
      <c r="K42">
        <f t="shared" si="1"/>
        <v>16</v>
      </c>
      <c r="L42">
        <f t="shared" si="8"/>
        <v>2</v>
      </c>
      <c r="M42">
        <f t="shared" si="9"/>
        <v>4</v>
      </c>
      <c r="N42">
        <f t="shared" si="10"/>
        <v>16</v>
      </c>
      <c r="O42" s="3" t="str">
        <f t="shared" si="2"/>
        <v>02|04|16</v>
      </c>
      <c r="P42" s="22">
        <f t="shared" si="3"/>
        <v>20416</v>
      </c>
      <c r="Q42" s="22">
        <f t="shared" si="4"/>
        <v>3</v>
      </c>
      <c r="R42" s="22"/>
      <c r="S42" t="str">
        <f t="shared" si="5"/>
        <v>Arts and Humanities</v>
      </c>
      <c r="T42" t="str">
        <f t="shared" si="6"/>
        <v>Art and Design</v>
      </c>
      <c r="U42" t="str">
        <f t="shared" si="7"/>
        <v>Printmaking</v>
      </c>
      <c r="V42">
        <v>1</v>
      </c>
      <c r="W42">
        <f t="shared" si="17"/>
        <v>39</v>
      </c>
      <c r="X42">
        <f t="shared" si="12"/>
        <v>39</v>
      </c>
      <c r="Y42" t="str">
        <f t="shared" si="15"/>
        <v>Art and Design: Printmaking</v>
      </c>
      <c r="Z42" t="str">
        <f t="shared" si="16"/>
        <v>Art and Design: Printmaking</v>
      </c>
    </row>
    <row r="43" spans="1:26" x14ac:dyDescent="0.35">
      <c r="A43">
        <v>39</v>
      </c>
      <c r="B43" t="s">
        <v>1114</v>
      </c>
      <c r="C43">
        <v>1</v>
      </c>
      <c r="D43">
        <v>11</v>
      </c>
      <c r="E43" s="4">
        <v>103</v>
      </c>
      <c r="G43">
        <v>10000</v>
      </c>
      <c r="H43">
        <v>10300</v>
      </c>
      <c r="I43">
        <v>10603</v>
      </c>
      <c r="J43">
        <f t="shared" si="0"/>
        <v>20</v>
      </c>
      <c r="K43">
        <f t="shared" si="1"/>
        <v>16</v>
      </c>
      <c r="L43">
        <f t="shared" si="8"/>
        <v>2</v>
      </c>
      <c r="M43">
        <f t="shared" si="9"/>
        <v>4</v>
      </c>
      <c r="N43">
        <f t="shared" si="10"/>
        <v>17</v>
      </c>
      <c r="O43" s="3" t="str">
        <f t="shared" si="2"/>
        <v>02|04|17</v>
      </c>
      <c r="P43" s="22">
        <f t="shared" si="3"/>
        <v>20417</v>
      </c>
      <c r="Q43" s="22">
        <f t="shared" si="4"/>
        <v>3</v>
      </c>
      <c r="R43" s="22"/>
      <c r="S43" t="str">
        <f t="shared" si="5"/>
        <v>Arts and Humanities</v>
      </c>
      <c r="T43" t="str">
        <f t="shared" si="6"/>
        <v>Art and Design</v>
      </c>
      <c r="U43" t="str">
        <f t="shared" si="7"/>
        <v>Sculpture</v>
      </c>
      <c r="V43">
        <v>1</v>
      </c>
      <c r="W43">
        <f t="shared" si="17"/>
        <v>40</v>
      </c>
      <c r="X43">
        <f t="shared" si="12"/>
        <v>40</v>
      </c>
      <c r="Y43" t="str">
        <f t="shared" si="15"/>
        <v>Art and Design: Sculpture</v>
      </c>
      <c r="Z43" t="str">
        <f t="shared" si="16"/>
        <v>Art and Design: Sculpture</v>
      </c>
    </row>
    <row r="44" spans="1:26" x14ac:dyDescent="0.35">
      <c r="A44">
        <v>40</v>
      </c>
      <c r="B44" t="s">
        <v>1115</v>
      </c>
      <c r="C44">
        <v>1</v>
      </c>
      <c r="D44">
        <v>11</v>
      </c>
      <c r="E44" s="4">
        <v>103</v>
      </c>
      <c r="G44">
        <v>10000</v>
      </c>
      <c r="H44">
        <v>10300</v>
      </c>
      <c r="I44">
        <v>10404</v>
      </c>
      <c r="J44">
        <f t="shared" si="0"/>
        <v>20</v>
      </c>
      <c r="K44" t="str">
        <f t="shared" si="1"/>
        <v/>
      </c>
      <c r="L44">
        <f t="shared" si="8"/>
        <v>2</v>
      </c>
      <c r="M44">
        <f t="shared" si="9"/>
        <v>5</v>
      </c>
      <c r="N44" t="str">
        <f t="shared" si="10"/>
        <v/>
      </c>
      <c r="O44" s="3" t="str">
        <f t="shared" si="2"/>
        <v>02|05</v>
      </c>
      <c r="P44" s="22">
        <f t="shared" si="3"/>
        <v>205</v>
      </c>
      <c r="Q44" s="22">
        <f t="shared" si="4"/>
        <v>2</v>
      </c>
      <c r="R44" s="22">
        <v>0</v>
      </c>
      <c r="S44" t="str">
        <f t="shared" si="5"/>
        <v>Arts and Humanities</v>
      </c>
      <c r="T44" t="str">
        <f t="shared" si="6"/>
        <v>Art Practice</v>
      </c>
      <c r="U44" t="str">
        <f t="shared" si="7"/>
        <v/>
      </c>
      <c r="V44">
        <v>1</v>
      </c>
      <c r="W44">
        <f t="shared" si="17"/>
        <v>41</v>
      </c>
      <c r="X44">
        <f t="shared" si="12"/>
        <v>41</v>
      </c>
      <c r="Y44" t="str">
        <f t="shared" ref="Y44:Y49" si="18">T44</f>
        <v>Art Practice</v>
      </c>
      <c r="Z44" t="str">
        <f t="shared" ref="Z44:Z49" si="19">IF(U45="",T44,"")</f>
        <v>Art Practice</v>
      </c>
    </row>
    <row r="45" spans="1:26" x14ac:dyDescent="0.35">
      <c r="A45">
        <v>41</v>
      </c>
      <c r="B45" t="s">
        <v>1116</v>
      </c>
      <c r="C45">
        <v>1</v>
      </c>
      <c r="D45">
        <v>11</v>
      </c>
      <c r="E45" s="4">
        <v>103</v>
      </c>
      <c r="G45">
        <v>10000</v>
      </c>
      <c r="H45">
        <v>10300</v>
      </c>
      <c r="I45">
        <v>10604</v>
      </c>
      <c r="J45">
        <f t="shared" si="0"/>
        <v>20</v>
      </c>
      <c r="K45" t="str">
        <f t="shared" si="1"/>
        <v/>
      </c>
      <c r="L45">
        <f t="shared" si="8"/>
        <v>2</v>
      </c>
      <c r="M45">
        <f t="shared" si="9"/>
        <v>6</v>
      </c>
      <c r="N45" t="str">
        <f t="shared" si="10"/>
        <v/>
      </c>
      <c r="O45" s="3" t="str">
        <f t="shared" si="2"/>
        <v>02|06</v>
      </c>
      <c r="P45" s="22">
        <f t="shared" si="3"/>
        <v>206</v>
      </c>
      <c r="Q45" s="22">
        <f t="shared" si="4"/>
        <v>2</v>
      </c>
      <c r="R45" s="22">
        <v>0</v>
      </c>
      <c r="S45" t="str">
        <f t="shared" si="5"/>
        <v>Arts and Humanities</v>
      </c>
      <c r="T45" t="str">
        <f t="shared" si="6"/>
        <v>Audio Arts and Acoustics</v>
      </c>
      <c r="U45" t="str">
        <f t="shared" si="7"/>
        <v/>
      </c>
      <c r="V45">
        <v>1</v>
      </c>
      <c r="W45">
        <f t="shared" si="17"/>
        <v>42</v>
      </c>
      <c r="X45">
        <f t="shared" si="12"/>
        <v>42</v>
      </c>
      <c r="Y45" t="str">
        <f t="shared" si="18"/>
        <v>Audio Arts and Acoustics</v>
      </c>
      <c r="Z45" t="str">
        <f t="shared" si="19"/>
        <v>Audio Arts and Acoustics</v>
      </c>
    </row>
    <row r="46" spans="1:26" x14ac:dyDescent="0.35">
      <c r="A46">
        <v>42</v>
      </c>
      <c r="B46" t="s">
        <v>1117</v>
      </c>
      <c r="C46">
        <v>1</v>
      </c>
      <c r="D46">
        <v>11</v>
      </c>
      <c r="E46" s="4">
        <v>106</v>
      </c>
      <c r="G46" s="4">
        <v>10000</v>
      </c>
      <c r="H46" s="4">
        <v>10400</v>
      </c>
      <c r="I46">
        <v>10403</v>
      </c>
      <c r="J46">
        <f t="shared" si="0"/>
        <v>20</v>
      </c>
      <c r="K46" t="str">
        <f t="shared" si="1"/>
        <v/>
      </c>
      <c r="L46">
        <f t="shared" si="8"/>
        <v>2</v>
      </c>
      <c r="M46">
        <f t="shared" si="9"/>
        <v>7</v>
      </c>
      <c r="N46" t="str">
        <f t="shared" si="10"/>
        <v/>
      </c>
      <c r="O46" s="3" t="str">
        <f t="shared" si="2"/>
        <v>02|07</v>
      </c>
      <c r="P46" s="22">
        <f t="shared" si="3"/>
        <v>207</v>
      </c>
      <c r="Q46" s="22">
        <f t="shared" si="4"/>
        <v>2</v>
      </c>
      <c r="R46" s="22">
        <v>0</v>
      </c>
      <c r="S46" t="str">
        <f t="shared" si="5"/>
        <v>Arts and Humanities</v>
      </c>
      <c r="T46" t="str">
        <f t="shared" si="6"/>
        <v>Australian Studies</v>
      </c>
      <c r="U46" t="str">
        <f t="shared" si="7"/>
        <v/>
      </c>
      <c r="V46">
        <v>1</v>
      </c>
      <c r="W46">
        <f t="shared" si="17"/>
        <v>43</v>
      </c>
      <c r="X46">
        <f t="shared" si="12"/>
        <v>43</v>
      </c>
      <c r="Y46" t="str">
        <f t="shared" si="18"/>
        <v>Australian Studies</v>
      </c>
      <c r="Z46" t="str">
        <f t="shared" si="19"/>
        <v>Australian Studies</v>
      </c>
    </row>
    <row r="47" spans="1:26" x14ac:dyDescent="0.35">
      <c r="A47">
        <v>43</v>
      </c>
      <c r="B47" t="s">
        <v>1118</v>
      </c>
      <c r="C47">
        <v>1</v>
      </c>
      <c r="D47">
        <v>11</v>
      </c>
      <c r="E47" s="4">
        <v>106</v>
      </c>
      <c r="G47" s="4">
        <v>10000</v>
      </c>
      <c r="H47" s="4">
        <v>10400</v>
      </c>
      <c r="I47">
        <v>10403</v>
      </c>
      <c r="J47">
        <f t="shared" si="0"/>
        <v>20</v>
      </c>
      <c r="K47" t="str">
        <f t="shared" si="1"/>
        <v/>
      </c>
      <c r="L47">
        <f t="shared" si="8"/>
        <v>2</v>
      </c>
      <c r="M47">
        <f t="shared" si="9"/>
        <v>8</v>
      </c>
      <c r="N47" t="str">
        <f t="shared" si="10"/>
        <v/>
      </c>
      <c r="O47" s="3" t="str">
        <f t="shared" si="2"/>
        <v>02|08</v>
      </c>
      <c r="P47" s="22">
        <f t="shared" si="3"/>
        <v>208</v>
      </c>
      <c r="Q47" s="22">
        <f t="shared" si="4"/>
        <v>2</v>
      </c>
      <c r="R47" s="22">
        <v>0</v>
      </c>
      <c r="S47" t="str">
        <f t="shared" si="5"/>
        <v>Arts and Humanities</v>
      </c>
      <c r="T47" t="str">
        <f t="shared" si="6"/>
        <v>Basque Studies</v>
      </c>
      <c r="U47" t="str">
        <f t="shared" si="7"/>
        <v/>
      </c>
      <c r="V47">
        <v>1</v>
      </c>
      <c r="W47">
        <f t="shared" si="17"/>
        <v>44</v>
      </c>
      <c r="X47">
        <f t="shared" si="12"/>
        <v>44</v>
      </c>
      <c r="Y47" t="str">
        <f t="shared" si="18"/>
        <v>Basque Studies</v>
      </c>
      <c r="Z47" t="str">
        <f t="shared" si="19"/>
        <v>Basque Studies</v>
      </c>
    </row>
    <row r="48" spans="1:26" x14ac:dyDescent="0.35">
      <c r="A48">
        <v>44</v>
      </c>
      <c r="B48" t="s">
        <v>1119</v>
      </c>
      <c r="C48">
        <v>1</v>
      </c>
      <c r="D48">
        <v>11</v>
      </c>
      <c r="E48" s="4">
        <v>106</v>
      </c>
      <c r="G48" s="4">
        <v>10000</v>
      </c>
      <c r="H48" s="4">
        <v>10400</v>
      </c>
      <c r="I48">
        <v>10403</v>
      </c>
      <c r="J48">
        <f t="shared" si="0"/>
        <v>20</v>
      </c>
      <c r="K48" t="str">
        <f t="shared" si="1"/>
        <v/>
      </c>
      <c r="L48">
        <f t="shared" si="8"/>
        <v>2</v>
      </c>
      <c r="M48">
        <f t="shared" si="9"/>
        <v>9</v>
      </c>
      <c r="N48" t="str">
        <f t="shared" si="10"/>
        <v/>
      </c>
      <c r="O48" s="3" t="str">
        <f t="shared" si="2"/>
        <v>02|09</v>
      </c>
      <c r="P48" s="22">
        <f t="shared" si="3"/>
        <v>209</v>
      </c>
      <c r="Q48" s="22">
        <f t="shared" si="4"/>
        <v>2</v>
      </c>
      <c r="R48" s="22">
        <v>0</v>
      </c>
      <c r="S48" t="str">
        <f t="shared" si="5"/>
        <v>Arts and Humanities</v>
      </c>
      <c r="T48" t="str">
        <f t="shared" si="6"/>
        <v>Celtic Studies</v>
      </c>
      <c r="U48" t="str">
        <f t="shared" si="7"/>
        <v/>
      </c>
      <c r="V48">
        <v>1</v>
      </c>
      <c r="W48">
        <f t="shared" si="17"/>
        <v>45</v>
      </c>
      <c r="X48">
        <f t="shared" si="12"/>
        <v>45</v>
      </c>
      <c r="Y48" t="str">
        <f t="shared" si="18"/>
        <v>Celtic Studies</v>
      </c>
      <c r="Z48" t="str">
        <f t="shared" si="19"/>
        <v>Celtic Studies</v>
      </c>
    </row>
    <row r="49" spans="1:26" x14ac:dyDescent="0.35">
      <c r="A49">
        <v>45</v>
      </c>
      <c r="B49" t="s">
        <v>1120</v>
      </c>
      <c r="C49">
        <v>1</v>
      </c>
      <c r="D49">
        <v>11</v>
      </c>
      <c r="E49" s="4">
        <v>101</v>
      </c>
      <c r="G49">
        <v>10000</v>
      </c>
      <c r="H49">
        <v>10100</v>
      </c>
      <c r="I49">
        <v>10303</v>
      </c>
      <c r="J49">
        <f t="shared" si="0"/>
        <v>20</v>
      </c>
      <c r="K49" t="str">
        <f t="shared" si="1"/>
        <v/>
      </c>
      <c r="L49">
        <f t="shared" si="8"/>
        <v>2</v>
      </c>
      <c r="M49">
        <f t="shared" si="9"/>
        <v>10</v>
      </c>
      <c r="N49" t="str">
        <f t="shared" si="10"/>
        <v/>
      </c>
      <c r="O49" s="3" t="str">
        <f t="shared" si="2"/>
        <v>02|10</v>
      </c>
      <c r="P49" s="22">
        <f t="shared" si="3"/>
        <v>210</v>
      </c>
      <c r="Q49" s="22">
        <f t="shared" si="4"/>
        <v>2</v>
      </c>
      <c r="R49" s="22">
        <v>7</v>
      </c>
      <c r="S49" t="str">
        <f t="shared" si="5"/>
        <v>Arts and Humanities</v>
      </c>
      <c r="T49" t="str">
        <f t="shared" si="6"/>
        <v>Classics</v>
      </c>
      <c r="U49" t="str">
        <f t="shared" si="7"/>
        <v/>
      </c>
      <c r="V49">
        <v>1</v>
      </c>
      <c r="W49">
        <f t="shared" si="17"/>
        <v>46</v>
      </c>
      <c r="X49">
        <f t="shared" si="12"/>
        <v>46</v>
      </c>
      <c r="Y49" t="str">
        <f t="shared" si="18"/>
        <v>Classics</v>
      </c>
      <c r="Z49" t="str">
        <f t="shared" si="19"/>
        <v/>
      </c>
    </row>
    <row r="50" spans="1:26" x14ac:dyDescent="0.35">
      <c r="A50">
        <v>46</v>
      </c>
      <c r="B50" t="s">
        <v>1121</v>
      </c>
      <c r="C50">
        <v>1</v>
      </c>
      <c r="D50">
        <v>11</v>
      </c>
      <c r="E50" s="4">
        <v>101</v>
      </c>
      <c r="F50" s="4">
        <v>10103</v>
      </c>
      <c r="G50">
        <v>10000</v>
      </c>
      <c r="H50">
        <v>10100</v>
      </c>
      <c r="I50">
        <v>10303</v>
      </c>
      <c r="J50">
        <f t="shared" si="0"/>
        <v>20</v>
      </c>
      <c r="K50">
        <f t="shared" si="1"/>
        <v>10</v>
      </c>
      <c r="L50">
        <f t="shared" si="8"/>
        <v>2</v>
      </c>
      <c r="M50">
        <f t="shared" si="9"/>
        <v>10</v>
      </c>
      <c r="N50">
        <f t="shared" si="10"/>
        <v>1</v>
      </c>
      <c r="O50" s="3" t="str">
        <f t="shared" si="2"/>
        <v>02|10|01</v>
      </c>
      <c r="P50" s="22">
        <f t="shared" si="3"/>
        <v>21001</v>
      </c>
      <c r="Q50" s="22">
        <f t="shared" si="4"/>
        <v>3</v>
      </c>
      <c r="R50" s="22"/>
      <c r="S50" t="str">
        <f t="shared" si="5"/>
        <v>Arts and Humanities</v>
      </c>
      <c r="T50" t="str">
        <f t="shared" si="6"/>
        <v>Classics</v>
      </c>
      <c r="U50" t="str">
        <f t="shared" si="7"/>
        <v>Ancient History, Greek and Roman through Late Antiquity</v>
      </c>
      <c r="V50">
        <v>1</v>
      </c>
      <c r="W50">
        <f t="shared" si="17"/>
        <v>47</v>
      </c>
      <c r="X50">
        <f t="shared" si="12"/>
        <v>47</v>
      </c>
      <c r="Y50" t="str">
        <f t="shared" ref="Y50:Y56" si="20">Z50</f>
        <v>Classics: Ancient History, Greek and Roman through Late Antiquity</v>
      </c>
      <c r="Z50" t="str">
        <f t="shared" ref="Z50:Z56" si="21">CONCATENATE(T50,": ",U50)</f>
        <v>Classics: Ancient History, Greek and Roman through Late Antiquity</v>
      </c>
    </row>
    <row r="51" spans="1:26" x14ac:dyDescent="0.35">
      <c r="A51">
        <v>47</v>
      </c>
      <c r="B51" t="s">
        <v>1122</v>
      </c>
      <c r="C51">
        <v>1</v>
      </c>
      <c r="D51">
        <v>11</v>
      </c>
      <c r="E51" s="4">
        <v>101</v>
      </c>
      <c r="G51">
        <v>10000</v>
      </c>
      <c r="H51">
        <v>10100</v>
      </c>
      <c r="I51">
        <v>10303</v>
      </c>
      <c r="J51">
        <f t="shared" si="0"/>
        <v>20</v>
      </c>
      <c r="K51">
        <f t="shared" si="1"/>
        <v>10</v>
      </c>
      <c r="L51">
        <f t="shared" si="8"/>
        <v>2</v>
      </c>
      <c r="M51">
        <f t="shared" si="9"/>
        <v>10</v>
      </c>
      <c r="N51">
        <f t="shared" si="10"/>
        <v>2</v>
      </c>
      <c r="O51" s="3" t="str">
        <f t="shared" si="2"/>
        <v>02|10|02</v>
      </c>
      <c r="P51" s="22">
        <f t="shared" si="3"/>
        <v>21002</v>
      </c>
      <c r="Q51" s="22">
        <f t="shared" si="4"/>
        <v>3</v>
      </c>
      <c r="R51" s="22"/>
      <c r="S51" t="str">
        <f t="shared" si="5"/>
        <v>Arts and Humanities</v>
      </c>
      <c r="T51" t="str">
        <f t="shared" si="6"/>
        <v>Classics</v>
      </c>
      <c r="U51" t="str">
        <f t="shared" si="7"/>
        <v>Ancient Philosophy</v>
      </c>
      <c r="V51">
        <v>1</v>
      </c>
      <c r="W51">
        <f t="shared" si="17"/>
        <v>48</v>
      </c>
      <c r="X51">
        <f t="shared" si="12"/>
        <v>48</v>
      </c>
      <c r="Y51" t="str">
        <f t="shared" si="20"/>
        <v>Classics: Ancient Philosophy</v>
      </c>
      <c r="Z51" t="str">
        <f t="shared" si="21"/>
        <v>Classics: Ancient Philosophy</v>
      </c>
    </row>
    <row r="52" spans="1:26" x14ac:dyDescent="0.35">
      <c r="A52">
        <v>48</v>
      </c>
      <c r="B52" t="s">
        <v>1123</v>
      </c>
      <c r="C52">
        <v>1</v>
      </c>
      <c r="D52">
        <v>11</v>
      </c>
      <c r="E52" s="4">
        <v>101</v>
      </c>
      <c r="G52">
        <v>10000</v>
      </c>
      <c r="H52">
        <v>10100</v>
      </c>
      <c r="I52">
        <v>10303</v>
      </c>
      <c r="J52">
        <f t="shared" si="0"/>
        <v>20</v>
      </c>
      <c r="K52">
        <f t="shared" si="1"/>
        <v>10</v>
      </c>
      <c r="L52">
        <f t="shared" si="8"/>
        <v>2</v>
      </c>
      <c r="M52">
        <f t="shared" si="9"/>
        <v>10</v>
      </c>
      <c r="N52">
        <f t="shared" si="10"/>
        <v>3</v>
      </c>
      <c r="O52" s="3" t="str">
        <f t="shared" si="2"/>
        <v>02|10|03</v>
      </c>
      <c r="P52" s="22">
        <f t="shared" si="3"/>
        <v>21003</v>
      </c>
      <c r="Q52" s="22">
        <f t="shared" si="4"/>
        <v>3</v>
      </c>
      <c r="R52" s="22"/>
      <c r="S52" t="str">
        <f t="shared" si="5"/>
        <v>Arts and Humanities</v>
      </c>
      <c r="T52" t="str">
        <f t="shared" si="6"/>
        <v>Classics</v>
      </c>
      <c r="U52" t="str">
        <f t="shared" si="7"/>
        <v>Byzantine and Modern Greek</v>
      </c>
      <c r="V52">
        <v>1</v>
      </c>
      <c r="W52">
        <f t="shared" si="17"/>
        <v>49</v>
      </c>
      <c r="X52">
        <f t="shared" si="12"/>
        <v>49</v>
      </c>
      <c r="Y52" t="str">
        <f t="shared" si="20"/>
        <v>Classics: Byzantine and Modern Greek</v>
      </c>
      <c r="Z52" t="str">
        <f t="shared" si="21"/>
        <v>Classics: Byzantine and Modern Greek</v>
      </c>
    </row>
    <row r="53" spans="1:26" x14ac:dyDescent="0.35">
      <c r="A53">
        <v>49</v>
      </c>
      <c r="B53" t="s">
        <v>1124</v>
      </c>
      <c r="C53">
        <v>1</v>
      </c>
      <c r="D53">
        <v>11</v>
      </c>
      <c r="E53" s="4">
        <v>103</v>
      </c>
      <c r="F53" s="4">
        <v>10301</v>
      </c>
      <c r="G53">
        <v>10000</v>
      </c>
      <c r="H53">
        <v>10100</v>
      </c>
      <c r="I53">
        <v>10402</v>
      </c>
      <c r="J53">
        <f t="shared" si="0"/>
        <v>20</v>
      </c>
      <c r="K53">
        <f t="shared" si="1"/>
        <v>10</v>
      </c>
      <c r="L53">
        <f t="shared" si="8"/>
        <v>2</v>
      </c>
      <c r="M53">
        <f t="shared" si="9"/>
        <v>10</v>
      </c>
      <c r="N53">
        <f t="shared" si="10"/>
        <v>4</v>
      </c>
      <c r="O53" s="3" t="str">
        <f t="shared" si="2"/>
        <v>02|10|04</v>
      </c>
      <c r="P53" s="22">
        <f t="shared" si="3"/>
        <v>21004</v>
      </c>
      <c r="Q53" s="22">
        <f t="shared" si="4"/>
        <v>3</v>
      </c>
      <c r="R53" s="22"/>
      <c r="S53" t="str">
        <f t="shared" si="5"/>
        <v>Arts and Humanities</v>
      </c>
      <c r="T53" t="str">
        <f t="shared" si="6"/>
        <v>Classics</v>
      </c>
      <c r="U53" t="str">
        <f t="shared" si="7"/>
        <v>Classical Archaeology and Art History</v>
      </c>
      <c r="V53">
        <v>1</v>
      </c>
      <c r="W53">
        <f t="shared" si="17"/>
        <v>50</v>
      </c>
      <c r="X53">
        <f t="shared" si="12"/>
        <v>50</v>
      </c>
      <c r="Y53" t="str">
        <f t="shared" si="20"/>
        <v>Classics: Classical Archaeology and Art History</v>
      </c>
      <c r="Z53" t="str">
        <f t="shared" si="21"/>
        <v>Classics: Classical Archaeology and Art History</v>
      </c>
    </row>
    <row r="54" spans="1:26" x14ac:dyDescent="0.35">
      <c r="A54">
        <v>50</v>
      </c>
      <c r="B54" t="s">
        <v>1125</v>
      </c>
      <c r="C54">
        <v>1</v>
      </c>
      <c r="D54">
        <v>11</v>
      </c>
      <c r="E54" s="4">
        <v>105</v>
      </c>
      <c r="G54">
        <v>10000</v>
      </c>
      <c r="H54">
        <v>10200</v>
      </c>
      <c r="I54">
        <v>10502</v>
      </c>
      <c r="J54">
        <f t="shared" si="0"/>
        <v>20</v>
      </c>
      <c r="K54">
        <f t="shared" si="1"/>
        <v>10</v>
      </c>
      <c r="L54">
        <f t="shared" si="8"/>
        <v>2</v>
      </c>
      <c r="M54">
        <f t="shared" si="9"/>
        <v>10</v>
      </c>
      <c r="N54">
        <f t="shared" si="10"/>
        <v>5</v>
      </c>
      <c r="O54" s="3" t="str">
        <f t="shared" si="2"/>
        <v>02|10|05</v>
      </c>
      <c r="P54" s="22">
        <f t="shared" si="3"/>
        <v>21005</v>
      </c>
      <c r="Q54" s="22">
        <f t="shared" si="4"/>
        <v>3</v>
      </c>
      <c r="R54" s="22"/>
      <c r="S54" t="str">
        <f t="shared" si="5"/>
        <v>Arts and Humanities</v>
      </c>
      <c r="T54" t="str">
        <f t="shared" si="6"/>
        <v>Classics</v>
      </c>
      <c r="U54" t="str">
        <f t="shared" si="7"/>
        <v>Classical Literature and Philology</v>
      </c>
      <c r="V54">
        <v>1</v>
      </c>
      <c r="W54">
        <f t="shared" si="17"/>
        <v>51</v>
      </c>
      <c r="X54">
        <f t="shared" si="12"/>
        <v>51</v>
      </c>
      <c r="Y54" t="str">
        <f t="shared" si="20"/>
        <v>Classics: Classical Literature and Philology</v>
      </c>
      <c r="Z54" t="str">
        <f t="shared" si="21"/>
        <v>Classics: Classical Literature and Philology</v>
      </c>
    </row>
    <row r="55" spans="1:26" x14ac:dyDescent="0.35">
      <c r="A55">
        <v>51</v>
      </c>
      <c r="B55" t="s">
        <v>1126</v>
      </c>
      <c r="C55">
        <v>1</v>
      </c>
      <c r="D55">
        <v>11</v>
      </c>
      <c r="E55" s="4">
        <v>104</v>
      </c>
      <c r="G55">
        <v>10000</v>
      </c>
      <c r="H55">
        <v>10200</v>
      </c>
      <c r="I55">
        <v>10607</v>
      </c>
      <c r="J55">
        <f t="shared" si="0"/>
        <v>20</v>
      </c>
      <c r="K55">
        <f t="shared" si="1"/>
        <v>10</v>
      </c>
      <c r="L55">
        <f t="shared" si="8"/>
        <v>2</v>
      </c>
      <c r="M55">
        <f t="shared" si="9"/>
        <v>10</v>
      </c>
      <c r="N55">
        <f t="shared" si="10"/>
        <v>6</v>
      </c>
      <c r="O55" s="3" t="str">
        <f t="shared" si="2"/>
        <v>02|10|06</v>
      </c>
      <c r="P55" s="22">
        <f t="shared" si="3"/>
        <v>21006</v>
      </c>
      <c r="Q55" s="22">
        <f t="shared" si="4"/>
        <v>3</v>
      </c>
      <c r="R55" s="22"/>
      <c r="S55" t="str">
        <f t="shared" si="5"/>
        <v>Arts and Humanities</v>
      </c>
      <c r="T55" t="str">
        <f t="shared" si="6"/>
        <v>Classics</v>
      </c>
      <c r="U55" t="str">
        <f t="shared" si="7"/>
        <v>Indo-European Linguistics and Philology</v>
      </c>
      <c r="V55">
        <v>1</v>
      </c>
      <c r="W55">
        <f t="shared" si="17"/>
        <v>52</v>
      </c>
      <c r="X55">
        <f t="shared" si="12"/>
        <v>52</v>
      </c>
      <c r="Y55" t="str">
        <f t="shared" si="20"/>
        <v>Classics: Indo-European Linguistics and Philology</v>
      </c>
      <c r="Z55" t="str">
        <f t="shared" si="21"/>
        <v>Classics: Indo-European Linguistics and Philology</v>
      </c>
    </row>
    <row r="56" spans="1:26" x14ac:dyDescent="0.35">
      <c r="A56">
        <v>52</v>
      </c>
      <c r="B56" t="s">
        <v>1127</v>
      </c>
      <c r="C56">
        <v>1</v>
      </c>
      <c r="D56">
        <v>11</v>
      </c>
      <c r="E56" s="4">
        <v>101</v>
      </c>
      <c r="G56">
        <v>10000</v>
      </c>
      <c r="H56">
        <v>10100</v>
      </c>
      <c r="I56">
        <v>10303</v>
      </c>
      <c r="J56">
        <f t="shared" si="0"/>
        <v>20</v>
      </c>
      <c r="K56">
        <f t="shared" si="1"/>
        <v>10</v>
      </c>
      <c r="L56">
        <f t="shared" si="8"/>
        <v>2</v>
      </c>
      <c r="M56">
        <f t="shared" si="9"/>
        <v>10</v>
      </c>
      <c r="N56">
        <f t="shared" si="10"/>
        <v>7</v>
      </c>
      <c r="O56" s="3" t="str">
        <f t="shared" si="2"/>
        <v>02|10|07</v>
      </c>
      <c r="P56" s="22">
        <f t="shared" si="3"/>
        <v>21007</v>
      </c>
      <c r="Q56" s="22">
        <f t="shared" si="4"/>
        <v>3</v>
      </c>
      <c r="R56" s="22"/>
      <c r="S56" t="str">
        <f t="shared" si="5"/>
        <v>Arts and Humanities</v>
      </c>
      <c r="T56" s="23" t="str">
        <f t="shared" si="6"/>
        <v>Classics</v>
      </c>
      <c r="U56" t="str">
        <f t="shared" si="7"/>
        <v>Other Classics</v>
      </c>
      <c r="V56">
        <v>1</v>
      </c>
      <c r="W56">
        <f t="shared" si="17"/>
        <v>53</v>
      </c>
      <c r="X56">
        <f t="shared" si="12"/>
        <v>53</v>
      </c>
      <c r="Y56" t="str">
        <f t="shared" si="20"/>
        <v>Classics: Other Classics</v>
      </c>
      <c r="Z56" t="str">
        <f t="shared" si="21"/>
        <v>Classics: Other Classics</v>
      </c>
    </row>
    <row r="57" spans="1:26" x14ac:dyDescent="0.35">
      <c r="A57">
        <v>53</v>
      </c>
      <c r="B57" t="s">
        <v>1128</v>
      </c>
      <c r="C57">
        <v>1</v>
      </c>
      <c r="D57">
        <v>11</v>
      </c>
      <c r="E57" s="4">
        <v>105</v>
      </c>
      <c r="G57">
        <v>10000</v>
      </c>
      <c r="H57">
        <v>10200</v>
      </c>
      <c r="I57">
        <v>10503</v>
      </c>
      <c r="J57">
        <f t="shared" si="0"/>
        <v>20</v>
      </c>
      <c r="K57" t="str">
        <f t="shared" si="1"/>
        <v/>
      </c>
      <c r="L57">
        <f t="shared" si="8"/>
        <v>2</v>
      </c>
      <c r="M57">
        <f t="shared" si="9"/>
        <v>11</v>
      </c>
      <c r="N57" t="str">
        <f t="shared" si="10"/>
        <v/>
      </c>
      <c r="O57" s="3" t="str">
        <f t="shared" si="2"/>
        <v>02|11</v>
      </c>
      <c r="P57" s="22">
        <f t="shared" si="3"/>
        <v>211</v>
      </c>
      <c r="Q57" s="22">
        <f t="shared" si="4"/>
        <v>2</v>
      </c>
      <c r="R57" s="22">
        <v>1</v>
      </c>
      <c r="S57" t="str">
        <f t="shared" si="5"/>
        <v>Arts and Humanities</v>
      </c>
      <c r="T57" t="str">
        <f t="shared" si="6"/>
        <v>Comparative Literature</v>
      </c>
      <c r="U57" t="str">
        <f t="shared" si="7"/>
        <v/>
      </c>
      <c r="V57">
        <v>1</v>
      </c>
      <c r="W57">
        <f t="shared" si="17"/>
        <v>54</v>
      </c>
      <c r="X57">
        <f t="shared" si="12"/>
        <v>54</v>
      </c>
      <c r="Y57" t="str">
        <f>T57</f>
        <v>Comparative Literature</v>
      </c>
      <c r="Z57" t="str">
        <f>IF(U58="",T57,"")</f>
        <v/>
      </c>
    </row>
    <row r="58" spans="1:26" x14ac:dyDescent="0.35">
      <c r="A58">
        <v>54</v>
      </c>
      <c r="B58" t="s">
        <v>1129</v>
      </c>
      <c r="C58">
        <v>1</v>
      </c>
      <c r="D58">
        <v>11</v>
      </c>
      <c r="E58" s="4">
        <v>105</v>
      </c>
      <c r="G58">
        <v>10000</v>
      </c>
      <c r="H58">
        <v>10200</v>
      </c>
      <c r="I58">
        <v>10503</v>
      </c>
      <c r="J58">
        <f t="shared" si="0"/>
        <v>20</v>
      </c>
      <c r="K58">
        <f t="shared" si="1"/>
        <v>24</v>
      </c>
      <c r="L58">
        <f t="shared" si="8"/>
        <v>2</v>
      </c>
      <c r="M58">
        <f t="shared" si="9"/>
        <v>11</v>
      </c>
      <c r="N58">
        <f t="shared" si="10"/>
        <v>1</v>
      </c>
      <c r="O58" s="3" t="str">
        <f t="shared" si="2"/>
        <v>02|11|01</v>
      </c>
      <c r="P58" s="22">
        <f t="shared" si="3"/>
        <v>21101</v>
      </c>
      <c r="Q58" s="22">
        <f t="shared" si="4"/>
        <v>3</v>
      </c>
      <c r="R58" s="22"/>
      <c r="S58" t="str">
        <f t="shared" si="5"/>
        <v>Arts and Humanities</v>
      </c>
      <c r="T58" t="str">
        <f t="shared" si="6"/>
        <v>Comparative Literature</v>
      </c>
      <c r="U58" t="str">
        <f t="shared" si="7"/>
        <v>Translation Studies</v>
      </c>
      <c r="V58">
        <v>1</v>
      </c>
      <c r="W58">
        <f t="shared" si="17"/>
        <v>55</v>
      </c>
      <c r="X58">
        <f t="shared" si="12"/>
        <v>55</v>
      </c>
      <c r="Y58" t="str">
        <f>Z58</f>
        <v>Comparative Literature: Translation Studies</v>
      </c>
      <c r="Z58" t="str">
        <f>CONCATENATE(T58,": ",U58)</f>
        <v>Comparative Literature: Translation Studies</v>
      </c>
    </row>
    <row r="59" spans="1:26" x14ac:dyDescent="0.35">
      <c r="A59">
        <v>55</v>
      </c>
      <c r="B59" t="s">
        <v>1130</v>
      </c>
      <c r="C59">
        <v>1</v>
      </c>
      <c r="D59">
        <v>11</v>
      </c>
      <c r="E59" s="4">
        <v>105</v>
      </c>
      <c r="G59">
        <v>10000</v>
      </c>
      <c r="H59">
        <v>10200</v>
      </c>
      <c r="I59">
        <v>10503</v>
      </c>
      <c r="J59">
        <f t="shared" si="0"/>
        <v>20</v>
      </c>
      <c r="K59" t="str">
        <f t="shared" si="1"/>
        <v/>
      </c>
      <c r="L59">
        <f t="shared" si="8"/>
        <v>2</v>
      </c>
      <c r="M59">
        <f t="shared" si="9"/>
        <v>12</v>
      </c>
      <c r="N59" t="str">
        <f t="shared" si="10"/>
        <v/>
      </c>
      <c r="O59" s="3" t="str">
        <f t="shared" si="2"/>
        <v>02|12</v>
      </c>
      <c r="P59" s="22">
        <f t="shared" si="3"/>
        <v>212</v>
      </c>
      <c r="Q59" s="22">
        <f t="shared" si="4"/>
        <v>2</v>
      </c>
      <c r="R59" s="22">
        <v>3</v>
      </c>
      <c r="S59" t="str">
        <f t="shared" si="5"/>
        <v>Arts and Humanities</v>
      </c>
      <c r="T59" t="str">
        <f t="shared" si="6"/>
        <v>Creative Writing</v>
      </c>
      <c r="U59" t="str">
        <f t="shared" si="7"/>
        <v/>
      </c>
      <c r="V59">
        <v>1</v>
      </c>
      <c r="W59">
        <f t="shared" si="17"/>
        <v>56</v>
      </c>
      <c r="X59">
        <f t="shared" si="12"/>
        <v>56</v>
      </c>
      <c r="Y59" t="str">
        <f>T59</f>
        <v>Creative Writing</v>
      </c>
      <c r="Z59" t="str">
        <f>IF(U60="",T59,"")</f>
        <v/>
      </c>
    </row>
    <row r="60" spans="1:26" x14ac:dyDescent="0.35">
      <c r="A60">
        <v>56</v>
      </c>
      <c r="B60" t="s">
        <v>1131</v>
      </c>
      <c r="C60">
        <v>1</v>
      </c>
      <c r="D60">
        <v>11</v>
      </c>
      <c r="E60" s="4">
        <v>105</v>
      </c>
      <c r="G60">
        <v>10000</v>
      </c>
      <c r="H60">
        <v>10200</v>
      </c>
      <c r="I60">
        <v>10503</v>
      </c>
      <c r="J60">
        <f t="shared" si="0"/>
        <v>20</v>
      </c>
      <c r="K60">
        <f t="shared" si="1"/>
        <v>18</v>
      </c>
      <c r="L60">
        <f t="shared" si="8"/>
        <v>2</v>
      </c>
      <c r="M60">
        <f t="shared" si="9"/>
        <v>12</v>
      </c>
      <c r="N60">
        <f t="shared" si="10"/>
        <v>1</v>
      </c>
      <c r="O60" s="3" t="str">
        <f t="shared" si="2"/>
        <v>02|12|01</v>
      </c>
      <c r="P60" s="22">
        <f t="shared" si="3"/>
        <v>21201</v>
      </c>
      <c r="Q60" s="22">
        <f t="shared" si="4"/>
        <v>3</v>
      </c>
      <c r="R60" s="22"/>
      <c r="S60" t="str">
        <f t="shared" si="5"/>
        <v>Arts and Humanities</v>
      </c>
      <c r="T60" t="str">
        <f t="shared" si="6"/>
        <v>Creative Writing</v>
      </c>
      <c r="U60" t="str">
        <f t="shared" si="7"/>
        <v>Fiction</v>
      </c>
      <c r="V60">
        <v>1</v>
      </c>
      <c r="W60">
        <f t="shared" si="17"/>
        <v>57</v>
      </c>
      <c r="X60">
        <f t="shared" si="12"/>
        <v>57</v>
      </c>
      <c r="Y60" t="str">
        <f>Z60</f>
        <v>Creative Writing: Fiction</v>
      </c>
      <c r="Z60" t="str">
        <f>CONCATENATE(T60,": ",U60)</f>
        <v>Creative Writing: Fiction</v>
      </c>
    </row>
    <row r="61" spans="1:26" x14ac:dyDescent="0.35">
      <c r="A61">
        <v>57</v>
      </c>
      <c r="B61" t="s">
        <v>1132</v>
      </c>
      <c r="C61">
        <v>1</v>
      </c>
      <c r="D61">
        <v>11</v>
      </c>
      <c r="E61" s="4">
        <v>105</v>
      </c>
      <c r="G61">
        <v>10000</v>
      </c>
      <c r="H61">
        <v>10200</v>
      </c>
      <c r="I61">
        <v>10503</v>
      </c>
      <c r="J61">
        <f t="shared" si="0"/>
        <v>20</v>
      </c>
      <c r="K61">
        <f t="shared" si="1"/>
        <v>18</v>
      </c>
      <c r="L61">
        <f t="shared" si="8"/>
        <v>2</v>
      </c>
      <c r="M61">
        <f t="shared" si="9"/>
        <v>12</v>
      </c>
      <c r="N61">
        <f t="shared" si="10"/>
        <v>2</v>
      </c>
      <c r="O61" s="3" t="str">
        <f t="shared" si="2"/>
        <v>02|12|02</v>
      </c>
      <c r="P61" s="22">
        <f t="shared" si="3"/>
        <v>21202</v>
      </c>
      <c r="Q61" s="22">
        <f t="shared" si="4"/>
        <v>3</v>
      </c>
      <c r="R61" s="22"/>
      <c r="S61" t="str">
        <f t="shared" si="5"/>
        <v>Arts and Humanities</v>
      </c>
      <c r="T61" t="str">
        <f t="shared" si="6"/>
        <v>Creative Writing</v>
      </c>
      <c r="U61" t="str">
        <f t="shared" si="7"/>
        <v>Nonfiction</v>
      </c>
      <c r="V61">
        <v>1</v>
      </c>
      <c r="W61">
        <f t="shared" si="17"/>
        <v>58</v>
      </c>
      <c r="X61">
        <f t="shared" si="12"/>
        <v>58</v>
      </c>
      <c r="Y61" t="str">
        <f>Z61</f>
        <v>Creative Writing: Nonfiction</v>
      </c>
      <c r="Z61" t="str">
        <f>CONCATENATE(T61,": ",U61)</f>
        <v>Creative Writing: Nonfiction</v>
      </c>
    </row>
    <row r="62" spans="1:26" x14ac:dyDescent="0.35">
      <c r="A62">
        <v>58</v>
      </c>
      <c r="B62" t="s">
        <v>1133</v>
      </c>
      <c r="C62">
        <v>1</v>
      </c>
      <c r="D62">
        <v>11</v>
      </c>
      <c r="E62" s="4">
        <v>105</v>
      </c>
      <c r="G62">
        <v>10000</v>
      </c>
      <c r="H62">
        <v>10200</v>
      </c>
      <c r="I62">
        <v>10503</v>
      </c>
      <c r="J62">
        <f t="shared" si="0"/>
        <v>20</v>
      </c>
      <c r="K62">
        <f t="shared" si="1"/>
        <v>18</v>
      </c>
      <c r="L62">
        <f t="shared" si="8"/>
        <v>2</v>
      </c>
      <c r="M62">
        <f t="shared" si="9"/>
        <v>12</v>
      </c>
      <c r="N62">
        <f t="shared" si="10"/>
        <v>3</v>
      </c>
      <c r="O62" s="3" t="str">
        <f t="shared" si="2"/>
        <v>02|12|03</v>
      </c>
      <c r="P62" s="22">
        <f t="shared" si="3"/>
        <v>21203</v>
      </c>
      <c r="Q62" s="22">
        <f t="shared" si="4"/>
        <v>3</v>
      </c>
      <c r="R62" s="22"/>
      <c r="S62" t="str">
        <f t="shared" si="5"/>
        <v>Arts and Humanities</v>
      </c>
      <c r="T62" t="str">
        <f t="shared" si="6"/>
        <v>Creative Writing</v>
      </c>
      <c r="U62" t="str">
        <f t="shared" si="7"/>
        <v>Poetry</v>
      </c>
      <c r="V62">
        <v>1</v>
      </c>
      <c r="W62">
        <f t="shared" si="17"/>
        <v>59</v>
      </c>
      <c r="X62">
        <f t="shared" si="12"/>
        <v>59</v>
      </c>
      <c r="Y62" t="str">
        <f>Z62</f>
        <v>Creative Writing: Poetry</v>
      </c>
      <c r="Z62" t="str">
        <f>CONCATENATE(T62,": ",U62)</f>
        <v>Creative Writing: Poetry</v>
      </c>
    </row>
    <row r="63" spans="1:26" x14ac:dyDescent="0.35">
      <c r="A63">
        <v>59</v>
      </c>
      <c r="B63" t="s">
        <v>1134</v>
      </c>
      <c r="C63">
        <v>1</v>
      </c>
      <c r="D63">
        <v>11</v>
      </c>
      <c r="E63" s="4">
        <v>104</v>
      </c>
      <c r="G63">
        <v>10000</v>
      </c>
      <c r="H63">
        <v>10200</v>
      </c>
      <c r="I63">
        <v>10607</v>
      </c>
      <c r="J63">
        <f t="shared" si="0"/>
        <v>20</v>
      </c>
      <c r="K63" t="str">
        <f t="shared" si="1"/>
        <v/>
      </c>
      <c r="L63">
        <f t="shared" si="8"/>
        <v>2</v>
      </c>
      <c r="M63">
        <f t="shared" si="9"/>
        <v>13</v>
      </c>
      <c r="N63" t="str">
        <f t="shared" si="10"/>
        <v/>
      </c>
      <c r="O63" s="3" t="str">
        <f t="shared" si="2"/>
        <v>02|13</v>
      </c>
      <c r="P63" s="22">
        <f t="shared" si="3"/>
        <v>213</v>
      </c>
      <c r="Q63" s="22">
        <f t="shared" si="4"/>
        <v>2</v>
      </c>
      <c r="R63" s="22">
        <v>0</v>
      </c>
      <c r="S63" t="str">
        <f t="shared" si="5"/>
        <v>Arts and Humanities</v>
      </c>
      <c r="T63" t="str">
        <f t="shared" si="6"/>
        <v>Digital Humanities</v>
      </c>
      <c r="U63" t="str">
        <f t="shared" si="7"/>
        <v/>
      </c>
      <c r="V63">
        <v>1</v>
      </c>
      <c r="W63">
        <f t="shared" si="17"/>
        <v>60</v>
      </c>
      <c r="X63">
        <f t="shared" si="12"/>
        <v>60</v>
      </c>
      <c r="Y63" t="str">
        <f>T63</f>
        <v>Digital Humanities</v>
      </c>
      <c r="Z63" t="str">
        <f>IF(U64="",T63,"")</f>
        <v>Digital Humanities</v>
      </c>
    </row>
    <row r="64" spans="1:26" x14ac:dyDescent="0.35">
      <c r="A64">
        <v>60</v>
      </c>
      <c r="B64" t="s">
        <v>1135</v>
      </c>
      <c r="C64">
        <v>1</v>
      </c>
      <c r="D64">
        <v>11</v>
      </c>
      <c r="E64" s="4">
        <v>106</v>
      </c>
      <c r="G64" s="4">
        <v>10000</v>
      </c>
      <c r="H64" s="4">
        <v>10400</v>
      </c>
      <c r="I64">
        <v>10403</v>
      </c>
      <c r="J64">
        <f t="shared" si="0"/>
        <v>20</v>
      </c>
      <c r="K64" t="str">
        <f t="shared" si="1"/>
        <v/>
      </c>
      <c r="L64">
        <f t="shared" si="8"/>
        <v>2</v>
      </c>
      <c r="M64">
        <f t="shared" si="9"/>
        <v>14</v>
      </c>
      <c r="N64" t="str">
        <f t="shared" si="10"/>
        <v/>
      </c>
      <c r="O64" s="3" t="str">
        <f t="shared" si="2"/>
        <v>02|14</v>
      </c>
      <c r="P64" s="22">
        <f t="shared" si="3"/>
        <v>214</v>
      </c>
      <c r="Q64" s="22">
        <f t="shared" si="4"/>
        <v>2</v>
      </c>
      <c r="R64" s="22">
        <v>0</v>
      </c>
      <c r="S64" t="str">
        <f t="shared" si="5"/>
        <v>Arts and Humanities</v>
      </c>
      <c r="T64" t="str">
        <f t="shared" si="6"/>
        <v>Dutch Studies</v>
      </c>
      <c r="U64" t="str">
        <f t="shared" si="7"/>
        <v/>
      </c>
      <c r="V64">
        <v>1</v>
      </c>
      <c r="W64">
        <f t="shared" si="17"/>
        <v>61</v>
      </c>
      <c r="X64">
        <f t="shared" si="12"/>
        <v>61</v>
      </c>
      <c r="Y64" t="str">
        <f>T64</f>
        <v>Dutch Studies</v>
      </c>
      <c r="Z64" t="str">
        <f>IF(U65="",T64,"")</f>
        <v>Dutch Studies</v>
      </c>
    </row>
    <row r="65" spans="1:26" x14ac:dyDescent="0.35">
      <c r="A65">
        <v>61</v>
      </c>
      <c r="B65" t="s">
        <v>1136</v>
      </c>
      <c r="C65">
        <v>1</v>
      </c>
      <c r="D65">
        <v>11</v>
      </c>
      <c r="E65">
        <v>104</v>
      </c>
      <c r="G65">
        <v>10000</v>
      </c>
      <c r="H65">
        <v>10200</v>
      </c>
      <c r="I65">
        <v>10503</v>
      </c>
      <c r="J65">
        <f t="shared" si="0"/>
        <v>20</v>
      </c>
      <c r="K65" t="str">
        <f t="shared" si="1"/>
        <v/>
      </c>
      <c r="L65">
        <f t="shared" si="8"/>
        <v>2</v>
      </c>
      <c r="M65">
        <f t="shared" si="9"/>
        <v>15</v>
      </c>
      <c r="N65" t="str">
        <f t="shared" si="10"/>
        <v/>
      </c>
      <c r="O65" s="3" t="str">
        <f t="shared" si="2"/>
        <v>02|15</v>
      </c>
      <c r="P65" s="22">
        <f t="shared" si="3"/>
        <v>215</v>
      </c>
      <c r="Q65" s="22">
        <f t="shared" si="4"/>
        <v>2</v>
      </c>
      <c r="R65" s="22">
        <v>3</v>
      </c>
      <c r="S65" t="str">
        <f t="shared" si="5"/>
        <v>Arts and Humanities</v>
      </c>
      <c r="T65" t="str">
        <f t="shared" si="6"/>
        <v>East Asian Languages and Societies</v>
      </c>
      <c r="U65" t="str">
        <f t="shared" si="7"/>
        <v/>
      </c>
      <c r="V65">
        <v>1</v>
      </c>
      <c r="W65">
        <f t="shared" si="17"/>
        <v>62</v>
      </c>
      <c r="X65">
        <f t="shared" si="12"/>
        <v>62</v>
      </c>
      <c r="Y65" t="str">
        <f>T65</f>
        <v>East Asian Languages and Societies</v>
      </c>
      <c r="Z65" t="str">
        <f>IF(U66="",T65,"")</f>
        <v/>
      </c>
    </row>
    <row r="66" spans="1:26" x14ac:dyDescent="0.35">
      <c r="A66">
        <v>62</v>
      </c>
      <c r="B66" t="s">
        <v>1137</v>
      </c>
      <c r="C66">
        <v>1</v>
      </c>
      <c r="D66">
        <v>11</v>
      </c>
      <c r="E66">
        <v>104</v>
      </c>
      <c r="G66">
        <v>10000</v>
      </c>
      <c r="H66">
        <v>10200</v>
      </c>
      <c r="I66">
        <v>10503</v>
      </c>
      <c r="J66">
        <f t="shared" si="0"/>
        <v>20</v>
      </c>
      <c r="K66">
        <f t="shared" si="1"/>
        <v>36</v>
      </c>
      <c r="L66">
        <f t="shared" si="8"/>
        <v>2</v>
      </c>
      <c r="M66">
        <f t="shared" si="9"/>
        <v>15</v>
      </c>
      <c r="N66">
        <f t="shared" si="10"/>
        <v>1</v>
      </c>
      <c r="O66" s="3" t="str">
        <f t="shared" si="2"/>
        <v>02|15|01</v>
      </c>
      <c r="P66" s="22">
        <f t="shared" si="3"/>
        <v>21501</v>
      </c>
      <c r="Q66" s="22">
        <f t="shared" si="4"/>
        <v>3</v>
      </c>
      <c r="R66" s="22"/>
      <c r="S66" t="str">
        <f t="shared" si="5"/>
        <v>Arts and Humanities</v>
      </c>
      <c r="T66" t="str">
        <f t="shared" si="6"/>
        <v>East Asian Languages and Societies</v>
      </c>
      <c r="U66" t="str">
        <f t="shared" si="7"/>
        <v>Chinese Studies</v>
      </c>
      <c r="V66">
        <v>1</v>
      </c>
      <c r="W66">
        <f t="shared" si="17"/>
        <v>63</v>
      </c>
      <c r="X66">
        <f t="shared" si="12"/>
        <v>63</v>
      </c>
      <c r="Y66" t="str">
        <f>Z66</f>
        <v>East Asian Languages and Societies: Chinese Studies</v>
      </c>
      <c r="Z66" t="str">
        <f>CONCATENATE(T66,": ",U66)</f>
        <v>East Asian Languages and Societies: Chinese Studies</v>
      </c>
    </row>
    <row r="67" spans="1:26" x14ac:dyDescent="0.35">
      <c r="A67">
        <v>63</v>
      </c>
      <c r="B67" t="s">
        <v>1138</v>
      </c>
      <c r="C67">
        <v>1</v>
      </c>
      <c r="D67">
        <v>11</v>
      </c>
      <c r="E67">
        <v>104</v>
      </c>
      <c r="G67">
        <v>10000</v>
      </c>
      <c r="H67">
        <v>10200</v>
      </c>
      <c r="I67">
        <v>10503</v>
      </c>
      <c r="J67">
        <f t="shared" si="0"/>
        <v>20</v>
      </c>
      <c r="K67">
        <f t="shared" si="1"/>
        <v>36</v>
      </c>
      <c r="L67">
        <f t="shared" si="8"/>
        <v>2</v>
      </c>
      <c r="M67">
        <f t="shared" si="9"/>
        <v>15</v>
      </c>
      <c r="N67">
        <f t="shared" si="10"/>
        <v>2</v>
      </c>
      <c r="O67" s="3" t="str">
        <f t="shared" si="2"/>
        <v>02|15|02</v>
      </c>
      <c r="P67" s="22">
        <f t="shared" si="3"/>
        <v>21502</v>
      </c>
      <c r="Q67" s="22">
        <f t="shared" si="4"/>
        <v>3</v>
      </c>
      <c r="R67" s="22"/>
      <c r="S67" t="str">
        <f t="shared" si="5"/>
        <v>Arts and Humanities</v>
      </c>
      <c r="T67" t="str">
        <f t="shared" si="6"/>
        <v>East Asian Languages and Societies</v>
      </c>
      <c r="U67" t="str">
        <f t="shared" si="7"/>
        <v>Japanese Studies</v>
      </c>
      <c r="V67">
        <v>1</v>
      </c>
      <c r="W67">
        <f t="shared" si="17"/>
        <v>64</v>
      </c>
      <c r="X67">
        <f t="shared" si="12"/>
        <v>64</v>
      </c>
      <c r="Y67" t="str">
        <f>Z67</f>
        <v>East Asian Languages and Societies: Japanese Studies</v>
      </c>
      <c r="Z67" t="str">
        <f>CONCATENATE(T67,": ",U67)</f>
        <v>East Asian Languages and Societies: Japanese Studies</v>
      </c>
    </row>
    <row r="68" spans="1:26" x14ac:dyDescent="0.35">
      <c r="A68">
        <v>64</v>
      </c>
      <c r="B68" t="s">
        <v>1139</v>
      </c>
      <c r="C68">
        <v>1</v>
      </c>
      <c r="D68">
        <v>11</v>
      </c>
      <c r="E68">
        <v>104</v>
      </c>
      <c r="G68">
        <v>10000</v>
      </c>
      <c r="H68">
        <v>10200</v>
      </c>
      <c r="I68">
        <v>10503</v>
      </c>
      <c r="J68">
        <f t="shared" si="0"/>
        <v>20</v>
      </c>
      <c r="K68">
        <f t="shared" si="1"/>
        <v>36</v>
      </c>
      <c r="L68">
        <f t="shared" si="8"/>
        <v>2</v>
      </c>
      <c r="M68">
        <f t="shared" si="9"/>
        <v>15</v>
      </c>
      <c r="N68">
        <f t="shared" si="10"/>
        <v>3</v>
      </c>
      <c r="O68" s="3" t="str">
        <f t="shared" si="2"/>
        <v>02|15|03</v>
      </c>
      <c r="P68" s="22">
        <f t="shared" si="3"/>
        <v>21503</v>
      </c>
      <c r="Q68" s="22">
        <f t="shared" si="4"/>
        <v>3</v>
      </c>
      <c r="R68" s="22"/>
      <c r="S68" t="str">
        <f t="shared" si="5"/>
        <v>Arts and Humanities</v>
      </c>
      <c r="T68" t="str">
        <f t="shared" si="6"/>
        <v>East Asian Languages and Societies</v>
      </c>
      <c r="U68" t="str">
        <f t="shared" si="7"/>
        <v>Korean Studies</v>
      </c>
      <c r="V68">
        <v>1</v>
      </c>
      <c r="W68">
        <f t="shared" si="17"/>
        <v>65</v>
      </c>
      <c r="X68">
        <f t="shared" si="12"/>
        <v>65</v>
      </c>
      <c r="Y68" t="str">
        <f>Z68</f>
        <v>East Asian Languages and Societies: Korean Studies</v>
      </c>
      <c r="Z68" t="str">
        <f>CONCATENATE(T68,": ",U68)</f>
        <v>East Asian Languages and Societies: Korean Studies</v>
      </c>
    </row>
    <row r="69" spans="1:26" x14ac:dyDescent="0.35">
      <c r="A69">
        <v>65</v>
      </c>
      <c r="B69" t="s">
        <v>1140</v>
      </c>
      <c r="C69">
        <v>1</v>
      </c>
      <c r="D69">
        <v>11</v>
      </c>
      <c r="E69" s="4">
        <v>105</v>
      </c>
      <c r="G69">
        <v>10000</v>
      </c>
      <c r="H69">
        <v>10200</v>
      </c>
      <c r="I69">
        <v>10501</v>
      </c>
      <c r="J69">
        <f t="shared" ref="J69:J132" si="22">IF(ISERROR(FIND(":",B69)),"",FIND(":",B69))</f>
        <v>20</v>
      </c>
      <c r="K69" t="str">
        <f t="shared" ref="K69:K132" si="23">IF(ISERROR(FIND(":",MID(B69,J69+1,99))),"",FIND(":",MID(B69,J69+1,99)))</f>
        <v/>
      </c>
      <c r="L69">
        <f t="shared" si="8"/>
        <v>2</v>
      </c>
      <c r="M69">
        <f t="shared" si="9"/>
        <v>16</v>
      </c>
      <c r="N69" t="str">
        <f t="shared" si="10"/>
        <v/>
      </c>
      <c r="O69" s="3" t="str">
        <f t="shared" ref="O69:O132" si="24">CONCATENATE($O$2,TEXT($L69,"00"),IF($M69&lt;&gt;"",CONCATENATE($O$1,TEXT($M69,"00"),IF($N69&lt;&gt;"",CONCATENATE($O$1,TEXT($N69,"00")),"")),""))</f>
        <v>02|16</v>
      </c>
      <c r="P69" s="22">
        <f t="shared" ref="P69:P132" si="25">VALUE(CONCATENATE(TEXT($L69,"00"),IF($M69&lt;&gt;"",CONCATENATE($P$1,TEXT($M69,"00"),IF($N69&lt;&gt;"",CONCATENATE($P$1,TEXT($N69,"00")),"")),"")))</f>
        <v>216</v>
      </c>
      <c r="Q69" s="22">
        <f t="shared" ref="Q69:Q132" si="26">IF(L69&lt;&gt;"",1+IF(M69&lt;&gt;"",1+IF(N69&lt;&gt;"",1,0),0),0)</f>
        <v>2</v>
      </c>
      <c r="R69" s="22">
        <v>6</v>
      </c>
      <c r="S69" t="str">
        <f t="shared" ref="S69:S132" si="27">IF(J69&lt;&gt;"",MID($B69,1,J69-1),$B69)</f>
        <v>Arts and Humanities</v>
      </c>
      <c r="T69" t="str">
        <f t="shared" ref="T69:T132" si="28">IF($K69&lt;&gt;"",MID($B69,$J69+2,$K69-2),IF($J69&lt;&gt;"",MID($B69,$J69+2,99),""))</f>
        <v>English Language and Literature</v>
      </c>
      <c r="U69" t="str">
        <f t="shared" ref="U69:U132" si="29">IF($K69&lt;&gt;"",MID($B69,$J69+2+$K69,99),"")</f>
        <v/>
      </c>
      <c r="V69">
        <v>1</v>
      </c>
      <c r="W69">
        <f t="shared" si="17"/>
        <v>66</v>
      </c>
      <c r="X69">
        <f t="shared" si="12"/>
        <v>66</v>
      </c>
      <c r="Y69" t="str">
        <f>T69</f>
        <v>English Language and Literature</v>
      </c>
      <c r="Z69" t="str">
        <f>IF(U70="",T69,"")</f>
        <v/>
      </c>
    </row>
    <row r="70" spans="1:26" x14ac:dyDescent="0.35">
      <c r="A70">
        <v>66</v>
      </c>
      <c r="B70" t="s">
        <v>1141</v>
      </c>
      <c r="C70">
        <v>1</v>
      </c>
      <c r="D70">
        <v>11</v>
      </c>
      <c r="E70" s="4">
        <v>105</v>
      </c>
      <c r="G70">
        <v>10000</v>
      </c>
      <c r="H70">
        <v>10200</v>
      </c>
      <c r="I70">
        <v>10501</v>
      </c>
      <c r="J70">
        <f t="shared" si="22"/>
        <v>20</v>
      </c>
      <c r="K70">
        <f t="shared" si="23"/>
        <v>33</v>
      </c>
      <c r="L70">
        <f t="shared" ref="L70:L133" si="30">IF(J70="",L69+1,L69)</f>
        <v>2</v>
      </c>
      <c r="M70">
        <f t="shared" ref="M70:M133" si="31">IF(J69="",1,IF(J70="","",IF(T69=T70,M69,M69+1)))</f>
        <v>16</v>
      </c>
      <c r="N70">
        <f t="shared" ref="N70:N133" si="32">IF(M70&lt;&gt;M69,"",IF(N69&lt;&gt;"",N69+1,1))</f>
        <v>1</v>
      </c>
      <c r="O70" s="3" t="str">
        <f t="shared" si="24"/>
        <v>02|16|01</v>
      </c>
      <c r="P70" s="22">
        <f t="shared" si="25"/>
        <v>21601</v>
      </c>
      <c r="Q70" s="22">
        <f t="shared" si="26"/>
        <v>3</v>
      </c>
      <c r="R70" s="22"/>
      <c r="S70" t="str">
        <f t="shared" si="27"/>
        <v>Arts and Humanities</v>
      </c>
      <c r="T70" t="str">
        <f t="shared" si="28"/>
        <v>English Language and Literature</v>
      </c>
      <c r="U70" t="str">
        <f t="shared" si="29"/>
        <v>Children's and Young Adult Literature</v>
      </c>
      <c r="V70">
        <v>1</v>
      </c>
      <c r="W70">
        <f t="shared" si="17"/>
        <v>67</v>
      </c>
      <c r="X70">
        <f t="shared" ref="X70:X133" si="33">IF(V70&gt;0,W70,"")</f>
        <v>67</v>
      </c>
      <c r="Y70" t="str">
        <f t="shared" ref="Y70:Y75" si="34">Z70</f>
        <v>English Language and Literature: Children's and Young Adult Literature</v>
      </c>
      <c r="Z70" t="str">
        <f t="shared" ref="Z70:Z75" si="35">CONCATENATE(T70,": ",U70)</f>
        <v>English Language and Literature: Children's and Young Adult Literature</v>
      </c>
    </row>
    <row r="71" spans="1:26" x14ac:dyDescent="0.35">
      <c r="A71">
        <v>67</v>
      </c>
      <c r="B71" t="s">
        <v>1142</v>
      </c>
      <c r="C71">
        <v>1</v>
      </c>
      <c r="D71">
        <v>11</v>
      </c>
      <c r="E71" s="4">
        <v>105</v>
      </c>
      <c r="G71">
        <v>10000</v>
      </c>
      <c r="H71">
        <v>10200</v>
      </c>
      <c r="I71">
        <v>10501</v>
      </c>
      <c r="J71">
        <f t="shared" si="22"/>
        <v>20</v>
      </c>
      <c r="K71">
        <f t="shared" si="23"/>
        <v>33</v>
      </c>
      <c r="L71">
        <f t="shared" si="30"/>
        <v>2</v>
      </c>
      <c r="M71">
        <f t="shared" si="31"/>
        <v>16</v>
      </c>
      <c r="N71">
        <f t="shared" si="32"/>
        <v>2</v>
      </c>
      <c r="O71" s="3" t="str">
        <f t="shared" si="24"/>
        <v>02|16|02</v>
      </c>
      <c r="P71" s="22">
        <f t="shared" si="25"/>
        <v>21602</v>
      </c>
      <c r="Q71" s="22">
        <f t="shared" si="26"/>
        <v>3</v>
      </c>
      <c r="R71" s="22"/>
      <c r="S71" t="str">
        <f t="shared" si="27"/>
        <v>Arts and Humanities</v>
      </c>
      <c r="T71" t="str">
        <f t="shared" si="28"/>
        <v>English Language and Literature</v>
      </c>
      <c r="U71" t="str">
        <f t="shared" si="29"/>
        <v>Literature in English, Anglophone outside British Isles and North America</v>
      </c>
      <c r="V71">
        <v>1</v>
      </c>
      <c r="W71">
        <f t="shared" si="17"/>
        <v>68</v>
      </c>
      <c r="X71">
        <f t="shared" si="33"/>
        <v>68</v>
      </c>
      <c r="Y71" t="str">
        <f t="shared" si="34"/>
        <v>English Language and Literature: Literature in English, Anglophone outside British Isles and North America</v>
      </c>
      <c r="Z71" t="str">
        <f t="shared" si="35"/>
        <v>English Language and Literature: Literature in English, Anglophone outside British Isles and North America</v>
      </c>
    </row>
    <row r="72" spans="1:26" x14ac:dyDescent="0.35">
      <c r="A72">
        <v>68</v>
      </c>
      <c r="B72" t="s">
        <v>1143</v>
      </c>
      <c r="C72">
        <v>1</v>
      </c>
      <c r="D72">
        <v>11</v>
      </c>
      <c r="E72" s="4">
        <v>105</v>
      </c>
      <c r="G72">
        <v>10000</v>
      </c>
      <c r="H72">
        <v>10200</v>
      </c>
      <c r="I72">
        <v>10501</v>
      </c>
      <c r="J72">
        <f t="shared" si="22"/>
        <v>20</v>
      </c>
      <c r="K72">
        <f t="shared" si="23"/>
        <v>33</v>
      </c>
      <c r="L72">
        <f t="shared" si="30"/>
        <v>2</v>
      </c>
      <c r="M72">
        <f t="shared" si="31"/>
        <v>16</v>
      </c>
      <c r="N72">
        <f t="shared" si="32"/>
        <v>3</v>
      </c>
      <c r="O72" s="3" t="str">
        <f t="shared" si="24"/>
        <v>02|16|03</v>
      </c>
      <c r="P72" s="22">
        <f t="shared" si="25"/>
        <v>21603</v>
      </c>
      <c r="Q72" s="22">
        <f t="shared" si="26"/>
        <v>3</v>
      </c>
      <c r="R72" s="22"/>
      <c r="S72" t="str">
        <f t="shared" si="27"/>
        <v>Arts and Humanities</v>
      </c>
      <c r="T72" t="str">
        <f t="shared" si="28"/>
        <v>English Language and Literature</v>
      </c>
      <c r="U72" t="str">
        <f t="shared" si="29"/>
        <v>Literature in English, British Isles</v>
      </c>
      <c r="V72">
        <v>1</v>
      </c>
      <c r="W72">
        <f t="shared" si="17"/>
        <v>69</v>
      </c>
      <c r="X72">
        <f t="shared" si="33"/>
        <v>69</v>
      </c>
      <c r="Y72" t="str">
        <f t="shared" si="34"/>
        <v>English Language and Literature: Literature in English, British Isles</v>
      </c>
      <c r="Z72" t="str">
        <f t="shared" si="35"/>
        <v>English Language and Literature: Literature in English, British Isles</v>
      </c>
    </row>
    <row r="73" spans="1:26" x14ac:dyDescent="0.35">
      <c r="A73">
        <v>69</v>
      </c>
      <c r="B73" t="s">
        <v>1144</v>
      </c>
      <c r="C73">
        <v>1</v>
      </c>
      <c r="D73">
        <v>11</v>
      </c>
      <c r="E73" s="4">
        <v>105</v>
      </c>
      <c r="G73">
        <v>10000</v>
      </c>
      <c r="H73">
        <v>10200</v>
      </c>
      <c r="I73">
        <v>10501</v>
      </c>
      <c r="J73">
        <f t="shared" si="22"/>
        <v>20</v>
      </c>
      <c r="K73">
        <f t="shared" si="23"/>
        <v>33</v>
      </c>
      <c r="L73">
        <f t="shared" si="30"/>
        <v>2</v>
      </c>
      <c r="M73">
        <f t="shared" si="31"/>
        <v>16</v>
      </c>
      <c r="N73">
        <f t="shared" si="32"/>
        <v>4</v>
      </c>
      <c r="O73" s="3" t="str">
        <f t="shared" si="24"/>
        <v>02|16|04</v>
      </c>
      <c r="P73" s="22">
        <f t="shared" si="25"/>
        <v>21604</v>
      </c>
      <c r="Q73" s="22">
        <f t="shared" si="26"/>
        <v>3</v>
      </c>
      <c r="R73" s="22"/>
      <c r="S73" t="str">
        <f t="shared" si="27"/>
        <v>Arts and Humanities</v>
      </c>
      <c r="T73" t="str">
        <f t="shared" si="28"/>
        <v>English Language and Literature</v>
      </c>
      <c r="U73" t="str">
        <f t="shared" si="29"/>
        <v>Literature in English, North America</v>
      </c>
      <c r="V73">
        <v>1</v>
      </c>
      <c r="W73">
        <f t="shared" si="17"/>
        <v>70</v>
      </c>
      <c r="X73">
        <f t="shared" si="33"/>
        <v>70</v>
      </c>
      <c r="Y73" t="str">
        <f t="shared" si="34"/>
        <v>English Language and Literature: Literature in English, North America</v>
      </c>
      <c r="Z73" t="str">
        <f t="shared" si="35"/>
        <v>English Language and Literature: Literature in English, North America</v>
      </c>
    </row>
    <row r="74" spans="1:26" x14ac:dyDescent="0.35">
      <c r="A74">
        <v>70</v>
      </c>
      <c r="B74" t="s">
        <v>1145</v>
      </c>
      <c r="C74">
        <v>1</v>
      </c>
      <c r="D74">
        <v>11</v>
      </c>
      <c r="E74" s="4">
        <v>105</v>
      </c>
      <c r="G74">
        <v>10000</v>
      </c>
      <c r="H74">
        <v>10200</v>
      </c>
      <c r="I74">
        <v>10501</v>
      </c>
      <c r="J74">
        <f t="shared" si="22"/>
        <v>20</v>
      </c>
      <c r="K74">
        <f t="shared" si="23"/>
        <v>33</v>
      </c>
      <c r="L74">
        <f t="shared" si="30"/>
        <v>2</v>
      </c>
      <c r="M74">
        <f t="shared" si="31"/>
        <v>16</v>
      </c>
      <c r="N74">
        <f t="shared" si="32"/>
        <v>5</v>
      </c>
      <c r="O74" s="3" t="str">
        <f t="shared" si="24"/>
        <v>02|16|05</v>
      </c>
      <c r="P74" s="22">
        <f t="shared" si="25"/>
        <v>21605</v>
      </c>
      <c r="Q74" s="22">
        <f t="shared" si="26"/>
        <v>3</v>
      </c>
      <c r="R74" s="22"/>
      <c r="S74" t="str">
        <f t="shared" si="27"/>
        <v>Arts and Humanities</v>
      </c>
      <c r="T74" t="str">
        <f t="shared" si="28"/>
        <v>English Language and Literature</v>
      </c>
      <c r="U74" t="str">
        <f t="shared" si="29"/>
        <v>Literature in English, North America, Ethnic and Cultural Minority</v>
      </c>
      <c r="V74">
        <v>1</v>
      </c>
      <c r="W74">
        <f t="shared" si="17"/>
        <v>71</v>
      </c>
      <c r="X74">
        <f t="shared" si="33"/>
        <v>71</v>
      </c>
      <c r="Y74" t="str">
        <f t="shared" si="34"/>
        <v>English Language and Literature: Literature in English, North America, Ethnic and Cultural Minority</v>
      </c>
      <c r="Z74" t="str">
        <f t="shared" si="35"/>
        <v>English Language and Literature: Literature in English, North America, Ethnic and Cultural Minority</v>
      </c>
    </row>
    <row r="75" spans="1:26" x14ac:dyDescent="0.35">
      <c r="A75">
        <v>71</v>
      </c>
      <c r="B75" t="s">
        <v>1146</v>
      </c>
      <c r="C75">
        <v>1</v>
      </c>
      <c r="D75">
        <v>11</v>
      </c>
      <c r="E75" s="4">
        <v>105</v>
      </c>
      <c r="G75">
        <v>10000</v>
      </c>
      <c r="H75">
        <v>10200</v>
      </c>
      <c r="I75">
        <v>10501</v>
      </c>
      <c r="J75">
        <f t="shared" si="22"/>
        <v>20</v>
      </c>
      <c r="K75">
        <f t="shared" si="23"/>
        <v>33</v>
      </c>
      <c r="L75">
        <f t="shared" si="30"/>
        <v>2</v>
      </c>
      <c r="M75">
        <f t="shared" si="31"/>
        <v>16</v>
      </c>
      <c r="N75">
        <f t="shared" si="32"/>
        <v>6</v>
      </c>
      <c r="O75" s="3" t="str">
        <f t="shared" si="24"/>
        <v>02|16|06</v>
      </c>
      <c r="P75" s="22">
        <f t="shared" si="25"/>
        <v>21606</v>
      </c>
      <c r="Q75" s="22">
        <f t="shared" si="26"/>
        <v>3</v>
      </c>
      <c r="R75" s="22"/>
      <c r="S75" t="str">
        <f t="shared" si="27"/>
        <v>Arts and Humanities</v>
      </c>
      <c r="T75" t="str">
        <f t="shared" si="28"/>
        <v>English Language and Literature</v>
      </c>
      <c r="U75" t="str">
        <f t="shared" si="29"/>
        <v>Other English Language and Literature</v>
      </c>
      <c r="V75">
        <v>1</v>
      </c>
      <c r="W75">
        <f t="shared" si="17"/>
        <v>72</v>
      </c>
      <c r="X75">
        <f t="shared" si="33"/>
        <v>72</v>
      </c>
      <c r="Y75" t="str">
        <f t="shared" si="34"/>
        <v>English Language and Literature: Other English Language and Literature</v>
      </c>
      <c r="Z75" t="str">
        <f t="shared" si="35"/>
        <v>English Language and Literature: Other English Language and Literature</v>
      </c>
    </row>
    <row r="76" spans="1:26" x14ac:dyDescent="0.35">
      <c r="A76">
        <v>72</v>
      </c>
      <c r="B76" t="s">
        <v>1147</v>
      </c>
      <c r="C76">
        <v>1</v>
      </c>
      <c r="D76">
        <v>11</v>
      </c>
      <c r="E76" s="4">
        <v>104</v>
      </c>
      <c r="G76">
        <v>10000</v>
      </c>
      <c r="H76">
        <v>10200</v>
      </c>
      <c r="I76">
        <v>10502</v>
      </c>
      <c r="J76">
        <f t="shared" si="22"/>
        <v>20</v>
      </c>
      <c r="K76" t="str">
        <f t="shared" si="23"/>
        <v/>
      </c>
      <c r="L76">
        <f t="shared" si="30"/>
        <v>2</v>
      </c>
      <c r="M76">
        <f t="shared" si="31"/>
        <v>17</v>
      </c>
      <c r="N76" t="str">
        <f t="shared" si="32"/>
        <v/>
      </c>
      <c r="O76" s="3" t="str">
        <f t="shared" si="24"/>
        <v>02|17</v>
      </c>
      <c r="P76" s="22">
        <f t="shared" si="25"/>
        <v>217</v>
      </c>
      <c r="Q76" s="22">
        <f t="shared" si="26"/>
        <v>2</v>
      </c>
      <c r="R76" s="22">
        <v>0</v>
      </c>
      <c r="S76" t="str">
        <f t="shared" si="27"/>
        <v>Arts and Humanities</v>
      </c>
      <c r="T76" t="str">
        <f t="shared" si="28"/>
        <v>European Languages and Societies</v>
      </c>
      <c r="U76" t="str">
        <f t="shared" si="29"/>
        <v/>
      </c>
      <c r="V76">
        <v>1</v>
      </c>
      <c r="W76">
        <f t="shared" si="17"/>
        <v>73</v>
      </c>
      <c r="X76">
        <f t="shared" si="33"/>
        <v>73</v>
      </c>
      <c r="Y76" t="str">
        <f>T76</f>
        <v>European Languages and Societies</v>
      </c>
      <c r="Z76" t="str">
        <f>IF(U77="",T76,"")</f>
        <v>European Languages and Societies</v>
      </c>
    </row>
    <row r="77" spans="1:26" x14ac:dyDescent="0.35">
      <c r="A77">
        <v>73</v>
      </c>
      <c r="B77" t="s">
        <v>1148</v>
      </c>
      <c r="C77">
        <v>1</v>
      </c>
      <c r="D77">
        <v>11</v>
      </c>
      <c r="E77" t="s">
        <v>2338</v>
      </c>
      <c r="G77">
        <v>10000</v>
      </c>
      <c r="H77">
        <v>10600</v>
      </c>
      <c r="I77" t="s">
        <v>2478</v>
      </c>
      <c r="J77">
        <f t="shared" si="22"/>
        <v>20</v>
      </c>
      <c r="K77" t="str">
        <f t="shared" si="23"/>
        <v/>
      </c>
      <c r="L77">
        <f t="shared" si="30"/>
        <v>2</v>
      </c>
      <c r="M77">
        <f t="shared" si="31"/>
        <v>18</v>
      </c>
      <c r="N77" t="str">
        <f t="shared" si="32"/>
        <v/>
      </c>
      <c r="O77" s="3" t="str">
        <f t="shared" si="24"/>
        <v>02|18</v>
      </c>
      <c r="P77" s="22">
        <f t="shared" si="25"/>
        <v>218</v>
      </c>
      <c r="Q77" s="22">
        <f t="shared" si="26"/>
        <v>2</v>
      </c>
      <c r="R77" s="22">
        <v>3</v>
      </c>
      <c r="S77" t="str">
        <f t="shared" si="27"/>
        <v>Arts and Humanities</v>
      </c>
      <c r="T77" t="str">
        <f t="shared" si="28"/>
        <v>Feminist, Gender, and Sexuality Studies</v>
      </c>
      <c r="U77" t="str">
        <f t="shared" si="29"/>
        <v/>
      </c>
      <c r="V77">
        <v>1</v>
      </c>
      <c r="W77">
        <f t="shared" si="17"/>
        <v>74</v>
      </c>
      <c r="X77">
        <f t="shared" si="33"/>
        <v>74</v>
      </c>
      <c r="Y77" t="str">
        <f>T77</f>
        <v>Feminist, Gender, and Sexuality Studies</v>
      </c>
      <c r="Z77" t="str">
        <f>IF(U78="",T77,"")</f>
        <v/>
      </c>
    </row>
    <row r="78" spans="1:26" x14ac:dyDescent="0.35">
      <c r="A78">
        <v>74</v>
      </c>
      <c r="B78" t="s">
        <v>1149</v>
      </c>
      <c r="C78">
        <v>1</v>
      </c>
      <c r="D78">
        <v>11</v>
      </c>
      <c r="E78" t="s">
        <v>2338</v>
      </c>
      <c r="G78">
        <v>10000</v>
      </c>
      <c r="H78">
        <v>10600</v>
      </c>
      <c r="I78" t="s">
        <v>2478</v>
      </c>
      <c r="J78">
        <f t="shared" si="22"/>
        <v>20</v>
      </c>
      <c r="K78">
        <f t="shared" si="23"/>
        <v>41</v>
      </c>
      <c r="L78">
        <f t="shared" si="30"/>
        <v>2</v>
      </c>
      <c r="M78">
        <f t="shared" si="31"/>
        <v>18</v>
      </c>
      <c r="N78">
        <f t="shared" si="32"/>
        <v>1</v>
      </c>
      <c r="O78" s="3" t="str">
        <f t="shared" si="24"/>
        <v>02|18|01</v>
      </c>
      <c r="P78" s="22">
        <f t="shared" si="25"/>
        <v>21801</v>
      </c>
      <c r="Q78" s="22">
        <f t="shared" si="26"/>
        <v>3</v>
      </c>
      <c r="R78" s="22"/>
      <c r="S78" t="str">
        <f t="shared" si="27"/>
        <v>Arts and Humanities</v>
      </c>
      <c r="T78" t="str">
        <f t="shared" si="28"/>
        <v>Feminist, Gender, and Sexuality Studies</v>
      </c>
      <c r="U78" t="str">
        <f t="shared" si="29"/>
        <v>Lesbian, Gay, Bisexual, and Transgender Studies</v>
      </c>
      <c r="V78">
        <v>1</v>
      </c>
      <c r="W78">
        <f t="shared" si="17"/>
        <v>75</v>
      </c>
      <c r="X78">
        <f t="shared" si="33"/>
        <v>75</v>
      </c>
      <c r="Y78" t="str">
        <f>Z78</f>
        <v>Feminist, Gender, and Sexuality Studies: Lesbian, Gay, Bisexual, and Transgender Studies</v>
      </c>
      <c r="Z78" t="str">
        <f>CONCATENATE(T78,": ",U78)</f>
        <v>Feminist, Gender, and Sexuality Studies: Lesbian, Gay, Bisexual, and Transgender Studies</v>
      </c>
    </row>
    <row r="79" spans="1:26" x14ac:dyDescent="0.35">
      <c r="A79">
        <v>75</v>
      </c>
      <c r="B79" t="s">
        <v>1150</v>
      </c>
      <c r="C79">
        <v>1</v>
      </c>
      <c r="D79">
        <v>11</v>
      </c>
      <c r="E79" t="s">
        <v>2338</v>
      </c>
      <c r="G79">
        <v>10000</v>
      </c>
      <c r="H79">
        <v>10600</v>
      </c>
      <c r="I79" t="s">
        <v>2478</v>
      </c>
      <c r="J79">
        <f t="shared" si="22"/>
        <v>20</v>
      </c>
      <c r="K79">
        <f t="shared" si="23"/>
        <v>41</v>
      </c>
      <c r="L79">
        <f t="shared" si="30"/>
        <v>2</v>
      </c>
      <c r="M79">
        <f t="shared" si="31"/>
        <v>18</v>
      </c>
      <c r="N79">
        <f t="shared" si="32"/>
        <v>2</v>
      </c>
      <c r="O79" s="3" t="str">
        <f t="shared" si="24"/>
        <v>02|18|02</v>
      </c>
      <c r="P79" s="22">
        <f t="shared" si="25"/>
        <v>21802</v>
      </c>
      <c r="Q79" s="22">
        <f t="shared" si="26"/>
        <v>3</v>
      </c>
      <c r="R79" s="22"/>
      <c r="S79" t="str">
        <f t="shared" si="27"/>
        <v>Arts and Humanities</v>
      </c>
      <c r="T79" t="str">
        <f t="shared" si="28"/>
        <v>Feminist, Gender, and Sexuality Studies</v>
      </c>
      <c r="U79" t="str">
        <f t="shared" si="29"/>
        <v>Women's Studies</v>
      </c>
      <c r="V79">
        <v>1</v>
      </c>
      <c r="W79">
        <f t="shared" si="17"/>
        <v>76</v>
      </c>
      <c r="X79">
        <f t="shared" si="33"/>
        <v>76</v>
      </c>
      <c r="Y79" t="str">
        <f>Z79</f>
        <v>Feminist, Gender, and Sexuality Studies: Women's Studies</v>
      </c>
      <c r="Z79" t="str">
        <f>CONCATENATE(T79,": ",U79)</f>
        <v>Feminist, Gender, and Sexuality Studies: Women's Studies</v>
      </c>
    </row>
    <row r="80" spans="1:26" x14ac:dyDescent="0.35">
      <c r="A80">
        <v>76</v>
      </c>
      <c r="B80" t="s">
        <v>1151</v>
      </c>
      <c r="C80">
        <v>1</v>
      </c>
      <c r="D80">
        <v>11</v>
      </c>
      <c r="E80" t="s">
        <v>2338</v>
      </c>
      <c r="G80">
        <v>10000</v>
      </c>
      <c r="H80">
        <v>10600</v>
      </c>
      <c r="I80" t="s">
        <v>2478</v>
      </c>
      <c r="J80">
        <f t="shared" si="22"/>
        <v>20</v>
      </c>
      <c r="K80">
        <f t="shared" si="23"/>
        <v>41</v>
      </c>
      <c r="L80">
        <f t="shared" si="30"/>
        <v>2</v>
      </c>
      <c r="M80">
        <f t="shared" si="31"/>
        <v>18</v>
      </c>
      <c r="N80">
        <f t="shared" si="32"/>
        <v>3</v>
      </c>
      <c r="O80" s="3" t="str">
        <f t="shared" si="24"/>
        <v>02|18|03</v>
      </c>
      <c r="P80" s="22">
        <f t="shared" si="25"/>
        <v>21803</v>
      </c>
      <c r="Q80" s="22">
        <f t="shared" si="26"/>
        <v>3</v>
      </c>
      <c r="R80" s="22"/>
      <c r="S80" t="str">
        <f t="shared" si="27"/>
        <v>Arts and Humanities</v>
      </c>
      <c r="T80" t="str">
        <f t="shared" si="28"/>
        <v>Feminist, Gender, and Sexuality Studies</v>
      </c>
      <c r="U80" t="str">
        <f t="shared" si="29"/>
        <v>Other Feminist, Gender, and Sexuality Studies</v>
      </c>
      <c r="V80">
        <v>1</v>
      </c>
      <c r="W80">
        <f t="shared" si="17"/>
        <v>77</v>
      </c>
      <c r="X80">
        <f t="shared" si="33"/>
        <v>77</v>
      </c>
      <c r="Y80" t="str">
        <f>Z80</f>
        <v>Feminist, Gender, and Sexuality Studies: Other Feminist, Gender, and Sexuality Studies</v>
      </c>
      <c r="Z80" t="str">
        <f>CONCATENATE(T80,": ",U80)</f>
        <v>Feminist, Gender, and Sexuality Studies: Other Feminist, Gender, and Sexuality Studies</v>
      </c>
    </row>
    <row r="81" spans="1:26" x14ac:dyDescent="0.35">
      <c r="A81">
        <v>77</v>
      </c>
      <c r="B81" t="s">
        <v>1152</v>
      </c>
      <c r="C81">
        <v>1</v>
      </c>
      <c r="D81">
        <v>11</v>
      </c>
      <c r="E81" s="4">
        <v>103</v>
      </c>
      <c r="F81" s="4">
        <v>10303</v>
      </c>
      <c r="G81">
        <v>10000</v>
      </c>
      <c r="H81">
        <v>10300</v>
      </c>
      <c r="I81">
        <v>10406</v>
      </c>
      <c r="J81">
        <f t="shared" si="22"/>
        <v>20</v>
      </c>
      <c r="K81" t="str">
        <f t="shared" si="23"/>
        <v/>
      </c>
      <c r="L81">
        <f t="shared" si="30"/>
        <v>2</v>
      </c>
      <c r="M81">
        <f t="shared" si="31"/>
        <v>19</v>
      </c>
      <c r="N81" t="str">
        <f t="shared" si="32"/>
        <v/>
      </c>
      <c r="O81" s="3" t="str">
        <f t="shared" si="24"/>
        <v>02|19</v>
      </c>
      <c r="P81" s="22">
        <f t="shared" si="25"/>
        <v>219</v>
      </c>
      <c r="Q81" s="22">
        <f t="shared" si="26"/>
        <v>2</v>
      </c>
      <c r="R81" s="22">
        <v>4</v>
      </c>
      <c r="S81" t="str">
        <f t="shared" si="27"/>
        <v>Arts and Humanities</v>
      </c>
      <c r="T81" t="str">
        <f t="shared" si="28"/>
        <v>Film and Media Studies</v>
      </c>
      <c r="U81" t="str">
        <f t="shared" si="29"/>
        <v/>
      </c>
      <c r="V81">
        <v>1</v>
      </c>
      <c r="W81">
        <f t="shared" si="17"/>
        <v>78</v>
      </c>
      <c r="X81">
        <f t="shared" si="33"/>
        <v>78</v>
      </c>
      <c r="Y81" t="str">
        <f>T81</f>
        <v>Film and Media Studies</v>
      </c>
      <c r="Z81" t="str">
        <f>IF(U82="",T81,"")</f>
        <v/>
      </c>
    </row>
    <row r="82" spans="1:26" x14ac:dyDescent="0.35">
      <c r="A82">
        <v>78</v>
      </c>
      <c r="B82" t="s">
        <v>1153</v>
      </c>
      <c r="C82">
        <v>1</v>
      </c>
      <c r="D82">
        <v>11</v>
      </c>
      <c r="E82" s="4">
        <v>103</v>
      </c>
      <c r="F82" s="4">
        <v>10303</v>
      </c>
      <c r="G82">
        <v>10000</v>
      </c>
      <c r="H82">
        <v>10300</v>
      </c>
      <c r="I82">
        <v>10406</v>
      </c>
      <c r="J82">
        <f t="shared" si="22"/>
        <v>20</v>
      </c>
      <c r="K82">
        <f t="shared" si="23"/>
        <v>24</v>
      </c>
      <c r="L82">
        <f t="shared" si="30"/>
        <v>2</v>
      </c>
      <c r="M82">
        <f t="shared" si="31"/>
        <v>19</v>
      </c>
      <c r="N82">
        <f t="shared" si="32"/>
        <v>1</v>
      </c>
      <c r="O82" s="3" t="str">
        <f t="shared" si="24"/>
        <v>02|19|01</v>
      </c>
      <c r="P82" s="22">
        <f t="shared" si="25"/>
        <v>21901</v>
      </c>
      <c r="Q82" s="22">
        <f t="shared" si="26"/>
        <v>3</v>
      </c>
      <c r="R82" s="22"/>
      <c r="S82" t="str">
        <f t="shared" si="27"/>
        <v>Arts and Humanities</v>
      </c>
      <c r="T82" t="str">
        <f t="shared" si="28"/>
        <v>Film and Media Studies</v>
      </c>
      <c r="U82" t="str">
        <f t="shared" si="29"/>
        <v>Film Production</v>
      </c>
      <c r="V82">
        <v>1</v>
      </c>
      <c r="W82">
        <f t="shared" si="17"/>
        <v>79</v>
      </c>
      <c r="X82">
        <f t="shared" si="33"/>
        <v>79</v>
      </c>
      <c r="Y82" t="str">
        <f>Z82</f>
        <v>Film and Media Studies: Film Production</v>
      </c>
      <c r="Z82" t="str">
        <f>CONCATENATE(T82,": ",U82)</f>
        <v>Film and Media Studies: Film Production</v>
      </c>
    </row>
    <row r="83" spans="1:26" x14ac:dyDescent="0.35">
      <c r="A83">
        <v>79</v>
      </c>
      <c r="B83" t="s">
        <v>1154</v>
      </c>
      <c r="C83">
        <v>1</v>
      </c>
      <c r="D83">
        <v>11</v>
      </c>
      <c r="E83" s="4">
        <v>103</v>
      </c>
      <c r="F83" s="4">
        <v>10303</v>
      </c>
      <c r="G83">
        <v>10000</v>
      </c>
      <c r="H83">
        <v>10300</v>
      </c>
      <c r="I83">
        <v>10406</v>
      </c>
      <c r="J83">
        <f t="shared" si="22"/>
        <v>20</v>
      </c>
      <c r="K83">
        <f t="shared" si="23"/>
        <v>24</v>
      </c>
      <c r="L83">
        <f t="shared" si="30"/>
        <v>2</v>
      </c>
      <c r="M83">
        <f t="shared" si="31"/>
        <v>19</v>
      </c>
      <c r="N83">
        <f t="shared" si="32"/>
        <v>2</v>
      </c>
      <c r="O83" s="3" t="str">
        <f t="shared" si="24"/>
        <v>02|19|02</v>
      </c>
      <c r="P83" s="22">
        <f t="shared" si="25"/>
        <v>21902</v>
      </c>
      <c r="Q83" s="22">
        <f t="shared" si="26"/>
        <v>3</v>
      </c>
      <c r="R83" s="22"/>
      <c r="S83" t="str">
        <f t="shared" si="27"/>
        <v>Arts and Humanities</v>
      </c>
      <c r="T83" t="str">
        <f t="shared" si="28"/>
        <v>Film and Media Studies</v>
      </c>
      <c r="U83" t="str">
        <f t="shared" si="29"/>
        <v>Screenwriting</v>
      </c>
      <c r="V83">
        <v>1</v>
      </c>
      <c r="W83">
        <f t="shared" si="17"/>
        <v>80</v>
      </c>
      <c r="X83">
        <f t="shared" si="33"/>
        <v>80</v>
      </c>
      <c r="Y83" t="str">
        <f>Z83</f>
        <v>Film and Media Studies: Screenwriting</v>
      </c>
      <c r="Z83" t="str">
        <f>CONCATENATE(T83,": ",U83)</f>
        <v>Film and Media Studies: Screenwriting</v>
      </c>
    </row>
    <row r="84" spans="1:26" x14ac:dyDescent="0.35">
      <c r="A84">
        <v>80</v>
      </c>
      <c r="B84" t="s">
        <v>1155</v>
      </c>
      <c r="C84">
        <v>1</v>
      </c>
      <c r="D84">
        <v>11</v>
      </c>
      <c r="E84" s="4">
        <v>103</v>
      </c>
      <c r="F84" s="4">
        <v>10303</v>
      </c>
      <c r="G84">
        <v>10000</v>
      </c>
      <c r="H84">
        <v>10300</v>
      </c>
      <c r="I84">
        <v>10406</v>
      </c>
      <c r="J84">
        <f t="shared" si="22"/>
        <v>20</v>
      </c>
      <c r="K84">
        <f t="shared" si="23"/>
        <v>24</v>
      </c>
      <c r="L84">
        <f t="shared" si="30"/>
        <v>2</v>
      </c>
      <c r="M84">
        <f t="shared" si="31"/>
        <v>19</v>
      </c>
      <c r="N84">
        <f t="shared" si="32"/>
        <v>3</v>
      </c>
      <c r="O84" s="3" t="str">
        <f t="shared" si="24"/>
        <v>02|19|03</v>
      </c>
      <c r="P84" s="22">
        <f t="shared" si="25"/>
        <v>21903</v>
      </c>
      <c r="Q84" s="22">
        <f t="shared" si="26"/>
        <v>3</v>
      </c>
      <c r="R84" s="22"/>
      <c r="S84" t="str">
        <f t="shared" si="27"/>
        <v>Arts and Humanities</v>
      </c>
      <c r="T84" t="str">
        <f t="shared" si="28"/>
        <v>Film and Media Studies</v>
      </c>
      <c r="U84" t="str">
        <f t="shared" si="29"/>
        <v>Visual Studies</v>
      </c>
      <c r="V84">
        <v>1</v>
      </c>
      <c r="W84">
        <f t="shared" si="17"/>
        <v>81</v>
      </c>
      <c r="X84">
        <f t="shared" si="33"/>
        <v>81</v>
      </c>
      <c r="Y84" t="str">
        <f>Z84</f>
        <v>Film and Media Studies: Visual Studies</v>
      </c>
      <c r="Z84" t="str">
        <f>CONCATENATE(T84,": ",U84)</f>
        <v>Film and Media Studies: Visual Studies</v>
      </c>
    </row>
    <row r="85" spans="1:26" x14ac:dyDescent="0.35">
      <c r="A85">
        <v>81</v>
      </c>
      <c r="B85" t="s">
        <v>1156</v>
      </c>
      <c r="C85">
        <v>1</v>
      </c>
      <c r="D85">
        <v>11</v>
      </c>
      <c r="E85" s="4">
        <v>103</v>
      </c>
      <c r="F85" s="4">
        <v>10303</v>
      </c>
      <c r="G85">
        <v>10000</v>
      </c>
      <c r="H85">
        <v>10300</v>
      </c>
      <c r="I85">
        <v>10406</v>
      </c>
      <c r="J85">
        <f t="shared" si="22"/>
        <v>20</v>
      </c>
      <c r="K85">
        <f t="shared" si="23"/>
        <v>24</v>
      </c>
      <c r="L85">
        <f t="shared" si="30"/>
        <v>2</v>
      </c>
      <c r="M85">
        <f t="shared" si="31"/>
        <v>19</v>
      </c>
      <c r="N85">
        <f t="shared" si="32"/>
        <v>4</v>
      </c>
      <c r="O85" s="3" t="str">
        <f t="shared" si="24"/>
        <v>02|19|04</v>
      </c>
      <c r="P85" s="22">
        <f t="shared" si="25"/>
        <v>21904</v>
      </c>
      <c r="Q85" s="22">
        <f t="shared" si="26"/>
        <v>3</v>
      </c>
      <c r="R85" s="22"/>
      <c r="S85" t="str">
        <f t="shared" si="27"/>
        <v>Arts and Humanities</v>
      </c>
      <c r="T85" t="str">
        <f t="shared" si="28"/>
        <v>Film and Media Studies</v>
      </c>
      <c r="U85" t="str">
        <f t="shared" si="29"/>
        <v>Other Film and Media Studies</v>
      </c>
      <c r="V85">
        <v>1</v>
      </c>
      <c r="W85">
        <f t="shared" si="17"/>
        <v>82</v>
      </c>
      <c r="X85">
        <f t="shared" si="33"/>
        <v>82</v>
      </c>
      <c r="Y85" t="str">
        <f>Z85</f>
        <v>Film and Media Studies: Other Film and Media Studies</v>
      </c>
      <c r="Z85" t="str">
        <f>CONCATENATE(T85,": ",U85)</f>
        <v>Film and Media Studies: Other Film and Media Studies</v>
      </c>
    </row>
    <row r="86" spans="1:26" x14ac:dyDescent="0.35">
      <c r="A86">
        <v>82</v>
      </c>
      <c r="B86" t="s">
        <v>1157</v>
      </c>
      <c r="C86">
        <v>1</v>
      </c>
      <c r="D86">
        <v>11</v>
      </c>
      <c r="E86" s="4">
        <v>103</v>
      </c>
      <c r="G86">
        <v>10000</v>
      </c>
      <c r="H86">
        <v>10300</v>
      </c>
      <c r="I86">
        <v>10603</v>
      </c>
      <c r="J86">
        <f t="shared" si="22"/>
        <v>20</v>
      </c>
      <c r="K86" t="str">
        <f t="shared" si="23"/>
        <v/>
      </c>
      <c r="L86">
        <f t="shared" si="30"/>
        <v>2</v>
      </c>
      <c r="M86">
        <f t="shared" si="31"/>
        <v>20</v>
      </c>
      <c r="N86" t="str">
        <f t="shared" si="32"/>
        <v/>
      </c>
      <c r="O86" s="3" t="str">
        <f t="shared" si="24"/>
        <v>02|20</v>
      </c>
      <c r="P86" s="22">
        <f t="shared" si="25"/>
        <v>220</v>
      </c>
      <c r="Q86" s="22">
        <f t="shared" si="26"/>
        <v>2</v>
      </c>
      <c r="R86" s="22">
        <v>0</v>
      </c>
      <c r="S86" t="str">
        <f t="shared" si="27"/>
        <v>Arts and Humanities</v>
      </c>
      <c r="T86" t="str">
        <f t="shared" si="28"/>
        <v>Fine Arts</v>
      </c>
      <c r="U86" t="str">
        <f t="shared" si="29"/>
        <v/>
      </c>
      <c r="V86">
        <v>1</v>
      </c>
      <c r="W86">
        <f t="shared" si="17"/>
        <v>83</v>
      </c>
      <c r="X86">
        <f t="shared" si="33"/>
        <v>83</v>
      </c>
      <c r="Y86" t="str">
        <f>T86</f>
        <v>Fine Arts</v>
      </c>
      <c r="Z86" t="str">
        <f>IF(U87="",T86,"")</f>
        <v>Fine Arts</v>
      </c>
    </row>
    <row r="87" spans="1:26" x14ac:dyDescent="0.35">
      <c r="A87">
        <v>83</v>
      </c>
      <c r="B87" t="s">
        <v>1158</v>
      </c>
      <c r="C87">
        <v>1</v>
      </c>
      <c r="D87">
        <v>11</v>
      </c>
      <c r="E87" s="4">
        <v>105</v>
      </c>
      <c r="G87">
        <v>10000</v>
      </c>
      <c r="H87">
        <v>10200</v>
      </c>
      <c r="I87">
        <v>10502</v>
      </c>
      <c r="J87">
        <f t="shared" si="22"/>
        <v>20</v>
      </c>
      <c r="K87" t="str">
        <f t="shared" si="23"/>
        <v/>
      </c>
      <c r="L87">
        <f t="shared" si="30"/>
        <v>2</v>
      </c>
      <c r="M87">
        <f t="shared" si="31"/>
        <v>21</v>
      </c>
      <c r="N87" t="str">
        <f t="shared" si="32"/>
        <v/>
      </c>
      <c r="O87" s="3" t="str">
        <f t="shared" si="24"/>
        <v>02|21</v>
      </c>
      <c r="P87" s="22">
        <f t="shared" si="25"/>
        <v>221</v>
      </c>
      <c r="Q87" s="22">
        <f t="shared" si="26"/>
        <v>2</v>
      </c>
      <c r="R87" s="22">
        <v>3</v>
      </c>
      <c r="S87" t="str">
        <f t="shared" si="27"/>
        <v>Arts and Humanities</v>
      </c>
      <c r="T87" t="str">
        <f t="shared" si="28"/>
        <v>French and Francophone Language and Literature</v>
      </c>
      <c r="U87" t="str">
        <f t="shared" si="29"/>
        <v/>
      </c>
      <c r="V87">
        <v>1</v>
      </c>
      <c r="W87">
        <f t="shared" si="17"/>
        <v>84</v>
      </c>
      <c r="X87">
        <f t="shared" si="33"/>
        <v>84</v>
      </c>
      <c r="Y87" t="str">
        <f>T87</f>
        <v>French and Francophone Language and Literature</v>
      </c>
      <c r="Z87" t="str">
        <f>IF(U88="",T87,"")</f>
        <v/>
      </c>
    </row>
    <row r="88" spans="1:26" x14ac:dyDescent="0.35">
      <c r="A88">
        <v>84</v>
      </c>
      <c r="B88" t="s">
        <v>1159</v>
      </c>
      <c r="C88">
        <v>1</v>
      </c>
      <c r="D88">
        <v>11</v>
      </c>
      <c r="E88" s="4">
        <v>105</v>
      </c>
      <c r="G88">
        <v>10000</v>
      </c>
      <c r="H88">
        <v>10200</v>
      </c>
      <c r="I88">
        <v>10502</v>
      </c>
      <c r="J88">
        <f t="shared" si="22"/>
        <v>20</v>
      </c>
      <c r="K88">
        <f t="shared" si="23"/>
        <v>48</v>
      </c>
      <c r="L88">
        <f t="shared" si="30"/>
        <v>2</v>
      </c>
      <c r="M88">
        <f t="shared" si="31"/>
        <v>21</v>
      </c>
      <c r="N88">
        <f t="shared" si="32"/>
        <v>1</v>
      </c>
      <c r="O88" s="3" t="str">
        <f t="shared" si="24"/>
        <v>02|21|01</v>
      </c>
      <c r="P88" s="22">
        <f t="shared" si="25"/>
        <v>22101</v>
      </c>
      <c r="Q88" s="22">
        <f t="shared" si="26"/>
        <v>3</v>
      </c>
      <c r="R88" s="22"/>
      <c r="S88" t="str">
        <f t="shared" si="27"/>
        <v>Arts and Humanities</v>
      </c>
      <c r="T88" t="str">
        <f t="shared" si="28"/>
        <v>French and Francophone Language and Literature</v>
      </c>
      <c r="U88" t="str">
        <f t="shared" si="29"/>
        <v>French and Francophone Literature</v>
      </c>
      <c r="V88">
        <v>1</v>
      </c>
      <c r="W88">
        <f t="shared" si="17"/>
        <v>85</v>
      </c>
      <c r="X88">
        <f t="shared" si="33"/>
        <v>85</v>
      </c>
      <c r="Y88" t="str">
        <f>Z88</f>
        <v>French and Francophone Language and Literature: French and Francophone Literature</v>
      </c>
      <c r="Z88" t="str">
        <f>CONCATENATE(T88,": ",U88)</f>
        <v>French and Francophone Language and Literature: French and Francophone Literature</v>
      </c>
    </row>
    <row r="89" spans="1:26" x14ac:dyDescent="0.35">
      <c r="A89">
        <v>85</v>
      </c>
      <c r="B89" t="s">
        <v>1160</v>
      </c>
      <c r="C89">
        <v>1</v>
      </c>
      <c r="D89">
        <v>11</v>
      </c>
      <c r="E89" s="4">
        <v>104</v>
      </c>
      <c r="G89">
        <v>10000</v>
      </c>
      <c r="H89">
        <v>10200</v>
      </c>
      <c r="I89">
        <v>10607</v>
      </c>
      <c r="J89">
        <f t="shared" si="22"/>
        <v>20</v>
      </c>
      <c r="K89">
        <f t="shared" si="23"/>
        <v>48</v>
      </c>
      <c r="L89">
        <f t="shared" si="30"/>
        <v>2</v>
      </c>
      <c r="M89">
        <f t="shared" si="31"/>
        <v>21</v>
      </c>
      <c r="N89">
        <f t="shared" si="32"/>
        <v>2</v>
      </c>
      <c r="O89" s="3" t="str">
        <f t="shared" si="24"/>
        <v>02|21|02</v>
      </c>
      <c r="P89" s="22">
        <f t="shared" si="25"/>
        <v>22102</v>
      </c>
      <c r="Q89" s="22">
        <f t="shared" si="26"/>
        <v>3</v>
      </c>
      <c r="R89" s="22"/>
      <c r="S89" t="str">
        <f t="shared" si="27"/>
        <v>Arts and Humanities</v>
      </c>
      <c r="T89" t="str">
        <f t="shared" si="28"/>
        <v>French and Francophone Language and Literature</v>
      </c>
      <c r="U89" t="str">
        <f t="shared" si="29"/>
        <v>French Linguistics</v>
      </c>
      <c r="V89">
        <v>1</v>
      </c>
      <c r="W89">
        <f t="shared" si="17"/>
        <v>86</v>
      </c>
      <c r="X89">
        <f t="shared" si="33"/>
        <v>86</v>
      </c>
      <c r="Y89" t="str">
        <f>Z89</f>
        <v>French and Francophone Language and Literature: French Linguistics</v>
      </c>
      <c r="Z89" t="str">
        <f>CONCATENATE(T89,": ",U89)</f>
        <v>French and Francophone Language and Literature: French Linguistics</v>
      </c>
    </row>
    <row r="90" spans="1:26" x14ac:dyDescent="0.35">
      <c r="A90">
        <v>86</v>
      </c>
      <c r="B90" t="s">
        <v>1161</v>
      </c>
      <c r="C90">
        <v>1</v>
      </c>
      <c r="D90">
        <v>11</v>
      </c>
      <c r="E90" s="4">
        <v>105</v>
      </c>
      <c r="G90">
        <v>10000</v>
      </c>
      <c r="H90">
        <v>10200</v>
      </c>
      <c r="I90">
        <v>10502</v>
      </c>
      <c r="J90">
        <f t="shared" si="22"/>
        <v>20</v>
      </c>
      <c r="K90">
        <f t="shared" si="23"/>
        <v>48</v>
      </c>
      <c r="L90">
        <f t="shared" si="30"/>
        <v>2</v>
      </c>
      <c r="M90">
        <f t="shared" si="31"/>
        <v>21</v>
      </c>
      <c r="N90">
        <f t="shared" si="32"/>
        <v>3</v>
      </c>
      <c r="O90" s="3" t="str">
        <f t="shared" si="24"/>
        <v>02|21|03</v>
      </c>
      <c r="P90" s="22">
        <f t="shared" si="25"/>
        <v>22103</v>
      </c>
      <c r="Q90" s="22">
        <f t="shared" si="26"/>
        <v>3</v>
      </c>
      <c r="R90" s="22"/>
      <c r="S90" t="str">
        <f t="shared" si="27"/>
        <v>Arts and Humanities</v>
      </c>
      <c r="T90" t="str">
        <f t="shared" si="28"/>
        <v>French and Francophone Language and Literature</v>
      </c>
      <c r="U90" t="str">
        <f t="shared" si="29"/>
        <v>Other French and Francophone Language and Literature</v>
      </c>
      <c r="V90">
        <v>1</v>
      </c>
      <c r="W90">
        <f t="shared" si="17"/>
        <v>87</v>
      </c>
      <c r="X90">
        <f t="shared" si="33"/>
        <v>87</v>
      </c>
      <c r="Y90" t="str">
        <f>Z90</f>
        <v>French and Francophone Language and Literature: Other French and Francophone Language and Literature</v>
      </c>
      <c r="Z90" t="str">
        <f>CONCATENATE(T90,": ",U90)</f>
        <v>French and Francophone Language and Literature: Other French and Francophone Language and Literature</v>
      </c>
    </row>
    <row r="91" spans="1:26" x14ac:dyDescent="0.35">
      <c r="A91">
        <v>87</v>
      </c>
      <c r="B91" t="s">
        <v>1162</v>
      </c>
      <c r="C91">
        <v>1</v>
      </c>
      <c r="D91">
        <v>11</v>
      </c>
      <c r="E91" s="4">
        <v>105</v>
      </c>
      <c r="G91">
        <v>10000</v>
      </c>
      <c r="H91">
        <v>10200</v>
      </c>
      <c r="I91">
        <v>10501</v>
      </c>
      <c r="J91">
        <f t="shared" si="22"/>
        <v>20</v>
      </c>
      <c r="K91" t="str">
        <f t="shared" si="23"/>
        <v/>
      </c>
      <c r="L91">
        <f t="shared" si="30"/>
        <v>2</v>
      </c>
      <c r="M91">
        <f t="shared" si="31"/>
        <v>22</v>
      </c>
      <c r="N91" t="str">
        <f t="shared" si="32"/>
        <v/>
      </c>
      <c r="O91" s="3" t="str">
        <f t="shared" si="24"/>
        <v>02|22</v>
      </c>
      <c r="P91" s="22">
        <f t="shared" si="25"/>
        <v>222</v>
      </c>
      <c r="Q91" s="22">
        <f t="shared" si="26"/>
        <v>2</v>
      </c>
      <c r="R91" s="22">
        <v>3</v>
      </c>
      <c r="S91" t="str">
        <f t="shared" si="27"/>
        <v>Arts and Humanities</v>
      </c>
      <c r="T91" t="str">
        <f t="shared" si="28"/>
        <v>German Language and Literature</v>
      </c>
      <c r="U91" t="str">
        <f t="shared" si="29"/>
        <v/>
      </c>
      <c r="V91">
        <v>1</v>
      </c>
      <c r="W91">
        <f t="shared" si="17"/>
        <v>88</v>
      </c>
      <c r="X91">
        <f t="shared" si="33"/>
        <v>88</v>
      </c>
      <c r="Y91" t="str">
        <f>T91</f>
        <v>German Language and Literature</v>
      </c>
      <c r="Z91" t="str">
        <f>IF(U92="",T91,"")</f>
        <v/>
      </c>
    </row>
    <row r="92" spans="1:26" x14ac:dyDescent="0.35">
      <c r="A92">
        <v>88</v>
      </c>
      <c r="B92" t="s">
        <v>1163</v>
      </c>
      <c r="C92">
        <v>1</v>
      </c>
      <c r="D92">
        <v>11</v>
      </c>
      <c r="E92" s="4">
        <v>104</v>
      </c>
      <c r="G92">
        <v>10000</v>
      </c>
      <c r="H92">
        <v>10200</v>
      </c>
      <c r="I92">
        <v>10607</v>
      </c>
      <c r="J92">
        <f t="shared" si="22"/>
        <v>20</v>
      </c>
      <c r="K92">
        <f t="shared" si="23"/>
        <v>32</v>
      </c>
      <c r="L92">
        <f t="shared" si="30"/>
        <v>2</v>
      </c>
      <c r="M92">
        <f t="shared" si="31"/>
        <v>22</v>
      </c>
      <c r="N92">
        <f t="shared" si="32"/>
        <v>1</v>
      </c>
      <c r="O92" s="3" t="str">
        <f t="shared" si="24"/>
        <v>02|22|01</v>
      </c>
      <c r="P92" s="22">
        <f t="shared" si="25"/>
        <v>22201</v>
      </c>
      <c r="Q92" s="22">
        <f t="shared" si="26"/>
        <v>3</v>
      </c>
      <c r="R92" s="22"/>
      <c r="S92" t="str">
        <f t="shared" si="27"/>
        <v>Arts and Humanities</v>
      </c>
      <c r="T92" t="str">
        <f t="shared" si="28"/>
        <v>German Language and Literature</v>
      </c>
      <c r="U92" t="str">
        <f t="shared" si="29"/>
        <v>German Linguistics</v>
      </c>
      <c r="V92">
        <v>1</v>
      </c>
      <c r="W92">
        <f t="shared" si="17"/>
        <v>89</v>
      </c>
      <c r="X92">
        <f t="shared" si="33"/>
        <v>89</v>
      </c>
      <c r="Y92" t="str">
        <f>Z92</f>
        <v>German Language and Literature: German Linguistics</v>
      </c>
      <c r="Z92" t="str">
        <f>CONCATENATE(T92,": ",U92)</f>
        <v>German Language and Literature: German Linguistics</v>
      </c>
    </row>
    <row r="93" spans="1:26" x14ac:dyDescent="0.35">
      <c r="A93">
        <v>89</v>
      </c>
      <c r="B93" t="s">
        <v>1164</v>
      </c>
      <c r="C93">
        <v>1</v>
      </c>
      <c r="D93">
        <v>11</v>
      </c>
      <c r="E93" s="4">
        <v>105</v>
      </c>
      <c r="G93">
        <v>10000</v>
      </c>
      <c r="H93">
        <v>10200</v>
      </c>
      <c r="I93">
        <v>10501</v>
      </c>
      <c r="J93">
        <f t="shared" si="22"/>
        <v>20</v>
      </c>
      <c r="K93">
        <f t="shared" si="23"/>
        <v>32</v>
      </c>
      <c r="L93">
        <f t="shared" si="30"/>
        <v>2</v>
      </c>
      <c r="M93">
        <f t="shared" si="31"/>
        <v>22</v>
      </c>
      <c r="N93">
        <f t="shared" si="32"/>
        <v>2</v>
      </c>
      <c r="O93" s="3" t="str">
        <f t="shared" si="24"/>
        <v>02|22|02</v>
      </c>
      <c r="P93" s="22">
        <f t="shared" si="25"/>
        <v>22202</v>
      </c>
      <c r="Q93" s="22">
        <f t="shared" si="26"/>
        <v>3</v>
      </c>
      <c r="R93" s="22"/>
      <c r="S93" t="str">
        <f t="shared" si="27"/>
        <v>Arts and Humanities</v>
      </c>
      <c r="T93" t="str">
        <f t="shared" si="28"/>
        <v>German Language and Literature</v>
      </c>
      <c r="U93" t="str">
        <f t="shared" si="29"/>
        <v>German Literature</v>
      </c>
      <c r="V93">
        <v>1</v>
      </c>
      <c r="W93">
        <f t="shared" si="17"/>
        <v>90</v>
      </c>
      <c r="X93">
        <f t="shared" si="33"/>
        <v>90</v>
      </c>
      <c r="Y93" t="str">
        <f>Z93</f>
        <v>German Language and Literature: German Literature</v>
      </c>
      <c r="Z93" t="str">
        <f>CONCATENATE(T93,": ",U93)</f>
        <v>German Language and Literature: German Literature</v>
      </c>
    </row>
    <row r="94" spans="1:26" x14ac:dyDescent="0.35">
      <c r="A94">
        <v>90</v>
      </c>
      <c r="B94" t="s">
        <v>1165</v>
      </c>
      <c r="C94">
        <v>1</v>
      </c>
      <c r="D94">
        <v>11</v>
      </c>
      <c r="E94" s="4">
        <v>105</v>
      </c>
      <c r="G94">
        <v>10000</v>
      </c>
      <c r="H94">
        <v>10200</v>
      </c>
      <c r="I94">
        <v>10501</v>
      </c>
      <c r="J94">
        <f t="shared" si="22"/>
        <v>20</v>
      </c>
      <c r="K94">
        <f t="shared" si="23"/>
        <v>32</v>
      </c>
      <c r="L94">
        <f t="shared" si="30"/>
        <v>2</v>
      </c>
      <c r="M94">
        <f t="shared" si="31"/>
        <v>22</v>
      </c>
      <c r="N94">
        <f t="shared" si="32"/>
        <v>3</v>
      </c>
      <c r="O94" s="3" t="str">
        <f t="shared" si="24"/>
        <v>02|22|03</v>
      </c>
      <c r="P94" s="22">
        <f t="shared" si="25"/>
        <v>22203</v>
      </c>
      <c r="Q94" s="22">
        <f t="shared" si="26"/>
        <v>3</v>
      </c>
      <c r="R94" s="22"/>
      <c r="S94" t="str">
        <f t="shared" si="27"/>
        <v>Arts and Humanities</v>
      </c>
      <c r="T94" t="str">
        <f t="shared" si="28"/>
        <v>German Language and Literature</v>
      </c>
      <c r="U94" t="str">
        <f t="shared" si="29"/>
        <v>Other German Language and Literature</v>
      </c>
      <c r="V94">
        <v>1</v>
      </c>
      <c r="W94">
        <f t="shared" si="17"/>
        <v>91</v>
      </c>
      <c r="X94">
        <f t="shared" si="33"/>
        <v>91</v>
      </c>
      <c r="Y94" t="str">
        <f>Z94</f>
        <v>German Language and Literature: Other German Language and Literature</v>
      </c>
      <c r="Z94" t="str">
        <f>CONCATENATE(T94,": ",U94)</f>
        <v>German Language and Literature: Other German Language and Literature</v>
      </c>
    </row>
    <row r="95" spans="1:26" x14ac:dyDescent="0.35">
      <c r="A95">
        <v>91</v>
      </c>
      <c r="B95" t="s">
        <v>1166</v>
      </c>
      <c r="C95">
        <v>1</v>
      </c>
      <c r="D95">
        <v>11</v>
      </c>
      <c r="E95" s="4">
        <v>102</v>
      </c>
      <c r="G95">
        <v>10000</v>
      </c>
      <c r="H95">
        <v>10100</v>
      </c>
      <c r="I95">
        <v>10301</v>
      </c>
      <c r="J95">
        <f t="shared" si="22"/>
        <v>20</v>
      </c>
      <c r="K95" t="str">
        <f t="shared" si="23"/>
        <v/>
      </c>
      <c r="L95">
        <f t="shared" si="30"/>
        <v>2</v>
      </c>
      <c r="M95">
        <f t="shared" si="31"/>
        <v>23</v>
      </c>
      <c r="N95" t="str">
        <f t="shared" si="32"/>
        <v/>
      </c>
      <c r="O95" s="3" t="str">
        <f t="shared" si="24"/>
        <v>02|23</v>
      </c>
      <c r="P95" s="22">
        <f t="shared" si="25"/>
        <v>223</v>
      </c>
      <c r="Q95" s="22">
        <f t="shared" si="26"/>
        <v>2</v>
      </c>
      <c r="R95" s="22">
        <v>25</v>
      </c>
      <c r="S95" t="str">
        <f t="shared" si="27"/>
        <v>Arts and Humanities</v>
      </c>
      <c r="T95" t="str">
        <f t="shared" si="28"/>
        <v>History</v>
      </c>
      <c r="U95" t="str">
        <f t="shared" si="29"/>
        <v/>
      </c>
      <c r="V95">
        <v>1</v>
      </c>
      <c r="W95">
        <f t="shared" si="17"/>
        <v>92</v>
      </c>
      <c r="X95">
        <f t="shared" si="33"/>
        <v>92</v>
      </c>
      <c r="Y95" t="str">
        <f>T95</f>
        <v>History</v>
      </c>
      <c r="Z95" t="str">
        <f>IF(U96="",T95,"")</f>
        <v/>
      </c>
    </row>
    <row r="96" spans="1:26" x14ac:dyDescent="0.35">
      <c r="A96">
        <v>92</v>
      </c>
      <c r="B96" t="s">
        <v>1167</v>
      </c>
      <c r="C96">
        <v>1</v>
      </c>
      <c r="D96">
        <v>11</v>
      </c>
      <c r="E96" s="4">
        <v>102</v>
      </c>
      <c r="G96">
        <v>10000</v>
      </c>
      <c r="H96">
        <v>10100</v>
      </c>
      <c r="I96">
        <v>10301</v>
      </c>
      <c r="J96">
        <f t="shared" si="22"/>
        <v>20</v>
      </c>
      <c r="K96">
        <f t="shared" si="23"/>
        <v>9</v>
      </c>
      <c r="L96">
        <f t="shared" si="30"/>
        <v>2</v>
      </c>
      <c r="M96">
        <f t="shared" si="31"/>
        <v>23</v>
      </c>
      <c r="N96">
        <f t="shared" si="32"/>
        <v>1</v>
      </c>
      <c r="O96" s="3" t="str">
        <f t="shared" si="24"/>
        <v>02|23|01</v>
      </c>
      <c r="P96" s="22">
        <f t="shared" si="25"/>
        <v>22301</v>
      </c>
      <c r="Q96" s="22">
        <f t="shared" si="26"/>
        <v>3</v>
      </c>
      <c r="R96" s="22"/>
      <c r="S96" t="str">
        <f t="shared" si="27"/>
        <v>Arts and Humanities</v>
      </c>
      <c r="T96" t="str">
        <f t="shared" si="28"/>
        <v>History</v>
      </c>
      <c r="U96" t="str">
        <f t="shared" si="29"/>
        <v>African History</v>
      </c>
      <c r="V96">
        <v>1</v>
      </c>
      <c r="W96">
        <f t="shared" si="17"/>
        <v>93</v>
      </c>
      <c r="X96">
        <f t="shared" si="33"/>
        <v>93</v>
      </c>
      <c r="Y96" t="str">
        <f t="shared" ref="Y96:Y120" si="36">Z96</f>
        <v>History: African History</v>
      </c>
      <c r="Z96" t="str">
        <f t="shared" ref="Z96:Z120" si="37">CONCATENATE(T96,": ",U96)</f>
        <v>History: African History</v>
      </c>
    </row>
    <row r="97" spans="1:26" x14ac:dyDescent="0.35">
      <c r="A97">
        <v>93</v>
      </c>
      <c r="B97" t="s">
        <v>1168</v>
      </c>
      <c r="C97">
        <v>1</v>
      </c>
      <c r="D97">
        <v>11</v>
      </c>
      <c r="E97" s="4">
        <v>102</v>
      </c>
      <c r="G97">
        <v>10000</v>
      </c>
      <c r="H97">
        <v>10100</v>
      </c>
      <c r="I97">
        <v>10301</v>
      </c>
      <c r="J97">
        <f t="shared" si="22"/>
        <v>20</v>
      </c>
      <c r="K97">
        <f t="shared" si="23"/>
        <v>9</v>
      </c>
      <c r="L97">
        <f t="shared" si="30"/>
        <v>2</v>
      </c>
      <c r="M97">
        <f t="shared" si="31"/>
        <v>23</v>
      </c>
      <c r="N97">
        <f t="shared" si="32"/>
        <v>2</v>
      </c>
      <c r="O97" s="3" t="str">
        <f t="shared" si="24"/>
        <v>02|23|02</v>
      </c>
      <c r="P97" s="22">
        <f t="shared" si="25"/>
        <v>22302</v>
      </c>
      <c r="Q97" s="22">
        <f t="shared" si="26"/>
        <v>3</v>
      </c>
      <c r="R97" s="22"/>
      <c r="S97" t="str">
        <f t="shared" si="27"/>
        <v>Arts and Humanities</v>
      </c>
      <c r="T97" t="str">
        <f t="shared" si="28"/>
        <v>History</v>
      </c>
      <c r="U97" t="str">
        <f t="shared" si="29"/>
        <v>Asian History</v>
      </c>
      <c r="V97">
        <v>1</v>
      </c>
      <c r="W97">
        <f t="shared" si="17"/>
        <v>94</v>
      </c>
      <c r="X97">
        <f t="shared" si="33"/>
        <v>94</v>
      </c>
      <c r="Y97" t="str">
        <f t="shared" si="36"/>
        <v>History: Asian History</v>
      </c>
      <c r="Z97" t="str">
        <f t="shared" si="37"/>
        <v>History: Asian History</v>
      </c>
    </row>
    <row r="98" spans="1:26" x14ac:dyDescent="0.35">
      <c r="A98">
        <v>94</v>
      </c>
      <c r="B98" t="s">
        <v>1169</v>
      </c>
      <c r="C98">
        <v>1</v>
      </c>
      <c r="D98">
        <v>11</v>
      </c>
      <c r="E98" s="4">
        <v>102</v>
      </c>
      <c r="G98">
        <v>10000</v>
      </c>
      <c r="H98">
        <v>10100</v>
      </c>
      <c r="I98">
        <v>10301</v>
      </c>
      <c r="J98">
        <f t="shared" si="22"/>
        <v>20</v>
      </c>
      <c r="K98">
        <f t="shared" si="23"/>
        <v>9</v>
      </c>
      <c r="L98">
        <f t="shared" si="30"/>
        <v>2</v>
      </c>
      <c r="M98">
        <f t="shared" si="31"/>
        <v>23</v>
      </c>
      <c r="N98">
        <f t="shared" si="32"/>
        <v>3</v>
      </c>
      <c r="O98" s="3" t="str">
        <f t="shared" si="24"/>
        <v>02|23|03</v>
      </c>
      <c r="P98" s="22">
        <f t="shared" si="25"/>
        <v>22303</v>
      </c>
      <c r="Q98" s="22">
        <f t="shared" si="26"/>
        <v>3</v>
      </c>
      <c r="R98" s="22"/>
      <c r="S98" t="str">
        <f t="shared" si="27"/>
        <v>Arts and Humanities</v>
      </c>
      <c r="T98" t="str">
        <f t="shared" si="28"/>
        <v>History</v>
      </c>
      <c r="U98" t="str">
        <f t="shared" si="29"/>
        <v>Canadian History</v>
      </c>
      <c r="V98">
        <v>1</v>
      </c>
      <c r="W98">
        <f t="shared" si="17"/>
        <v>95</v>
      </c>
      <c r="X98">
        <f t="shared" si="33"/>
        <v>95</v>
      </c>
      <c r="Y98" t="str">
        <f t="shared" si="36"/>
        <v>History: Canadian History</v>
      </c>
      <c r="Z98" t="str">
        <f t="shared" si="37"/>
        <v>History: Canadian History</v>
      </c>
    </row>
    <row r="99" spans="1:26" x14ac:dyDescent="0.35">
      <c r="A99">
        <v>95</v>
      </c>
      <c r="B99" t="s">
        <v>1170</v>
      </c>
      <c r="C99">
        <v>1</v>
      </c>
      <c r="D99">
        <v>11</v>
      </c>
      <c r="E99" s="4">
        <v>102</v>
      </c>
      <c r="G99">
        <v>10000</v>
      </c>
      <c r="H99">
        <v>10100</v>
      </c>
      <c r="I99">
        <v>10301</v>
      </c>
      <c r="J99">
        <f t="shared" si="22"/>
        <v>20</v>
      </c>
      <c r="K99">
        <f t="shared" si="23"/>
        <v>9</v>
      </c>
      <c r="L99">
        <f t="shared" si="30"/>
        <v>2</v>
      </c>
      <c r="M99">
        <f t="shared" si="31"/>
        <v>23</v>
      </c>
      <c r="N99">
        <f t="shared" si="32"/>
        <v>4</v>
      </c>
      <c r="O99" s="3" t="str">
        <f t="shared" si="24"/>
        <v>02|23|04</v>
      </c>
      <c r="P99" s="22">
        <f t="shared" si="25"/>
        <v>22304</v>
      </c>
      <c r="Q99" s="22">
        <f t="shared" si="26"/>
        <v>3</v>
      </c>
      <c r="R99" s="22"/>
      <c r="S99" t="str">
        <f t="shared" si="27"/>
        <v>Arts and Humanities</v>
      </c>
      <c r="T99" t="str">
        <f t="shared" si="28"/>
        <v>History</v>
      </c>
      <c r="U99" t="str">
        <f t="shared" si="29"/>
        <v>Cultural History</v>
      </c>
      <c r="V99">
        <v>1</v>
      </c>
      <c r="W99">
        <f t="shared" ref="W99:W162" si="38">V99+W98</f>
        <v>96</v>
      </c>
      <c r="X99">
        <f t="shared" si="33"/>
        <v>96</v>
      </c>
      <c r="Y99" t="str">
        <f t="shared" si="36"/>
        <v>History: Cultural History</v>
      </c>
      <c r="Z99" t="str">
        <f t="shared" si="37"/>
        <v>History: Cultural History</v>
      </c>
    </row>
    <row r="100" spans="1:26" x14ac:dyDescent="0.35">
      <c r="A100">
        <v>96</v>
      </c>
      <c r="B100" t="s">
        <v>1171</v>
      </c>
      <c r="C100">
        <v>1</v>
      </c>
      <c r="D100">
        <v>11</v>
      </c>
      <c r="E100" s="4">
        <v>102</v>
      </c>
      <c r="G100">
        <v>10000</v>
      </c>
      <c r="H100">
        <v>10100</v>
      </c>
      <c r="I100">
        <v>10301</v>
      </c>
      <c r="J100">
        <f t="shared" si="22"/>
        <v>20</v>
      </c>
      <c r="K100">
        <f t="shared" si="23"/>
        <v>9</v>
      </c>
      <c r="L100">
        <f t="shared" si="30"/>
        <v>2</v>
      </c>
      <c r="M100">
        <f t="shared" si="31"/>
        <v>23</v>
      </c>
      <c r="N100">
        <f t="shared" si="32"/>
        <v>5</v>
      </c>
      <c r="O100" s="3" t="str">
        <f t="shared" si="24"/>
        <v>02|23|05</v>
      </c>
      <c r="P100" s="22">
        <f t="shared" si="25"/>
        <v>22305</v>
      </c>
      <c r="Q100" s="22">
        <f t="shared" si="26"/>
        <v>3</v>
      </c>
      <c r="R100" s="22"/>
      <c r="S100" t="str">
        <f t="shared" si="27"/>
        <v>Arts and Humanities</v>
      </c>
      <c r="T100" t="str">
        <f t="shared" si="28"/>
        <v>History</v>
      </c>
      <c r="U100" t="str">
        <f t="shared" si="29"/>
        <v>Diplomatic History</v>
      </c>
      <c r="V100">
        <v>1</v>
      </c>
      <c r="W100">
        <f t="shared" si="38"/>
        <v>97</v>
      </c>
      <c r="X100">
        <f t="shared" si="33"/>
        <v>97</v>
      </c>
      <c r="Y100" t="str">
        <f t="shared" si="36"/>
        <v>History: Diplomatic History</v>
      </c>
      <c r="Z100" t="str">
        <f t="shared" si="37"/>
        <v>History: Diplomatic History</v>
      </c>
    </row>
    <row r="101" spans="1:26" x14ac:dyDescent="0.35">
      <c r="A101">
        <v>97</v>
      </c>
      <c r="B101" t="s">
        <v>1172</v>
      </c>
      <c r="C101">
        <v>1</v>
      </c>
      <c r="D101">
        <v>11</v>
      </c>
      <c r="E101" s="4">
        <v>102</v>
      </c>
      <c r="G101">
        <v>10000</v>
      </c>
      <c r="H101">
        <v>10100</v>
      </c>
      <c r="I101">
        <v>10301</v>
      </c>
      <c r="J101">
        <f t="shared" si="22"/>
        <v>20</v>
      </c>
      <c r="K101">
        <f t="shared" si="23"/>
        <v>9</v>
      </c>
      <c r="L101">
        <f t="shared" si="30"/>
        <v>2</v>
      </c>
      <c r="M101">
        <f t="shared" si="31"/>
        <v>23</v>
      </c>
      <c r="N101">
        <f t="shared" si="32"/>
        <v>6</v>
      </c>
      <c r="O101" s="3" t="str">
        <f t="shared" si="24"/>
        <v>02|23|06</v>
      </c>
      <c r="P101" s="22">
        <f t="shared" si="25"/>
        <v>22306</v>
      </c>
      <c r="Q101" s="22">
        <f t="shared" si="26"/>
        <v>3</v>
      </c>
      <c r="R101" s="22"/>
      <c r="S101" t="str">
        <f t="shared" si="27"/>
        <v>Arts and Humanities</v>
      </c>
      <c r="T101" t="str">
        <f t="shared" si="28"/>
        <v>History</v>
      </c>
      <c r="U101" t="str">
        <f t="shared" si="29"/>
        <v>European History</v>
      </c>
      <c r="V101">
        <v>1</v>
      </c>
      <c r="W101">
        <f t="shared" si="38"/>
        <v>98</v>
      </c>
      <c r="X101">
        <f t="shared" si="33"/>
        <v>98</v>
      </c>
      <c r="Y101" t="str">
        <f t="shared" si="36"/>
        <v>History: European History</v>
      </c>
      <c r="Z101" t="str">
        <f t="shared" si="37"/>
        <v>History: European History</v>
      </c>
    </row>
    <row r="102" spans="1:26" x14ac:dyDescent="0.35">
      <c r="A102">
        <v>98</v>
      </c>
      <c r="B102" t="s">
        <v>1173</v>
      </c>
      <c r="C102">
        <v>1</v>
      </c>
      <c r="D102">
        <v>11</v>
      </c>
      <c r="E102" s="4">
        <v>102</v>
      </c>
      <c r="G102">
        <v>10000</v>
      </c>
      <c r="H102">
        <v>10100</v>
      </c>
      <c r="I102">
        <v>10301</v>
      </c>
      <c r="J102">
        <f t="shared" si="22"/>
        <v>20</v>
      </c>
      <c r="K102">
        <f t="shared" si="23"/>
        <v>9</v>
      </c>
      <c r="L102">
        <f t="shared" si="30"/>
        <v>2</v>
      </c>
      <c r="M102">
        <f t="shared" si="31"/>
        <v>23</v>
      </c>
      <c r="N102">
        <f t="shared" si="32"/>
        <v>7</v>
      </c>
      <c r="O102" s="3" t="str">
        <f t="shared" si="24"/>
        <v>02|23|07</v>
      </c>
      <c r="P102" s="22">
        <f t="shared" si="25"/>
        <v>22307</v>
      </c>
      <c r="Q102" s="22">
        <f t="shared" si="26"/>
        <v>3</v>
      </c>
      <c r="R102" s="22"/>
      <c r="S102" t="str">
        <f t="shared" si="27"/>
        <v>Arts and Humanities</v>
      </c>
      <c r="T102" s="23" t="str">
        <f t="shared" si="28"/>
        <v>History</v>
      </c>
      <c r="U102" t="str">
        <f t="shared" si="29"/>
        <v>Genealogy</v>
      </c>
      <c r="V102">
        <v>1</v>
      </c>
      <c r="W102">
        <f t="shared" si="38"/>
        <v>99</v>
      </c>
      <c r="X102">
        <f t="shared" si="33"/>
        <v>99</v>
      </c>
      <c r="Y102" t="str">
        <f t="shared" si="36"/>
        <v>History: Genealogy</v>
      </c>
      <c r="Z102" t="str">
        <f t="shared" si="37"/>
        <v>History: Genealogy</v>
      </c>
    </row>
    <row r="103" spans="1:26" x14ac:dyDescent="0.35">
      <c r="A103">
        <v>99</v>
      </c>
      <c r="B103" t="s">
        <v>1174</v>
      </c>
      <c r="C103">
        <v>1</v>
      </c>
      <c r="D103">
        <v>11</v>
      </c>
      <c r="E103" s="4">
        <v>102</v>
      </c>
      <c r="G103">
        <v>10000</v>
      </c>
      <c r="H103">
        <v>10100</v>
      </c>
      <c r="I103">
        <v>10301</v>
      </c>
      <c r="J103">
        <f t="shared" si="22"/>
        <v>20</v>
      </c>
      <c r="K103">
        <f t="shared" si="23"/>
        <v>9</v>
      </c>
      <c r="L103">
        <f t="shared" si="30"/>
        <v>2</v>
      </c>
      <c r="M103">
        <f t="shared" si="31"/>
        <v>23</v>
      </c>
      <c r="N103">
        <f t="shared" si="32"/>
        <v>8</v>
      </c>
      <c r="O103" s="3" t="str">
        <f t="shared" si="24"/>
        <v>02|23|08</v>
      </c>
      <c r="P103" s="22">
        <f t="shared" si="25"/>
        <v>22308</v>
      </c>
      <c r="Q103" s="22">
        <f t="shared" si="26"/>
        <v>3</v>
      </c>
      <c r="R103" s="22"/>
      <c r="S103" t="str">
        <f t="shared" si="27"/>
        <v>Arts and Humanities</v>
      </c>
      <c r="T103" t="str">
        <f t="shared" si="28"/>
        <v>History</v>
      </c>
      <c r="U103" t="str">
        <f t="shared" si="29"/>
        <v>History of Gender</v>
      </c>
      <c r="V103">
        <v>1</v>
      </c>
      <c r="W103">
        <f t="shared" si="38"/>
        <v>100</v>
      </c>
      <c r="X103">
        <f t="shared" si="33"/>
        <v>100</v>
      </c>
      <c r="Y103" t="str">
        <f t="shared" si="36"/>
        <v>History: History of Gender</v>
      </c>
      <c r="Z103" t="str">
        <f t="shared" si="37"/>
        <v>History: History of Gender</v>
      </c>
    </row>
    <row r="104" spans="1:26" x14ac:dyDescent="0.35">
      <c r="A104">
        <v>100</v>
      </c>
      <c r="B104" t="s">
        <v>1175</v>
      </c>
      <c r="C104">
        <v>1</v>
      </c>
      <c r="D104">
        <v>11</v>
      </c>
      <c r="E104" s="4">
        <v>102</v>
      </c>
      <c r="G104">
        <v>10000</v>
      </c>
      <c r="H104">
        <v>10100</v>
      </c>
      <c r="I104">
        <v>10301</v>
      </c>
      <c r="J104">
        <f t="shared" si="22"/>
        <v>20</v>
      </c>
      <c r="K104">
        <f t="shared" si="23"/>
        <v>9</v>
      </c>
      <c r="L104">
        <f t="shared" si="30"/>
        <v>2</v>
      </c>
      <c r="M104">
        <f t="shared" si="31"/>
        <v>23</v>
      </c>
      <c r="N104">
        <f t="shared" si="32"/>
        <v>9</v>
      </c>
      <c r="O104" s="3" t="str">
        <f t="shared" si="24"/>
        <v>02|23|09</v>
      </c>
      <c r="P104" s="22">
        <f t="shared" si="25"/>
        <v>22309</v>
      </c>
      <c r="Q104" s="22">
        <f t="shared" si="26"/>
        <v>3</v>
      </c>
      <c r="R104" s="22"/>
      <c r="S104" t="str">
        <f t="shared" si="27"/>
        <v>Arts and Humanities</v>
      </c>
      <c r="T104" s="23" t="str">
        <f t="shared" si="28"/>
        <v>History</v>
      </c>
      <c r="U104" t="str">
        <f t="shared" si="29"/>
        <v>History of the Pacific Islands</v>
      </c>
      <c r="V104">
        <v>1</v>
      </c>
      <c r="W104">
        <f t="shared" si="38"/>
        <v>101</v>
      </c>
      <c r="X104">
        <f t="shared" si="33"/>
        <v>101</v>
      </c>
      <c r="Y104" t="str">
        <f t="shared" si="36"/>
        <v>History: History of the Pacific Islands</v>
      </c>
      <c r="Z104" t="str">
        <f t="shared" si="37"/>
        <v>History: History of the Pacific Islands</v>
      </c>
    </row>
    <row r="105" spans="1:26" x14ac:dyDescent="0.35">
      <c r="A105">
        <v>101</v>
      </c>
      <c r="B105" t="s">
        <v>1176</v>
      </c>
      <c r="C105">
        <v>1</v>
      </c>
      <c r="D105">
        <v>11</v>
      </c>
      <c r="E105" s="4">
        <v>102</v>
      </c>
      <c r="G105">
        <v>10000</v>
      </c>
      <c r="H105">
        <v>10100</v>
      </c>
      <c r="I105">
        <v>10103</v>
      </c>
      <c r="J105">
        <f t="shared" si="22"/>
        <v>20</v>
      </c>
      <c r="K105">
        <f t="shared" si="23"/>
        <v>9</v>
      </c>
      <c r="L105">
        <f t="shared" si="30"/>
        <v>2</v>
      </c>
      <c r="M105">
        <f t="shared" si="31"/>
        <v>23</v>
      </c>
      <c r="N105">
        <f t="shared" si="32"/>
        <v>10</v>
      </c>
      <c r="O105" s="3" t="str">
        <f t="shared" si="24"/>
        <v>02|23|10</v>
      </c>
      <c r="P105" s="22">
        <f t="shared" si="25"/>
        <v>22310</v>
      </c>
      <c r="Q105" s="22">
        <f t="shared" si="26"/>
        <v>3</v>
      </c>
      <c r="R105" s="22"/>
      <c r="S105" t="str">
        <f t="shared" si="27"/>
        <v>Arts and Humanities</v>
      </c>
      <c r="T105" t="str">
        <f t="shared" si="28"/>
        <v>History</v>
      </c>
      <c r="U105" t="str">
        <f t="shared" si="29"/>
        <v>History of Religion</v>
      </c>
      <c r="V105">
        <v>1</v>
      </c>
      <c r="W105">
        <f t="shared" si="38"/>
        <v>102</v>
      </c>
      <c r="X105">
        <f t="shared" si="33"/>
        <v>102</v>
      </c>
      <c r="Y105" t="str">
        <f t="shared" si="36"/>
        <v>History: History of Religion</v>
      </c>
      <c r="Z105" t="str">
        <f t="shared" si="37"/>
        <v>History: History of Religion</v>
      </c>
    </row>
    <row r="106" spans="1:26" x14ac:dyDescent="0.35">
      <c r="A106">
        <v>102</v>
      </c>
      <c r="B106" t="s">
        <v>1177</v>
      </c>
      <c r="C106">
        <v>1</v>
      </c>
      <c r="D106">
        <v>11</v>
      </c>
      <c r="E106" s="4">
        <v>102</v>
      </c>
      <c r="G106">
        <v>10000</v>
      </c>
      <c r="H106">
        <v>10100</v>
      </c>
      <c r="I106">
        <v>10301</v>
      </c>
      <c r="J106">
        <f t="shared" si="22"/>
        <v>20</v>
      </c>
      <c r="K106">
        <f t="shared" si="23"/>
        <v>9</v>
      </c>
      <c r="L106">
        <f t="shared" si="30"/>
        <v>2</v>
      </c>
      <c r="M106">
        <f t="shared" si="31"/>
        <v>23</v>
      </c>
      <c r="N106">
        <f t="shared" si="32"/>
        <v>11</v>
      </c>
      <c r="O106" s="3" t="str">
        <f t="shared" si="24"/>
        <v>02|23|11</v>
      </c>
      <c r="P106" s="22">
        <f t="shared" si="25"/>
        <v>22311</v>
      </c>
      <c r="Q106" s="22">
        <f t="shared" si="26"/>
        <v>3</v>
      </c>
      <c r="R106" s="22"/>
      <c r="S106" t="str">
        <f t="shared" si="27"/>
        <v>Arts and Humanities</v>
      </c>
      <c r="T106" t="str">
        <f t="shared" si="28"/>
        <v>History</v>
      </c>
      <c r="U106" t="str">
        <f t="shared" si="29"/>
        <v>History of Science, Technology, and Medicine</v>
      </c>
      <c r="V106">
        <v>1</v>
      </c>
      <c r="W106">
        <f t="shared" si="38"/>
        <v>103</v>
      </c>
      <c r="X106">
        <f t="shared" si="33"/>
        <v>103</v>
      </c>
      <c r="Y106" t="str">
        <f t="shared" si="36"/>
        <v>History: History of Science, Technology, and Medicine</v>
      </c>
      <c r="Z106" t="str">
        <f t="shared" si="37"/>
        <v>History: History of Science, Technology, and Medicine</v>
      </c>
    </row>
    <row r="107" spans="1:26" x14ac:dyDescent="0.35">
      <c r="A107">
        <v>103</v>
      </c>
      <c r="B107" t="s">
        <v>1178</v>
      </c>
      <c r="C107">
        <v>1</v>
      </c>
      <c r="D107">
        <v>11</v>
      </c>
      <c r="E107" s="4">
        <v>102</v>
      </c>
      <c r="G107">
        <v>10000</v>
      </c>
      <c r="H107">
        <v>10100</v>
      </c>
      <c r="I107">
        <v>10301</v>
      </c>
      <c r="J107">
        <f t="shared" si="22"/>
        <v>20</v>
      </c>
      <c r="K107">
        <f t="shared" si="23"/>
        <v>9</v>
      </c>
      <c r="L107">
        <f t="shared" si="30"/>
        <v>2</v>
      </c>
      <c r="M107">
        <f t="shared" si="31"/>
        <v>23</v>
      </c>
      <c r="N107">
        <f t="shared" si="32"/>
        <v>12</v>
      </c>
      <c r="O107" s="3" t="str">
        <f t="shared" si="24"/>
        <v>02|23|12</v>
      </c>
      <c r="P107" s="22">
        <f t="shared" si="25"/>
        <v>22312</v>
      </c>
      <c r="Q107" s="22">
        <f t="shared" si="26"/>
        <v>3</v>
      </c>
      <c r="R107" s="22"/>
      <c r="S107" t="str">
        <f t="shared" si="27"/>
        <v>Arts and Humanities</v>
      </c>
      <c r="T107" t="str">
        <f t="shared" si="28"/>
        <v>History</v>
      </c>
      <c r="U107" t="str">
        <f t="shared" si="29"/>
        <v>Intellectual History</v>
      </c>
      <c r="V107">
        <v>1</v>
      </c>
      <c r="W107">
        <f t="shared" si="38"/>
        <v>104</v>
      </c>
      <c r="X107">
        <f t="shared" si="33"/>
        <v>104</v>
      </c>
      <c r="Y107" t="str">
        <f t="shared" si="36"/>
        <v>History: Intellectual History</v>
      </c>
      <c r="Z107" t="str">
        <f t="shared" si="37"/>
        <v>History: Intellectual History</v>
      </c>
    </row>
    <row r="108" spans="1:26" x14ac:dyDescent="0.35">
      <c r="A108">
        <v>104</v>
      </c>
      <c r="B108" t="s">
        <v>1179</v>
      </c>
      <c r="C108">
        <v>1</v>
      </c>
      <c r="D108">
        <v>11</v>
      </c>
      <c r="E108" s="4">
        <v>102</v>
      </c>
      <c r="G108">
        <v>10000</v>
      </c>
      <c r="H108">
        <v>10100</v>
      </c>
      <c r="I108">
        <v>10301</v>
      </c>
      <c r="J108">
        <f t="shared" si="22"/>
        <v>20</v>
      </c>
      <c r="K108">
        <f t="shared" si="23"/>
        <v>9</v>
      </c>
      <c r="L108">
        <f t="shared" si="30"/>
        <v>2</v>
      </c>
      <c r="M108">
        <f t="shared" si="31"/>
        <v>23</v>
      </c>
      <c r="N108">
        <f t="shared" si="32"/>
        <v>13</v>
      </c>
      <c r="O108" s="3" t="str">
        <f t="shared" si="24"/>
        <v>02|23|13</v>
      </c>
      <c r="P108" s="22">
        <f t="shared" si="25"/>
        <v>22313</v>
      </c>
      <c r="Q108" s="22">
        <f t="shared" si="26"/>
        <v>3</v>
      </c>
      <c r="R108" s="22"/>
      <c r="S108" t="str">
        <f t="shared" si="27"/>
        <v>Arts and Humanities</v>
      </c>
      <c r="T108" t="str">
        <f t="shared" si="28"/>
        <v>History</v>
      </c>
      <c r="U108" t="str">
        <f t="shared" si="29"/>
        <v>Islamic World and Near East History</v>
      </c>
      <c r="V108">
        <v>1</v>
      </c>
      <c r="W108">
        <f t="shared" si="38"/>
        <v>105</v>
      </c>
      <c r="X108">
        <f t="shared" si="33"/>
        <v>105</v>
      </c>
      <c r="Y108" t="str">
        <f t="shared" si="36"/>
        <v>History: Islamic World and Near East History</v>
      </c>
      <c r="Z108" t="str">
        <f t="shared" si="37"/>
        <v>History: Islamic World and Near East History</v>
      </c>
    </row>
    <row r="109" spans="1:26" x14ac:dyDescent="0.35">
      <c r="A109">
        <v>105</v>
      </c>
      <c r="B109" t="s">
        <v>1180</v>
      </c>
      <c r="C109">
        <v>1</v>
      </c>
      <c r="D109">
        <v>11</v>
      </c>
      <c r="E109" s="4">
        <v>102</v>
      </c>
      <c r="G109">
        <v>10000</v>
      </c>
      <c r="H109">
        <v>10100</v>
      </c>
      <c r="I109">
        <v>10301</v>
      </c>
      <c r="J109">
        <f t="shared" si="22"/>
        <v>20</v>
      </c>
      <c r="K109">
        <f t="shared" si="23"/>
        <v>9</v>
      </c>
      <c r="L109">
        <f t="shared" si="30"/>
        <v>2</v>
      </c>
      <c r="M109">
        <f t="shared" si="31"/>
        <v>23</v>
      </c>
      <c r="N109">
        <f t="shared" si="32"/>
        <v>14</v>
      </c>
      <c r="O109" s="3" t="str">
        <f t="shared" si="24"/>
        <v>02|23|14</v>
      </c>
      <c r="P109" s="22">
        <f t="shared" si="25"/>
        <v>22314</v>
      </c>
      <c r="Q109" s="22">
        <f t="shared" si="26"/>
        <v>3</v>
      </c>
      <c r="R109" s="22"/>
      <c r="S109" t="str">
        <f t="shared" si="27"/>
        <v>Arts and Humanities</v>
      </c>
      <c r="T109" t="str">
        <f t="shared" si="28"/>
        <v>History</v>
      </c>
      <c r="U109" t="str">
        <f t="shared" si="29"/>
        <v>Labor History</v>
      </c>
      <c r="V109">
        <v>1</v>
      </c>
      <c r="W109">
        <f t="shared" si="38"/>
        <v>106</v>
      </c>
      <c r="X109">
        <f t="shared" si="33"/>
        <v>106</v>
      </c>
      <c r="Y109" t="str">
        <f t="shared" si="36"/>
        <v>History: Labor History</v>
      </c>
      <c r="Z109" t="str">
        <f t="shared" si="37"/>
        <v>History: Labor History</v>
      </c>
    </row>
    <row r="110" spans="1:26" x14ac:dyDescent="0.35">
      <c r="A110">
        <v>106</v>
      </c>
      <c r="B110" t="s">
        <v>1181</v>
      </c>
      <c r="C110">
        <v>1</v>
      </c>
      <c r="D110">
        <v>11</v>
      </c>
      <c r="E110" s="4">
        <v>102</v>
      </c>
      <c r="G110">
        <v>10000</v>
      </c>
      <c r="H110">
        <v>10100</v>
      </c>
      <c r="I110">
        <v>10301</v>
      </c>
      <c r="J110">
        <f t="shared" si="22"/>
        <v>20</v>
      </c>
      <c r="K110">
        <f t="shared" si="23"/>
        <v>9</v>
      </c>
      <c r="L110">
        <f t="shared" si="30"/>
        <v>2</v>
      </c>
      <c r="M110">
        <f t="shared" si="31"/>
        <v>23</v>
      </c>
      <c r="N110">
        <f t="shared" si="32"/>
        <v>15</v>
      </c>
      <c r="O110" s="3" t="str">
        <f t="shared" si="24"/>
        <v>02|23|15</v>
      </c>
      <c r="P110" s="22">
        <f t="shared" si="25"/>
        <v>22315</v>
      </c>
      <c r="Q110" s="22">
        <f t="shared" si="26"/>
        <v>3</v>
      </c>
      <c r="R110" s="22"/>
      <c r="S110" t="str">
        <f t="shared" si="27"/>
        <v>Arts and Humanities</v>
      </c>
      <c r="T110" t="str">
        <f t="shared" si="28"/>
        <v>History</v>
      </c>
      <c r="U110" t="str">
        <f t="shared" si="29"/>
        <v>Latin American History</v>
      </c>
      <c r="V110">
        <v>1</v>
      </c>
      <c r="W110">
        <f t="shared" si="38"/>
        <v>107</v>
      </c>
      <c r="X110">
        <f t="shared" si="33"/>
        <v>107</v>
      </c>
      <c r="Y110" t="str">
        <f t="shared" si="36"/>
        <v>History: Latin American History</v>
      </c>
      <c r="Z110" t="str">
        <f t="shared" si="37"/>
        <v>History: Latin American History</v>
      </c>
    </row>
    <row r="111" spans="1:26" x14ac:dyDescent="0.35">
      <c r="A111">
        <v>107</v>
      </c>
      <c r="B111" t="s">
        <v>1182</v>
      </c>
      <c r="C111">
        <v>1</v>
      </c>
      <c r="D111">
        <v>11</v>
      </c>
      <c r="E111" s="4">
        <v>102</v>
      </c>
      <c r="G111">
        <v>10000</v>
      </c>
      <c r="H111">
        <v>10100</v>
      </c>
      <c r="I111">
        <v>10301</v>
      </c>
      <c r="J111">
        <f t="shared" si="22"/>
        <v>20</v>
      </c>
      <c r="K111">
        <f t="shared" si="23"/>
        <v>9</v>
      </c>
      <c r="L111">
        <f t="shared" si="30"/>
        <v>2</v>
      </c>
      <c r="M111">
        <f t="shared" si="31"/>
        <v>23</v>
      </c>
      <c r="N111">
        <f t="shared" si="32"/>
        <v>16</v>
      </c>
      <c r="O111" s="3" t="str">
        <f t="shared" si="24"/>
        <v>02|23|16</v>
      </c>
      <c r="P111" s="22">
        <f t="shared" si="25"/>
        <v>22316</v>
      </c>
      <c r="Q111" s="22">
        <f t="shared" si="26"/>
        <v>3</v>
      </c>
      <c r="R111" s="22"/>
      <c r="S111" t="str">
        <f t="shared" si="27"/>
        <v>Arts and Humanities</v>
      </c>
      <c r="T111" t="str">
        <f t="shared" si="28"/>
        <v>History</v>
      </c>
      <c r="U111" t="str">
        <f t="shared" si="29"/>
        <v>Legal</v>
      </c>
      <c r="V111">
        <v>1</v>
      </c>
      <c r="W111">
        <f t="shared" si="38"/>
        <v>108</v>
      </c>
      <c r="X111">
        <f t="shared" si="33"/>
        <v>108</v>
      </c>
      <c r="Y111" t="str">
        <f t="shared" si="36"/>
        <v>History: Legal</v>
      </c>
      <c r="Z111" t="str">
        <f t="shared" si="37"/>
        <v>History: Legal</v>
      </c>
    </row>
    <row r="112" spans="1:26" x14ac:dyDescent="0.35">
      <c r="A112">
        <v>108</v>
      </c>
      <c r="B112" t="s">
        <v>1183</v>
      </c>
      <c r="C112">
        <v>1</v>
      </c>
      <c r="D112">
        <v>11</v>
      </c>
      <c r="E112" s="4">
        <v>102</v>
      </c>
      <c r="G112">
        <v>10000</v>
      </c>
      <c r="H112">
        <v>10100</v>
      </c>
      <c r="I112">
        <v>10301</v>
      </c>
      <c r="J112">
        <f t="shared" si="22"/>
        <v>20</v>
      </c>
      <c r="K112">
        <f t="shared" si="23"/>
        <v>9</v>
      </c>
      <c r="L112">
        <f t="shared" si="30"/>
        <v>2</v>
      </c>
      <c r="M112">
        <f t="shared" si="31"/>
        <v>23</v>
      </c>
      <c r="N112">
        <f t="shared" si="32"/>
        <v>17</v>
      </c>
      <c r="O112" s="3" t="str">
        <f t="shared" si="24"/>
        <v>02|23|17</v>
      </c>
      <c r="P112" s="22">
        <f t="shared" si="25"/>
        <v>22317</v>
      </c>
      <c r="Q112" s="22">
        <f t="shared" si="26"/>
        <v>3</v>
      </c>
      <c r="R112" s="22"/>
      <c r="S112" t="str">
        <f t="shared" si="27"/>
        <v>Arts and Humanities</v>
      </c>
      <c r="T112" t="str">
        <f t="shared" si="28"/>
        <v>History</v>
      </c>
      <c r="U112" t="str">
        <f t="shared" si="29"/>
        <v>Medieval History</v>
      </c>
      <c r="V112">
        <v>1</v>
      </c>
      <c r="W112">
        <f t="shared" si="38"/>
        <v>109</v>
      </c>
      <c r="X112">
        <f t="shared" si="33"/>
        <v>109</v>
      </c>
      <c r="Y112" t="str">
        <f t="shared" si="36"/>
        <v>History: Medieval History</v>
      </c>
      <c r="Z112" t="str">
        <f t="shared" si="37"/>
        <v>History: Medieval History</v>
      </c>
    </row>
    <row r="113" spans="1:26" x14ac:dyDescent="0.35">
      <c r="A113">
        <v>109</v>
      </c>
      <c r="B113" t="s">
        <v>1184</v>
      </c>
      <c r="C113">
        <v>1</v>
      </c>
      <c r="D113">
        <v>11</v>
      </c>
      <c r="E113" s="4">
        <v>102</v>
      </c>
      <c r="G113">
        <v>10000</v>
      </c>
      <c r="H113">
        <v>10100</v>
      </c>
      <c r="I113">
        <v>10301</v>
      </c>
      <c r="J113">
        <f t="shared" si="22"/>
        <v>20</v>
      </c>
      <c r="K113">
        <f t="shared" si="23"/>
        <v>9</v>
      </c>
      <c r="L113">
        <f t="shared" si="30"/>
        <v>2</v>
      </c>
      <c r="M113">
        <f t="shared" si="31"/>
        <v>23</v>
      </c>
      <c r="N113">
        <f t="shared" si="32"/>
        <v>18</v>
      </c>
      <c r="O113" s="3" t="str">
        <f t="shared" si="24"/>
        <v>02|23|18</v>
      </c>
      <c r="P113" s="22">
        <f t="shared" si="25"/>
        <v>22318</v>
      </c>
      <c r="Q113" s="22">
        <f t="shared" si="26"/>
        <v>3</v>
      </c>
      <c r="R113" s="22"/>
      <c r="S113" t="str">
        <f t="shared" si="27"/>
        <v>Arts and Humanities</v>
      </c>
      <c r="T113" t="str">
        <f t="shared" si="28"/>
        <v>History</v>
      </c>
      <c r="U113" t="str">
        <f t="shared" si="29"/>
        <v>Military History</v>
      </c>
      <c r="V113">
        <v>1</v>
      </c>
      <c r="W113">
        <f t="shared" si="38"/>
        <v>110</v>
      </c>
      <c r="X113">
        <f t="shared" si="33"/>
        <v>110</v>
      </c>
      <c r="Y113" t="str">
        <f t="shared" si="36"/>
        <v>History: Military History</v>
      </c>
      <c r="Z113" t="str">
        <f t="shared" si="37"/>
        <v>History: Military History</v>
      </c>
    </row>
    <row r="114" spans="1:26" x14ac:dyDescent="0.35">
      <c r="A114">
        <v>110</v>
      </c>
      <c r="B114" t="s">
        <v>1185</v>
      </c>
      <c r="C114">
        <v>1</v>
      </c>
      <c r="D114">
        <v>11</v>
      </c>
      <c r="E114" s="4">
        <v>102</v>
      </c>
      <c r="G114">
        <v>10000</v>
      </c>
      <c r="H114">
        <v>10100</v>
      </c>
      <c r="I114">
        <v>10301</v>
      </c>
      <c r="J114">
        <f t="shared" si="22"/>
        <v>20</v>
      </c>
      <c r="K114">
        <f t="shared" si="23"/>
        <v>9</v>
      </c>
      <c r="L114">
        <f t="shared" si="30"/>
        <v>2</v>
      </c>
      <c r="M114">
        <f t="shared" si="31"/>
        <v>23</v>
      </c>
      <c r="N114">
        <f t="shared" si="32"/>
        <v>19</v>
      </c>
      <c r="O114" s="3" t="str">
        <f t="shared" si="24"/>
        <v>02|23|19</v>
      </c>
      <c r="P114" s="22">
        <f t="shared" si="25"/>
        <v>22319</v>
      </c>
      <c r="Q114" s="22">
        <f t="shared" si="26"/>
        <v>3</v>
      </c>
      <c r="R114" s="22"/>
      <c r="S114" t="str">
        <f t="shared" si="27"/>
        <v>Arts and Humanities</v>
      </c>
      <c r="T114" t="str">
        <f t="shared" si="28"/>
        <v>History</v>
      </c>
      <c r="U114" t="str">
        <f t="shared" si="29"/>
        <v>Oral History</v>
      </c>
      <c r="V114">
        <v>1</v>
      </c>
      <c r="W114">
        <f t="shared" si="38"/>
        <v>111</v>
      </c>
      <c r="X114">
        <f t="shared" si="33"/>
        <v>111</v>
      </c>
      <c r="Y114" t="str">
        <f t="shared" si="36"/>
        <v>History: Oral History</v>
      </c>
      <c r="Z114" t="str">
        <f t="shared" si="37"/>
        <v>History: Oral History</v>
      </c>
    </row>
    <row r="115" spans="1:26" x14ac:dyDescent="0.35">
      <c r="A115">
        <v>111</v>
      </c>
      <c r="B115" t="s">
        <v>1186</v>
      </c>
      <c r="C115">
        <v>1</v>
      </c>
      <c r="D115">
        <v>11</v>
      </c>
      <c r="E115" s="4">
        <v>102</v>
      </c>
      <c r="G115">
        <v>10000</v>
      </c>
      <c r="H115">
        <v>10100</v>
      </c>
      <c r="I115">
        <v>10301</v>
      </c>
      <c r="J115">
        <f t="shared" si="22"/>
        <v>20</v>
      </c>
      <c r="K115">
        <f t="shared" si="23"/>
        <v>9</v>
      </c>
      <c r="L115">
        <f t="shared" si="30"/>
        <v>2</v>
      </c>
      <c r="M115">
        <f t="shared" si="31"/>
        <v>23</v>
      </c>
      <c r="N115">
        <f t="shared" si="32"/>
        <v>20</v>
      </c>
      <c r="O115" s="3" t="str">
        <f t="shared" si="24"/>
        <v>02|23|20</v>
      </c>
      <c r="P115" s="22">
        <f t="shared" si="25"/>
        <v>22320</v>
      </c>
      <c r="Q115" s="22">
        <f t="shared" si="26"/>
        <v>3</v>
      </c>
      <c r="R115" s="22"/>
      <c r="S115" t="str">
        <f t="shared" si="27"/>
        <v>Arts and Humanities</v>
      </c>
      <c r="T115" t="str">
        <f t="shared" si="28"/>
        <v>History</v>
      </c>
      <c r="U115" t="str">
        <f t="shared" si="29"/>
        <v>Political History</v>
      </c>
      <c r="V115">
        <v>1</v>
      </c>
      <c r="W115">
        <f t="shared" si="38"/>
        <v>112</v>
      </c>
      <c r="X115">
        <f t="shared" si="33"/>
        <v>112</v>
      </c>
      <c r="Y115" t="str">
        <f t="shared" si="36"/>
        <v>History: Political History</v>
      </c>
      <c r="Z115" t="str">
        <f t="shared" si="37"/>
        <v>History: Political History</v>
      </c>
    </row>
    <row r="116" spans="1:26" x14ac:dyDescent="0.35">
      <c r="A116">
        <v>112</v>
      </c>
      <c r="B116" t="s">
        <v>1187</v>
      </c>
      <c r="C116">
        <v>1</v>
      </c>
      <c r="D116">
        <v>11</v>
      </c>
      <c r="E116" s="4">
        <v>102</v>
      </c>
      <c r="G116">
        <v>10000</v>
      </c>
      <c r="H116">
        <v>10100</v>
      </c>
      <c r="I116">
        <v>10301</v>
      </c>
      <c r="J116">
        <f t="shared" si="22"/>
        <v>20</v>
      </c>
      <c r="K116">
        <f t="shared" si="23"/>
        <v>9</v>
      </c>
      <c r="L116">
        <f t="shared" si="30"/>
        <v>2</v>
      </c>
      <c r="M116">
        <f t="shared" si="31"/>
        <v>23</v>
      </c>
      <c r="N116">
        <f t="shared" si="32"/>
        <v>21</v>
      </c>
      <c r="O116" s="3" t="str">
        <f t="shared" si="24"/>
        <v>02|23|21</v>
      </c>
      <c r="P116" s="22">
        <f t="shared" si="25"/>
        <v>22321</v>
      </c>
      <c r="Q116" s="22">
        <f t="shared" si="26"/>
        <v>3</v>
      </c>
      <c r="R116" s="22"/>
      <c r="S116" t="str">
        <f t="shared" si="27"/>
        <v>Arts and Humanities</v>
      </c>
      <c r="T116" t="str">
        <f t="shared" si="28"/>
        <v>History</v>
      </c>
      <c r="U116" t="str">
        <f t="shared" si="29"/>
        <v>Public History</v>
      </c>
      <c r="V116">
        <v>1</v>
      </c>
      <c r="W116">
        <f t="shared" si="38"/>
        <v>113</v>
      </c>
      <c r="X116">
        <f t="shared" si="33"/>
        <v>113</v>
      </c>
      <c r="Y116" t="str">
        <f t="shared" si="36"/>
        <v>History: Public History</v>
      </c>
      <c r="Z116" t="str">
        <f t="shared" si="37"/>
        <v>History: Public History</v>
      </c>
    </row>
    <row r="117" spans="1:26" x14ac:dyDescent="0.35">
      <c r="A117">
        <v>113</v>
      </c>
      <c r="B117" t="s">
        <v>1188</v>
      </c>
      <c r="C117">
        <v>1</v>
      </c>
      <c r="D117">
        <v>11</v>
      </c>
      <c r="E117" s="4">
        <v>102</v>
      </c>
      <c r="G117">
        <v>10000</v>
      </c>
      <c r="H117">
        <v>10100</v>
      </c>
      <c r="I117">
        <v>10301</v>
      </c>
      <c r="J117">
        <f t="shared" si="22"/>
        <v>20</v>
      </c>
      <c r="K117">
        <f t="shared" si="23"/>
        <v>9</v>
      </c>
      <c r="L117">
        <f t="shared" si="30"/>
        <v>2</v>
      </c>
      <c r="M117">
        <f t="shared" si="31"/>
        <v>23</v>
      </c>
      <c r="N117">
        <f t="shared" si="32"/>
        <v>22</v>
      </c>
      <c r="O117" s="3" t="str">
        <f t="shared" si="24"/>
        <v>02|23|22</v>
      </c>
      <c r="P117" s="22">
        <f t="shared" si="25"/>
        <v>22322</v>
      </c>
      <c r="Q117" s="22">
        <f t="shared" si="26"/>
        <v>3</v>
      </c>
      <c r="R117" s="22"/>
      <c r="S117" t="str">
        <f t="shared" si="27"/>
        <v>Arts and Humanities</v>
      </c>
      <c r="T117" t="str">
        <f t="shared" si="28"/>
        <v>History</v>
      </c>
      <c r="U117" t="str">
        <f t="shared" si="29"/>
        <v>Social History</v>
      </c>
      <c r="V117">
        <v>1</v>
      </c>
      <c r="W117">
        <f t="shared" si="38"/>
        <v>114</v>
      </c>
      <c r="X117">
        <f t="shared" si="33"/>
        <v>114</v>
      </c>
      <c r="Y117" t="str">
        <f t="shared" si="36"/>
        <v>History: Social History</v>
      </c>
      <c r="Z117" t="str">
        <f t="shared" si="37"/>
        <v>History: Social History</v>
      </c>
    </row>
    <row r="118" spans="1:26" x14ac:dyDescent="0.35">
      <c r="A118">
        <v>114</v>
      </c>
      <c r="B118" t="s">
        <v>1189</v>
      </c>
      <c r="C118">
        <v>1</v>
      </c>
      <c r="D118">
        <v>11</v>
      </c>
      <c r="E118" s="4">
        <v>102</v>
      </c>
      <c r="G118">
        <v>10000</v>
      </c>
      <c r="H118">
        <v>10100</v>
      </c>
      <c r="I118">
        <v>10301</v>
      </c>
      <c r="J118">
        <f t="shared" si="22"/>
        <v>20</v>
      </c>
      <c r="K118">
        <f t="shared" si="23"/>
        <v>9</v>
      </c>
      <c r="L118">
        <f t="shared" si="30"/>
        <v>2</v>
      </c>
      <c r="M118">
        <f t="shared" si="31"/>
        <v>23</v>
      </c>
      <c r="N118">
        <f t="shared" si="32"/>
        <v>23</v>
      </c>
      <c r="O118" s="3" t="str">
        <f t="shared" si="24"/>
        <v>02|23|23</v>
      </c>
      <c r="P118" s="22">
        <f t="shared" si="25"/>
        <v>22323</v>
      </c>
      <c r="Q118" s="22">
        <f t="shared" si="26"/>
        <v>3</v>
      </c>
      <c r="R118" s="22"/>
      <c r="S118" t="str">
        <f t="shared" si="27"/>
        <v>Arts and Humanities</v>
      </c>
      <c r="T118" t="str">
        <f t="shared" si="28"/>
        <v>History</v>
      </c>
      <c r="U118" t="str">
        <f t="shared" si="29"/>
        <v>United States History</v>
      </c>
      <c r="V118">
        <v>1</v>
      </c>
      <c r="W118">
        <f t="shared" si="38"/>
        <v>115</v>
      </c>
      <c r="X118">
        <f t="shared" si="33"/>
        <v>115</v>
      </c>
      <c r="Y118" t="str">
        <f t="shared" si="36"/>
        <v>History: United States History</v>
      </c>
      <c r="Z118" t="str">
        <f t="shared" si="37"/>
        <v>History: United States History</v>
      </c>
    </row>
    <row r="119" spans="1:26" x14ac:dyDescent="0.35">
      <c r="A119">
        <v>115</v>
      </c>
      <c r="B119" t="s">
        <v>1190</v>
      </c>
      <c r="C119">
        <v>1</v>
      </c>
      <c r="D119">
        <v>11</v>
      </c>
      <c r="E119" s="4">
        <v>102</v>
      </c>
      <c r="G119">
        <v>10000</v>
      </c>
      <c r="H119">
        <v>10100</v>
      </c>
      <c r="I119">
        <v>10301</v>
      </c>
      <c r="J119">
        <f t="shared" si="22"/>
        <v>20</v>
      </c>
      <c r="K119">
        <f t="shared" si="23"/>
        <v>9</v>
      </c>
      <c r="L119">
        <f t="shared" si="30"/>
        <v>2</v>
      </c>
      <c r="M119">
        <f t="shared" si="31"/>
        <v>23</v>
      </c>
      <c r="N119">
        <f t="shared" si="32"/>
        <v>24</v>
      </c>
      <c r="O119" s="3" t="str">
        <f t="shared" si="24"/>
        <v>02|23|24</v>
      </c>
      <c r="P119" s="22">
        <f t="shared" si="25"/>
        <v>22324</v>
      </c>
      <c r="Q119" s="22">
        <f t="shared" si="26"/>
        <v>3</v>
      </c>
      <c r="R119" s="22"/>
      <c r="S119" t="str">
        <f t="shared" si="27"/>
        <v>Arts and Humanities</v>
      </c>
      <c r="T119" t="str">
        <f t="shared" si="28"/>
        <v>History</v>
      </c>
      <c r="U119" t="str">
        <f t="shared" si="29"/>
        <v>Women's History</v>
      </c>
      <c r="V119">
        <v>1</v>
      </c>
      <c r="W119">
        <f t="shared" si="38"/>
        <v>116</v>
      </c>
      <c r="X119">
        <f t="shared" si="33"/>
        <v>116</v>
      </c>
      <c r="Y119" t="str">
        <f t="shared" si="36"/>
        <v>History: Women's History</v>
      </c>
      <c r="Z119" t="str">
        <f t="shared" si="37"/>
        <v>History: Women's History</v>
      </c>
    </row>
    <row r="120" spans="1:26" x14ac:dyDescent="0.35">
      <c r="A120">
        <v>116</v>
      </c>
      <c r="B120" t="s">
        <v>1191</v>
      </c>
      <c r="C120">
        <v>1</v>
      </c>
      <c r="D120">
        <v>11</v>
      </c>
      <c r="E120" s="4">
        <v>102</v>
      </c>
      <c r="G120">
        <v>10000</v>
      </c>
      <c r="H120">
        <v>10100</v>
      </c>
      <c r="I120">
        <v>10301</v>
      </c>
      <c r="J120">
        <f t="shared" si="22"/>
        <v>20</v>
      </c>
      <c r="K120">
        <f t="shared" si="23"/>
        <v>9</v>
      </c>
      <c r="L120">
        <f t="shared" si="30"/>
        <v>2</v>
      </c>
      <c r="M120">
        <f t="shared" si="31"/>
        <v>23</v>
      </c>
      <c r="N120">
        <f t="shared" si="32"/>
        <v>25</v>
      </c>
      <c r="O120" s="3" t="str">
        <f t="shared" si="24"/>
        <v>02|23|25</v>
      </c>
      <c r="P120" s="22">
        <f t="shared" si="25"/>
        <v>22325</v>
      </c>
      <c r="Q120" s="22">
        <f t="shared" si="26"/>
        <v>3</v>
      </c>
      <c r="R120" s="22"/>
      <c r="S120" t="str">
        <f t="shared" si="27"/>
        <v>Arts and Humanities</v>
      </c>
      <c r="T120" t="str">
        <f t="shared" si="28"/>
        <v>History</v>
      </c>
      <c r="U120" t="str">
        <f t="shared" si="29"/>
        <v>Other History</v>
      </c>
      <c r="V120">
        <v>1</v>
      </c>
      <c r="W120">
        <f t="shared" si="38"/>
        <v>117</v>
      </c>
      <c r="X120">
        <f t="shared" si="33"/>
        <v>117</v>
      </c>
      <c r="Y120" t="str">
        <f t="shared" si="36"/>
        <v>History: Other History</v>
      </c>
      <c r="Z120" t="str">
        <f t="shared" si="37"/>
        <v>History: Other History</v>
      </c>
    </row>
    <row r="121" spans="1:26" x14ac:dyDescent="0.35">
      <c r="A121">
        <v>117</v>
      </c>
      <c r="B121" t="s">
        <v>1192</v>
      </c>
      <c r="C121">
        <v>1</v>
      </c>
      <c r="D121">
        <v>11</v>
      </c>
      <c r="E121" s="4">
        <v>103</v>
      </c>
      <c r="G121">
        <v>10000</v>
      </c>
      <c r="H121">
        <v>10100</v>
      </c>
      <c r="I121">
        <v>10402</v>
      </c>
      <c r="J121">
        <f t="shared" si="22"/>
        <v>20</v>
      </c>
      <c r="K121" t="str">
        <f t="shared" si="23"/>
        <v/>
      </c>
      <c r="L121">
        <f t="shared" si="30"/>
        <v>2</v>
      </c>
      <c r="M121">
        <f t="shared" si="31"/>
        <v>24</v>
      </c>
      <c r="N121" t="str">
        <f t="shared" si="32"/>
        <v/>
      </c>
      <c r="O121" s="3" t="str">
        <f t="shared" si="24"/>
        <v>02|24</v>
      </c>
      <c r="P121" s="22">
        <f t="shared" si="25"/>
        <v>224</v>
      </c>
      <c r="Q121" s="22">
        <f t="shared" si="26"/>
        <v>2</v>
      </c>
      <c r="R121" s="22">
        <v>7</v>
      </c>
      <c r="S121" t="str">
        <f t="shared" si="27"/>
        <v>Arts and Humanities</v>
      </c>
      <c r="T121" t="str">
        <f t="shared" si="28"/>
        <v>History of Art, Architecture, and Archaeology</v>
      </c>
      <c r="U121" t="str">
        <f t="shared" si="29"/>
        <v/>
      </c>
      <c r="V121">
        <v>1</v>
      </c>
      <c r="W121">
        <f t="shared" si="38"/>
        <v>118</v>
      </c>
      <c r="X121">
        <f t="shared" si="33"/>
        <v>118</v>
      </c>
      <c r="Y121" t="str">
        <f>T121</f>
        <v>History of Art, Architecture, and Archaeology</v>
      </c>
      <c r="Z121" t="str">
        <f>IF(U122="",T121,"")</f>
        <v/>
      </c>
    </row>
    <row r="122" spans="1:26" x14ac:dyDescent="0.35">
      <c r="A122">
        <v>118</v>
      </c>
      <c r="B122" t="s">
        <v>1193</v>
      </c>
      <c r="C122">
        <v>1</v>
      </c>
      <c r="D122">
        <v>11</v>
      </c>
      <c r="E122" s="4">
        <v>103</v>
      </c>
      <c r="G122">
        <v>10000</v>
      </c>
      <c r="H122">
        <v>10100</v>
      </c>
      <c r="I122">
        <v>10402</v>
      </c>
      <c r="J122">
        <f t="shared" si="22"/>
        <v>20</v>
      </c>
      <c r="K122">
        <f t="shared" si="23"/>
        <v>47</v>
      </c>
      <c r="L122">
        <f t="shared" si="30"/>
        <v>2</v>
      </c>
      <c r="M122">
        <f t="shared" si="31"/>
        <v>24</v>
      </c>
      <c r="N122">
        <f t="shared" si="32"/>
        <v>1</v>
      </c>
      <c r="O122" s="3" t="str">
        <f t="shared" si="24"/>
        <v>02|24|01</v>
      </c>
      <c r="P122" s="22">
        <f t="shared" si="25"/>
        <v>22401</v>
      </c>
      <c r="Q122" s="22">
        <f t="shared" si="26"/>
        <v>3</v>
      </c>
      <c r="R122" s="22"/>
      <c r="S122" t="str">
        <f t="shared" si="27"/>
        <v>Arts and Humanities</v>
      </c>
      <c r="T122" t="str">
        <f t="shared" si="28"/>
        <v>History of Art, Architecture, and Archaeology</v>
      </c>
      <c r="U122" t="str">
        <f t="shared" si="29"/>
        <v>American Art and Architecture</v>
      </c>
      <c r="V122">
        <v>1</v>
      </c>
      <c r="W122">
        <f t="shared" si="38"/>
        <v>119</v>
      </c>
      <c r="X122">
        <f t="shared" si="33"/>
        <v>119</v>
      </c>
      <c r="Y122" t="str">
        <f t="shared" ref="Y122:Y128" si="39">Z122</f>
        <v>History of Art, Architecture, and Archaeology: American Art and Architecture</v>
      </c>
      <c r="Z122" t="str">
        <f t="shared" ref="Z122:Z128" si="40">CONCATENATE(T122,": ",U122)</f>
        <v>History of Art, Architecture, and Archaeology: American Art and Architecture</v>
      </c>
    </row>
    <row r="123" spans="1:26" x14ac:dyDescent="0.35">
      <c r="A123">
        <v>119</v>
      </c>
      <c r="B123" t="s">
        <v>1194</v>
      </c>
      <c r="C123">
        <v>1</v>
      </c>
      <c r="D123">
        <v>11</v>
      </c>
      <c r="E123" s="4">
        <v>103</v>
      </c>
      <c r="G123">
        <v>10000</v>
      </c>
      <c r="H123">
        <v>10100</v>
      </c>
      <c r="I123">
        <v>10402</v>
      </c>
      <c r="J123">
        <f t="shared" si="22"/>
        <v>20</v>
      </c>
      <c r="K123">
        <f t="shared" si="23"/>
        <v>47</v>
      </c>
      <c r="L123">
        <f t="shared" si="30"/>
        <v>2</v>
      </c>
      <c r="M123">
        <f t="shared" si="31"/>
        <v>24</v>
      </c>
      <c r="N123">
        <f t="shared" si="32"/>
        <v>2</v>
      </c>
      <c r="O123" s="3" t="str">
        <f t="shared" si="24"/>
        <v>02|24|02</v>
      </c>
      <c r="P123" s="22">
        <f t="shared" si="25"/>
        <v>22402</v>
      </c>
      <c r="Q123" s="22">
        <f t="shared" si="26"/>
        <v>3</v>
      </c>
      <c r="R123" s="22"/>
      <c r="S123" t="str">
        <f t="shared" si="27"/>
        <v>Arts and Humanities</v>
      </c>
      <c r="T123" t="str">
        <f t="shared" si="28"/>
        <v>History of Art, Architecture, and Archaeology</v>
      </c>
      <c r="U123" t="str">
        <f t="shared" si="29"/>
        <v>Ancient, Medieval, Renaissance and Baroque Art and Architecture</v>
      </c>
      <c r="V123">
        <v>1</v>
      </c>
      <c r="W123">
        <f t="shared" si="38"/>
        <v>120</v>
      </c>
      <c r="X123">
        <f t="shared" si="33"/>
        <v>120</v>
      </c>
      <c r="Y123" t="str">
        <f t="shared" si="39"/>
        <v>History of Art, Architecture, and Archaeology: Ancient, Medieval, Renaissance and Baroque Art and Architecture</v>
      </c>
      <c r="Z123" t="str">
        <f t="shared" si="40"/>
        <v>History of Art, Architecture, and Archaeology: Ancient, Medieval, Renaissance and Baroque Art and Architecture</v>
      </c>
    </row>
    <row r="124" spans="1:26" x14ac:dyDescent="0.35">
      <c r="A124">
        <v>120</v>
      </c>
      <c r="B124" t="s">
        <v>1195</v>
      </c>
      <c r="C124">
        <v>1</v>
      </c>
      <c r="D124">
        <v>11</v>
      </c>
      <c r="E124" s="4">
        <v>103</v>
      </c>
      <c r="G124">
        <v>10000</v>
      </c>
      <c r="H124">
        <v>10100</v>
      </c>
      <c r="I124">
        <v>10402</v>
      </c>
      <c r="J124">
        <f t="shared" si="22"/>
        <v>20</v>
      </c>
      <c r="K124">
        <f t="shared" si="23"/>
        <v>47</v>
      </c>
      <c r="L124">
        <f t="shared" si="30"/>
        <v>2</v>
      </c>
      <c r="M124">
        <f t="shared" si="31"/>
        <v>24</v>
      </c>
      <c r="N124">
        <f t="shared" si="32"/>
        <v>3</v>
      </c>
      <c r="O124" s="3" t="str">
        <f t="shared" si="24"/>
        <v>02|24|03</v>
      </c>
      <c r="P124" s="22">
        <f t="shared" si="25"/>
        <v>22403</v>
      </c>
      <c r="Q124" s="22">
        <f t="shared" si="26"/>
        <v>3</v>
      </c>
      <c r="R124" s="22"/>
      <c r="S124" t="str">
        <f t="shared" si="27"/>
        <v>Arts and Humanities</v>
      </c>
      <c r="T124" t="str">
        <f t="shared" si="28"/>
        <v>History of Art, Architecture, and Archaeology</v>
      </c>
      <c r="U124" t="str">
        <f t="shared" si="29"/>
        <v>Asian Art and Architecture</v>
      </c>
      <c r="V124">
        <v>1</v>
      </c>
      <c r="W124">
        <f t="shared" si="38"/>
        <v>121</v>
      </c>
      <c r="X124">
        <f t="shared" si="33"/>
        <v>121</v>
      </c>
      <c r="Y124" t="str">
        <f t="shared" si="39"/>
        <v>History of Art, Architecture, and Archaeology: Asian Art and Architecture</v>
      </c>
      <c r="Z124" t="str">
        <f t="shared" si="40"/>
        <v>History of Art, Architecture, and Archaeology: Asian Art and Architecture</v>
      </c>
    </row>
    <row r="125" spans="1:26" x14ac:dyDescent="0.35">
      <c r="A125">
        <v>121</v>
      </c>
      <c r="B125" t="s">
        <v>1196</v>
      </c>
      <c r="C125">
        <v>1</v>
      </c>
      <c r="D125">
        <v>11</v>
      </c>
      <c r="E125" s="4">
        <v>103</v>
      </c>
      <c r="G125">
        <v>10000</v>
      </c>
      <c r="H125">
        <v>10100</v>
      </c>
      <c r="I125">
        <v>10402</v>
      </c>
      <c r="J125">
        <f t="shared" si="22"/>
        <v>20</v>
      </c>
      <c r="K125">
        <f t="shared" si="23"/>
        <v>47</v>
      </c>
      <c r="L125">
        <f t="shared" si="30"/>
        <v>2</v>
      </c>
      <c r="M125">
        <f t="shared" si="31"/>
        <v>24</v>
      </c>
      <c r="N125">
        <f t="shared" si="32"/>
        <v>4</v>
      </c>
      <c r="O125" s="3" t="str">
        <f t="shared" si="24"/>
        <v>02|24|04</v>
      </c>
      <c r="P125" s="22">
        <f t="shared" si="25"/>
        <v>22404</v>
      </c>
      <c r="Q125" s="22">
        <f t="shared" si="26"/>
        <v>3</v>
      </c>
      <c r="R125" s="22"/>
      <c r="S125" t="str">
        <f t="shared" si="27"/>
        <v>Arts and Humanities</v>
      </c>
      <c r="T125" t="str">
        <f t="shared" si="28"/>
        <v>History of Art, Architecture, and Archaeology</v>
      </c>
      <c r="U125" t="str">
        <f t="shared" si="29"/>
        <v>Contemporary Art</v>
      </c>
      <c r="V125">
        <v>1</v>
      </c>
      <c r="W125">
        <f t="shared" si="38"/>
        <v>122</v>
      </c>
      <c r="X125">
        <f t="shared" si="33"/>
        <v>122</v>
      </c>
      <c r="Y125" t="str">
        <f t="shared" si="39"/>
        <v>History of Art, Architecture, and Archaeology: Contemporary Art</v>
      </c>
      <c r="Z125" t="str">
        <f t="shared" si="40"/>
        <v>History of Art, Architecture, and Archaeology: Contemporary Art</v>
      </c>
    </row>
    <row r="126" spans="1:26" x14ac:dyDescent="0.35">
      <c r="A126">
        <v>122</v>
      </c>
      <c r="B126" t="s">
        <v>1197</v>
      </c>
      <c r="C126">
        <v>1</v>
      </c>
      <c r="D126">
        <v>11</v>
      </c>
      <c r="E126" s="4">
        <v>103</v>
      </c>
      <c r="G126">
        <v>10000</v>
      </c>
      <c r="H126">
        <v>10100</v>
      </c>
      <c r="I126">
        <v>10402</v>
      </c>
      <c r="J126">
        <f t="shared" si="22"/>
        <v>20</v>
      </c>
      <c r="K126">
        <f t="shared" si="23"/>
        <v>47</v>
      </c>
      <c r="L126">
        <f t="shared" si="30"/>
        <v>2</v>
      </c>
      <c r="M126">
        <f t="shared" si="31"/>
        <v>24</v>
      </c>
      <c r="N126">
        <f t="shared" si="32"/>
        <v>5</v>
      </c>
      <c r="O126" s="3" t="str">
        <f t="shared" si="24"/>
        <v>02|24|05</v>
      </c>
      <c r="P126" s="22">
        <f t="shared" si="25"/>
        <v>22405</v>
      </c>
      <c r="Q126" s="22">
        <f t="shared" si="26"/>
        <v>3</v>
      </c>
      <c r="R126" s="22"/>
      <c r="S126" t="str">
        <f t="shared" si="27"/>
        <v>Arts and Humanities</v>
      </c>
      <c r="T126" t="str">
        <f t="shared" si="28"/>
        <v>History of Art, Architecture, and Archaeology</v>
      </c>
      <c r="U126" t="str">
        <f t="shared" si="29"/>
        <v>Modern Art and Architecture</v>
      </c>
      <c r="V126">
        <v>1</v>
      </c>
      <c r="W126">
        <f t="shared" si="38"/>
        <v>123</v>
      </c>
      <c r="X126">
        <f t="shared" si="33"/>
        <v>123</v>
      </c>
      <c r="Y126" t="str">
        <f t="shared" si="39"/>
        <v>History of Art, Architecture, and Archaeology: Modern Art and Architecture</v>
      </c>
      <c r="Z126" t="str">
        <f t="shared" si="40"/>
        <v>History of Art, Architecture, and Archaeology: Modern Art and Architecture</v>
      </c>
    </row>
    <row r="127" spans="1:26" x14ac:dyDescent="0.35">
      <c r="A127">
        <v>123</v>
      </c>
      <c r="B127" t="s">
        <v>1198</v>
      </c>
      <c r="C127">
        <v>1</v>
      </c>
      <c r="D127">
        <v>11</v>
      </c>
      <c r="E127" s="4">
        <v>103</v>
      </c>
      <c r="G127">
        <v>10000</v>
      </c>
      <c r="H127">
        <v>10100</v>
      </c>
      <c r="I127">
        <v>10402</v>
      </c>
      <c r="J127">
        <f t="shared" si="22"/>
        <v>20</v>
      </c>
      <c r="K127">
        <f t="shared" si="23"/>
        <v>47</v>
      </c>
      <c r="L127">
        <f t="shared" si="30"/>
        <v>2</v>
      </c>
      <c r="M127">
        <f t="shared" si="31"/>
        <v>24</v>
      </c>
      <c r="N127">
        <f t="shared" si="32"/>
        <v>6</v>
      </c>
      <c r="O127" s="3" t="str">
        <f t="shared" si="24"/>
        <v>02|24|06</v>
      </c>
      <c r="P127" s="22">
        <f t="shared" si="25"/>
        <v>22406</v>
      </c>
      <c r="Q127" s="22">
        <f t="shared" si="26"/>
        <v>3</v>
      </c>
      <c r="R127" s="22"/>
      <c r="S127" t="str">
        <f t="shared" si="27"/>
        <v>Arts and Humanities</v>
      </c>
      <c r="T127" t="str">
        <f t="shared" si="28"/>
        <v>History of Art, Architecture, and Archaeology</v>
      </c>
      <c r="U127" t="str">
        <f t="shared" si="29"/>
        <v>Theory and Criticism</v>
      </c>
      <c r="V127">
        <v>1</v>
      </c>
      <c r="W127">
        <f t="shared" si="38"/>
        <v>124</v>
      </c>
      <c r="X127">
        <f t="shared" si="33"/>
        <v>124</v>
      </c>
      <c r="Y127" t="str">
        <f t="shared" si="39"/>
        <v>History of Art, Architecture, and Archaeology: Theory and Criticism</v>
      </c>
      <c r="Z127" t="str">
        <f t="shared" si="40"/>
        <v>History of Art, Architecture, and Archaeology: Theory and Criticism</v>
      </c>
    </row>
    <row r="128" spans="1:26" x14ac:dyDescent="0.35">
      <c r="A128">
        <v>124</v>
      </c>
      <c r="B128" t="s">
        <v>1199</v>
      </c>
      <c r="C128">
        <v>1</v>
      </c>
      <c r="D128">
        <v>11</v>
      </c>
      <c r="E128" s="4">
        <v>103</v>
      </c>
      <c r="G128">
        <v>10000</v>
      </c>
      <c r="H128">
        <v>10100</v>
      </c>
      <c r="I128">
        <v>10402</v>
      </c>
      <c r="J128">
        <f t="shared" si="22"/>
        <v>20</v>
      </c>
      <c r="K128">
        <f t="shared" si="23"/>
        <v>47</v>
      </c>
      <c r="L128">
        <f t="shared" si="30"/>
        <v>2</v>
      </c>
      <c r="M128">
        <f t="shared" si="31"/>
        <v>24</v>
      </c>
      <c r="N128">
        <f t="shared" si="32"/>
        <v>7</v>
      </c>
      <c r="O128" s="3" t="str">
        <f t="shared" si="24"/>
        <v>02|24|07</v>
      </c>
      <c r="P128" s="22">
        <f t="shared" si="25"/>
        <v>22407</v>
      </c>
      <c r="Q128" s="22">
        <f t="shared" si="26"/>
        <v>3</v>
      </c>
      <c r="R128" s="22"/>
      <c r="S128" t="str">
        <f t="shared" si="27"/>
        <v>Arts and Humanities</v>
      </c>
      <c r="T128" s="23" t="str">
        <f t="shared" si="28"/>
        <v>History of Art, Architecture, and Archaeology</v>
      </c>
      <c r="U128" t="str">
        <f t="shared" si="29"/>
        <v>Other History of Art, Architecture, and Archaeology</v>
      </c>
      <c r="V128">
        <v>1</v>
      </c>
      <c r="W128">
        <f t="shared" si="38"/>
        <v>125</v>
      </c>
      <c r="X128">
        <f t="shared" si="33"/>
        <v>125</v>
      </c>
      <c r="Y128" t="str">
        <f t="shared" si="39"/>
        <v>History of Art, Architecture, and Archaeology: Other History of Art, Architecture, and Archaeology</v>
      </c>
      <c r="Z128" t="str">
        <f t="shared" si="40"/>
        <v>History of Art, Architecture, and Archaeology: Other History of Art, Architecture, and Archaeology</v>
      </c>
    </row>
    <row r="129" spans="1:26" x14ac:dyDescent="0.35">
      <c r="A129">
        <v>125</v>
      </c>
      <c r="B129" t="s">
        <v>1200</v>
      </c>
      <c r="C129">
        <v>1</v>
      </c>
      <c r="D129">
        <v>11</v>
      </c>
      <c r="E129" s="4">
        <v>105</v>
      </c>
      <c r="G129">
        <v>10000</v>
      </c>
      <c r="H129">
        <v>10200</v>
      </c>
      <c r="I129">
        <v>10502</v>
      </c>
      <c r="J129">
        <f t="shared" si="22"/>
        <v>20</v>
      </c>
      <c r="K129" t="str">
        <f t="shared" si="23"/>
        <v/>
      </c>
      <c r="L129">
        <f t="shared" si="30"/>
        <v>2</v>
      </c>
      <c r="M129">
        <f t="shared" si="31"/>
        <v>25</v>
      </c>
      <c r="N129" t="str">
        <f t="shared" si="32"/>
        <v/>
      </c>
      <c r="O129" s="3" t="str">
        <f t="shared" si="24"/>
        <v>02|25</v>
      </c>
      <c r="P129" s="22">
        <f t="shared" si="25"/>
        <v>225</v>
      </c>
      <c r="Q129" s="22">
        <f t="shared" si="26"/>
        <v>2</v>
      </c>
      <c r="R129" s="22">
        <v>3</v>
      </c>
      <c r="S129" t="str">
        <f t="shared" si="27"/>
        <v>Arts and Humanities</v>
      </c>
      <c r="T129" t="str">
        <f t="shared" si="28"/>
        <v>Italian Language and Literature</v>
      </c>
      <c r="U129" t="str">
        <f t="shared" si="29"/>
        <v/>
      </c>
      <c r="V129">
        <v>1</v>
      </c>
      <c r="W129">
        <f t="shared" si="38"/>
        <v>126</v>
      </c>
      <c r="X129">
        <f t="shared" si="33"/>
        <v>126</v>
      </c>
      <c r="Y129" t="str">
        <f>T129</f>
        <v>Italian Language and Literature</v>
      </c>
      <c r="Z129" t="str">
        <f>IF(U130="",T129,"")</f>
        <v/>
      </c>
    </row>
    <row r="130" spans="1:26" x14ac:dyDescent="0.35">
      <c r="A130">
        <v>126</v>
      </c>
      <c r="B130" t="s">
        <v>1201</v>
      </c>
      <c r="C130" s="4">
        <v>1</v>
      </c>
      <c r="D130" s="4">
        <v>11</v>
      </c>
      <c r="E130" s="4">
        <v>104</v>
      </c>
      <c r="G130">
        <v>10000</v>
      </c>
      <c r="H130">
        <v>10200</v>
      </c>
      <c r="I130">
        <v>10607</v>
      </c>
      <c r="J130">
        <f t="shared" si="22"/>
        <v>20</v>
      </c>
      <c r="K130">
        <f t="shared" si="23"/>
        <v>33</v>
      </c>
      <c r="L130">
        <f t="shared" si="30"/>
        <v>2</v>
      </c>
      <c r="M130">
        <f t="shared" si="31"/>
        <v>25</v>
      </c>
      <c r="N130">
        <f t="shared" si="32"/>
        <v>1</v>
      </c>
      <c r="O130" s="3" t="str">
        <f t="shared" si="24"/>
        <v>02|25|01</v>
      </c>
      <c r="P130" s="22">
        <f t="shared" si="25"/>
        <v>22501</v>
      </c>
      <c r="Q130" s="22">
        <f t="shared" si="26"/>
        <v>3</v>
      </c>
      <c r="R130" s="22"/>
      <c r="S130" t="str">
        <f t="shared" si="27"/>
        <v>Arts and Humanities</v>
      </c>
      <c r="T130" t="str">
        <f t="shared" si="28"/>
        <v>Italian Language and Literature</v>
      </c>
      <c r="U130" t="str">
        <f t="shared" si="29"/>
        <v>Italian Linguistics</v>
      </c>
      <c r="V130">
        <v>1</v>
      </c>
      <c r="W130">
        <f t="shared" si="38"/>
        <v>127</v>
      </c>
      <c r="X130">
        <f t="shared" si="33"/>
        <v>127</v>
      </c>
      <c r="Y130" t="str">
        <f>Z130</f>
        <v>Italian Language and Literature: Italian Linguistics</v>
      </c>
      <c r="Z130" t="str">
        <f>CONCATENATE(T130,": ",U130)</f>
        <v>Italian Language and Literature: Italian Linguistics</v>
      </c>
    </row>
    <row r="131" spans="1:26" x14ac:dyDescent="0.35">
      <c r="A131">
        <v>127</v>
      </c>
      <c r="B131" t="s">
        <v>1202</v>
      </c>
      <c r="C131">
        <v>1</v>
      </c>
      <c r="D131">
        <v>11</v>
      </c>
      <c r="E131" s="4">
        <v>105</v>
      </c>
      <c r="G131">
        <v>10000</v>
      </c>
      <c r="H131">
        <v>10200</v>
      </c>
      <c r="I131">
        <v>10502</v>
      </c>
      <c r="J131">
        <f t="shared" si="22"/>
        <v>20</v>
      </c>
      <c r="K131">
        <f t="shared" si="23"/>
        <v>33</v>
      </c>
      <c r="L131">
        <f t="shared" si="30"/>
        <v>2</v>
      </c>
      <c r="M131">
        <f t="shared" si="31"/>
        <v>25</v>
      </c>
      <c r="N131">
        <f t="shared" si="32"/>
        <v>2</v>
      </c>
      <c r="O131" s="3" t="str">
        <f t="shared" si="24"/>
        <v>02|25|02</v>
      </c>
      <c r="P131" s="22">
        <f t="shared" si="25"/>
        <v>22502</v>
      </c>
      <c r="Q131" s="22">
        <f t="shared" si="26"/>
        <v>3</v>
      </c>
      <c r="R131" s="22"/>
      <c r="S131" t="str">
        <f t="shared" si="27"/>
        <v>Arts and Humanities</v>
      </c>
      <c r="T131" t="str">
        <f t="shared" si="28"/>
        <v>Italian Language and Literature</v>
      </c>
      <c r="U131" t="str">
        <f t="shared" si="29"/>
        <v>Italian Literature</v>
      </c>
      <c r="V131">
        <v>1</v>
      </c>
      <c r="W131">
        <f t="shared" si="38"/>
        <v>128</v>
      </c>
      <c r="X131">
        <f t="shared" si="33"/>
        <v>128</v>
      </c>
      <c r="Y131" t="str">
        <f>Z131</f>
        <v>Italian Language and Literature: Italian Literature</v>
      </c>
      <c r="Z131" t="str">
        <f>CONCATENATE(T131,": ",U131)</f>
        <v>Italian Language and Literature: Italian Literature</v>
      </c>
    </row>
    <row r="132" spans="1:26" x14ac:dyDescent="0.35">
      <c r="A132">
        <v>128</v>
      </c>
      <c r="B132" t="s">
        <v>1203</v>
      </c>
      <c r="C132">
        <v>1</v>
      </c>
      <c r="D132">
        <v>11</v>
      </c>
      <c r="E132" s="4">
        <v>105</v>
      </c>
      <c r="G132">
        <v>10000</v>
      </c>
      <c r="H132">
        <v>10200</v>
      </c>
      <c r="I132">
        <v>10502</v>
      </c>
      <c r="J132">
        <f t="shared" si="22"/>
        <v>20</v>
      </c>
      <c r="K132">
        <f t="shared" si="23"/>
        <v>33</v>
      </c>
      <c r="L132">
        <f t="shared" si="30"/>
        <v>2</v>
      </c>
      <c r="M132">
        <f t="shared" si="31"/>
        <v>25</v>
      </c>
      <c r="N132">
        <f t="shared" si="32"/>
        <v>3</v>
      </c>
      <c r="O132" s="3" t="str">
        <f t="shared" si="24"/>
        <v>02|25|03</v>
      </c>
      <c r="P132" s="22">
        <f t="shared" si="25"/>
        <v>22503</v>
      </c>
      <c r="Q132" s="22">
        <f t="shared" si="26"/>
        <v>3</v>
      </c>
      <c r="R132" s="22"/>
      <c r="S132" t="str">
        <f t="shared" si="27"/>
        <v>Arts and Humanities</v>
      </c>
      <c r="T132" t="str">
        <f t="shared" si="28"/>
        <v>Italian Language and Literature</v>
      </c>
      <c r="U132" t="str">
        <f t="shared" si="29"/>
        <v>Other Italian Language and Literature</v>
      </c>
      <c r="V132">
        <v>1</v>
      </c>
      <c r="W132">
        <f t="shared" si="38"/>
        <v>129</v>
      </c>
      <c r="X132">
        <f t="shared" si="33"/>
        <v>129</v>
      </c>
      <c r="Y132" t="str">
        <f>Z132</f>
        <v>Italian Language and Literature: Other Italian Language and Literature</v>
      </c>
      <c r="Z132" t="str">
        <f>CONCATENATE(T132,": ",U132)</f>
        <v>Italian Language and Literature: Other Italian Language and Literature</v>
      </c>
    </row>
    <row r="133" spans="1:26" x14ac:dyDescent="0.35">
      <c r="A133">
        <v>129</v>
      </c>
      <c r="B133" t="s">
        <v>1204</v>
      </c>
      <c r="C133">
        <v>1</v>
      </c>
      <c r="D133">
        <v>11</v>
      </c>
      <c r="E133" s="4">
        <v>106</v>
      </c>
      <c r="F133" s="4">
        <v>10605</v>
      </c>
      <c r="G133" s="4">
        <v>10000</v>
      </c>
      <c r="H133" s="4">
        <v>10400</v>
      </c>
      <c r="I133">
        <v>10403</v>
      </c>
      <c r="J133">
        <f t="shared" ref="J133:J196" si="41">IF(ISERROR(FIND(":",B133)),"",FIND(":",B133))</f>
        <v>20</v>
      </c>
      <c r="K133" t="str">
        <f t="shared" ref="K133:K196" si="42">IF(ISERROR(FIND(":",MID(B133,J133+1,99))),"",FIND(":",MID(B133,J133+1,99)))</f>
        <v/>
      </c>
      <c r="L133">
        <f t="shared" si="30"/>
        <v>2</v>
      </c>
      <c r="M133">
        <f t="shared" si="31"/>
        <v>26</v>
      </c>
      <c r="N133" t="str">
        <f t="shared" si="32"/>
        <v/>
      </c>
      <c r="O133" s="3" t="str">
        <f t="shared" ref="O133:O196" si="43">CONCATENATE($O$2,TEXT($L133,"00"),IF($M133&lt;&gt;"",CONCATENATE($O$1,TEXT($M133,"00"),IF($N133&lt;&gt;"",CONCATENATE($O$1,TEXT($N133,"00")),"")),""))</f>
        <v>02|26</v>
      </c>
      <c r="P133" s="22">
        <f t="shared" ref="P133:P196" si="44">VALUE(CONCATENATE(TEXT($L133,"00"),IF($M133&lt;&gt;"",CONCATENATE($P$1,TEXT($M133,"00"),IF($N133&lt;&gt;"",CONCATENATE($P$1,TEXT($N133,"00")),"")),"")))</f>
        <v>226</v>
      </c>
      <c r="Q133" s="22">
        <f t="shared" ref="Q133:Q196" si="45">IF(L133&lt;&gt;"",1+IF(M133&lt;&gt;"",1+IF(N133&lt;&gt;"",1,0),0),0)</f>
        <v>2</v>
      </c>
      <c r="R133" s="22">
        <v>1</v>
      </c>
      <c r="S133" t="str">
        <f t="shared" ref="S133:S196" si="46">IF(J133&lt;&gt;"",MID($B133,1,J133-1),$B133)</f>
        <v>Arts and Humanities</v>
      </c>
      <c r="T133" t="str">
        <f t="shared" ref="T133:T196" si="47">IF($K133&lt;&gt;"",MID($B133,$J133+2,$K133-2),IF($J133&lt;&gt;"",MID($B133,$J133+2,99),""))</f>
        <v>Jewish Studies</v>
      </c>
      <c r="U133" t="str">
        <f t="shared" ref="U133:U196" si="48">IF($K133&lt;&gt;"",MID($B133,$J133+2+$K133,99),"")</f>
        <v/>
      </c>
      <c r="V133">
        <v>1</v>
      </c>
      <c r="W133">
        <f t="shared" si="38"/>
        <v>130</v>
      </c>
      <c r="X133">
        <f t="shared" si="33"/>
        <v>130</v>
      </c>
      <c r="Y133" t="str">
        <f>T133</f>
        <v>Jewish Studies</v>
      </c>
      <c r="Z133" t="str">
        <f>IF(U134="",T133,"")</f>
        <v/>
      </c>
    </row>
    <row r="134" spans="1:26" x14ac:dyDescent="0.35">
      <c r="A134">
        <v>130</v>
      </c>
      <c r="B134" t="s">
        <v>1205</v>
      </c>
      <c r="C134">
        <v>1</v>
      </c>
      <c r="D134">
        <v>11</v>
      </c>
      <c r="E134" s="4">
        <v>105</v>
      </c>
      <c r="G134">
        <v>10000</v>
      </c>
      <c r="H134">
        <v>10200</v>
      </c>
      <c r="I134">
        <v>10503</v>
      </c>
      <c r="J134">
        <f t="shared" si="41"/>
        <v>20</v>
      </c>
      <c r="K134">
        <f t="shared" si="42"/>
        <v>16</v>
      </c>
      <c r="L134">
        <f t="shared" ref="L134:L197" si="49">IF(J134="",L133+1,L133)</f>
        <v>2</v>
      </c>
      <c r="M134">
        <f t="shared" ref="M134:M197" si="50">IF(J133="",1,IF(J134="","",IF(T133=T134,M133,M133+1)))</f>
        <v>26</v>
      </c>
      <c r="N134">
        <f t="shared" ref="N134:N197" si="51">IF(M134&lt;&gt;M133,"",IF(N133&lt;&gt;"",N133+1,1))</f>
        <v>1</v>
      </c>
      <c r="O134" s="3" t="str">
        <f t="shared" si="43"/>
        <v>02|26|01</v>
      </c>
      <c r="P134" s="22">
        <f t="shared" si="44"/>
        <v>22601</v>
      </c>
      <c r="Q134" s="22">
        <f t="shared" si="45"/>
        <v>3</v>
      </c>
      <c r="R134" s="22"/>
      <c r="S134" t="str">
        <f t="shared" si="46"/>
        <v>Arts and Humanities</v>
      </c>
      <c r="T134" t="str">
        <f t="shared" si="47"/>
        <v>Jewish Studies</v>
      </c>
      <c r="U134" t="str">
        <f t="shared" si="48"/>
        <v>Yiddish Language and Literature</v>
      </c>
      <c r="V134">
        <v>1</v>
      </c>
      <c r="W134">
        <f t="shared" si="38"/>
        <v>131</v>
      </c>
      <c r="X134">
        <f t="shared" ref="X134:X197" si="52">IF(V134&gt;0,W134,"")</f>
        <v>131</v>
      </c>
      <c r="Y134" t="str">
        <f>Z134</f>
        <v>Jewish Studies: Yiddish Language and Literature</v>
      </c>
      <c r="Z134" t="str">
        <f>CONCATENATE(T134,": ",U134)</f>
        <v>Jewish Studies: Yiddish Language and Literature</v>
      </c>
    </row>
    <row r="135" spans="1:26" x14ac:dyDescent="0.35">
      <c r="A135">
        <v>131</v>
      </c>
      <c r="B135" t="s">
        <v>1206</v>
      </c>
      <c r="C135">
        <v>1</v>
      </c>
      <c r="D135">
        <v>11</v>
      </c>
      <c r="E135" t="s">
        <v>2338</v>
      </c>
      <c r="G135">
        <v>10000</v>
      </c>
      <c r="H135">
        <v>10200</v>
      </c>
      <c r="I135">
        <v>10607</v>
      </c>
      <c r="J135">
        <f t="shared" si="41"/>
        <v>20</v>
      </c>
      <c r="K135" t="str">
        <f t="shared" si="42"/>
        <v/>
      </c>
      <c r="L135">
        <f t="shared" si="49"/>
        <v>2</v>
      </c>
      <c r="M135">
        <f t="shared" si="50"/>
        <v>27</v>
      </c>
      <c r="N135" t="str">
        <f t="shared" si="51"/>
        <v/>
      </c>
      <c r="O135" s="3" t="str">
        <f t="shared" si="43"/>
        <v>02|27</v>
      </c>
      <c r="P135" s="22">
        <f t="shared" si="44"/>
        <v>227</v>
      </c>
      <c r="Q135" s="22">
        <f t="shared" si="45"/>
        <v>2</v>
      </c>
      <c r="R135" s="22">
        <v>0</v>
      </c>
      <c r="S135" t="str">
        <f t="shared" si="46"/>
        <v>Arts and Humanities</v>
      </c>
      <c r="T135" t="str">
        <f t="shared" si="47"/>
        <v>Language Interpretation and Translation</v>
      </c>
      <c r="U135" t="str">
        <f t="shared" si="48"/>
        <v/>
      </c>
      <c r="V135">
        <v>1</v>
      </c>
      <c r="W135">
        <f t="shared" si="38"/>
        <v>132</v>
      </c>
      <c r="X135">
        <f t="shared" si="52"/>
        <v>132</v>
      </c>
      <c r="Y135" t="str">
        <f>T135</f>
        <v>Language Interpretation and Translation</v>
      </c>
      <c r="Z135" t="str">
        <f>IF(U136="",T135,"")</f>
        <v>Language Interpretation and Translation</v>
      </c>
    </row>
    <row r="136" spans="1:26" x14ac:dyDescent="0.35">
      <c r="A136">
        <v>132</v>
      </c>
      <c r="B136" t="s">
        <v>1207</v>
      </c>
      <c r="C136">
        <v>1</v>
      </c>
      <c r="D136">
        <v>11</v>
      </c>
      <c r="E136">
        <v>104</v>
      </c>
      <c r="G136">
        <v>10000</v>
      </c>
      <c r="H136">
        <v>10200</v>
      </c>
      <c r="I136">
        <v>10502</v>
      </c>
      <c r="J136">
        <f t="shared" si="41"/>
        <v>20</v>
      </c>
      <c r="K136" t="str">
        <f t="shared" si="42"/>
        <v/>
      </c>
      <c r="L136">
        <f t="shared" si="49"/>
        <v>2</v>
      </c>
      <c r="M136">
        <f t="shared" si="50"/>
        <v>28</v>
      </c>
      <c r="N136" t="str">
        <f t="shared" si="51"/>
        <v/>
      </c>
      <c r="O136" s="3" t="str">
        <f t="shared" si="43"/>
        <v>02|28</v>
      </c>
      <c r="P136" s="22">
        <f t="shared" si="44"/>
        <v>228</v>
      </c>
      <c r="Q136" s="22">
        <f t="shared" si="45"/>
        <v>2</v>
      </c>
      <c r="R136" s="22">
        <v>1</v>
      </c>
      <c r="S136" t="str">
        <f t="shared" si="46"/>
        <v>Arts and Humanities</v>
      </c>
      <c r="T136" t="str">
        <f t="shared" si="47"/>
        <v>Latin American Languages and Societies</v>
      </c>
      <c r="U136" t="str">
        <f t="shared" si="48"/>
        <v/>
      </c>
      <c r="V136">
        <v>1</v>
      </c>
      <c r="W136">
        <f t="shared" si="38"/>
        <v>133</v>
      </c>
      <c r="X136">
        <f t="shared" si="52"/>
        <v>133</v>
      </c>
      <c r="Y136" t="str">
        <f>T136</f>
        <v>Latin American Languages and Societies</v>
      </c>
      <c r="Z136" t="str">
        <f>IF(U137="",T136,"")</f>
        <v/>
      </c>
    </row>
    <row r="137" spans="1:26" x14ac:dyDescent="0.35">
      <c r="A137">
        <v>133</v>
      </c>
      <c r="B137" t="s">
        <v>1208</v>
      </c>
      <c r="C137">
        <v>1</v>
      </c>
      <c r="D137">
        <v>11</v>
      </c>
      <c r="E137">
        <v>104</v>
      </c>
      <c r="G137">
        <v>10000</v>
      </c>
      <c r="H137">
        <v>10200</v>
      </c>
      <c r="I137">
        <v>10502</v>
      </c>
      <c r="J137">
        <f t="shared" si="41"/>
        <v>20</v>
      </c>
      <c r="K137">
        <f t="shared" si="42"/>
        <v>40</v>
      </c>
      <c r="L137">
        <f t="shared" si="49"/>
        <v>2</v>
      </c>
      <c r="M137">
        <f t="shared" si="50"/>
        <v>28</v>
      </c>
      <c r="N137">
        <f t="shared" si="51"/>
        <v>1</v>
      </c>
      <c r="O137" s="3" t="str">
        <f t="shared" si="43"/>
        <v>02|28|01</v>
      </c>
      <c r="P137" s="22">
        <f t="shared" si="44"/>
        <v>22801</v>
      </c>
      <c r="Q137" s="22">
        <f t="shared" si="45"/>
        <v>3</v>
      </c>
      <c r="R137" s="22"/>
      <c r="S137" t="str">
        <f t="shared" si="46"/>
        <v>Arts and Humanities</v>
      </c>
      <c r="T137" t="str">
        <f t="shared" si="47"/>
        <v>Latin American Languages and Societies</v>
      </c>
      <c r="U137" t="str">
        <f t="shared" si="48"/>
        <v>Caribbean Languages and Societies</v>
      </c>
      <c r="V137">
        <v>1</v>
      </c>
      <c r="W137">
        <f t="shared" si="38"/>
        <v>134</v>
      </c>
      <c r="X137">
        <f t="shared" si="52"/>
        <v>134</v>
      </c>
      <c r="Y137" t="str">
        <f>Z137</f>
        <v>Latin American Languages and Societies: Caribbean Languages and Societies</v>
      </c>
      <c r="Z137" t="str">
        <f>CONCATENATE(T137,": ",U137)</f>
        <v>Latin American Languages and Societies: Caribbean Languages and Societies</v>
      </c>
    </row>
    <row r="138" spans="1:26" x14ac:dyDescent="0.35">
      <c r="A138">
        <v>134</v>
      </c>
      <c r="B138" t="s">
        <v>1209</v>
      </c>
      <c r="C138">
        <v>1</v>
      </c>
      <c r="D138">
        <v>11</v>
      </c>
      <c r="E138" s="4">
        <v>102</v>
      </c>
      <c r="F138" s="4">
        <v>10201</v>
      </c>
      <c r="G138">
        <v>10000</v>
      </c>
      <c r="H138">
        <v>10100</v>
      </c>
      <c r="I138">
        <v>10301</v>
      </c>
      <c r="J138">
        <f t="shared" si="41"/>
        <v>20</v>
      </c>
      <c r="K138" t="str">
        <f t="shared" si="42"/>
        <v/>
      </c>
      <c r="L138">
        <f t="shared" si="49"/>
        <v>2</v>
      </c>
      <c r="M138">
        <f t="shared" si="50"/>
        <v>29</v>
      </c>
      <c r="N138" t="str">
        <f t="shared" si="51"/>
        <v/>
      </c>
      <c r="O138" s="3" t="str">
        <f t="shared" si="43"/>
        <v>02|29</v>
      </c>
      <c r="P138" s="22">
        <f t="shared" si="44"/>
        <v>229</v>
      </c>
      <c r="Q138" s="22">
        <f t="shared" si="45"/>
        <v>2</v>
      </c>
      <c r="R138" s="22">
        <v>0</v>
      </c>
      <c r="S138" t="str">
        <f t="shared" si="46"/>
        <v>Arts and Humanities</v>
      </c>
      <c r="T138" t="str">
        <f t="shared" si="47"/>
        <v>Medieval Studies</v>
      </c>
      <c r="U138" t="str">
        <f t="shared" si="48"/>
        <v/>
      </c>
      <c r="V138">
        <v>1</v>
      </c>
      <c r="W138">
        <f t="shared" si="38"/>
        <v>135</v>
      </c>
      <c r="X138">
        <f t="shared" si="52"/>
        <v>135</v>
      </c>
      <c r="Y138" t="str">
        <f>T138</f>
        <v>Medieval Studies</v>
      </c>
      <c r="Z138" t="str">
        <f>IF(U139="",T138,"")</f>
        <v>Medieval Studies</v>
      </c>
    </row>
    <row r="139" spans="1:26" x14ac:dyDescent="0.35">
      <c r="A139">
        <v>135</v>
      </c>
      <c r="B139" t="s">
        <v>1210</v>
      </c>
      <c r="C139">
        <v>1</v>
      </c>
      <c r="D139">
        <v>11</v>
      </c>
      <c r="E139">
        <v>104</v>
      </c>
      <c r="G139">
        <v>10000</v>
      </c>
      <c r="H139">
        <v>10200</v>
      </c>
      <c r="I139">
        <v>10503</v>
      </c>
      <c r="J139">
        <f t="shared" si="41"/>
        <v>20</v>
      </c>
      <c r="K139" t="str">
        <f t="shared" si="42"/>
        <v/>
      </c>
      <c r="L139">
        <f t="shared" si="49"/>
        <v>2</v>
      </c>
      <c r="M139">
        <f t="shared" si="50"/>
        <v>30</v>
      </c>
      <c r="N139" t="str">
        <f t="shared" si="51"/>
        <v/>
      </c>
      <c r="O139" s="3" t="str">
        <f t="shared" si="43"/>
        <v>02|30</v>
      </c>
      <c r="P139" s="22">
        <f t="shared" si="44"/>
        <v>230</v>
      </c>
      <c r="Q139" s="22">
        <f t="shared" si="45"/>
        <v>2</v>
      </c>
      <c r="R139" s="22">
        <v>0</v>
      </c>
      <c r="S139" t="str">
        <f t="shared" si="46"/>
        <v>Arts and Humanities</v>
      </c>
      <c r="T139" t="str">
        <f t="shared" si="47"/>
        <v>Modern Languages</v>
      </c>
      <c r="U139" t="str">
        <f t="shared" si="48"/>
        <v/>
      </c>
      <c r="V139">
        <v>1</v>
      </c>
      <c r="W139">
        <f t="shared" si="38"/>
        <v>136</v>
      </c>
      <c r="X139">
        <f t="shared" si="52"/>
        <v>136</v>
      </c>
      <c r="Y139" t="str">
        <f>T139</f>
        <v>Modern Languages</v>
      </c>
      <c r="Z139" t="str">
        <f>IF(U140="",T139,"")</f>
        <v>Modern Languages</v>
      </c>
    </row>
    <row r="140" spans="1:26" x14ac:dyDescent="0.35">
      <c r="A140">
        <v>136</v>
      </c>
      <c r="B140" t="s">
        <v>1211</v>
      </c>
      <c r="C140">
        <v>1</v>
      </c>
      <c r="D140">
        <v>11</v>
      </c>
      <c r="E140" s="4">
        <v>105</v>
      </c>
      <c r="G140">
        <v>10000</v>
      </c>
      <c r="H140">
        <v>10200</v>
      </c>
      <c r="I140">
        <v>10503</v>
      </c>
      <c r="J140">
        <f t="shared" si="41"/>
        <v>20</v>
      </c>
      <c r="K140" t="str">
        <f t="shared" si="42"/>
        <v/>
      </c>
      <c r="L140">
        <f t="shared" si="49"/>
        <v>2</v>
      </c>
      <c r="M140">
        <f t="shared" si="50"/>
        <v>31</v>
      </c>
      <c r="N140" t="str">
        <f t="shared" si="51"/>
        <v/>
      </c>
      <c r="O140" s="3" t="str">
        <f t="shared" si="43"/>
        <v>02|31</v>
      </c>
      <c r="P140" s="22">
        <f t="shared" si="44"/>
        <v>231</v>
      </c>
      <c r="Q140" s="22">
        <f t="shared" si="45"/>
        <v>2</v>
      </c>
      <c r="R140" s="22">
        <v>0</v>
      </c>
      <c r="S140" t="str">
        <f t="shared" si="46"/>
        <v>Arts and Humanities</v>
      </c>
      <c r="T140" t="str">
        <f t="shared" si="47"/>
        <v>Modern Literature</v>
      </c>
      <c r="U140" t="str">
        <f t="shared" si="48"/>
        <v/>
      </c>
      <c r="V140">
        <v>1</v>
      </c>
      <c r="W140">
        <f t="shared" si="38"/>
        <v>137</v>
      </c>
      <c r="X140">
        <f t="shared" si="52"/>
        <v>137</v>
      </c>
      <c r="Y140" t="str">
        <f>T140</f>
        <v>Modern Literature</v>
      </c>
      <c r="Z140" t="str">
        <f>IF(U141="",T140,"")</f>
        <v>Modern Literature</v>
      </c>
    </row>
    <row r="141" spans="1:26" x14ac:dyDescent="0.35">
      <c r="A141">
        <v>137</v>
      </c>
      <c r="B141" t="s">
        <v>1212</v>
      </c>
      <c r="C141">
        <v>1</v>
      </c>
      <c r="D141">
        <v>11</v>
      </c>
      <c r="E141" t="s">
        <v>2338</v>
      </c>
      <c r="G141">
        <v>10000</v>
      </c>
      <c r="H141" t="s">
        <v>2486</v>
      </c>
      <c r="J141">
        <f t="shared" si="41"/>
        <v>20</v>
      </c>
      <c r="K141" t="str">
        <f t="shared" si="42"/>
        <v/>
      </c>
      <c r="L141">
        <f t="shared" si="49"/>
        <v>2</v>
      </c>
      <c r="M141">
        <f t="shared" si="50"/>
        <v>32</v>
      </c>
      <c r="N141" t="str">
        <f t="shared" si="51"/>
        <v/>
      </c>
      <c r="O141" s="3" t="str">
        <f t="shared" si="43"/>
        <v>02|32</v>
      </c>
      <c r="P141" s="22">
        <f t="shared" si="44"/>
        <v>232</v>
      </c>
      <c r="Q141" s="22">
        <f t="shared" si="45"/>
        <v>2</v>
      </c>
      <c r="R141" s="22">
        <v>0</v>
      </c>
      <c r="S141" t="str">
        <f t="shared" si="46"/>
        <v>Arts and Humanities</v>
      </c>
      <c r="T141" t="str">
        <f t="shared" si="47"/>
        <v>Museum Studies</v>
      </c>
      <c r="U141" t="str">
        <f t="shared" si="48"/>
        <v/>
      </c>
      <c r="V141">
        <v>1</v>
      </c>
      <c r="W141">
        <f t="shared" si="38"/>
        <v>138</v>
      </c>
      <c r="X141">
        <f t="shared" si="52"/>
        <v>138</v>
      </c>
      <c r="Y141" t="str">
        <f>T141</f>
        <v>Museum Studies</v>
      </c>
      <c r="Z141" t="str">
        <f>IF(U142="",T141,"")</f>
        <v>Museum Studies</v>
      </c>
    </row>
    <row r="142" spans="1:26" x14ac:dyDescent="0.35">
      <c r="A142">
        <v>138</v>
      </c>
      <c r="B142" t="s">
        <v>1213</v>
      </c>
      <c r="C142">
        <v>1</v>
      </c>
      <c r="D142">
        <v>11</v>
      </c>
      <c r="E142">
        <v>103</v>
      </c>
      <c r="G142">
        <v>10000</v>
      </c>
      <c r="H142">
        <v>10300</v>
      </c>
      <c r="I142">
        <v>10604</v>
      </c>
      <c r="J142">
        <f t="shared" si="41"/>
        <v>20</v>
      </c>
      <c r="K142" t="str">
        <f t="shared" si="42"/>
        <v/>
      </c>
      <c r="L142">
        <f t="shared" si="49"/>
        <v>2</v>
      </c>
      <c r="M142">
        <f t="shared" si="50"/>
        <v>33</v>
      </c>
      <c r="N142" t="str">
        <f t="shared" si="51"/>
        <v/>
      </c>
      <c r="O142" s="3" t="str">
        <f t="shared" si="43"/>
        <v>02|33</v>
      </c>
      <c r="P142" s="22">
        <f t="shared" si="44"/>
        <v>233</v>
      </c>
      <c r="Q142" s="22">
        <f t="shared" si="45"/>
        <v>2</v>
      </c>
      <c r="R142" s="22">
        <v>10</v>
      </c>
      <c r="S142" t="str">
        <f t="shared" si="46"/>
        <v>Arts and Humanities</v>
      </c>
      <c r="T142" t="str">
        <f t="shared" si="47"/>
        <v>Music</v>
      </c>
      <c r="U142" t="str">
        <f t="shared" si="48"/>
        <v/>
      </c>
      <c r="V142">
        <v>1</v>
      </c>
      <c r="W142">
        <f t="shared" si="38"/>
        <v>139</v>
      </c>
      <c r="X142">
        <f t="shared" si="52"/>
        <v>139</v>
      </c>
      <c r="Y142" t="str">
        <f>T142</f>
        <v>Music</v>
      </c>
      <c r="Z142" t="str">
        <f>IF(U143="",T142,"")</f>
        <v/>
      </c>
    </row>
    <row r="143" spans="1:26" x14ac:dyDescent="0.35">
      <c r="A143">
        <v>139</v>
      </c>
      <c r="B143" t="s">
        <v>1214</v>
      </c>
      <c r="C143">
        <v>1</v>
      </c>
      <c r="D143">
        <v>11</v>
      </c>
      <c r="E143">
        <v>103</v>
      </c>
      <c r="G143">
        <v>10000</v>
      </c>
      <c r="H143">
        <v>10300</v>
      </c>
      <c r="I143">
        <v>10604</v>
      </c>
      <c r="J143">
        <f t="shared" si="41"/>
        <v>20</v>
      </c>
      <c r="K143">
        <f t="shared" si="42"/>
        <v>7</v>
      </c>
      <c r="L143">
        <f t="shared" si="49"/>
        <v>2</v>
      </c>
      <c r="M143">
        <f t="shared" si="50"/>
        <v>33</v>
      </c>
      <c r="N143">
        <f t="shared" si="51"/>
        <v>1</v>
      </c>
      <c r="O143" s="3" t="str">
        <f t="shared" si="43"/>
        <v>02|33|01</v>
      </c>
      <c r="P143" s="22">
        <f t="shared" si="44"/>
        <v>23301</v>
      </c>
      <c r="Q143" s="22">
        <f t="shared" si="45"/>
        <v>3</v>
      </c>
      <c r="R143" s="22"/>
      <c r="S143" t="str">
        <f t="shared" si="46"/>
        <v>Arts and Humanities</v>
      </c>
      <c r="T143" t="str">
        <f t="shared" si="47"/>
        <v>Music</v>
      </c>
      <c r="U143" t="str">
        <f t="shared" si="48"/>
        <v>Composition</v>
      </c>
      <c r="V143">
        <v>1</v>
      </c>
      <c r="W143">
        <f t="shared" si="38"/>
        <v>140</v>
      </c>
      <c r="X143">
        <f t="shared" si="52"/>
        <v>140</v>
      </c>
      <c r="Y143" t="str">
        <f t="shared" ref="Y143:Y152" si="53">Z143</f>
        <v>Music: Composition</v>
      </c>
      <c r="Z143" t="str">
        <f t="shared" ref="Z143:Z152" si="54">CONCATENATE(T143,": ",U143)</f>
        <v>Music: Composition</v>
      </c>
    </row>
    <row r="144" spans="1:26" x14ac:dyDescent="0.35">
      <c r="A144">
        <v>140</v>
      </c>
      <c r="B144" t="s">
        <v>1215</v>
      </c>
      <c r="C144">
        <v>1</v>
      </c>
      <c r="D144">
        <v>11</v>
      </c>
      <c r="E144">
        <v>103</v>
      </c>
      <c r="G144">
        <v>10000</v>
      </c>
      <c r="H144">
        <v>10300</v>
      </c>
      <c r="I144">
        <v>10604</v>
      </c>
      <c r="J144">
        <f t="shared" si="41"/>
        <v>20</v>
      </c>
      <c r="K144">
        <f t="shared" si="42"/>
        <v>7</v>
      </c>
      <c r="L144">
        <f t="shared" si="49"/>
        <v>2</v>
      </c>
      <c r="M144">
        <f t="shared" si="50"/>
        <v>33</v>
      </c>
      <c r="N144">
        <f t="shared" si="51"/>
        <v>2</v>
      </c>
      <c r="O144" s="3" t="str">
        <f t="shared" si="43"/>
        <v>02|33|02</v>
      </c>
      <c r="P144" s="22">
        <f t="shared" si="44"/>
        <v>23302</v>
      </c>
      <c r="Q144" s="22">
        <f t="shared" si="45"/>
        <v>3</v>
      </c>
      <c r="R144" s="22"/>
      <c r="S144" t="str">
        <f t="shared" si="46"/>
        <v>Arts and Humanities</v>
      </c>
      <c r="T144" t="str">
        <f t="shared" si="47"/>
        <v>Music</v>
      </c>
      <c r="U144" t="str">
        <f t="shared" si="48"/>
        <v>Ethnomusicology</v>
      </c>
      <c r="V144">
        <v>1</v>
      </c>
      <c r="W144">
        <f t="shared" si="38"/>
        <v>141</v>
      </c>
      <c r="X144">
        <f t="shared" si="52"/>
        <v>141</v>
      </c>
      <c r="Y144" t="str">
        <f t="shared" si="53"/>
        <v>Music: Ethnomusicology</v>
      </c>
      <c r="Z144" t="str">
        <f t="shared" si="54"/>
        <v>Music: Ethnomusicology</v>
      </c>
    </row>
    <row r="145" spans="1:26" x14ac:dyDescent="0.35">
      <c r="A145">
        <v>141</v>
      </c>
      <c r="B145" t="s">
        <v>1216</v>
      </c>
      <c r="C145">
        <v>1</v>
      </c>
      <c r="D145">
        <v>11</v>
      </c>
      <c r="E145">
        <v>103</v>
      </c>
      <c r="G145">
        <v>10000</v>
      </c>
      <c r="H145">
        <v>10300</v>
      </c>
      <c r="I145">
        <v>10604</v>
      </c>
      <c r="J145">
        <f t="shared" si="41"/>
        <v>20</v>
      </c>
      <c r="K145">
        <f t="shared" si="42"/>
        <v>7</v>
      </c>
      <c r="L145">
        <f t="shared" si="49"/>
        <v>2</v>
      </c>
      <c r="M145">
        <f t="shared" si="50"/>
        <v>33</v>
      </c>
      <c r="N145">
        <f t="shared" si="51"/>
        <v>3</v>
      </c>
      <c r="O145" s="3" t="str">
        <f t="shared" si="43"/>
        <v>02|33|03</v>
      </c>
      <c r="P145" s="22">
        <f t="shared" si="44"/>
        <v>23303</v>
      </c>
      <c r="Q145" s="22">
        <f t="shared" si="45"/>
        <v>3</v>
      </c>
      <c r="R145" s="22"/>
      <c r="S145" t="str">
        <f t="shared" si="46"/>
        <v>Arts and Humanities</v>
      </c>
      <c r="T145" t="str">
        <f t="shared" si="47"/>
        <v>Music</v>
      </c>
      <c r="U145" t="str">
        <f t="shared" si="48"/>
        <v>Music Education</v>
      </c>
      <c r="V145">
        <v>1</v>
      </c>
      <c r="W145">
        <f t="shared" si="38"/>
        <v>142</v>
      </c>
      <c r="X145">
        <f t="shared" si="52"/>
        <v>142</v>
      </c>
      <c r="Y145" t="str">
        <f t="shared" si="53"/>
        <v>Music: Music Education</v>
      </c>
      <c r="Z145" t="str">
        <f t="shared" si="54"/>
        <v>Music: Music Education</v>
      </c>
    </row>
    <row r="146" spans="1:26" x14ac:dyDescent="0.35">
      <c r="A146">
        <v>142</v>
      </c>
      <c r="B146" t="s">
        <v>1217</v>
      </c>
      <c r="C146">
        <v>1</v>
      </c>
      <c r="D146">
        <v>11</v>
      </c>
      <c r="E146">
        <v>103</v>
      </c>
      <c r="G146">
        <v>10000</v>
      </c>
      <c r="H146">
        <v>10300</v>
      </c>
      <c r="I146">
        <v>10604</v>
      </c>
      <c r="J146">
        <f t="shared" si="41"/>
        <v>20</v>
      </c>
      <c r="K146">
        <f t="shared" si="42"/>
        <v>7</v>
      </c>
      <c r="L146">
        <f t="shared" si="49"/>
        <v>2</v>
      </c>
      <c r="M146">
        <f t="shared" si="50"/>
        <v>33</v>
      </c>
      <c r="N146">
        <f t="shared" si="51"/>
        <v>4</v>
      </c>
      <c r="O146" s="3" t="str">
        <f t="shared" si="43"/>
        <v>02|33|04</v>
      </c>
      <c r="P146" s="22">
        <f t="shared" si="44"/>
        <v>23304</v>
      </c>
      <c r="Q146" s="22">
        <f t="shared" si="45"/>
        <v>3</v>
      </c>
      <c r="R146" s="22"/>
      <c r="S146" t="str">
        <f t="shared" si="46"/>
        <v>Arts and Humanities</v>
      </c>
      <c r="T146" t="str">
        <f t="shared" si="47"/>
        <v>Music</v>
      </c>
      <c r="U146" t="str">
        <f t="shared" si="48"/>
        <v>Music Practice</v>
      </c>
      <c r="V146">
        <v>1</v>
      </c>
      <c r="W146">
        <f t="shared" si="38"/>
        <v>143</v>
      </c>
      <c r="X146">
        <f t="shared" si="52"/>
        <v>143</v>
      </c>
      <c r="Y146" t="str">
        <f t="shared" si="53"/>
        <v>Music: Music Practice</v>
      </c>
      <c r="Z146" t="str">
        <f t="shared" si="54"/>
        <v>Music: Music Practice</v>
      </c>
    </row>
    <row r="147" spans="1:26" x14ac:dyDescent="0.35">
      <c r="A147">
        <v>143</v>
      </c>
      <c r="B147" t="s">
        <v>1218</v>
      </c>
      <c r="C147">
        <v>1</v>
      </c>
      <c r="D147">
        <v>11</v>
      </c>
      <c r="E147">
        <v>103</v>
      </c>
      <c r="G147">
        <v>10000</v>
      </c>
      <c r="H147">
        <v>10300</v>
      </c>
      <c r="I147">
        <v>10604</v>
      </c>
      <c r="J147">
        <f t="shared" si="41"/>
        <v>20</v>
      </c>
      <c r="K147">
        <f t="shared" si="42"/>
        <v>7</v>
      </c>
      <c r="L147">
        <f t="shared" si="49"/>
        <v>2</v>
      </c>
      <c r="M147">
        <f t="shared" si="50"/>
        <v>33</v>
      </c>
      <c r="N147">
        <f t="shared" si="51"/>
        <v>5</v>
      </c>
      <c r="O147" s="3" t="str">
        <f t="shared" si="43"/>
        <v>02|33|05</v>
      </c>
      <c r="P147" s="22">
        <f t="shared" si="44"/>
        <v>23305</v>
      </c>
      <c r="Q147" s="22">
        <f t="shared" si="45"/>
        <v>3</v>
      </c>
      <c r="R147" s="22"/>
      <c r="S147" t="str">
        <f t="shared" si="46"/>
        <v>Arts and Humanities</v>
      </c>
      <c r="T147" t="str">
        <f t="shared" si="47"/>
        <v>Music</v>
      </c>
      <c r="U147" t="str">
        <f t="shared" si="48"/>
        <v>Music Theory</v>
      </c>
      <c r="V147">
        <v>1</v>
      </c>
      <c r="W147">
        <f t="shared" si="38"/>
        <v>144</v>
      </c>
      <c r="X147">
        <f t="shared" si="52"/>
        <v>144</v>
      </c>
      <c r="Y147" t="str">
        <f t="shared" si="53"/>
        <v>Music: Music Theory</v>
      </c>
      <c r="Z147" t="str">
        <f t="shared" si="54"/>
        <v>Music: Music Theory</v>
      </c>
    </row>
    <row r="148" spans="1:26" x14ac:dyDescent="0.35">
      <c r="A148">
        <v>144</v>
      </c>
      <c r="B148" t="s">
        <v>1219</v>
      </c>
      <c r="C148">
        <v>1</v>
      </c>
      <c r="D148">
        <v>11</v>
      </c>
      <c r="E148">
        <v>103</v>
      </c>
      <c r="F148" s="4">
        <v>10302</v>
      </c>
      <c r="G148">
        <v>10000</v>
      </c>
      <c r="H148">
        <v>10300</v>
      </c>
      <c r="I148">
        <v>10405</v>
      </c>
      <c r="J148">
        <f t="shared" si="41"/>
        <v>20</v>
      </c>
      <c r="K148">
        <f t="shared" si="42"/>
        <v>7</v>
      </c>
      <c r="L148">
        <f t="shared" si="49"/>
        <v>2</v>
      </c>
      <c r="M148">
        <f t="shared" si="50"/>
        <v>33</v>
      </c>
      <c r="N148">
        <f t="shared" si="51"/>
        <v>6</v>
      </c>
      <c r="O148" s="3" t="str">
        <f t="shared" si="43"/>
        <v>02|33|06</v>
      </c>
      <c r="P148" s="22">
        <f t="shared" si="44"/>
        <v>23306</v>
      </c>
      <c r="Q148" s="22">
        <f t="shared" si="45"/>
        <v>3</v>
      </c>
      <c r="R148" s="22"/>
      <c r="S148" t="str">
        <f t="shared" si="46"/>
        <v>Arts and Humanities</v>
      </c>
      <c r="T148" t="str">
        <f t="shared" si="47"/>
        <v>Music</v>
      </c>
      <c r="U148" t="str">
        <f t="shared" si="48"/>
        <v>Musicology</v>
      </c>
      <c r="V148">
        <v>1</v>
      </c>
      <c r="W148">
        <f t="shared" si="38"/>
        <v>145</v>
      </c>
      <c r="X148">
        <f t="shared" si="52"/>
        <v>145</v>
      </c>
      <c r="Y148" t="str">
        <f t="shared" si="53"/>
        <v>Music: Musicology</v>
      </c>
      <c r="Z148" t="str">
        <f t="shared" si="54"/>
        <v>Music: Musicology</v>
      </c>
    </row>
    <row r="149" spans="1:26" x14ac:dyDescent="0.35">
      <c r="A149">
        <v>145</v>
      </c>
      <c r="B149" t="s">
        <v>1220</v>
      </c>
      <c r="C149">
        <v>1</v>
      </c>
      <c r="D149">
        <v>11</v>
      </c>
      <c r="E149">
        <v>103</v>
      </c>
      <c r="G149">
        <v>10000</v>
      </c>
      <c r="H149">
        <v>10300</v>
      </c>
      <c r="I149">
        <v>10604</v>
      </c>
      <c r="J149">
        <f t="shared" si="41"/>
        <v>20</v>
      </c>
      <c r="K149">
        <f t="shared" si="42"/>
        <v>7</v>
      </c>
      <c r="L149">
        <f t="shared" si="49"/>
        <v>2</v>
      </c>
      <c r="M149">
        <f t="shared" si="50"/>
        <v>33</v>
      </c>
      <c r="N149">
        <f t="shared" si="51"/>
        <v>7</v>
      </c>
      <c r="O149" s="3" t="str">
        <f t="shared" si="43"/>
        <v>02|33|07</v>
      </c>
      <c r="P149" s="22">
        <f t="shared" si="44"/>
        <v>23307</v>
      </c>
      <c r="Q149" s="22">
        <f t="shared" si="45"/>
        <v>3</v>
      </c>
      <c r="R149" s="22"/>
      <c r="S149" t="str">
        <f t="shared" si="46"/>
        <v>Arts and Humanities</v>
      </c>
      <c r="T149" s="23" t="str">
        <f t="shared" si="47"/>
        <v>Music</v>
      </c>
      <c r="U149" t="str">
        <f t="shared" si="48"/>
        <v>Music Pedagogy</v>
      </c>
      <c r="V149">
        <v>1</v>
      </c>
      <c r="W149">
        <f t="shared" si="38"/>
        <v>146</v>
      </c>
      <c r="X149">
        <f t="shared" si="52"/>
        <v>146</v>
      </c>
      <c r="Y149" t="str">
        <f t="shared" si="53"/>
        <v>Music: Music Pedagogy</v>
      </c>
      <c r="Z149" t="str">
        <f t="shared" si="54"/>
        <v>Music: Music Pedagogy</v>
      </c>
    </row>
    <row r="150" spans="1:26" x14ac:dyDescent="0.35">
      <c r="A150">
        <v>146</v>
      </c>
      <c r="B150" t="s">
        <v>1221</v>
      </c>
      <c r="C150">
        <v>1</v>
      </c>
      <c r="D150">
        <v>11</v>
      </c>
      <c r="E150">
        <v>103</v>
      </c>
      <c r="G150">
        <v>10000</v>
      </c>
      <c r="H150">
        <v>10300</v>
      </c>
      <c r="I150">
        <v>10604</v>
      </c>
      <c r="J150">
        <f t="shared" si="41"/>
        <v>20</v>
      </c>
      <c r="K150">
        <f t="shared" si="42"/>
        <v>7</v>
      </c>
      <c r="L150">
        <f t="shared" si="49"/>
        <v>2</v>
      </c>
      <c r="M150">
        <f t="shared" si="50"/>
        <v>33</v>
      </c>
      <c r="N150">
        <f t="shared" si="51"/>
        <v>8</v>
      </c>
      <c r="O150" s="3" t="str">
        <f t="shared" si="43"/>
        <v>02|33|08</v>
      </c>
      <c r="P150" s="22">
        <f t="shared" si="44"/>
        <v>23308</v>
      </c>
      <c r="Q150" s="22">
        <f t="shared" si="45"/>
        <v>3</v>
      </c>
      <c r="R150" s="22"/>
      <c r="S150" t="str">
        <f t="shared" si="46"/>
        <v>Arts and Humanities</v>
      </c>
      <c r="T150" t="str">
        <f t="shared" si="47"/>
        <v>Music</v>
      </c>
      <c r="U150" t="str">
        <f t="shared" si="48"/>
        <v>Music Performance</v>
      </c>
      <c r="V150">
        <v>1</v>
      </c>
      <c r="W150">
        <f t="shared" si="38"/>
        <v>147</v>
      </c>
      <c r="X150">
        <f t="shared" si="52"/>
        <v>147</v>
      </c>
      <c r="Y150" t="str">
        <f t="shared" si="53"/>
        <v>Music: Music Performance</v>
      </c>
      <c r="Z150" t="str">
        <f t="shared" si="54"/>
        <v>Music: Music Performance</v>
      </c>
    </row>
    <row r="151" spans="1:26" x14ac:dyDescent="0.35">
      <c r="A151">
        <v>147</v>
      </c>
      <c r="B151" t="s">
        <v>1222</v>
      </c>
      <c r="C151">
        <v>1</v>
      </c>
      <c r="D151">
        <v>11</v>
      </c>
      <c r="E151">
        <v>103</v>
      </c>
      <c r="G151">
        <v>10000</v>
      </c>
      <c r="H151">
        <v>10300</v>
      </c>
      <c r="I151">
        <v>10604</v>
      </c>
      <c r="J151">
        <f t="shared" si="41"/>
        <v>20</v>
      </c>
      <c r="K151">
        <f t="shared" si="42"/>
        <v>7</v>
      </c>
      <c r="L151">
        <f t="shared" si="49"/>
        <v>2</v>
      </c>
      <c r="M151">
        <f t="shared" si="50"/>
        <v>33</v>
      </c>
      <c r="N151">
        <f t="shared" si="51"/>
        <v>9</v>
      </c>
      <c r="O151" s="3" t="str">
        <f t="shared" si="43"/>
        <v>02|33|09</v>
      </c>
      <c r="P151" s="22">
        <f t="shared" si="44"/>
        <v>23309</v>
      </c>
      <c r="Q151" s="22">
        <f t="shared" si="45"/>
        <v>3</v>
      </c>
      <c r="R151" s="22"/>
      <c r="S151" t="str">
        <f t="shared" si="46"/>
        <v>Arts and Humanities</v>
      </c>
      <c r="T151" s="23" t="str">
        <f t="shared" si="47"/>
        <v>Music</v>
      </c>
      <c r="U151" t="str">
        <f t="shared" si="48"/>
        <v>Music Therapy</v>
      </c>
      <c r="V151">
        <v>1</v>
      </c>
      <c r="W151">
        <f t="shared" si="38"/>
        <v>148</v>
      </c>
      <c r="X151">
        <f t="shared" si="52"/>
        <v>148</v>
      </c>
      <c r="Y151" t="str">
        <f t="shared" si="53"/>
        <v>Music: Music Therapy</v>
      </c>
      <c r="Z151" t="str">
        <f t="shared" si="54"/>
        <v>Music: Music Therapy</v>
      </c>
    </row>
    <row r="152" spans="1:26" x14ac:dyDescent="0.35">
      <c r="A152">
        <v>148</v>
      </c>
      <c r="B152" t="s">
        <v>1223</v>
      </c>
      <c r="C152">
        <v>1</v>
      </c>
      <c r="D152">
        <v>11</v>
      </c>
      <c r="E152">
        <v>103</v>
      </c>
      <c r="G152">
        <v>10000</v>
      </c>
      <c r="H152">
        <v>10300</v>
      </c>
      <c r="I152">
        <v>10604</v>
      </c>
      <c r="J152">
        <f t="shared" si="41"/>
        <v>20</v>
      </c>
      <c r="K152">
        <f t="shared" si="42"/>
        <v>7</v>
      </c>
      <c r="L152">
        <f t="shared" si="49"/>
        <v>2</v>
      </c>
      <c r="M152">
        <f t="shared" si="50"/>
        <v>33</v>
      </c>
      <c r="N152">
        <f t="shared" si="51"/>
        <v>10</v>
      </c>
      <c r="O152" s="3" t="str">
        <f t="shared" si="43"/>
        <v>02|33|10</v>
      </c>
      <c r="P152" s="22">
        <f t="shared" si="44"/>
        <v>23310</v>
      </c>
      <c r="Q152" s="22">
        <f t="shared" si="45"/>
        <v>3</v>
      </c>
      <c r="R152" s="22"/>
      <c r="S152" t="str">
        <f t="shared" si="46"/>
        <v>Arts and Humanities</v>
      </c>
      <c r="T152" t="str">
        <f t="shared" si="47"/>
        <v>Music</v>
      </c>
      <c r="U152" t="str">
        <f t="shared" si="48"/>
        <v>Other Music</v>
      </c>
      <c r="V152">
        <v>1</v>
      </c>
      <c r="W152">
        <f t="shared" si="38"/>
        <v>149</v>
      </c>
      <c r="X152">
        <f t="shared" si="52"/>
        <v>149</v>
      </c>
      <c r="Y152" t="str">
        <f t="shared" si="53"/>
        <v>Music: Other Music</v>
      </c>
      <c r="Z152" t="str">
        <f t="shared" si="54"/>
        <v>Music: Other Music</v>
      </c>
    </row>
    <row r="153" spans="1:26" x14ac:dyDescent="0.35">
      <c r="A153">
        <v>149</v>
      </c>
      <c r="B153" t="s">
        <v>1224</v>
      </c>
      <c r="C153">
        <v>1</v>
      </c>
      <c r="D153">
        <v>11</v>
      </c>
      <c r="E153">
        <v>104</v>
      </c>
      <c r="G153">
        <v>10000</v>
      </c>
      <c r="H153">
        <v>10200</v>
      </c>
      <c r="I153">
        <v>10503</v>
      </c>
      <c r="J153">
        <f t="shared" si="41"/>
        <v>20</v>
      </c>
      <c r="K153" t="str">
        <f t="shared" si="42"/>
        <v/>
      </c>
      <c r="L153">
        <f t="shared" si="49"/>
        <v>2</v>
      </c>
      <c r="M153">
        <f t="shared" si="50"/>
        <v>34</v>
      </c>
      <c r="N153" t="str">
        <f t="shared" si="51"/>
        <v/>
      </c>
      <c r="O153" s="3" t="str">
        <f t="shared" si="43"/>
        <v>02|34</v>
      </c>
      <c r="P153" s="22">
        <f t="shared" si="44"/>
        <v>234</v>
      </c>
      <c r="Q153" s="22">
        <f t="shared" si="45"/>
        <v>2</v>
      </c>
      <c r="R153" s="22">
        <v>0</v>
      </c>
      <c r="S153" t="str">
        <f t="shared" si="46"/>
        <v>Arts and Humanities</v>
      </c>
      <c r="T153" t="str">
        <f t="shared" si="47"/>
        <v>Near Eastern Languages and Societies</v>
      </c>
      <c r="U153" t="str">
        <f t="shared" si="48"/>
        <v/>
      </c>
      <c r="V153">
        <v>1</v>
      </c>
      <c r="W153">
        <f t="shared" si="38"/>
        <v>150</v>
      </c>
      <c r="X153">
        <f t="shared" si="52"/>
        <v>150</v>
      </c>
      <c r="Y153" t="str">
        <f>T153</f>
        <v>Near Eastern Languages and Societies</v>
      </c>
      <c r="Z153" t="str">
        <f>IF(U154="",T153,"")</f>
        <v>Near Eastern Languages and Societies</v>
      </c>
    </row>
    <row r="154" spans="1:26" x14ac:dyDescent="0.35">
      <c r="A154">
        <v>150</v>
      </c>
      <c r="B154" t="s">
        <v>1225</v>
      </c>
      <c r="C154">
        <v>1</v>
      </c>
      <c r="D154">
        <v>11</v>
      </c>
      <c r="E154">
        <v>104</v>
      </c>
      <c r="G154">
        <v>10000</v>
      </c>
      <c r="H154">
        <v>10200</v>
      </c>
      <c r="I154">
        <v>10503</v>
      </c>
      <c r="J154">
        <f t="shared" si="41"/>
        <v>20</v>
      </c>
      <c r="K154" t="str">
        <f t="shared" si="42"/>
        <v/>
      </c>
      <c r="L154">
        <f t="shared" si="49"/>
        <v>2</v>
      </c>
      <c r="M154">
        <f t="shared" si="50"/>
        <v>35</v>
      </c>
      <c r="N154" t="str">
        <f t="shared" si="51"/>
        <v/>
      </c>
      <c r="O154" s="3" t="str">
        <f t="shared" si="43"/>
        <v>02|35</v>
      </c>
      <c r="P154" s="22">
        <f t="shared" si="44"/>
        <v>235</v>
      </c>
      <c r="Q154" s="22">
        <f t="shared" si="45"/>
        <v>2</v>
      </c>
      <c r="R154" s="22">
        <v>4</v>
      </c>
      <c r="S154" t="str">
        <f t="shared" si="46"/>
        <v>Arts and Humanities</v>
      </c>
      <c r="T154" t="str">
        <f t="shared" si="47"/>
        <v>Pacific Islands Languages and Societies</v>
      </c>
      <c r="U154" t="str">
        <f t="shared" si="48"/>
        <v/>
      </c>
      <c r="V154">
        <v>1</v>
      </c>
      <c r="W154">
        <f t="shared" si="38"/>
        <v>151</v>
      </c>
      <c r="X154">
        <f t="shared" si="52"/>
        <v>151</v>
      </c>
      <c r="Y154" t="str">
        <f>T154</f>
        <v>Pacific Islands Languages and Societies</v>
      </c>
      <c r="Z154" t="str">
        <f>IF(U155="",T154,"")</f>
        <v/>
      </c>
    </row>
    <row r="155" spans="1:26" x14ac:dyDescent="0.35">
      <c r="A155">
        <v>151</v>
      </c>
      <c r="B155" t="s">
        <v>1226</v>
      </c>
      <c r="C155">
        <v>1</v>
      </c>
      <c r="D155">
        <v>11</v>
      </c>
      <c r="E155">
        <v>104</v>
      </c>
      <c r="G155">
        <v>10000</v>
      </c>
      <c r="H155">
        <v>10200</v>
      </c>
      <c r="I155">
        <v>10503</v>
      </c>
      <c r="J155">
        <f t="shared" si="41"/>
        <v>20</v>
      </c>
      <c r="K155">
        <f t="shared" si="42"/>
        <v>41</v>
      </c>
      <c r="L155">
        <f t="shared" si="49"/>
        <v>2</v>
      </c>
      <c r="M155">
        <f t="shared" si="50"/>
        <v>35</v>
      </c>
      <c r="N155">
        <f t="shared" si="51"/>
        <v>1</v>
      </c>
      <c r="O155" s="3" t="str">
        <f t="shared" si="43"/>
        <v>02|35|01</v>
      </c>
      <c r="P155" s="22">
        <f t="shared" si="44"/>
        <v>23501</v>
      </c>
      <c r="Q155" s="22">
        <f t="shared" si="45"/>
        <v>3</v>
      </c>
      <c r="R155" s="22"/>
      <c r="S155" t="str">
        <f t="shared" si="46"/>
        <v>Arts and Humanities</v>
      </c>
      <c r="T155" t="str">
        <f t="shared" si="47"/>
        <v>Pacific Islands Languages and Societies</v>
      </c>
      <c r="U155" t="str">
        <f t="shared" si="48"/>
        <v>Hawaiian Studies</v>
      </c>
      <c r="V155">
        <v>1</v>
      </c>
      <c r="W155">
        <f t="shared" si="38"/>
        <v>152</v>
      </c>
      <c r="X155">
        <f t="shared" si="52"/>
        <v>152</v>
      </c>
      <c r="Y155" t="str">
        <f>Z155</f>
        <v>Pacific Islands Languages and Societies: Hawaiian Studies</v>
      </c>
      <c r="Z155" t="str">
        <f>CONCATENATE(T155,": ",U155)</f>
        <v>Pacific Islands Languages and Societies: Hawaiian Studies</v>
      </c>
    </row>
    <row r="156" spans="1:26" x14ac:dyDescent="0.35">
      <c r="A156">
        <v>152</v>
      </c>
      <c r="B156" t="s">
        <v>1227</v>
      </c>
      <c r="C156">
        <v>1</v>
      </c>
      <c r="D156">
        <v>11</v>
      </c>
      <c r="E156">
        <v>104</v>
      </c>
      <c r="G156">
        <v>10000</v>
      </c>
      <c r="H156">
        <v>10200</v>
      </c>
      <c r="I156">
        <v>10503</v>
      </c>
      <c r="J156">
        <f t="shared" si="41"/>
        <v>20</v>
      </c>
      <c r="K156">
        <f t="shared" si="42"/>
        <v>41</v>
      </c>
      <c r="L156">
        <f t="shared" si="49"/>
        <v>2</v>
      </c>
      <c r="M156">
        <f t="shared" si="50"/>
        <v>35</v>
      </c>
      <c r="N156">
        <f t="shared" si="51"/>
        <v>2</v>
      </c>
      <c r="O156" s="3" t="str">
        <f t="shared" si="43"/>
        <v>02|35|02</v>
      </c>
      <c r="P156" s="22">
        <f t="shared" si="44"/>
        <v>23502</v>
      </c>
      <c r="Q156" s="22">
        <f t="shared" si="45"/>
        <v>3</v>
      </c>
      <c r="R156" s="22"/>
      <c r="S156" t="str">
        <f t="shared" si="46"/>
        <v>Arts and Humanities</v>
      </c>
      <c r="T156" t="str">
        <f t="shared" si="47"/>
        <v>Pacific Islands Languages and Societies</v>
      </c>
      <c r="U156" t="str">
        <f t="shared" si="48"/>
        <v>Melanesian Studies</v>
      </c>
      <c r="V156">
        <v>1</v>
      </c>
      <c r="W156">
        <f t="shared" si="38"/>
        <v>153</v>
      </c>
      <c r="X156">
        <f t="shared" si="52"/>
        <v>153</v>
      </c>
      <c r="Y156" t="str">
        <f>Z156</f>
        <v>Pacific Islands Languages and Societies: Melanesian Studies</v>
      </c>
      <c r="Z156" t="str">
        <f>CONCATENATE(T156,": ",U156)</f>
        <v>Pacific Islands Languages and Societies: Melanesian Studies</v>
      </c>
    </row>
    <row r="157" spans="1:26" x14ac:dyDescent="0.35">
      <c r="A157">
        <v>153</v>
      </c>
      <c r="B157" t="s">
        <v>1228</v>
      </c>
      <c r="C157">
        <v>1</v>
      </c>
      <c r="D157">
        <v>11</v>
      </c>
      <c r="E157">
        <v>104</v>
      </c>
      <c r="G157">
        <v>10000</v>
      </c>
      <c r="H157">
        <v>10200</v>
      </c>
      <c r="I157">
        <v>10503</v>
      </c>
      <c r="J157">
        <f t="shared" si="41"/>
        <v>20</v>
      </c>
      <c r="K157">
        <f t="shared" si="42"/>
        <v>41</v>
      </c>
      <c r="L157">
        <f t="shared" si="49"/>
        <v>2</v>
      </c>
      <c r="M157">
        <f t="shared" si="50"/>
        <v>35</v>
      </c>
      <c r="N157">
        <f t="shared" si="51"/>
        <v>3</v>
      </c>
      <c r="O157" s="3" t="str">
        <f t="shared" si="43"/>
        <v>02|35|03</v>
      </c>
      <c r="P157" s="22">
        <f t="shared" si="44"/>
        <v>23503</v>
      </c>
      <c r="Q157" s="22">
        <f t="shared" si="45"/>
        <v>3</v>
      </c>
      <c r="R157" s="22"/>
      <c r="S157" t="str">
        <f t="shared" si="46"/>
        <v>Arts and Humanities</v>
      </c>
      <c r="T157" t="str">
        <f t="shared" si="47"/>
        <v>Pacific Islands Languages and Societies</v>
      </c>
      <c r="U157" t="str">
        <f t="shared" si="48"/>
        <v>Micronesian Studies</v>
      </c>
      <c r="V157">
        <v>1</v>
      </c>
      <c r="W157">
        <f t="shared" si="38"/>
        <v>154</v>
      </c>
      <c r="X157">
        <f t="shared" si="52"/>
        <v>154</v>
      </c>
      <c r="Y157" t="str">
        <f>Z157</f>
        <v>Pacific Islands Languages and Societies: Micronesian Studies</v>
      </c>
      <c r="Z157" t="str">
        <f>CONCATENATE(T157,": ",U157)</f>
        <v>Pacific Islands Languages and Societies: Micronesian Studies</v>
      </c>
    </row>
    <row r="158" spans="1:26" x14ac:dyDescent="0.35">
      <c r="A158">
        <v>154</v>
      </c>
      <c r="B158" t="s">
        <v>1229</v>
      </c>
      <c r="C158">
        <v>1</v>
      </c>
      <c r="D158">
        <v>11</v>
      </c>
      <c r="E158">
        <v>104</v>
      </c>
      <c r="G158">
        <v>10000</v>
      </c>
      <c r="H158">
        <v>10200</v>
      </c>
      <c r="I158">
        <v>10503</v>
      </c>
      <c r="J158">
        <f t="shared" si="41"/>
        <v>20</v>
      </c>
      <c r="K158">
        <f t="shared" si="42"/>
        <v>41</v>
      </c>
      <c r="L158">
        <f t="shared" si="49"/>
        <v>2</v>
      </c>
      <c r="M158">
        <f t="shared" si="50"/>
        <v>35</v>
      </c>
      <c r="N158">
        <f t="shared" si="51"/>
        <v>4</v>
      </c>
      <c r="O158" s="3" t="str">
        <f t="shared" si="43"/>
        <v>02|35|04</v>
      </c>
      <c r="P158" s="22">
        <f t="shared" si="44"/>
        <v>23504</v>
      </c>
      <c r="Q158" s="22">
        <f t="shared" si="45"/>
        <v>3</v>
      </c>
      <c r="R158" s="22"/>
      <c r="S158" t="str">
        <f t="shared" si="46"/>
        <v>Arts and Humanities</v>
      </c>
      <c r="T158" t="str">
        <f t="shared" si="47"/>
        <v>Pacific Islands Languages and Societies</v>
      </c>
      <c r="U158" t="str">
        <f t="shared" si="48"/>
        <v>Polynesian Studies</v>
      </c>
      <c r="V158">
        <v>1</v>
      </c>
      <c r="W158">
        <f t="shared" si="38"/>
        <v>155</v>
      </c>
      <c r="X158">
        <f t="shared" si="52"/>
        <v>155</v>
      </c>
      <c r="Y158" t="str">
        <f>Z158</f>
        <v>Pacific Islands Languages and Societies: Polynesian Studies</v>
      </c>
      <c r="Z158" t="str">
        <f>CONCATENATE(T158,": ",U158)</f>
        <v>Pacific Islands Languages and Societies: Polynesian Studies</v>
      </c>
    </row>
    <row r="159" spans="1:26" x14ac:dyDescent="0.35">
      <c r="A159">
        <v>155</v>
      </c>
      <c r="B159" t="s">
        <v>1230</v>
      </c>
      <c r="C159">
        <v>1</v>
      </c>
      <c r="D159">
        <v>11</v>
      </c>
      <c r="E159">
        <v>108</v>
      </c>
      <c r="G159">
        <v>10000</v>
      </c>
      <c r="H159">
        <v>10200</v>
      </c>
      <c r="I159">
        <v>10101</v>
      </c>
      <c r="J159">
        <f t="shared" si="41"/>
        <v>20</v>
      </c>
      <c r="K159" t="str">
        <f t="shared" si="42"/>
        <v/>
      </c>
      <c r="L159">
        <f t="shared" si="49"/>
        <v>2</v>
      </c>
      <c r="M159">
        <f t="shared" si="50"/>
        <v>36</v>
      </c>
      <c r="N159" t="str">
        <f t="shared" si="51"/>
        <v/>
      </c>
      <c r="O159" s="3" t="str">
        <f t="shared" si="43"/>
        <v>02|36</v>
      </c>
      <c r="P159" s="22">
        <f t="shared" si="44"/>
        <v>236</v>
      </c>
      <c r="Q159" s="22">
        <f t="shared" si="45"/>
        <v>2</v>
      </c>
      <c r="R159" s="22">
        <v>14</v>
      </c>
      <c r="S159" t="str">
        <f t="shared" si="46"/>
        <v>Arts and Humanities</v>
      </c>
      <c r="T159" t="str">
        <f t="shared" si="47"/>
        <v>Philosophy</v>
      </c>
      <c r="U159" t="str">
        <f t="shared" si="48"/>
        <v/>
      </c>
      <c r="V159">
        <v>1</v>
      </c>
      <c r="W159">
        <f t="shared" si="38"/>
        <v>156</v>
      </c>
      <c r="X159">
        <f t="shared" si="52"/>
        <v>156</v>
      </c>
      <c r="Y159" t="str">
        <f>T159</f>
        <v>Philosophy</v>
      </c>
      <c r="Z159" t="str">
        <f>IF(U160="",T159,"")</f>
        <v/>
      </c>
    </row>
    <row r="160" spans="1:26" x14ac:dyDescent="0.35">
      <c r="A160">
        <v>156</v>
      </c>
      <c r="B160" t="s">
        <v>1231</v>
      </c>
      <c r="C160">
        <v>1</v>
      </c>
      <c r="D160">
        <v>11</v>
      </c>
      <c r="E160">
        <v>108</v>
      </c>
      <c r="G160">
        <v>10000</v>
      </c>
      <c r="H160">
        <v>10200</v>
      </c>
      <c r="I160">
        <v>10101</v>
      </c>
      <c r="J160">
        <f t="shared" si="41"/>
        <v>20</v>
      </c>
      <c r="K160">
        <f t="shared" si="42"/>
        <v>12</v>
      </c>
      <c r="L160">
        <f t="shared" si="49"/>
        <v>2</v>
      </c>
      <c r="M160">
        <f t="shared" si="50"/>
        <v>36</v>
      </c>
      <c r="N160">
        <f t="shared" si="51"/>
        <v>1</v>
      </c>
      <c r="O160" s="3" t="str">
        <f t="shared" si="43"/>
        <v>02|36|01</v>
      </c>
      <c r="P160" s="22">
        <f t="shared" si="44"/>
        <v>23601</v>
      </c>
      <c r="Q160" s="22">
        <f t="shared" si="45"/>
        <v>3</v>
      </c>
      <c r="R160" s="22"/>
      <c r="S160" t="str">
        <f t="shared" si="46"/>
        <v>Arts and Humanities</v>
      </c>
      <c r="T160" t="str">
        <f t="shared" si="47"/>
        <v>Philosophy</v>
      </c>
      <c r="U160" t="str">
        <f t="shared" si="48"/>
        <v>Applied Ethics</v>
      </c>
      <c r="V160">
        <v>1</v>
      </c>
      <c r="W160">
        <f t="shared" si="38"/>
        <v>157</v>
      </c>
      <c r="X160">
        <f t="shared" si="52"/>
        <v>157</v>
      </c>
      <c r="Y160" t="str">
        <f t="shared" ref="Y160:Y173" si="55">Z160</f>
        <v>Philosophy: Applied Ethics</v>
      </c>
      <c r="Z160" t="str">
        <f t="shared" ref="Z160:Z173" si="56">CONCATENATE(T160,": ",U160)</f>
        <v>Philosophy: Applied Ethics</v>
      </c>
    </row>
    <row r="161" spans="1:26" x14ac:dyDescent="0.35">
      <c r="A161">
        <v>157</v>
      </c>
      <c r="B161" t="s">
        <v>1232</v>
      </c>
      <c r="C161">
        <v>1</v>
      </c>
      <c r="D161">
        <v>11</v>
      </c>
      <c r="E161">
        <v>108</v>
      </c>
      <c r="G161">
        <v>10000</v>
      </c>
      <c r="H161">
        <v>10200</v>
      </c>
      <c r="I161">
        <v>10101</v>
      </c>
      <c r="J161">
        <f t="shared" si="41"/>
        <v>20</v>
      </c>
      <c r="K161">
        <f t="shared" si="42"/>
        <v>12</v>
      </c>
      <c r="L161">
        <f t="shared" si="49"/>
        <v>2</v>
      </c>
      <c r="M161">
        <f t="shared" si="50"/>
        <v>36</v>
      </c>
      <c r="N161">
        <f t="shared" si="51"/>
        <v>2</v>
      </c>
      <c r="O161" s="3" t="str">
        <f t="shared" si="43"/>
        <v>02|36|02</v>
      </c>
      <c r="P161" s="22">
        <f t="shared" si="44"/>
        <v>23602</v>
      </c>
      <c r="Q161" s="22">
        <f t="shared" si="45"/>
        <v>3</v>
      </c>
      <c r="R161" s="22"/>
      <c r="S161" t="str">
        <f t="shared" si="46"/>
        <v>Arts and Humanities</v>
      </c>
      <c r="T161" t="str">
        <f t="shared" si="47"/>
        <v>Philosophy</v>
      </c>
      <c r="U161" t="str">
        <f t="shared" si="48"/>
        <v>Comparative Philosophy</v>
      </c>
      <c r="V161">
        <v>1</v>
      </c>
      <c r="W161">
        <f t="shared" si="38"/>
        <v>158</v>
      </c>
      <c r="X161">
        <f t="shared" si="52"/>
        <v>158</v>
      </c>
      <c r="Y161" t="str">
        <f t="shared" si="55"/>
        <v>Philosophy: Comparative Philosophy</v>
      </c>
      <c r="Z161" t="str">
        <f t="shared" si="56"/>
        <v>Philosophy: Comparative Philosophy</v>
      </c>
    </row>
    <row r="162" spans="1:26" x14ac:dyDescent="0.35">
      <c r="A162">
        <v>158</v>
      </c>
      <c r="B162" t="s">
        <v>1233</v>
      </c>
      <c r="C162">
        <v>1</v>
      </c>
      <c r="D162">
        <v>11</v>
      </c>
      <c r="E162">
        <v>108</v>
      </c>
      <c r="G162">
        <v>10000</v>
      </c>
      <c r="H162">
        <v>10200</v>
      </c>
      <c r="I162">
        <v>10101</v>
      </c>
      <c r="J162">
        <f t="shared" si="41"/>
        <v>20</v>
      </c>
      <c r="K162">
        <f t="shared" si="42"/>
        <v>12</v>
      </c>
      <c r="L162">
        <f t="shared" si="49"/>
        <v>2</v>
      </c>
      <c r="M162">
        <f t="shared" si="50"/>
        <v>36</v>
      </c>
      <c r="N162">
        <f t="shared" si="51"/>
        <v>3</v>
      </c>
      <c r="O162" s="3" t="str">
        <f t="shared" si="43"/>
        <v>02|36|03</v>
      </c>
      <c r="P162" s="22">
        <f t="shared" si="44"/>
        <v>23603</v>
      </c>
      <c r="Q162" s="22">
        <f t="shared" si="45"/>
        <v>3</v>
      </c>
      <c r="R162" s="22"/>
      <c r="S162" t="str">
        <f t="shared" si="46"/>
        <v>Arts and Humanities</v>
      </c>
      <c r="T162" t="str">
        <f t="shared" si="47"/>
        <v>Philosophy</v>
      </c>
      <c r="U162" t="str">
        <f t="shared" si="48"/>
        <v>Continental Philosophy</v>
      </c>
      <c r="V162">
        <v>1</v>
      </c>
      <c r="W162">
        <f t="shared" si="38"/>
        <v>159</v>
      </c>
      <c r="X162">
        <f t="shared" si="52"/>
        <v>159</v>
      </c>
      <c r="Y162" t="str">
        <f t="shared" si="55"/>
        <v>Philosophy: Continental Philosophy</v>
      </c>
      <c r="Z162" t="str">
        <f t="shared" si="56"/>
        <v>Philosophy: Continental Philosophy</v>
      </c>
    </row>
    <row r="163" spans="1:26" x14ac:dyDescent="0.35">
      <c r="A163">
        <v>159</v>
      </c>
      <c r="B163" t="s">
        <v>1234</v>
      </c>
      <c r="C163">
        <v>1</v>
      </c>
      <c r="D163">
        <v>11</v>
      </c>
      <c r="E163">
        <v>108</v>
      </c>
      <c r="G163">
        <v>10000</v>
      </c>
      <c r="H163">
        <v>10200</v>
      </c>
      <c r="I163">
        <v>10101</v>
      </c>
      <c r="J163">
        <f t="shared" si="41"/>
        <v>20</v>
      </c>
      <c r="K163">
        <f t="shared" si="42"/>
        <v>12</v>
      </c>
      <c r="L163">
        <f t="shared" si="49"/>
        <v>2</v>
      </c>
      <c r="M163">
        <f t="shared" si="50"/>
        <v>36</v>
      </c>
      <c r="N163">
        <f t="shared" si="51"/>
        <v>4</v>
      </c>
      <c r="O163" s="3" t="str">
        <f t="shared" si="43"/>
        <v>02|36|04</v>
      </c>
      <c r="P163" s="22">
        <f t="shared" si="44"/>
        <v>23604</v>
      </c>
      <c r="Q163" s="22">
        <f t="shared" si="45"/>
        <v>3</v>
      </c>
      <c r="R163" s="22"/>
      <c r="S163" t="str">
        <f t="shared" si="46"/>
        <v>Arts and Humanities</v>
      </c>
      <c r="T163" t="str">
        <f t="shared" si="47"/>
        <v>Philosophy</v>
      </c>
      <c r="U163" t="str">
        <f t="shared" si="48"/>
        <v>Epistemology</v>
      </c>
      <c r="V163">
        <v>1</v>
      </c>
      <c r="W163">
        <f t="shared" ref="W163:W226" si="57">V163+W162</f>
        <v>160</v>
      </c>
      <c r="X163">
        <f t="shared" si="52"/>
        <v>160</v>
      </c>
      <c r="Y163" t="str">
        <f t="shared" si="55"/>
        <v>Philosophy: Epistemology</v>
      </c>
      <c r="Z163" t="str">
        <f t="shared" si="56"/>
        <v>Philosophy: Epistemology</v>
      </c>
    </row>
    <row r="164" spans="1:26" x14ac:dyDescent="0.35">
      <c r="A164">
        <v>160</v>
      </c>
      <c r="B164" t="s">
        <v>1235</v>
      </c>
      <c r="C164">
        <v>1</v>
      </c>
      <c r="D164">
        <v>11</v>
      </c>
      <c r="E164">
        <v>108</v>
      </c>
      <c r="G164">
        <v>10000</v>
      </c>
      <c r="H164">
        <v>10200</v>
      </c>
      <c r="I164">
        <v>10101</v>
      </c>
      <c r="J164">
        <f t="shared" si="41"/>
        <v>20</v>
      </c>
      <c r="K164">
        <f t="shared" si="42"/>
        <v>12</v>
      </c>
      <c r="L164">
        <f t="shared" si="49"/>
        <v>2</v>
      </c>
      <c r="M164">
        <f t="shared" si="50"/>
        <v>36</v>
      </c>
      <c r="N164">
        <f t="shared" si="51"/>
        <v>5</v>
      </c>
      <c r="O164" s="3" t="str">
        <f t="shared" si="43"/>
        <v>02|36|05</v>
      </c>
      <c r="P164" s="22">
        <f t="shared" si="44"/>
        <v>23605</v>
      </c>
      <c r="Q164" s="22">
        <f t="shared" si="45"/>
        <v>3</v>
      </c>
      <c r="R164" s="22"/>
      <c r="S164" t="str">
        <f t="shared" si="46"/>
        <v>Arts and Humanities</v>
      </c>
      <c r="T164" t="str">
        <f t="shared" si="47"/>
        <v>Philosophy</v>
      </c>
      <c r="U164" t="str">
        <f t="shared" si="48"/>
        <v>Esthetics</v>
      </c>
      <c r="V164">
        <v>1</v>
      </c>
      <c r="W164">
        <f t="shared" si="57"/>
        <v>161</v>
      </c>
      <c r="X164">
        <f t="shared" si="52"/>
        <v>161</v>
      </c>
      <c r="Y164" t="str">
        <f t="shared" si="55"/>
        <v>Philosophy: Esthetics</v>
      </c>
      <c r="Z164" t="str">
        <f t="shared" si="56"/>
        <v>Philosophy: Esthetics</v>
      </c>
    </row>
    <row r="165" spans="1:26" x14ac:dyDescent="0.35">
      <c r="A165">
        <v>161</v>
      </c>
      <c r="B165" t="s">
        <v>1236</v>
      </c>
      <c r="C165">
        <v>1</v>
      </c>
      <c r="D165">
        <v>11</v>
      </c>
      <c r="E165">
        <v>108</v>
      </c>
      <c r="G165">
        <v>10000</v>
      </c>
      <c r="H165">
        <v>10200</v>
      </c>
      <c r="I165">
        <v>10101</v>
      </c>
      <c r="J165">
        <f t="shared" si="41"/>
        <v>20</v>
      </c>
      <c r="K165">
        <f t="shared" si="42"/>
        <v>12</v>
      </c>
      <c r="L165">
        <f t="shared" si="49"/>
        <v>2</v>
      </c>
      <c r="M165">
        <f t="shared" si="50"/>
        <v>36</v>
      </c>
      <c r="N165">
        <f t="shared" si="51"/>
        <v>6</v>
      </c>
      <c r="O165" s="3" t="str">
        <f t="shared" si="43"/>
        <v>02|36|06</v>
      </c>
      <c r="P165" s="22">
        <f t="shared" si="44"/>
        <v>23606</v>
      </c>
      <c r="Q165" s="22">
        <f t="shared" si="45"/>
        <v>3</v>
      </c>
      <c r="R165" s="22"/>
      <c r="S165" t="str">
        <f t="shared" si="46"/>
        <v>Arts and Humanities</v>
      </c>
      <c r="T165" t="str">
        <f t="shared" si="47"/>
        <v>Philosophy</v>
      </c>
      <c r="U165" t="str">
        <f t="shared" si="48"/>
        <v>Ethics and Political Philosophy</v>
      </c>
      <c r="V165">
        <v>1</v>
      </c>
      <c r="W165">
        <f t="shared" si="57"/>
        <v>162</v>
      </c>
      <c r="X165">
        <f t="shared" si="52"/>
        <v>162</v>
      </c>
      <c r="Y165" t="str">
        <f t="shared" si="55"/>
        <v>Philosophy: Ethics and Political Philosophy</v>
      </c>
      <c r="Z165" t="str">
        <f t="shared" si="56"/>
        <v>Philosophy: Ethics and Political Philosophy</v>
      </c>
    </row>
    <row r="166" spans="1:26" x14ac:dyDescent="0.35">
      <c r="A166">
        <v>162</v>
      </c>
      <c r="B166" t="s">
        <v>1237</v>
      </c>
      <c r="C166">
        <v>1</v>
      </c>
      <c r="D166">
        <v>11</v>
      </c>
      <c r="E166">
        <v>108</v>
      </c>
      <c r="G166">
        <v>10000</v>
      </c>
      <c r="H166">
        <v>10200</v>
      </c>
      <c r="I166">
        <v>10101</v>
      </c>
      <c r="J166">
        <f t="shared" si="41"/>
        <v>20</v>
      </c>
      <c r="K166">
        <f t="shared" si="42"/>
        <v>12</v>
      </c>
      <c r="L166">
        <f t="shared" si="49"/>
        <v>2</v>
      </c>
      <c r="M166">
        <f t="shared" si="50"/>
        <v>36</v>
      </c>
      <c r="N166">
        <f t="shared" si="51"/>
        <v>7</v>
      </c>
      <c r="O166" s="3" t="str">
        <f t="shared" si="43"/>
        <v>02|36|07</v>
      </c>
      <c r="P166" s="22">
        <f t="shared" si="44"/>
        <v>23607</v>
      </c>
      <c r="Q166" s="22">
        <f t="shared" si="45"/>
        <v>3</v>
      </c>
      <c r="R166" s="22"/>
      <c r="S166" t="str">
        <f t="shared" si="46"/>
        <v>Arts and Humanities</v>
      </c>
      <c r="T166" s="23" t="str">
        <f t="shared" si="47"/>
        <v>Philosophy</v>
      </c>
      <c r="U166" t="str">
        <f t="shared" si="48"/>
        <v>Feminist Philosophy</v>
      </c>
      <c r="V166">
        <v>1</v>
      </c>
      <c r="W166">
        <f t="shared" si="57"/>
        <v>163</v>
      </c>
      <c r="X166">
        <f t="shared" si="52"/>
        <v>163</v>
      </c>
      <c r="Y166" t="str">
        <f t="shared" si="55"/>
        <v>Philosophy: Feminist Philosophy</v>
      </c>
      <c r="Z166" t="str">
        <f t="shared" si="56"/>
        <v>Philosophy: Feminist Philosophy</v>
      </c>
    </row>
    <row r="167" spans="1:26" x14ac:dyDescent="0.35">
      <c r="A167">
        <v>163</v>
      </c>
      <c r="B167" t="s">
        <v>1238</v>
      </c>
      <c r="C167">
        <v>1</v>
      </c>
      <c r="D167">
        <v>11</v>
      </c>
      <c r="E167" s="4">
        <v>108</v>
      </c>
      <c r="F167" s="4">
        <v>10801</v>
      </c>
      <c r="G167">
        <v>10000</v>
      </c>
      <c r="H167">
        <v>10200</v>
      </c>
      <c r="I167">
        <v>10101</v>
      </c>
      <c r="J167">
        <f t="shared" si="41"/>
        <v>20</v>
      </c>
      <c r="K167">
        <f t="shared" si="42"/>
        <v>12</v>
      </c>
      <c r="L167">
        <f t="shared" si="49"/>
        <v>2</v>
      </c>
      <c r="M167">
        <f t="shared" si="50"/>
        <v>36</v>
      </c>
      <c r="N167">
        <f t="shared" si="51"/>
        <v>8</v>
      </c>
      <c r="O167" s="3" t="str">
        <f t="shared" si="43"/>
        <v>02|36|08</v>
      </c>
      <c r="P167" s="22">
        <f t="shared" si="44"/>
        <v>23608</v>
      </c>
      <c r="Q167" s="22">
        <f t="shared" si="45"/>
        <v>3</v>
      </c>
      <c r="R167" s="22"/>
      <c r="S167" t="str">
        <f t="shared" si="46"/>
        <v>Arts and Humanities</v>
      </c>
      <c r="T167" t="str">
        <f t="shared" si="47"/>
        <v>Philosophy</v>
      </c>
      <c r="U167" t="str">
        <f t="shared" si="48"/>
        <v>History of Philosophy</v>
      </c>
      <c r="V167">
        <v>1</v>
      </c>
      <c r="W167">
        <f t="shared" si="57"/>
        <v>164</v>
      </c>
      <c r="X167">
        <f t="shared" si="52"/>
        <v>164</v>
      </c>
      <c r="Y167" t="str">
        <f t="shared" si="55"/>
        <v>Philosophy: History of Philosophy</v>
      </c>
      <c r="Z167" t="str">
        <f t="shared" si="56"/>
        <v>Philosophy: History of Philosophy</v>
      </c>
    </row>
    <row r="168" spans="1:26" x14ac:dyDescent="0.35">
      <c r="A168">
        <v>164</v>
      </c>
      <c r="B168" t="s">
        <v>1239</v>
      </c>
      <c r="C168">
        <v>1</v>
      </c>
      <c r="D168">
        <v>11</v>
      </c>
      <c r="E168">
        <v>108</v>
      </c>
      <c r="G168">
        <v>10000</v>
      </c>
      <c r="H168">
        <v>10200</v>
      </c>
      <c r="I168">
        <v>10101</v>
      </c>
      <c r="J168">
        <f t="shared" si="41"/>
        <v>20</v>
      </c>
      <c r="K168">
        <f t="shared" si="42"/>
        <v>12</v>
      </c>
      <c r="L168">
        <f t="shared" si="49"/>
        <v>2</v>
      </c>
      <c r="M168">
        <f t="shared" si="50"/>
        <v>36</v>
      </c>
      <c r="N168">
        <f t="shared" si="51"/>
        <v>9</v>
      </c>
      <c r="O168" s="3" t="str">
        <f t="shared" si="43"/>
        <v>02|36|09</v>
      </c>
      <c r="P168" s="22">
        <f t="shared" si="44"/>
        <v>23609</v>
      </c>
      <c r="Q168" s="22">
        <f t="shared" si="45"/>
        <v>3</v>
      </c>
      <c r="R168" s="22"/>
      <c r="S168" t="str">
        <f t="shared" si="46"/>
        <v>Arts and Humanities</v>
      </c>
      <c r="T168" s="23" t="str">
        <f t="shared" si="47"/>
        <v>Philosophy</v>
      </c>
      <c r="U168" t="str">
        <f t="shared" si="48"/>
        <v>Logic and Foundations of Mathematics</v>
      </c>
      <c r="V168">
        <v>1</v>
      </c>
      <c r="W168">
        <f t="shared" si="57"/>
        <v>165</v>
      </c>
      <c r="X168">
        <f t="shared" si="52"/>
        <v>165</v>
      </c>
      <c r="Y168" t="str">
        <f t="shared" si="55"/>
        <v>Philosophy: Logic and Foundations of Mathematics</v>
      </c>
      <c r="Z168" t="str">
        <f t="shared" si="56"/>
        <v>Philosophy: Logic and Foundations of Mathematics</v>
      </c>
    </row>
    <row r="169" spans="1:26" x14ac:dyDescent="0.35">
      <c r="A169">
        <v>165</v>
      </c>
      <c r="B169" t="s">
        <v>1240</v>
      </c>
      <c r="C169">
        <v>1</v>
      </c>
      <c r="D169">
        <v>11</v>
      </c>
      <c r="E169">
        <v>108</v>
      </c>
      <c r="G169">
        <v>10000</v>
      </c>
      <c r="H169">
        <v>10200</v>
      </c>
      <c r="I169">
        <v>10101</v>
      </c>
      <c r="J169">
        <f t="shared" si="41"/>
        <v>20</v>
      </c>
      <c r="K169">
        <f t="shared" si="42"/>
        <v>12</v>
      </c>
      <c r="L169">
        <f t="shared" si="49"/>
        <v>2</v>
      </c>
      <c r="M169">
        <f t="shared" si="50"/>
        <v>36</v>
      </c>
      <c r="N169">
        <f t="shared" si="51"/>
        <v>10</v>
      </c>
      <c r="O169" s="3" t="str">
        <f t="shared" si="43"/>
        <v>02|36|10</v>
      </c>
      <c r="P169" s="22">
        <f t="shared" si="44"/>
        <v>23610</v>
      </c>
      <c r="Q169" s="22">
        <f t="shared" si="45"/>
        <v>3</v>
      </c>
      <c r="R169" s="22"/>
      <c r="S169" t="str">
        <f t="shared" si="46"/>
        <v>Arts and Humanities</v>
      </c>
      <c r="T169" t="str">
        <f t="shared" si="47"/>
        <v>Philosophy</v>
      </c>
      <c r="U169" t="str">
        <f t="shared" si="48"/>
        <v>Metaphysics</v>
      </c>
      <c r="V169">
        <v>1</v>
      </c>
      <c r="W169">
        <f t="shared" si="57"/>
        <v>166</v>
      </c>
      <c r="X169">
        <f t="shared" si="52"/>
        <v>166</v>
      </c>
      <c r="Y169" t="str">
        <f t="shared" si="55"/>
        <v>Philosophy: Metaphysics</v>
      </c>
      <c r="Z169" t="str">
        <f t="shared" si="56"/>
        <v>Philosophy: Metaphysics</v>
      </c>
    </row>
    <row r="170" spans="1:26" x14ac:dyDescent="0.35">
      <c r="A170">
        <v>166</v>
      </c>
      <c r="B170" t="s">
        <v>1241</v>
      </c>
      <c r="C170">
        <v>1</v>
      </c>
      <c r="D170">
        <v>11</v>
      </c>
      <c r="E170">
        <v>108</v>
      </c>
      <c r="G170">
        <v>10000</v>
      </c>
      <c r="H170">
        <v>10200</v>
      </c>
      <c r="I170">
        <v>10101</v>
      </c>
      <c r="J170">
        <f t="shared" si="41"/>
        <v>20</v>
      </c>
      <c r="K170">
        <f t="shared" si="42"/>
        <v>12</v>
      </c>
      <c r="L170">
        <f t="shared" si="49"/>
        <v>2</v>
      </c>
      <c r="M170">
        <f t="shared" si="50"/>
        <v>36</v>
      </c>
      <c r="N170">
        <f t="shared" si="51"/>
        <v>11</v>
      </c>
      <c r="O170" s="3" t="str">
        <f t="shared" si="43"/>
        <v>02|36|11</v>
      </c>
      <c r="P170" s="22">
        <f t="shared" si="44"/>
        <v>23611</v>
      </c>
      <c r="Q170" s="22">
        <f t="shared" si="45"/>
        <v>3</v>
      </c>
      <c r="R170" s="22"/>
      <c r="S170" t="str">
        <f t="shared" si="46"/>
        <v>Arts and Humanities</v>
      </c>
      <c r="T170" t="str">
        <f t="shared" si="47"/>
        <v>Philosophy</v>
      </c>
      <c r="U170" t="str">
        <f t="shared" si="48"/>
        <v>Philosophy of Language</v>
      </c>
      <c r="V170">
        <v>1</v>
      </c>
      <c r="W170">
        <f t="shared" si="57"/>
        <v>167</v>
      </c>
      <c r="X170">
        <f t="shared" si="52"/>
        <v>167</v>
      </c>
      <c r="Y170" t="str">
        <f t="shared" si="55"/>
        <v>Philosophy: Philosophy of Language</v>
      </c>
      <c r="Z170" t="str">
        <f t="shared" si="56"/>
        <v>Philosophy: Philosophy of Language</v>
      </c>
    </row>
    <row r="171" spans="1:26" x14ac:dyDescent="0.35">
      <c r="A171">
        <v>167</v>
      </c>
      <c r="B171" t="s">
        <v>1242</v>
      </c>
      <c r="C171">
        <v>1</v>
      </c>
      <c r="D171">
        <v>11</v>
      </c>
      <c r="E171">
        <v>108</v>
      </c>
      <c r="G171">
        <v>10000</v>
      </c>
      <c r="H171">
        <v>10200</v>
      </c>
      <c r="I171">
        <v>10101</v>
      </c>
      <c r="J171">
        <f t="shared" si="41"/>
        <v>20</v>
      </c>
      <c r="K171">
        <f t="shared" si="42"/>
        <v>12</v>
      </c>
      <c r="L171">
        <f t="shared" si="49"/>
        <v>2</v>
      </c>
      <c r="M171">
        <f t="shared" si="50"/>
        <v>36</v>
      </c>
      <c r="N171">
        <f t="shared" si="51"/>
        <v>12</v>
      </c>
      <c r="O171" s="3" t="str">
        <f t="shared" si="43"/>
        <v>02|36|12</v>
      </c>
      <c r="P171" s="22">
        <f t="shared" si="44"/>
        <v>23612</v>
      </c>
      <c r="Q171" s="22">
        <f t="shared" si="45"/>
        <v>3</v>
      </c>
      <c r="R171" s="22"/>
      <c r="S171" t="str">
        <f t="shared" si="46"/>
        <v>Arts and Humanities</v>
      </c>
      <c r="T171" t="str">
        <f t="shared" si="47"/>
        <v>Philosophy</v>
      </c>
      <c r="U171" t="str">
        <f t="shared" si="48"/>
        <v>Philosophy of Mind</v>
      </c>
      <c r="V171">
        <v>1</v>
      </c>
      <c r="W171">
        <f t="shared" si="57"/>
        <v>168</v>
      </c>
      <c r="X171">
        <f t="shared" si="52"/>
        <v>168</v>
      </c>
      <c r="Y171" t="str">
        <f t="shared" si="55"/>
        <v>Philosophy: Philosophy of Mind</v>
      </c>
      <c r="Z171" t="str">
        <f t="shared" si="56"/>
        <v>Philosophy: Philosophy of Mind</v>
      </c>
    </row>
    <row r="172" spans="1:26" x14ac:dyDescent="0.35">
      <c r="A172">
        <v>168</v>
      </c>
      <c r="B172" t="s">
        <v>1243</v>
      </c>
      <c r="C172">
        <v>1</v>
      </c>
      <c r="D172">
        <v>11</v>
      </c>
      <c r="E172">
        <v>108</v>
      </c>
      <c r="G172">
        <v>10000</v>
      </c>
      <c r="H172">
        <v>10200</v>
      </c>
      <c r="I172">
        <v>10101</v>
      </c>
      <c r="J172">
        <f t="shared" si="41"/>
        <v>20</v>
      </c>
      <c r="K172">
        <f t="shared" si="42"/>
        <v>12</v>
      </c>
      <c r="L172">
        <f t="shared" si="49"/>
        <v>2</v>
      </c>
      <c r="M172">
        <f t="shared" si="50"/>
        <v>36</v>
      </c>
      <c r="N172">
        <f t="shared" si="51"/>
        <v>13</v>
      </c>
      <c r="O172" s="3" t="str">
        <f t="shared" si="43"/>
        <v>02|36|13</v>
      </c>
      <c r="P172" s="22">
        <f t="shared" si="44"/>
        <v>23613</v>
      </c>
      <c r="Q172" s="22">
        <f t="shared" si="45"/>
        <v>3</v>
      </c>
      <c r="R172" s="22"/>
      <c r="S172" t="str">
        <f t="shared" si="46"/>
        <v>Arts and Humanities</v>
      </c>
      <c r="T172" t="str">
        <f t="shared" si="47"/>
        <v>Philosophy</v>
      </c>
      <c r="U172" t="str">
        <f t="shared" si="48"/>
        <v>Philosophy of Science</v>
      </c>
      <c r="V172">
        <v>1</v>
      </c>
      <c r="W172">
        <f t="shared" si="57"/>
        <v>169</v>
      </c>
      <c r="X172">
        <f t="shared" si="52"/>
        <v>169</v>
      </c>
      <c r="Y172" t="str">
        <f t="shared" si="55"/>
        <v>Philosophy: Philosophy of Science</v>
      </c>
      <c r="Z172" t="str">
        <f t="shared" si="56"/>
        <v>Philosophy: Philosophy of Science</v>
      </c>
    </row>
    <row r="173" spans="1:26" x14ac:dyDescent="0.35">
      <c r="A173">
        <v>169</v>
      </c>
      <c r="B173" t="s">
        <v>1244</v>
      </c>
      <c r="C173">
        <v>1</v>
      </c>
      <c r="D173">
        <v>11</v>
      </c>
      <c r="E173">
        <v>108</v>
      </c>
      <c r="G173">
        <v>10000</v>
      </c>
      <c r="H173">
        <v>10200</v>
      </c>
      <c r="I173">
        <v>10101</v>
      </c>
      <c r="J173">
        <f t="shared" si="41"/>
        <v>20</v>
      </c>
      <c r="K173">
        <f t="shared" si="42"/>
        <v>12</v>
      </c>
      <c r="L173">
        <f t="shared" si="49"/>
        <v>2</v>
      </c>
      <c r="M173">
        <f t="shared" si="50"/>
        <v>36</v>
      </c>
      <c r="N173">
        <f t="shared" si="51"/>
        <v>14</v>
      </c>
      <c r="O173" s="3" t="str">
        <f t="shared" si="43"/>
        <v>02|36|14</v>
      </c>
      <c r="P173" s="22">
        <f t="shared" si="44"/>
        <v>23614</v>
      </c>
      <c r="Q173" s="22">
        <f t="shared" si="45"/>
        <v>3</v>
      </c>
      <c r="R173" s="22"/>
      <c r="S173" t="str">
        <f t="shared" si="46"/>
        <v>Arts and Humanities</v>
      </c>
      <c r="T173" t="str">
        <f t="shared" si="47"/>
        <v>Philosophy</v>
      </c>
      <c r="U173" t="str">
        <f t="shared" si="48"/>
        <v>Other Philosophy</v>
      </c>
      <c r="V173">
        <v>1</v>
      </c>
      <c r="W173">
        <f t="shared" si="57"/>
        <v>170</v>
      </c>
      <c r="X173">
        <f t="shared" si="52"/>
        <v>170</v>
      </c>
      <c r="Y173" t="str">
        <f t="shared" si="55"/>
        <v>Philosophy: Other Philosophy</v>
      </c>
      <c r="Z173" t="str">
        <f t="shared" si="56"/>
        <v>Philosophy: Other Philosophy</v>
      </c>
    </row>
    <row r="174" spans="1:26" x14ac:dyDescent="0.35">
      <c r="A174">
        <v>170</v>
      </c>
      <c r="B174" t="s">
        <v>1245</v>
      </c>
      <c r="C174">
        <v>1</v>
      </c>
      <c r="D174">
        <v>11</v>
      </c>
      <c r="E174">
        <v>103</v>
      </c>
      <c r="G174">
        <v>10000</v>
      </c>
      <c r="H174">
        <v>10300</v>
      </c>
      <c r="I174">
        <v>10603</v>
      </c>
      <c r="J174">
        <f t="shared" si="41"/>
        <v>20</v>
      </c>
      <c r="K174" t="str">
        <f t="shared" si="42"/>
        <v/>
      </c>
      <c r="L174">
        <f t="shared" si="49"/>
        <v>2</v>
      </c>
      <c r="M174">
        <f t="shared" si="50"/>
        <v>37</v>
      </c>
      <c r="N174" t="str">
        <f t="shared" si="51"/>
        <v/>
      </c>
      <c r="O174" s="3" t="str">
        <f t="shared" si="43"/>
        <v>02|37</v>
      </c>
      <c r="P174" s="22">
        <f t="shared" si="44"/>
        <v>237</v>
      </c>
      <c r="Q174" s="22">
        <f t="shared" si="45"/>
        <v>2</v>
      </c>
      <c r="R174" s="22">
        <v>0</v>
      </c>
      <c r="S174" t="str">
        <f t="shared" si="46"/>
        <v>Arts and Humanities</v>
      </c>
      <c r="T174" t="str">
        <f t="shared" si="47"/>
        <v>Photography</v>
      </c>
      <c r="U174" t="str">
        <f t="shared" si="48"/>
        <v/>
      </c>
      <c r="V174">
        <v>1</v>
      </c>
      <c r="W174">
        <f t="shared" si="57"/>
        <v>171</v>
      </c>
      <c r="X174">
        <f t="shared" si="52"/>
        <v>171</v>
      </c>
      <c r="Y174" t="str">
        <f>T174</f>
        <v>Photography</v>
      </c>
      <c r="Z174" t="str">
        <f>IF(U175="",T174,"")</f>
        <v>Photography</v>
      </c>
    </row>
    <row r="175" spans="1:26" x14ac:dyDescent="0.35">
      <c r="A175">
        <v>171</v>
      </c>
      <c r="B175" t="s">
        <v>1246</v>
      </c>
      <c r="C175">
        <v>1</v>
      </c>
      <c r="D175">
        <v>11</v>
      </c>
      <c r="E175" s="4">
        <v>106</v>
      </c>
      <c r="G175" s="4">
        <v>10000</v>
      </c>
      <c r="H175" s="4">
        <v>10400</v>
      </c>
      <c r="I175">
        <v>10403</v>
      </c>
      <c r="J175">
        <f t="shared" si="41"/>
        <v>20</v>
      </c>
      <c r="K175" t="str">
        <f t="shared" si="42"/>
        <v/>
      </c>
      <c r="L175">
        <f t="shared" si="49"/>
        <v>2</v>
      </c>
      <c r="M175">
        <f t="shared" si="50"/>
        <v>38</v>
      </c>
      <c r="N175" t="str">
        <f t="shared" si="51"/>
        <v/>
      </c>
      <c r="O175" s="3" t="str">
        <f t="shared" si="43"/>
        <v>02|38</v>
      </c>
      <c r="P175" s="22">
        <f t="shared" si="44"/>
        <v>238</v>
      </c>
      <c r="Q175" s="22">
        <f t="shared" si="45"/>
        <v>2</v>
      </c>
      <c r="R175" s="22">
        <v>6</v>
      </c>
      <c r="S175" t="str">
        <f t="shared" si="46"/>
        <v>Arts and Humanities</v>
      </c>
      <c r="T175" t="str">
        <f t="shared" si="47"/>
        <v>Race, Ethnicity and Post-Colonial Studies</v>
      </c>
      <c r="U175" t="str">
        <f t="shared" si="48"/>
        <v/>
      </c>
      <c r="V175">
        <v>1</v>
      </c>
      <c r="W175">
        <f t="shared" si="57"/>
        <v>172</v>
      </c>
      <c r="X175">
        <f t="shared" si="52"/>
        <v>172</v>
      </c>
      <c r="Y175" t="str">
        <f>T175</f>
        <v>Race, Ethnicity and Post-Colonial Studies</v>
      </c>
      <c r="Z175" t="str">
        <f>IF(U176="",T175,"")</f>
        <v/>
      </c>
    </row>
    <row r="176" spans="1:26" x14ac:dyDescent="0.35">
      <c r="A176">
        <v>172</v>
      </c>
      <c r="B176" t="s">
        <v>1247</v>
      </c>
      <c r="C176">
        <v>1</v>
      </c>
      <c r="D176">
        <v>11</v>
      </c>
      <c r="E176" s="4">
        <v>106</v>
      </c>
      <c r="G176" s="4">
        <v>10000</v>
      </c>
      <c r="H176" s="4">
        <v>10400</v>
      </c>
      <c r="I176">
        <v>10403</v>
      </c>
      <c r="J176">
        <f t="shared" si="41"/>
        <v>20</v>
      </c>
      <c r="K176">
        <f t="shared" si="42"/>
        <v>43</v>
      </c>
      <c r="L176">
        <f t="shared" si="49"/>
        <v>2</v>
      </c>
      <c r="M176">
        <f t="shared" si="50"/>
        <v>38</v>
      </c>
      <c r="N176">
        <f t="shared" si="51"/>
        <v>1</v>
      </c>
      <c r="O176" s="3" t="str">
        <f t="shared" si="43"/>
        <v>02|38|01</v>
      </c>
      <c r="P176" s="22">
        <f t="shared" si="44"/>
        <v>23801</v>
      </c>
      <c r="Q176" s="22">
        <f t="shared" si="45"/>
        <v>3</v>
      </c>
      <c r="R176" s="22"/>
      <c r="S176" t="str">
        <f t="shared" si="46"/>
        <v>Arts and Humanities</v>
      </c>
      <c r="T176" t="str">
        <f t="shared" si="47"/>
        <v>Race, Ethnicity and Post-Colonial Studies</v>
      </c>
      <c r="U176" t="str">
        <f t="shared" si="48"/>
        <v>African American Studies</v>
      </c>
      <c r="V176">
        <v>1</v>
      </c>
      <c r="W176">
        <f t="shared" si="57"/>
        <v>173</v>
      </c>
      <c r="X176">
        <f t="shared" si="52"/>
        <v>173</v>
      </c>
      <c r="Y176" t="str">
        <f t="shared" ref="Y176:Y181" si="58">Z176</f>
        <v>Race, Ethnicity and Post-Colonial Studies: African American Studies</v>
      </c>
      <c r="Z176" t="str">
        <f t="shared" ref="Z176:Z181" si="59">CONCATENATE(T176,": ",U176)</f>
        <v>Race, Ethnicity and Post-Colonial Studies: African American Studies</v>
      </c>
    </row>
    <row r="177" spans="1:26" x14ac:dyDescent="0.35">
      <c r="A177">
        <v>173</v>
      </c>
      <c r="B177" t="s">
        <v>1248</v>
      </c>
      <c r="C177">
        <v>1</v>
      </c>
      <c r="D177">
        <v>11</v>
      </c>
      <c r="E177" s="4">
        <v>106</v>
      </c>
      <c r="G177" s="4">
        <v>10000</v>
      </c>
      <c r="H177" s="4">
        <v>10400</v>
      </c>
      <c r="I177">
        <v>10403</v>
      </c>
      <c r="J177">
        <f t="shared" si="41"/>
        <v>20</v>
      </c>
      <c r="K177">
        <f t="shared" si="42"/>
        <v>43</v>
      </c>
      <c r="L177">
        <f t="shared" si="49"/>
        <v>2</v>
      </c>
      <c r="M177">
        <f t="shared" si="50"/>
        <v>38</v>
      </c>
      <c r="N177">
        <f t="shared" si="51"/>
        <v>2</v>
      </c>
      <c r="O177" s="3" t="str">
        <f t="shared" si="43"/>
        <v>02|38|02</v>
      </c>
      <c r="P177" s="22">
        <f t="shared" si="44"/>
        <v>23802</v>
      </c>
      <c r="Q177" s="22">
        <f t="shared" si="45"/>
        <v>3</v>
      </c>
      <c r="R177" s="22"/>
      <c r="S177" t="str">
        <f t="shared" si="46"/>
        <v>Arts and Humanities</v>
      </c>
      <c r="T177" t="str">
        <f t="shared" si="47"/>
        <v>Race, Ethnicity and Post-Colonial Studies</v>
      </c>
      <c r="U177" t="str">
        <f t="shared" si="48"/>
        <v>Asian American Studies</v>
      </c>
      <c r="V177">
        <v>1</v>
      </c>
      <c r="W177">
        <f t="shared" si="57"/>
        <v>174</v>
      </c>
      <c r="X177">
        <f t="shared" si="52"/>
        <v>174</v>
      </c>
      <c r="Y177" t="str">
        <f t="shared" si="58"/>
        <v>Race, Ethnicity and Post-Colonial Studies: Asian American Studies</v>
      </c>
      <c r="Z177" t="str">
        <f t="shared" si="59"/>
        <v>Race, Ethnicity and Post-Colonial Studies: Asian American Studies</v>
      </c>
    </row>
    <row r="178" spans="1:26" x14ac:dyDescent="0.35">
      <c r="A178">
        <v>174</v>
      </c>
      <c r="B178" t="s">
        <v>1249</v>
      </c>
      <c r="C178">
        <v>1</v>
      </c>
      <c r="D178">
        <v>11</v>
      </c>
      <c r="E178" s="4">
        <v>106</v>
      </c>
      <c r="G178" s="4">
        <v>10000</v>
      </c>
      <c r="H178" s="4">
        <v>10400</v>
      </c>
      <c r="I178">
        <v>10403</v>
      </c>
      <c r="J178">
        <f t="shared" si="41"/>
        <v>20</v>
      </c>
      <c r="K178">
        <f t="shared" si="42"/>
        <v>43</v>
      </c>
      <c r="L178">
        <f t="shared" si="49"/>
        <v>2</v>
      </c>
      <c r="M178">
        <f t="shared" si="50"/>
        <v>38</v>
      </c>
      <c r="N178">
        <f t="shared" si="51"/>
        <v>3</v>
      </c>
      <c r="O178" s="3" t="str">
        <f t="shared" si="43"/>
        <v>02|38|03</v>
      </c>
      <c r="P178" s="22">
        <f t="shared" si="44"/>
        <v>23803</v>
      </c>
      <c r="Q178" s="22">
        <f t="shared" si="45"/>
        <v>3</v>
      </c>
      <c r="R178" s="22"/>
      <c r="S178" t="str">
        <f t="shared" si="46"/>
        <v>Arts and Humanities</v>
      </c>
      <c r="T178" t="str">
        <f t="shared" si="47"/>
        <v>Race, Ethnicity and Post-Colonial Studies</v>
      </c>
      <c r="U178" t="str">
        <f t="shared" si="48"/>
        <v>Chicana/o Studies</v>
      </c>
      <c r="V178">
        <v>1</v>
      </c>
      <c r="W178">
        <f t="shared" si="57"/>
        <v>175</v>
      </c>
      <c r="X178">
        <f t="shared" si="52"/>
        <v>175</v>
      </c>
      <c r="Y178" t="str">
        <f t="shared" si="58"/>
        <v>Race, Ethnicity and Post-Colonial Studies: Chicana/o Studies</v>
      </c>
      <c r="Z178" t="str">
        <f t="shared" si="59"/>
        <v>Race, Ethnicity and Post-Colonial Studies: Chicana/o Studies</v>
      </c>
    </row>
    <row r="179" spans="1:26" x14ac:dyDescent="0.35">
      <c r="A179">
        <v>175</v>
      </c>
      <c r="B179" t="s">
        <v>1250</v>
      </c>
      <c r="C179">
        <v>1</v>
      </c>
      <c r="D179">
        <v>11</v>
      </c>
      <c r="E179" s="4">
        <v>106</v>
      </c>
      <c r="G179" s="4">
        <v>10000</v>
      </c>
      <c r="H179" s="4">
        <v>10400</v>
      </c>
      <c r="I179">
        <v>10403</v>
      </c>
      <c r="J179">
        <f t="shared" si="41"/>
        <v>20</v>
      </c>
      <c r="K179">
        <f t="shared" si="42"/>
        <v>43</v>
      </c>
      <c r="L179">
        <f t="shared" si="49"/>
        <v>2</v>
      </c>
      <c r="M179">
        <f t="shared" si="50"/>
        <v>38</v>
      </c>
      <c r="N179">
        <f t="shared" si="51"/>
        <v>4</v>
      </c>
      <c r="O179" s="3" t="str">
        <f t="shared" si="43"/>
        <v>02|38|04</v>
      </c>
      <c r="P179" s="22">
        <f t="shared" si="44"/>
        <v>23804</v>
      </c>
      <c r="Q179" s="22">
        <f t="shared" si="45"/>
        <v>3</v>
      </c>
      <c r="R179" s="22"/>
      <c r="S179" t="str">
        <f t="shared" si="46"/>
        <v>Arts and Humanities</v>
      </c>
      <c r="T179" t="str">
        <f t="shared" si="47"/>
        <v>Race, Ethnicity and Post-Colonial Studies</v>
      </c>
      <c r="U179" t="str">
        <f t="shared" si="48"/>
        <v>Ethnic Studies</v>
      </c>
      <c r="V179">
        <v>1</v>
      </c>
      <c r="W179">
        <f t="shared" si="57"/>
        <v>176</v>
      </c>
      <c r="X179">
        <f t="shared" si="52"/>
        <v>176</v>
      </c>
      <c r="Y179" t="str">
        <f t="shared" si="58"/>
        <v>Race, Ethnicity and Post-Colonial Studies: Ethnic Studies</v>
      </c>
      <c r="Z179" t="str">
        <f t="shared" si="59"/>
        <v>Race, Ethnicity and Post-Colonial Studies: Ethnic Studies</v>
      </c>
    </row>
    <row r="180" spans="1:26" x14ac:dyDescent="0.35">
      <c r="A180">
        <v>176</v>
      </c>
      <c r="B180" t="s">
        <v>1251</v>
      </c>
      <c r="C180">
        <v>1</v>
      </c>
      <c r="D180">
        <v>11</v>
      </c>
      <c r="E180" s="4">
        <v>106</v>
      </c>
      <c r="G180" s="4">
        <v>10000</v>
      </c>
      <c r="H180" s="4">
        <v>10400</v>
      </c>
      <c r="I180">
        <v>10403</v>
      </c>
      <c r="J180">
        <f t="shared" si="41"/>
        <v>20</v>
      </c>
      <c r="K180">
        <f t="shared" si="42"/>
        <v>43</v>
      </c>
      <c r="L180">
        <f t="shared" si="49"/>
        <v>2</v>
      </c>
      <c r="M180">
        <f t="shared" si="50"/>
        <v>38</v>
      </c>
      <c r="N180">
        <f t="shared" si="51"/>
        <v>5</v>
      </c>
      <c r="O180" s="3" t="str">
        <f t="shared" si="43"/>
        <v>02|38|05</v>
      </c>
      <c r="P180" s="22">
        <f t="shared" si="44"/>
        <v>23805</v>
      </c>
      <c r="Q180" s="22">
        <f t="shared" si="45"/>
        <v>3</v>
      </c>
      <c r="R180" s="22"/>
      <c r="S180" t="str">
        <f t="shared" si="46"/>
        <v>Arts and Humanities</v>
      </c>
      <c r="T180" t="str">
        <f t="shared" si="47"/>
        <v>Race, Ethnicity and Post-Colonial Studies</v>
      </c>
      <c r="U180" t="str">
        <f t="shared" si="48"/>
        <v>Indigenous Studies</v>
      </c>
      <c r="V180">
        <v>1</v>
      </c>
      <c r="W180">
        <f t="shared" si="57"/>
        <v>177</v>
      </c>
      <c r="X180">
        <f t="shared" si="52"/>
        <v>177</v>
      </c>
      <c r="Y180" t="str">
        <f t="shared" si="58"/>
        <v>Race, Ethnicity and Post-Colonial Studies: Indigenous Studies</v>
      </c>
      <c r="Z180" t="str">
        <f t="shared" si="59"/>
        <v>Race, Ethnicity and Post-Colonial Studies: Indigenous Studies</v>
      </c>
    </row>
    <row r="181" spans="1:26" x14ac:dyDescent="0.35">
      <c r="A181">
        <v>177</v>
      </c>
      <c r="B181" t="s">
        <v>1252</v>
      </c>
      <c r="C181">
        <v>1</v>
      </c>
      <c r="D181">
        <v>11</v>
      </c>
      <c r="E181" s="4">
        <v>106</v>
      </c>
      <c r="G181" s="4">
        <v>10000</v>
      </c>
      <c r="H181" s="4">
        <v>10400</v>
      </c>
      <c r="I181">
        <v>10403</v>
      </c>
      <c r="J181">
        <f t="shared" si="41"/>
        <v>20</v>
      </c>
      <c r="K181">
        <f t="shared" si="42"/>
        <v>43</v>
      </c>
      <c r="L181">
        <f t="shared" si="49"/>
        <v>2</v>
      </c>
      <c r="M181">
        <f t="shared" si="50"/>
        <v>38</v>
      </c>
      <c r="N181">
        <f t="shared" si="51"/>
        <v>6</v>
      </c>
      <c r="O181" s="3" t="str">
        <f t="shared" si="43"/>
        <v>02|38|06</v>
      </c>
      <c r="P181" s="22">
        <f t="shared" si="44"/>
        <v>23806</v>
      </c>
      <c r="Q181" s="22">
        <f t="shared" si="45"/>
        <v>3</v>
      </c>
      <c r="R181" s="22"/>
      <c r="S181" t="str">
        <f t="shared" si="46"/>
        <v>Arts and Humanities</v>
      </c>
      <c r="T181" t="str">
        <f t="shared" si="47"/>
        <v>Race, Ethnicity and Post-Colonial Studies</v>
      </c>
      <c r="U181" t="str">
        <f t="shared" si="48"/>
        <v>Latina/o Studies</v>
      </c>
      <c r="V181">
        <v>1</v>
      </c>
      <c r="W181">
        <f t="shared" si="57"/>
        <v>178</v>
      </c>
      <c r="X181">
        <f t="shared" si="52"/>
        <v>178</v>
      </c>
      <c r="Y181" t="str">
        <f t="shared" si="58"/>
        <v>Race, Ethnicity and Post-Colonial Studies: Latina/o Studies</v>
      </c>
      <c r="Z181" t="str">
        <f t="shared" si="59"/>
        <v>Race, Ethnicity and Post-Colonial Studies: Latina/o Studies</v>
      </c>
    </row>
    <row r="182" spans="1:26" x14ac:dyDescent="0.35">
      <c r="A182">
        <v>178</v>
      </c>
      <c r="B182" t="s">
        <v>1253</v>
      </c>
      <c r="C182">
        <v>1</v>
      </c>
      <c r="D182">
        <v>11</v>
      </c>
      <c r="E182">
        <v>103</v>
      </c>
      <c r="G182">
        <v>10000</v>
      </c>
      <c r="H182">
        <v>10300</v>
      </c>
      <c r="I182">
        <v>10604</v>
      </c>
      <c r="J182">
        <f t="shared" si="41"/>
        <v>20</v>
      </c>
      <c r="K182" t="str">
        <f t="shared" si="42"/>
        <v/>
      </c>
      <c r="L182">
        <f t="shared" si="49"/>
        <v>2</v>
      </c>
      <c r="M182">
        <f t="shared" si="50"/>
        <v>39</v>
      </c>
      <c r="N182" t="str">
        <f t="shared" si="51"/>
        <v/>
      </c>
      <c r="O182" s="3" t="str">
        <f t="shared" si="43"/>
        <v>02|39</v>
      </c>
      <c r="P182" s="22">
        <f t="shared" si="44"/>
        <v>239</v>
      </c>
      <c r="Q182" s="22">
        <f t="shared" si="45"/>
        <v>2</v>
      </c>
      <c r="R182" s="22">
        <v>0</v>
      </c>
      <c r="S182" t="str">
        <f t="shared" si="46"/>
        <v>Arts and Humanities</v>
      </c>
      <c r="T182" t="str">
        <f t="shared" si="47"/>
        <v>Radio</v>
      </c>
      <c r="U182" t="str">
        <f t="shared" si="48"/>
        <v/>
      </c>
      <c r="V182">
        <v>1</v>
      </c>
      <c r="W182">
        <f t="shared" si="57"/>
        <v>179</v>
      </c>
      <c r="X182">
        <f t="shared" si="52"/>
        <v>179</v>
      </c>
      <c r="Y182" t="str">
        <f>T182</f>
        <v>Radio</v>
      </c>
      <c r="Z182" t="str">
        <f>IF(U183="",T182,"")</f>
        <v>Radio</v>
      </c>
    </row>
    <row r="183" spans="1:26" x14ac:dyDescent="0.35">
      <c r="A183">
        <v>179</v>
      </c>
      <c r="B183" t="s">
        <v>1254</v>
      </c>
      <c r="C183">
        <v>1</v>
      </c>
      <c r="D183">
        <v>11</v>
      </c>
      <c r="E183">
        <v>104</v>
      </c>
      <c r="G183">
        <v>10000</v>
      </c>
      <c r="H183">
        <v>10200</v>
      </c>
      <c r="I183">
        <v>10607</v>
      </c>
      <c r="J183">
        <f t="shared" si="41"/>
        <v>20</v>
      </c>
      <c r="K183" t="str">
        <f t="shared" si="42"/>
        <v/>
      </c>
      <c r="L183">
        <f t="shared" si="49"/>
        <v>2</v>
      </c>
      <c r="M183">
        <f t="shared" si="50"/>
        <v>40</v>
      </c>
      <c r="N183" t="str">
        <f t="shared" si="51"/>
        <v/>
      </c>
      <c r="O183" s="3" t="str">
        <f t="shared" si="43"/>
        <v>02|40</v>
      </c>
      <c r="P183" s="22">
        <f t="shared" si="44"/>
        <v>240</v>
      </c>
      <c r="Q183" s="22">
        <f t="shared" si="45"/>
        <v>2</v>
      </c>
      <c r="R183" s="22">
        <v>0</v>
      </c>
      <c r="S183" t="str">
        <f t="shared" si="46"/>
        <v>Arts and Humanities</v>
      </c>
      <c r="T183" t="str">
        <f t="shared" si="47"/>
        <v>Reading and Language</v>
      </c>
      <c r="U183" t="str">
        <f t="shared" si="48"/>
        <v/>
      </c>
      <c r="V183">
        <v>1</v>
      </c>
      <c r="W183">
        <f t="shared" si="57"/>
        <v>180</v>
      </c>
      <c r="X183">
        <f t="shared" si="52"/>
        <v>180</v>
      </c>
      <c r="Y183" t="str">
        <f>T183</f>
        <v>Reading and Language</v>
      </c>
      <c r="Z183" t="str">
        <f>IF(U184="",T183,"")</f>
        <v>Reading and Language</v>
      </c>
    </row>
    <row r="184" spans="1:26" x14ac:dyDescent="0.35">
      <c r="A184">
        <v>180</v>
      </c>
      <c r="B184" t="s">
        <v>1255</v>
      </c>
      <c r="C184">
        <v>1</v>
      </c>
      <c r="D184">
        <v>11</v>
      </c>
      <c r="E184" s="4">
        <v>106</v>
      </c>
      <c r="G184">
        <v>10000</v>
      </c>
      <c r="H184">
        <v>10100</v>
      </c>
      <c r="I184">
        <v>10102</v>
      </c>
      <c r="J184">
        <f t="shared" si="41"/>
        <v>20</v>
      </c>
      <c r="K184" t="str">
        <f t="shared" si="42"/>
        <v/>
      </c>
      <c r="L184">
        <f t="shared" si="49"/>
        <v>2</v>
      </c>
      <c r="M184">
        <f t="shared" si="50"/>
        <v>41</v>
      </c>
      <c r="N184" t="str">
        <f t="shared" si="51"/>
        <v/>
      </c>
      <c r="O184" s="3" t="str">
        <f t="shared" si="43"/>
        <v>02|41</v>
      </c>
      <c r="P184" s="22">
        <f t="shared" si="44"/>
        <v>241</v>
      </c>
      <c r="Q184" s="22">
        <f t="shared" si="45"/>
        <v>2</v>
      </c>
      <c r="R184" s="22">
        <v>19</v>
      </c>
      <c r="S184" t="str">
        <f t="shared" si="46"/>
        <v>Arts and Humanities</v>
      </c>
      <c r="T184" t="str">
        <f t="shared" si="47"/>
        <v>Religion</v>
      </c>
      <c r="U184" t="str">
        <f t="shared" si="48"/>
        <v/>
      </c>
      <c r="V184">
        <v>1</v>
      </c>
      <c r="W184">
        <f t="shared" si="57"/>
        <v>181</v>
      </c>
      <c r="X184">
        <f t="shared" si="52"/>
        <v>181</v>
      </c>
      <c r="Y184" t="str">
        <f>T184</f>
        <v>Religion</v>
      </c>
      <c r="Z184" t="str">
        <f>IF(U185="",T184,"")</f>
        <v/>
      </c>
    </row>
    <row r="185" spans="1:26" x14ac:dyDescent="0.35">
      <c r="A185">
        <v>181</v>
      </c>
      <c r="B185" t="s">
        <v>1256</v>
      </c>
      <c r="C185" s="4">
        <v>1</v>
      </c>
      <c r="D185" s="4">
        <v>11</v>
      </c>
      <c r="E185" s="4">
        <v>107</v>
      </c>
      <c r="G185">
        <v>10000</v>
      </c>
      <c r="H185">
        <v>10100</v>
      </c>
      <c r="I185">
        <v>10102</v>
      </c>
      <c r="J185">
        <f t="shared" si="41"/>
        <v>20</v>
      </c>
      <c r="K185">
        <f t="shared" si="42"/>
        <v>10</v>
      </c>
      <c r="L185">
        <f t="shared" si="49"/>
        <v>2</v>
      </c>
      <c r="M185">
        <f t="shared" si="50"/>
        <v>41</v>
      </c>
      <c r="N185">
        <f t="shared" si="51"/>
        <v>1</v>
      </c>
      <c r="O185" s="3" t="str">
        <f t="shared" si="43"/>
        <v>02|41|01</v>
      </c>
      <c r="P185" s="22">
        <f t="shared" si="44"/>
        <v>24101</v>
      </c>
      <c r="Q185" s="22">
        <f t="shared" si="45"/>
        <v>3</v>
      </c>
      <c r="R185" s="22"/>
      <c r="S185" t="str">
        <f t="shared" si="46"/>
        <v>Arts and Humanities</v>
      </c>
      <c r="T185" t="str">
        <f t="shared" si="47"/>
        <v>Religion</v>
      </c>
      <c r="U185" t="str">
        <f t="shared" si="48"/>
        <v>Biblical Studies</v>
      </c>
      <c r="V185">
        <v>1</v>
      </c>
      <c r="W185">
        <f t="shared" si="57"/>
        <v>182</v>
      </c>
      <c r="X185">
        <f t="shared" si="52"/>
        <v>182</v>
      </c>
      <c r="Y185" t="str">
        <f t="shared" ref="Y185:Y203" si="60">Z185</f>
        <v>Religion: Biblical Studies</v>
      </c>
      <c r="Z185" t="str">
        <f t="shared" ref="Z185:Z203" si="61">CONCATENATE(T185,": ",U185)</f>
        <v>Religion: Biblical Studies</v>
      </c>
    </row>
    <row r="186" spans="1:26" x14ac:dyDescent="0.35">
      <c r="A186">
        <v>182</v>
      </c>
      <c r="B186" t="s">
        <v>1257</v>
      </c>
      <c r="C186">
        <v>1</v>
      </c>
      <c r="D186">
        <v>11</v>
      </c>
      <c r="E186" s="4">
        <v>106</v>
      </c>
      <c r="F186" s="4">
        <v>10605</v>
      </c>
      <c r="G186">
        <v>10000</v>
      </c>
      <c r="H186">
        <v>10100</v>
      </c>
      <c r="I186">
        <v>10102</v>
      </c>
      <c r="J186">
        <f t="shared" si="41"/>
        <v>20</v>
      </c>
      <c r="K186">
        <f t="shared" si="42"/>
        <v>10</v>
      </c>
      <c r="L186">
        <f t="shared" si="49"/>
        <v>2</v>
      </c>
      <c r="M186">
        <f t="shared" si="50"/>
        <v>41</v>
      </c>
      <c r="N186">
        <f t="shared" si="51"/>
        <v>2</v>
      </c>
      <c r="O186" s="3" t="str">
        <f t="shared" si="43"/>
        <v>02|41|02</v>
      </c>
      <c r="P186" s="22">
        <f t="shared" si="44"/>
        <v>24102</v>
      </c>
      <c r="Q186" s="22">
        <f t="shared" si="45"/>
        <v>3</v>
      </c>
      <c r="R186" s="22"/>
      <c r="S186" t="str">
        <f t="shared" si="46"/>
        <v>Arts and Humanities</v>
      </c>
      <c r="T186" t="str">
        <f t="shared" si="47"/>
        <v>Religion</v>
      </c>
      <c r="U186" t="str">
        <f t="shared" si="48"/>
        <v>Buddhist Studies</v>
      </c>
      <c r="V186">
        <v>1</v>
      </c>
      <c r="W186">
        <f t="shared" si="57"/>
        <v>183</v>
      </c>
      <c r="X186">
        <f t="shared" si="52"/>
        <v>183</v>
      </c>
      <c r="Y186" t="str">
        <f t="shared" si="60"/>
        <v>Religion: Buddhist Studies</v>
      </c>
      <c r="Z186" t="str">
        <f t="shared" si="61"/>
        <v>Religion: Buddhist Studies</v>
      </c>
    </row>
    <row r="187" spans="1:26" x14ac:dyDescent="0.35">
      <c r="A187">
        <v>183</v>
      </c>
      <c r="B187" t="s">
        <v>1258</v>
      </c>
      <c r="C187" s="4">
        <v>1</v>
      </c>
      <c r="D187" s="4">
        <v>11</v>
      </c>
      <c r="E187" s="4">
        <v>107</v>
      </c>
      <c r="G187">
        <v>10000</v>
      </c>
      <c r="H187">
        <v>10100</v>
      </c>
      <c r="I187">
        <v>10102</v>
      </c>
      <c r="J187">
        <f t="shared" si="41"/>
        <v>20</v>
      </c>
      <c r="K187">
        <f t="shared" si="42"/>
        <v>10</v>
      </c>
      <c r="L187">
        <f t="shared" si="49"/>
        <v>2</v>
      </c>
      <c r="M187">
        <f t="shared" si="50"/>
        <v>41</v>
      </c>
      <c r="N187">
        <f t="shared" si="51"/>
        <v>3</v>
      </c>
      <c r="O187" s="3" t="str">
        <f t="shared" si="43"/>
        <v>02|41|03</v>
      </c>
      <c r="P187" s="22">
        <f t="shared" si="44"/>
        <v>24103</v>
      </c>
      <c r="Q187" s="22">
        <f t="shared" si="45"/>
        <v>3</v>
      </c>
      <c r="R187" s="22"/>
      <c r="S187" t="str">
        <f t="shared" si="46"/>
        <v>Arts and Humanities</v>
      </c>
      <c r="T187" t="str">
        <f t="shared" si="47"/>
        <v>Religion</v>
      </c>
      <c r="U187" t="str">
        <f t="shared" si="48"/>
        <v>Catholic Studies</v>
      </c>
      <c r="V187">
        <v>1</v>
      </c>
      <c r="W187">
        <f t="shared" si="57"/>
        <v>184</v>
      </c>
      <c r="X187">
        <f t="shared" si="52"/>
        <v>184</v>
      </c>
      <c r="Y187" t="str">
        <f t="shared" si="60"/>
        <v>Religion: Catholic Studies</v>
      </c>
      <c r="Z187" t="str">
        <f t="shared" si="61"/>
        <v>Religion: Catholic Studies</v>
      </c>
    </row>
    <row r="188" spans="1:26" x14ac:dyDescent="0.35">
      <c r="A188">
        <v>184</v>
      </c>
      <c r="B188" t="s">
        <v>1259</v>
      </c>
      <c r="C188" s="4">
        <v>1</v>
      </c>
      <c r="D188" s="4">
        <v>11</v>
      </c>
      <c r="E188" s="4">
        <v>107</v>
      </c>
      <c r="G188">
        <v>10000</v>
      </c>
      <c r="H188">
        <v>10100</v>
      </c>
      <c r="I188">
        <v>10102</v>
      </c>
      <c r="J188">
        <f t="shared" si="41"/>
        <v>20</v>
      </c>
      <c r="K188">
        <f t="shared" si="42"/>
        <v>10</v>
      </c>
      <c r="L188">
        <f t="shared" si="49"/>
        <v>2</v>
      </c>
      <c r="M188">
        <f t="shared" si="50"/>
        <v>41</v>
      </c>
      <c r="N188">
        <f t="shared" si="51"/>
        <v>4</v>
      </c>
      <c r="O188" s="3" t="str">
        <f t="shared" si="43"/>
        <v>02|41|04</v>
      </c>
      <c r="P188" s="22">
        <f t="shared" si="44"/>
        <v>24104</v>
      </c>
      <c r="Q188" s="22">
        <f t="shared" si="45"/>
        <v>3</v>
      </c>
      <c r="R188" s="22"/>
      <c r="S188" t="str">
        <f t="shared" si="46"/>
        <v>Arts and Humanities</v>
      </c>
      <c r="T188" t="str">
        <f t="shared" si="47"/>
        <v>Religion</v>
      </c>
      <c r="U188" t="str">
        <f t="shared" si="48"/>
        <v>Christianity</v>
      </c>
      <c r="V188">
        <v>1</v>
      </c>
      <c r="W188">
        <f t="shared" si="57"/>
        <v>185</v>
      </c>
      <c r="X188">
        <f t="shared" si="52"/>
        <v>185</v>
      </c>
      <c r="Y188" t="str">
        <f t="shared" si="60"/>
        <v>Religion: Christianity</v>
      </c>
      <c r="Z188" t="str">
        <f t="shared" si="61"/>
        <v>Religion: Christianity</v>
      </c>
    </row>
    <row r="189" spans="1:26" x14ac:dyDescent="0.35">
      <c r="A189">
        <v>185</v>
      </c>
      <c r="B189" t="s">
        <v>1260</v>
      </c>
      <c r="C189" s="4">
        <v>1</v>
      </c>
      <c r="D189" s="4">
        <v>11</v>
      </c>
      <c r="E189" s="4">
        <v>107</v>
      </c>
      <c r="G189">
        <v>10000</v>
      </c>
      <c r="H189">
        <v>10100</v>
      </c>
      <c r="I189">
        <v>10102</v>
      </c>
      <c r="J189">
        <f t="shared" si="41"/>
        <v>20</v>
      </c>
      <c r="K189">
        <f t="shared" si="42"/>
        <v>10</v>
      </c>
      <c r="L189">
        <f t="shared" si="49"/>
        <v>2</v>
      </c>
      <c r="M189">
        <f t="shared" si="50"/>
        <v>41</v>
      </c>
      <c r="N189">
        <f t="shared" si="51"/>
        <v>5</v>
      </c>
      <c r="O189" s="3" t="str">
        <f t="shared" si="43"/>
        <v>02|41|05</v>
      </c>
      <c r="P189" s="22">
        <f t="shared" si="44"/>
        <v>24105</v>
      </c>
      <c r="Q189" s="22">
        <f t="shared" si="45"/>
        <v>3</v>
      </c>
      <c r="R189" s="22"/>
      <c r="S189" t="str">
        <f t="shared" si="46"/>
        <v>Arts and Humanities</v>
      </c>
      <c r="T189" t="str">
        <f t="shared" si="47"/>
        <v>Religion</v>
      </c>
      <c r="U189" t="str">
        <f t="shared" si="48"/>
        <v>Christian Denominations and Sects</v>
      </c>
      <c r="V189">
        <v>1</v>
      </c>
      <c r="W189">
        <f t="shared" si="57"/>
        <v>186</v>
      </c>
      <c r="X189">
        <f t="shared" si="52"/>
        <v>186</v>
      </c>
      <c r="Y189" t="str">
        <f t="shared" si="60"/>
        <v>Religion: Christian Denominations and Sects</v>
      </c>
      <c r="Z189" t="str">
        <f t="shared" si="61"/>
        <v>Religion: Christian Denominations and Sects</v>
      </c>
    </row>
    <row r="190" spans="1:26" x14ac:dyDescent="0.35">
      <c r="A190">
        <v>186</v>
      </c>
      <c r="B190" t="s">
        <v>1261</v>
      </c>
      <c r="C190">
        <v>1</v>
      </c>
      <c r="D190">
        <v>11</v>
      </c>
      <c r="E190" s="4">
        <v>106</v>
      </c>
      <c r="F190" s="4">
        <v>10605</v>
      </c>
      <c r="G190">
        <v>10000</v>
      </c>
      <c r="H190">
        <v>10100</v>
      </c>
      <c r="I190">
        <v>10102</v>
      </c>
      <c r="J190">
        <f t="shared" si="41"/>
        <v>20</v>
      </c>
      <c r="K190">
        <f t="shared" si="42"/>
        <v>10</v>
      </c>
      <c r="L190">
        <f t="shared" si="49"/>
        <v>2</v>
      </c>
      <c r="M190">
        <f t="shared" si="50"/>
        <v>41</v>
      </c>
      <c r="N190">
        <f t="shared" si="51"/>
        <v>6</v>
      </c>
      <c r="O190" s="3" t="str">
        <f t="shared" si="43"/>
        <v>02|41|06</v>
      </c>
      <c r="P190" s="22">
        <f t="shared" si="44"/>
        <v>24106</v>
      </c>
      <c r="Q190" s="22">
        <f t="shared" si="45"/>
        <v>3</v>
      </c>
      <c r="R190" s="22"/>
      <c r="S190" t="str">
        <f t="shared" si="46"/>
        <v>Arts and Humanities</v>
      </c>
      <c r="T190" t="str">
        <f t="shared" si="47"/>
        <v>Religion</v>
      </c>
      <c r="U190" t="str">
        <f t="shared" si="48"/>
        <v>Comparative Methodologies and Theories</v>
      </c>
      <c r="V190">
        <v>1</v>
      </c>
      <c r="W190">
        <f t="shared" si="57"/>
        <v>187</v>
      </c>
      <c r="X190">
        <f t="shared" si="52"/>
        <v>187</v>
      </c>
      <c r="Y190" t="str">
        <f t="shared" si="60"/>
        <v>Religion: Comparative Methodologies and Theories</v>
      </c>
      <c r="Z190" t="str">
        <f t="shared" si="61"/>
        <v>Religion: Comparative Methodologies and Theories</v>
      </c>
    </row>
    <row r="191" spans="1:26" x14ac:dyDescent="0.35">
      <c r="A191">
        <v>187</v>
      </c>
      <c r="B191" t="s">
        <v>1262</v>
      </c>
      <c r="C191">
        <v>1</v>
      </c>
      <c r="D191">
        <v>11</v>
      </c>
      <c r="E191" s="4">
        <v>106</v>
      </c>
      <c r="G191">
        <v>10000</v>
      </c>
      <c r="H191">
        <v>10100</v>
      </c>
      <c r="I191">
        <v>10102</v>
      </c>
      <c r="J191">
        <f t="shared" si="41"/>
        <v>20</v>
      </c>
      <c r="K191">
        <f t="shared" si="42"/>
        <v>10</v>
      </c>
      <c r="L191">
        <f t="shared" si="49"/>
        <v>2</v>
      </c>
      <c r="M191">
        <f t="shared" si="50"/>
        <v>41</v>
      </c>
      <c r="N191">
        <f t="shared" si="51"/>
        <v>7</v>
      </c>
      <c r="O191" s="3" t="str">
        <f t="shared" si="43"/>
        <v>02|41|07</v>
      </c>
      <c r="P191" s="22">
        <f t="shared" si="44"/>
        <v>24107</v>
      </c>
      <c r="Q191" s="22">
        <f t="shared" si="45"/>
        <v>3</v>
      </c>
      <c r="R191" s="22"/>
      <c r="S191" t="str">
        <f t="shared" si="46"/>
        <v>Arts and Humanities</v>
      </c>
      <c r="T191" s="23" t="str">
        <f t="shared" si="47"/>
        <v>Religion</v>
      </c>
      <c r="U191" t="str">
        <f t="shared" si="48"/>
        <v>Ethics in Religion</v>
      </c>
      <c r="V191">
        <v>1</v>
      </c>
      <c r="W191">
        <f t="shared" si="57"/>
        <v>188</v>
      </c>
      <c r="X191">
        <f t="shared" si="52"/>
        <v>188</v>
      </c>
      <c r="Y191" t="str">
        <f t="shared" si="60"/>
        <v>Religion: Ethics in Religion</v>
      </c>
      <c r="Z191" t="str">
        <f t="shared" si="61"/>
        <v>Religion: Ethics in Religion</v>
      </c>
    </row>
    <row r="192" spans="1:26" x14ac:dyDescent="0.35">
      <c r="A192">
        <v>188</v>
      </c>
      <c r="B192" t="s">
        <v>1263</v>
      </c>
      <c r="C192">
        <v>1</v>
      </c>
      <c r="D192">
        <v>11</v>
      </c>
      <c r="E192" s="4">
        <v>106</v>
      </c>
      <c r="G192">
        <v>10000</v>
      </c>
      <c r="H192">
        <v>10100</v>
      </c>
      <c r="I192">
        <v>10102</v>
      </c>
      <c r="J192">
        <f t="shared" si="41"/>
        <v>20</v>
      </c>
      <c r="K192">
        <f t="shared" si="42"/>
        <v>10</v>
      </c>
      <c r="L192">
        <f t="shared" si="49"/>
        <v>2</v>
      </c>
      <c r="M192">
        <f t="shared" si="50"/>
        <v>41</v>
      </c>
      <c r="N192">
        <f t="shared" si="51"/>
        <v>8</v>
      </c>
      <c r="O192" s="3" t="str">
        <f t="shared" si="43"/>
        <v>02|41|08</v>
      </c>
      <c r="P192" s="22">
        <f t="shared" si="44"/>
        <v>24108</v>
      </c>
      <c r="Q192" s="22">
        <f t="shared" si="45"/>
        <v>3</v>
      </c>
      <c r="R192" s="22"/>
      <c r="S192" t="str">
        <f t="shared" si="46"/>
        <v>Arts and Humanities</v>
      </c>
      <c r="T192" t="str">
        <f t="shared" si="47"/>
        <v>Religion</v>
      </c>
      <c r="U192" t="str">
        <f t="shared" si="48"/>
        <v>Hindu Studies</v>
      </c>
      <c r="V192">
        <v>1</v>
      </c>
      <c r="W192">
        <f t="shared" si="57"/>
        <v>189</v>
      </c>
      <c r="X192">
        <f t="shared" si="52"/>
        <v>189</v>
      </c>
      <c r="Y192" t="str">
        <f t="shared" si="60"/>
        <v>Religion: Hindu Studies</v>
      </c>
      <c r="Z192" t="str">
        <f t="shared" si="61"/>
        <v>Religion: Hindu Studies</v>
      </c>
    </row>
    <row r="193" spans="1:26" x14ac:dyDescent="0.35">
      <c r="A193">
        <v>189</v>
      </c>
      <c r="B193" t="s">
        <v>1264</v>
      </c>
      <c r="C193">
        <v>1</v>
      </c>
      <c r="D193">
        <v>11</v>
      </c>
      <c r="E193" s="4">
        <v>107</v>
      </c>
      <c r="G193">
        <v>10000</v>
      </c>
      <c r="H193">
        <v>10100</v>
      </c>
      <c r="I193">
        <v>10102</v>
      </c>
      <c r="J193">
        <f t="shared" si="41"/>
        <v>20</v>
      </c>
      <c r="K193">
        <f t="shared" si="42"/>
        <v>10</v>
      </c>
      <c r="L193">
        <f t="shared" si="49"/>
        <v>2</v>
      </c>
      <c r="M193">
        <f t="shared" si="50"/>
        <v>41</v>
      </c>
      <c r="N193">
        <f t="shared" si="51"/>
        <v>9</v>
      </c>
      <c r="O193" s="3" t="str">
        <f t="shared" si="43"/>
        <v>02|41|09</v>
      </c>
      <c r="P193" s="22">
        <f t="shared" si="44"/>
        <v>24109</v>
      </c>
      <c r="Q193" s="22">
        <f t="shared" si="45"/>
        <v>3</v>
      </c>
      <c r="R193" s="22"/>
      <c r="S193" t="str">
        <f t="shared" si="46"/>
        <v>Arts and Humanities</v>
      </c>
      <c r="T193" s="23" t="str">
        <f t="shared" si="47"/>
        <v>Religion</v>
      </c>
      <c r="U193" t="str">
        <f t="shared" si="48"/>
        <v>History of Christianity</v>
      </c>
      <c r="V193">
        <v>1</v>
      </c>
      <c r="W193">
        <f t="shared" si="57"/>
        <v>190</v>
      </c>
      <c r="X193">
        <f t="shared" si="52"/>
        <v>190</v>
      </c>
      <c r="Y193" t="str">
        <f t="shared" si="60"/>
        <v>Religion: History of Christianity</v>
      </c>
      <c r="Z193" t="str">
        <f t="shared" si="61"/>
        <v>Religion: History of Christianity</v>
      </c>
    </row>
    <row r="194" spans="1:26" x14ac:dyDescent="0.35">
      <c r="A194">
        <v>190</v>
      </c>
      <c r="B194" t="s">
        <v>1265</v>
      </c>
      <c r="C194">
        <v>1</v>
      </c>
      <c r="D194">
        <v>11</v>
      </c>
      <c r="E194" s="4">
        <v>106</v>
      </c>
      <c r="G194">
        <v>10000</v>
      </c>
      <c r="H194">
        <v>10100</v>
      </c>
      <c r="I194">
        <v>10102</v>
      </c>
      <c r="J194">
        <f t="shared" si="41"/>
        <v>20</v>
      </c>
      <c r="K194">
        <f t="shared" si="42"/>
        <v>10</v>
      </c>
      <c r="L194">
        <f t="shared" si="49"/>
        <v>2</v>
      </c>
      <c r="M194">
        <f t="shared" si="50"/>
        <v>41</v>
      </c>
      <c r="N194">
        <f t="shared" si="51"/>
        <v>10</v>
      </c>
      <c r="O194" s="3" t="str">
        <f t="shared" si="43"/>
        <v>02|41|10</v>
      </c>
      <c r="P194" s="22">
        <f t="shared" si="44"/>
        <v>24110</v>
      </c>
      <c r="Q194" s="22">
        <f t="shared" si="45"/>
        <v>3</v>
      </c>
      <c r="R194" s="22"/>
      <c r="S194" t="str">
        <f t="shared" si="46"/>
        <v>Arts and Humanities</v>
      </c>
      <c r="T194" t="str">
        <f t="shared" si="47"/>
        <v>Religion</v>
      </c>
      <c r="U194" t="str">
        <f t="shared" si="48"/>
        <v>History of Religions of Eastern Origins</v>
      </c>
      <c r="V194">
        <v>1</v>
      </c>
      <c r="W194">
        <f t="shared" si="57"/>
        <v>191</v>
      </c>
      <c r="X194">
        <f t="shared" si="52"/>
        <v>191</v>
      </c>
      <c r="Y194" t="str">
        <f t="shared" si="60"/>
        <v>Religion: History of Religions of Eastern Origins</v>
      </c>
      <c r="Z194" t="str">
        <f t="shared" si="61"/>
        <v>Religion: History of Religions of Eastern Origins</v>
      </c>
    </row>
    <row r="195" spans="1:26" x14ac:dyDescent="0.35">
      <c r="A195">
        <v>191</v>
      </c>
      <c r="B195" t="s">
        <v>1266</v>
      </c>
      <c r="C195">
        <v>1</v>
      </c>
      <c r="D195">
        <v>11</v>
      </c>
      <c r="E195" s="4">
        <v>106</v>
      </c>
      <c r="G195">
        <v>10000</v>
      </c>
      <c r="H195">
        <v>10100</v>
      </c>
      <c r="I195">
        <v>10102</v>
      </c>
      <c r="J195">
        <f t="shared" si="41"/>
        <v>20</v>
      </c>
      <c r="K195">
        <f t="shared" si="42"/>
        <v>10</v>
      </c>
      <c r="L195">
        <f t="shared" si="49"/>
        <v>2</v>
      </c>
      <c r="M195">
        <f t="shared" si="50"/>
        <v>41</v>
      </c>
      <c r="N195">
        <f t="shared" si="51"/>
        <v>11</v>
      </c>
      <c r="O195" s="3" t="str">
        <f t="shared" si="43"/>
        <v>02|41|11</v>
      </c>
      <c r="P195" s="22">
        <f t="shared" si="44"/>
        <v>24111</v>
      </c>
      <c r="Q195" s="22">
        <f t="shared" si="45"/>
        <v>3</v>
      </c>
      <c r="R195" s="22"/>
      <c r="S195" t="str">
        <f t="shared" si="46"/>
        <v>Arts and Humanities</v>
      </c>
      <c r="T195" t="str">
        <f t="shared" si="47"/>
        <v>Religion</v>
      </c>
      <c r="U195" t="str">
        <f t="shared" si="48"/>
        <v>History of Religions of Western Origin</v>
      </c>
      <c r="V195">
        <v>1</v>
      </c>
      <c r="W195">
        <f t="shared" si="57"/>
        <v>192</v>
      </c>
      <c r="X195">
        <f t="shared" si="52"/>
        <v>192</v>
      </c>
      <c r="Y195" t="str">
        <f t="shared" si="60"/>
        <v>Religion: History of Religions of Western Origin</v>
      </c>
      <c r="Z195" t="str">
        <f t="shared" si="61"/>
        <v>Religion: History of Religions of Western Origin</v>
      </c>
    </row>
    <row r="196" spans="1:26" x14ac:dyDescent="0.35">
      <c r="A196">
        <v>192</v>
      </c>
      <c r="B196" t="s">
        <v>1267</v>
      </c>
      <c r="C196">
        <v>1</v>
      </c>
      <c r="D196">
        <v>11</v>
      </c>
      <c r="E196" s="4">
        <v>106</v>
      </c>
      <c r="F196" s="4">
        <v>10604</v>
      </c>
      <c r="G196">
        <v>10000</v>
      </c>
      <c r="H196">
        <v>10100</v>
      </c>
      <c r="I196">
        <v>10102</v>
      </c>
      <c r="J196">
        <f t="shared" si="41"/>
        <v>20</v>
      </c>
      <c r="K196">
        <f t="shared" si="42"/>
        <v>10</v>
      </c>
      <c r="L196">
        <f t="shared" si="49"/>
        <v>2</v>
      </c>
      <c r="M196">
        <f t="shared" si="50"/>
        <v>41</v>
      </c>
      <c r="N196">
        <f t="shared" si="51"/>
        <v>12</v>
      </c>
      <c r="O196" s="3" t="str">
        <f t="shared" si="43"/>
        <v>02|41|12</v>
      </c>
      <c r="P196" s="22">
        <f t="shared" si="44"/>
        <v>24112</v>
      </c>
      <c r="Q196" s="22">
        <f t="shared" si="45"/>
        <v>3</v>
      </c>
      <c r="R196" s="22"/>
      <c r="S196" t="str">
        <f t="shared" si="46"/>
        <v>Arts and Humanities</v>
      </c>
      <c r="T196" t="str">
        <f t="shared" si="47"/>
        <v>Religion</v>
      </c>
      <c r="U196" t="str">
        <f t="shared" si="48"/>
        <v>Islamic Studies</v>
      </c>
      <c r="V196">
        <v>1</v>
      </c>
      <c r="W196">
        <f t="shared" si="57"/>
        <v>193</v>
      </c>
      <c r="X196">
        <f t="shared" si="52"/>
        <v>193</v>
      </c>
      <c r="Y196" t="str">
        <f t="shared" si="60"/>
        <v>Religion: Islamic Studies</v>
      </c>
      <c r="Z196" t="str">
        <f t="shared" si="61"/>
        <v>Religion: Islamic Studies</v>
      </c>
    </row>
    <row r="197" spans="1:26" x14ac:dyDescent="0.35">
      <c r="A197">
        <v>193</v>
      </c>
      <c r="B197" t="s">
        <v>1268</v>
      </c>
      <c r="C197">
        <v>1</v>
      </c>
      <c r="D197">
        <v>11</v>
      </c>
      <c r="E197" s="4">
        <v>106</v>
      </c>
      <c r="G197">
        <v>10000</v>
      </c>
      <c r="H197">
        <v>10100</v>
      </c>
      <c r="I197">
        <v>10102</v>
      </c>
      <c r="J197">
        <f t="shared" ref="J197:J260" si="62">IF(ISERROR(FIND(":",B197)),"",FIND(":",B197))</f>
        <v>20</v>
      </c>
      <c r="K197">
        <f t="shared" ref="K197:K260" si="63">IF(ISERROR(FIND(":",MID(B197,J197+1,99))),"",FIND(":",MID(B197,J197+1,99)))</f>
        <v>10</v>
      </c>
      <c r="L197">
        <f t="shared" si="49"/>
        <v>2</v>
      </c>
      <c r="M197">
        <f t="shared" si="50"/>
        <v>41</v>
      </c>
      <c r="N197">
        <f t="shared" si="51"/>
        <v>13</v>
      </c>
      <c r="O197" s="3" t="str">
        <f t="shared" ref="O197:O260" si="64">CONCATENATE($O$2,TEXT($L197,"00"),IF($M197&lt;&gt;"",CONCATENATE($O$1,TEXT($M197,"00"),IF($N197&lt;&gt;"",CONCATENATE($O$1,TEXT($N197,"00")),"")),""))</f>
        <v>02|41|13</v>
      </c>
      <c r="P197" s="22">
        <f t="shared" ref="P197:P260" si="65">VALUE(CONCATENATE(TEXT($L197,"00"),IF($M197&lt;&gt;"",CONCATENATE($P$1,TEXT($M197,"00"),IF($N197&lt;&gt;"",CONCATENATE($P$1,TEXT($N197,"00")),"")),"")))</f>
        <v>24113</v>
      </c>
      <c r="Q197" s="22">
        <f t="shared" ref="Q197:Q260" si="66">IF(L197&lt;&gt;"",1+IF(M197&lt;&gt;"",1+IF(N197&lt;&gt;"",1,0),0),0)</f>
        <v>3</v>
      </c>
      <c r="R197" s="22"/>
      <c r="S197" t="str">
        <f t="shared" ref="S197:S260" si="67">IF(J197&lt;&gt;"",MID($B197,1,J197-1),$B197)</f>
        <v>Arts and Humanities</v>
      </c>
      <c r="T197" t="str">
        <f t="shared" ref="T197:T260" si="68">IF($K197&lt;&gt;"",MID($B197,$J197+2,$K197-2),IF($J197&lt;&gt;"",MID($B197,$J197+2,99),""))</f>
        <v>Religion</v>
      </c>
      <c r="U197" t="str">
        <f t="shared" ref="U197:U260" si="69">IF($K197&lt;&gt;"",MID($B197,$J197+2+$K197,99),"")</f>
        <v>Liturgy and Worship</v>
      </c>
      <c r="V197">
        <v>1</v>
      </c>
      <c r="W197">
        <f t="shared" si="57"/>
        <v>194</v>
      </c>
      <c r="X197">
        <f t="shared" si="52"/>
        <v>194</v>
      </c>
      <c r="Y197" t="str">
        <f t="shared" si="60"/>
        <v>Religion: Liturgy and Worship</v>
      </c>
      <c r="Z197" t="str">
        <f t="shared" si="61"/>
        <v>Religion: Liturgy and Worship</v>
      </c>
    </row>
    <row r="198" spans="1:26" x14ac:dyDescent="0.35">
      <c r="A198">
        <v>194</v>
      </c>
      <c r="B198" t="s">
        <v>1269</v>
      </c>
      <c r="C198">
        <v>1</v>
      </c>
      <c r="D198">
        <v>11</v>
      </c>
      <c r="E198" s="4">
        <v>107</v>
      </c>
      <c r="G198">
        <v>10000</v>
      </c>
      <c r="H198">
        <v>10100</v>
      </c>
      <c r="I198">
        <v>10102</v>
      </c>
      <c r="J198">
        <f t="shared" si="62"/>
        <v>20</v>
      </c>
      <c r="K198">
        <f t="shared" si="63"/>
        <v>10</v>
      </c>
      <c r="L198">
        <f t="shared" ref="L198:L261" si="70">IF(J198="",L197+1,L197)</f>
        <v>2</v>
      </c>
      <c r="M198">
        <f t="shared" ref="M198:M261" si="71">IF(J197="",1,IF(J198="","",IF(T197=T198,M197,M197+1)))</f>
        <v>41</v>
      </c>
      <c r="N198">
        <f t="shared" ref="N198:N261" si="72">IF(M198&lt;&gt;M197,"",IF(N197&lt;&gt;"",N197+1,1))</f>
        <v>14</v>
      </c>
      <c r="O198" s="3" t="str">
        <f t="shared" si="64"/>
        <v>02|41|14</v>
      </c>
      <c r="P198" s="22">
        <f t="shared" si="65"/>
        <v>24114</v>
      </c>
      <c r="Q198" s="22">
        <f t="shared" si="66"/>
        <v>3</v>
      </c>
      <c r="R198" s="22"/>
      <c r="S198" t="str">
        <f t="shared" si="67"/>
        <v>Arts and Humanities</v>
      </c>
      <c r="T198" t="str">
        <f t="shared" si="68"/>
        <v>Religion</v>
      </c>
      <c r="U198" t="str">
        <f t="shared" si="69"/>
        <v>Missions and World Christianity</v>
      </c>
      <c r="V198">
        <v>1</v>
      </c>
      <c r="W198">
        <f t="shared" si="57"/>
        <v>195</v>
      </c>
      <c r="X198">
        <f t="shared" ref="X198:X261" si="73">IF(V198&gt;0,W198,"")</f>
        <v>195</v>
      </c>
      <c r="Y198" t="str">
        <f t="shared" si="60"/>
        <v>Religion: Missions and World Christianity</v>
      </c>
      <c r="Z198" t="str">
        <f t="shared" si="61"/>
        <v>Religion: Missions and World Christianity</v>
      </c>
    </row>
    <row r="199" spans="1:26" x14ac:dyDescent="0.35">
      <c r="A199">
        <v>195</v>
      </c>
      <c r="B199" t="s">
        <v>1270</v>
      </c>
      <c r="C199">
        <v>1</v>
      </c>
      <c r="D199">
        <v>11</v>
      </c>
      <c r="E199" s="4">
        <v>106</v>
      </c>
      <c r="G199">
        <v>10000</v>
      </c>
      <c r="H199">
        <v>10100</v>
      </c>
      <c r="I199">
        <v>10102</v>
      </c>
      <c r="J199">
        <f t="shared" si="62"/>
        <v>20</v>
      </c>
      <c r="K199">
        <f t="shared" si="63"/>
        <v>10</v>
      </c>
      <c r="L199">
        <f t="shared" si="70"/>
        <v>2</v>
      </c>
      <c r="M199">
        <f t="shared" si="71"/>
        <v>41</v>
      </c>
      <c r="N199">
        <f t="shared" si="72"/>
        <v>15</v>
      </c>
      <c r="O199" s="3" t="str">
        <f t="shared" si="64"/>
        <v>02|41|15</v>
      </c>
      <c r="P199" s="22">
        <f t="shared" si="65"/>
        <v>24115</v>
      </c>
      <c r="Q199" s="22">
        <f t="shared" si="66"/>
        <v>3</v>
      </c>
      <c r="R199" s="22"/>
      <c r="S199" t="str">
        <f t="shared" si="67"/>
        <v>Arts and Humanities</v>
      </c>
      <c r="T199" t="str">
        <f t="shared" si="68"/>
        <v>Religion</v>
      </c>
      <c r="U199" t="str">
        <f t="shared" si="69"/>
        <v>Mormon Studies</v>
      </c>
      <c r="V199">
        <v>1</v>
      </c>
      <c r="W199">
        <f t="shared" si="57"/>
        <v>196</v>
      </c>
      <c r="X199">
        <f t="shared" si="73"/>
        <v>196</v>
      </c>
      <c r="Y199" t="str">
        <f t="shared" si="60"/>
        <v>Religion: Mormon Studies</v>
      </c>
      <c r="Z199" t="str">
        <f t="shared" si="61"/>
        <v>Religion: Mormon Studies</v>
      </c>
    </row>
    <row r="200" spans="1:26" x14ac:dyDescent="0.35">
      <c r="A200">
        <v>196</v>
      </c>
      <c r="B200" t="s">
        <v>1271</v>
      </c>
      <c r="C200">
        <v>1</v>
      </c>
      <c r="D200">
        <v>11</v>
      </c>
      <c r="E200" s="4">
        <v>106</v>
      </c>
      <c r="G200">
        <v>10000</v>
      </c>
      <c r="H200">
        <v>10100</v>
      </c>
      <c r="I200">
        <v>10102</v>
      </c>
      <c r="J200">
        <f t="shared" si="62"/>
        <v>20</v>
      </c>
      <c r="K200">
        <f t="shared" si="63"/>
        <v>10</v>
      </c>
      <c r="L200">
        <f t="shared" si="70"/>
        <v>2</v>
      </c>
      <c r="M200">
        <f t="shared" si="71"/>
        <v>41</v>
      </c>
      <c r="N200">
        <f t="shared" si="72"/>
        <v>16</v>
      </c>
      <c r="O200" s="3" t="str">
        <f t="shared" si="64"/>
        <v>02|41|16</v>
      </c>
      <c r="P200" s="22">
        <f t="shared" si="65"/>
        <v>24116</v>
      </c>
      <c r="Q200" s="22">
        <f t="shared" si="66"/>
        <v>3</v>
      </c>
      <c r="R200" s="22"/>
      <c r="S200" t="str">
        <f t="shared" si="67"/>
        <v>Arts and Humanities</v>
      </c>
      <c r="T200" t="str">
        <f t="shared" si="68"/>
        <v>Religion</v>
      </c>
      <c r="U200" t="str">
        <f t="shared" si="69"/>
        <v>New Religious Movements</v>
      </c>
      <c r="V200">
        <v>1</v>
      </c>
      <c r="W200">
        <f t="shared" si="57"/>
        <v>197</v>
      </c>
      <c r="X200">
        <f t="shared" si="73"/>
        <v>197</v>
      </c>
      <c r="Y200" t="str">
        <f t="shared" si="60"/>
        <v>Religion: New Religious Movements</v>
      </c>
      <c r="Z200" t="str">
        <f t="shared" si="61"/>
        <v>Religion: New Religious Movements</v>
      </c>
    </row>
    <row r="201" spans="1:26" x14ac:dyDescent="0.35">
      <c r="A201">
        <v>197</v>
      </c>
      <c r="B201" t="s">
        <v>1272</v>
      </c>
      <c r="C201">
        <v>1</v>
      </c>
      <c r="D201">
        <v>11</v>
      </c>
      <c r="E201" s="4">
        <v>106</v>
      </c>
      <c r="G201">
        <v>10000</v>
      </c>
      <c r="H201">
        <v>10100</v>
      </c>
      <c r="I201">
        <v>10102</v>
      </c>
      <c r="J201">
        <f t="shared" si="62"/>
        <v>20</v>
      </c>
      <c r="K201">
        <f t="shared" si="63"/>
        <v>10</v>
      </c>
      <c r="L201">
        <f t="shared" si="70"/>
        <v>2</v>
      </c>
      <c r="M201">
        <f t="shared" si="71"/>
        <v>41</v>
      </c>
      <c r="N201">
        <f t="shared" si="72"/>
        <v>17</v>
      </c>
      <c r="O201" s="3" t="str">
        <f t="shared" si="64"/>
        <v>02|41|17</v>
      </c>
      <c r="P201" s="22">
        <f t="shared" si="65"/>
        <v>24117</v>
      </c>
      <c r="Q201" s="22">
        <f t="shared" si="66"/>
        <v>3</v>
      </c>
      <c r="R201" s="22"/>
      <c r="S201" t="str">
        <f t="shared" si="67"/>
        <v>Arts and Humanities</v>
      </c>
      <c r="T201" t="str">
        <f t="shared" si="68"/>
        <v>Religion</v>
      </c>
      <c r="U201" t="str">
        <f t="shared" si="69"/>
        <v>Practical Theology</v>
      </c>
      <c r="V201">
        <v>1</v>
      </c>
      <c r="W201">
        <f t="shared" si="57"/>
        <v>198</v>
      </c>
      <c r="X201">
        <f t="shared" si="73"/>
        <v>198</v>
      </c>
      <c r="Y201" t="str">
        <f t="shared" si="60"/>
        <v>Religion: Practical Theology</v>
      </c>
      <c r="Z201" t="str">
        <f t="shared" si="61"/>
        <v>Religion: Practical Theology</v>
      </c>
    </row>
    <row r="202" spans="1:26" x14ac:dyDescent="0.35">
      <c r="A202">
        <v>198</v>
      </c>
      <c r="B202" t="s">
        <v>1273</v>
      </c>
      <c r="C202">
        <v>1</v>
      </c>
      <c r="D202">
        <v>11</v>
      </c>
      <c r="E202" s="4">
        <v>106</v>
      </c>
      <c r="G202">
        <v>10000</v>
      </c>
      <c r="H202">
        <v>10200</v>
      </c>
      <c r="I202">
        <v>10101</v>
      </c>
      <c r="J202">
        <f t="shared" si="62"/>
        <v>20</v>
      </c>
      <c r="K202">
        <f t="shared" si="63"/>
        <v>10</v>
      </c>
      <c r="L202">
        <f t="shared" si="70"/>
        <v>2</v>
      </c>
      <c r="M202">
        <f t="shared" si="71"/>
        <v>41</v>
      </c>
      <c r="N202">
        <f t="shared" si="72"/>
        <v>18</v>
      </c>
      <c r="O202" s="3" t="str">
        <f t="shared" si="64"/>
        <v>02|41|18</v>
      </c>
      <c r="P202" s="22">
        <f t="shared" si="65"/>
        <v>24118</v>
      </c>
      <c r="Q202" s="22">
        <f t="shared" si="66"/>
        <v>3</v>
      </c>
      <c r="R202" s="22"/>
      <c r="S202" t="str">
        <f t="shared" si="67"/>
        <v>Arts and Humanities</v>
      </c>
      <c r="T202" t="str">
        <f t="shared" si="68"/>
        <v>Religion</v>
      </c>
      <c r="U202" t="str">
        <f t="shared" si="69"/>
        <v>Religious Thought, Theology and Philosophy of Religion</v>
      </c>
      <c r="V202">
        <v>1</v>
      </c>
      <c r="W202">
        <f t="shared" si="57"/>
        <v>199</v>
      </c>
      <c r="X202">
        <f t="shared" si="73"/>
        <v>199</v>
      </c>
      <c r="Y202" t="str">
        <f t="shared" si="60"/>
        <v>Religion: Religious Thought, Theology and Philosophy of Religion</v>
      </c>
      <c r="Z202" t="str">
        <f t="shared" si="61"/>
        <v>Religion: Religious Thought, Theology and Philosophy of Religion</v>
      </c>
    </row>
    <row r="203" spans="1:26" x14ac:dyDescent="0.35">
      <c r="A203">
        <v>199</v>
      </c>
      <c r="B203" t="s">
        <v>1274</v>
      </c>
      <c r="C203">
        <v>1</v>
      </c>
      <c r="D203">
        <v>11</v>
      </c>
      <c r="E203" s="4">
        <v>106</v>
      </c>
      <c r="G203">
        <v>10000</v>
      </c>
      <c r="H203">
        <v>10100</v>
      </c>
      <c r="I203">
        <v>10102</v>
      </c>
      <c r="J203">
        <f t="shared" si="62"/>
        <v>20</v>
      </c>
      <c r="K203">
        <f t="shared" si="63"/>
        <v>10</v>
      </c>
      <c r="L203">
        <f t="shared" si="70"/>
        <v>2</v>
      </c>
      <c r="M203">
        <f t="shared" si="71"/>
        <v>41</v>
      </c>
      <c r="N203">
        <f t="shared" si="72"/>
        <v>19</v>
      </c>
      <c r="O203" s="3" t="str">
        <f t="shared" si="64"/>
        <v>02|41|19</v>
      </c>
      <c r="P203" s="22">
        <f t="shared" si="65"/>
        <v>24119</v>
      </c>
      <c r="Q203" s="22">
        <f t="shared" si="66"/>
        <v>3</v>
      </c>
      <c r="R203" s="22"/>
      <c r="S203" t="str">
        <f t="shared" si="67"/>
        <v>Arts and Humanities</v>
      </c>
      <c r="T203" t="str">
        <f t="shared" si="68"/>
        <v>Religion</v>
      </c>
      <c r="U203" t="str">
        <f t="shared" si="69"/>
        <v>Other Religion</v>
      </c>
      <c r="V203">
        <v>1</v>
      </c>
      <c r="W203">
        <f t="shared" si="57"/>
        <v>200</v>
      </c>
      <c r="X203">
        <f t="shared" si="73"/>
        <v>200</v>
      </c>
      <c r="Y203" t="str">
        <f t="shared" si="60"/>
        <v>Religion: Other Religion</v>
      </c>
      <c r="Z203" t="str">
        <f t="shared" si="61"/>
        <v>Religion: Other Religion</v>
      </c>
    </row>
    <row r="204" spans="1:26" x14ac:dyDescent="0.35">
      <c r="A204">
        <v>200</v>
      </c>
      <c r="B204" t="s">
        <v>1275</v>
      </c>
      <c r="C204">
        <v>1</v>
      </c>
      <c r="D204">
        <v>11</v>
      </c>
      <c r="E204" s="4">
        <v>105</v>
      </c>
      <c r="G204">
        <v>10000</v>
      </c>
      <c r="H204">
        <v>10200</v>
      </c>
      <c r="I204">
        <v>10503</v>
      </c>
      <c r="J204">
        <f t="shared" si="62"/>
        <v>20</v>
      </c>
      <c r="K204" t="str">
        <f t="shared" si="63"/>
        <v/>
      </c>
      <c r="L204">
        <f t="shared" si="70"/>
        <v>2</v>
      </c>
      <c r="M204">
        <f t="shared" si="71"/>
        <v>42</v>
      </c>
      <c r="N204" t="str">
        <f t="shared" si="72"/>
        <v/>
      </c>
      <c r="O204" s="3" t="str">
        <f t="shared" si="64"/>
        <v>02|42</v>
      </c>
      <c r="P204" s="22">
        <f t="shared" si="65"/>
        <v>242</v>
      </c>
      <c r="Q204" s="22">
        <f t="shared" si="66"/>
        <v>2</v>
      </c>
      <c r="R204" s="22">
        <v>2</v>
      </c>
      <c r="S204" t="str">
        <f t="shared" si="67"/>
        <v>Arts and Humanities</v>
      </c>
      <c r="T204" t="str">
        <f t="shared" si="68"/>
        <v>Rhetoric and Composition</v>
      </c>
      <c r="U204" t="str">
        <f t="shared" si="69"/>
        <v/>
      </c>
      <c r="V204">
        <v>1</v>
      </c>
      <c r="W204">
        <f t="shared" si="57"/>
        <v>201</v>
      </c>
      <c r="X204">
        <f t="shared" si="73"/>
        <v>201</v>
      </c>
      <c r="Y204" t="str">
        <f>T204</f>
        <v>Rhetoric and Composition</v>
      </c>
      <c r="Z204" t="str">
        <f>IF(U205="",T204,"")</f>
        <v/>
      </c>
    </row>
    <row r="205" spans="1:26" x14ac:dyDescent="0.35">
      <c r="A205">
        <v>201</v>
      </c>
      <c r="B205" t="s">
        <v>1276</v>
      </c>
      <c r="C205">
        <v>1</v>
      </c>
      <c r="D205">
        <v>11</v>
      </c>
      <c r="E205" s="4">
        <v>105</v>
      </c>
      <c r="G205">
        <v>10000</v>
      </c>
      <c r="H205">
        <v>10200</v>
      </c>
      <c r="I205">
        <v>10503</v>
      </c>
      <c r="J205">
        <f t="shared" si="62"/>
        <v>20</v>
      </c>
      <c r="K205">
        <f t="shared" si="63"/>
        <v>26</v>
      </c>
      <c r="L205">
        <f t="shared" si="70"/>
        <v>2</v>
      </c>
      <c r="M205">
        <f t="shared" si="71"/>
        <v>42</v>
      </c>
      <c r="N205">
        <f t="shared" si="72"/>
        <v>1</v>
      </c>
      <c r="O205" s="3" t="str">
        <f t="shared" si="64"/>
        <v>02|42|01</v>
      </c>
      <c r="P205" s="22">
        <f t="shared" si="65"/>
        <v>24201</v>
      </c>
      <c r="Q205" s="22">
        <f t="shared" si="66"/>
        <v>3</v>
      </c>
      <c r="R205" s="22"/>
      <c r="S205" t="str">
        <f t="shared" si="67"/>
        <v>Arts and Humanities</v>
      </c>
      <c r="T205" t="str">
        <f t="shared" si="68"/>
        <v>Rhetoric and Composition</v>
      </c>
      <c r="U205" t="str">
        <f t="shared" si="69"/>
        <v>Rhetoric</v>
      </c>
      <c r="V205">
        <v>1</v>
      </c>
      <c r="W205">
        <f t="shared" si="57"/>
        <v>202</v>
      </c>
      <c r="X205">
        <f t="shared" si="73"/>
        <v>202</v>
      </c>
      <c r="Y205" t="str">
        <f>Z205</f>
        <v>Rhetoric and Composition: Rhetoric</v>
      </c>
      <c r="Z205" t="str">
        <f>CONCATENATE(T205,": ",U205)</f>
        <v>Rhetoric and Composition: Rhetoric</v>
      </c>
    </row>
    <row r="206" spans="1:26" x14ac:dyDescent="0.35">
      <c r="A206">
        <v>202</v>
      </c>
      <c r="B206" t="s">
        <v>1277</v>
      </c>
      <c r="C206">
        <v>1</v>
      </c>
      <c r="D206">
        <v>11</v>
      </c>
      <c r="E206" s="4">
        <v>105</v>
      </c>
      <c r="G206">
        <v>10000</v>
      </c>
      <c r="H206">
        <v>10200</v>
      </c>
      <c r="I206">
        <v>10503</v>
      </c>
      <c r="J206">
        <f t="shared" si="62"/>
        <v>20</v>
      </c>
      <c r="K206">
        <f t="shared" si="63"/>
        <v>26</v>
      </c>
      <c r="L206">
        <f t="shared" si="70"/>
        <v>2</v>
      </c>
      <c r="M206">
        <f t="shared" si="71"/>
        <v>42</v>
      </c>
      <c r="N206">
        <f t="shared" si="72"/>
        <v>2</v>
      </c>
      <c r="O206" s="3" t="str">
        <f t="shared" si="64"/>
        <v>02|42|02</v>
      </c>
      <c r="P206" s="22">
        <f t="shared" si="65"/>
        <v>24202</v>
      </c>
      <c r="Q206" s="22">
        <f t="shared" si="66"/>
        <v>3</v>
      </c>
      <c r="R206" s="22"/>
      <c r="S206" t="str">
        <f t="shared" si="67"/>
        <v>Arts and Humanities</v>
      </c>
      <c r="T206" t="str">
        <f t="shared" si="68"/>
        <v>Rhetoric and Composition</v>
      </c>
      <c r="U206" t="str">
        <f t="shared" si="69"/>
        <v>Other Rhetoric and Composition</v>
      </c>
      <c r="V206">
        <v>1</v>
      </c>
      <c r="W206">
        <f t="shared" si="57"/>
        <v>203</v>
      </c>
      <c r="X206">
        <f t="shared" si="73"/>
        <v>203</v>
      </c>
      <c r="Y206" t="str">
        <f>Z206</f>
        <v>Rhetoric and Composition: Other Rhetoric and Composition</v>
      </c>
      <c r="Z206" t="str">
        <f>CONCATENATE(T206,": ",U206)</f>
        <v>Rhetoric and Composition: Other Rhetoric and Composition</v>
      </c>
    </row>
    <row r="207" spans="1:26" x14ac:dyDescent="0.35">
      <c r="A207">
        <v>203</v>
      </c>
      <c r="B207" t="s">
        <v>1278</v>
      </c>
      <c r="C207">
        <v>1</v>
      </c>
      <c r="D207">
        <v>11</v>
      </c>
      <c r="E207" s="4">
        <v>106</v>
      </c>
      <c r="G207" s="4">
        <v>10000</v>
      </c>
      <c r="H207" s="4">
        <v>10400</v>
      </c>
      <c r="I207">
        <v>10403</v>
      </c>
      <c r="J207">
        <f t="shared" si="62"/>
        <v>20</v>
      </c>
      <c r="K207" t="str">
        <f t="shared" si="63"/>
        <v/>
      </c>
      <c r="L207">
        <f t="shared" si="70"/>
        <v>2</v>
      </c>
      <c r="M207">
        <f t="shared" si="71"/>
        <v>43</v>
      </c>
      <c r="N207" t="str">
        <f t="shared" si="72"/>
        <v/>
      </c>
      <c r="O207" s="3" t="str">
        <f t="shared" si="64"/>
        <v>02|43</v>
      </c>
      <c r="P207" s="22">
        <f t="shared" si="65"/>
        <v>243</v>
      </c>
      <c r="Q207" s="22">
        <f t="shared" si="66"/>
        <v>2</v>
      </c>
      <c r="R207" s="22">
        <v>0</v>
      </c>
      <c r="S207" t="str">
        <f t="shared" si="67"/>
        <v>Arts and Humanities</v>
      </c>
      <c r="T207" t="str">
        <f t="shared" si="68"/>
        <v>Scandinavian Studies</v>
      </c>
      <c r="U207" t="str">
        <f t="shared" si="69"/>
        <v/>
      </c>
      <c r="V207">
        <v>1</v>
      </c>
      <c r="W207">
        <f t="shared" si="57"/>
        <v>204</v>
      </c>
      <c r="X207">
        <f t="shared" si="73"/>
        <v>204</v>
      </c>
      <c r="Y207" t="str">
        <f>T207</f>
        <v>Scandinavian Studies</v>
      </c>
      <c r="Z207" t="str">
        <f>IF(U208="",T207,"")</f>
        <v>Scandinavian Studies</v>
      </c>
    </row>
    <row r="208" spans="1:26" x14ac:dyDescent="0.35">
      <c r="A208">
        <v>204</v>
      </c>
      <c r="B208" t="s">
        <v>1279</v>
      </c>
      <c r="C208">
        <v>1</v>
      </c>
      <c r="D208">
        <v>11</v>
      </c>
      <c r="E208">
        <v>104</v>
      </c>
      <c r="G208">
        <v>10000</v>
      </c>
      <c r="H208">
        <v>10200</v>
      </c>
      <c r="I208">
        <v>10503</v>
      </c>
      <c r="J208">
        <f t="shared" si="62"/>
        <v>20</v>
      </c>
      <c r="K208" t="str">
        <f t="shared" si="63"/>
        <v/>
      </c>
      <c r="L208">
        <f t="shared" si="70"/>
        <v>2</v>
      </c>
      <c r="M208">
        <f t="shared" si="71"/>
        <v>44</v>
      </c>
      <c r="N208" t="str">
        <f t="shared" si="72"/>
        <v/>
      </c>
      <c r="O208" s="3" t="str">
        <f t="shared" si="64"/>
        <v>02|44</v>
      </c>
      <c r="P208" s="22">
        <f t="shared" si="65"/>
        <v>244</v>
      </c>
      <c r="Q208" s="22">
        <f t="shared" si="66"/>
        <v>2</v>
      </c>
      <c r="R208" s="22">
        <v>1</v>
      </c>
      <c r="S208" t="str">
        <f t="shared" si="67"/>
        <v>Arts and Humanities</v>
      </c>
      <c r="T208" t="str">
        <f t="shared" si="68"/>
        <v>Sign Languages</v>
      </c>
      <c r="U208" t="str">
        <f t="shared" si="69"/>
        <v/>
      </c>
      <c r="V208">
        <v>1</v>
      </c>
      <c r="W208">
        <f t="shared" si="57"/>
        <v>205</v>
      </c>
      <c r="X208">
        <f t="shared" si="73"/>
        <v>205</v>
      </c>
      <c r="Y208" t="str">
        <f>T208</f>
        <v>Sign Languages</v>
      </c>
      <c r="Z208" t="str">
        <f>IF(U209="",T208,"")</f>
        <v/>
      </c>
    </row>
    <row r="209" spans="1:26" x14ac:dyDescent="0.35">
      <c r="A209">
        <v>205</v>
      </c>
      <c r="B209" t="s">
        <v>1280</v>
      </c>
      <c r="C209">
        <v>1</v>
      </c>
      <c r="D209">
        <v>11</v>
      </c>
      <c r="E209">
        <v>104</v>
      </c>
      <c r="G209">
        <v>10000</v>
      </c>
      <c r="H209">
        <v>10200</v>
      </c>
      <c r="I209">
        <v>10503</v>
      </c>
      <c r="J209">
        <f t="shared" si="62"/>
        <v>20</v>
      </c>
      <c r="K209">
        <f t="shared" si="63"/>
        <v>16</v>
      </c>
      <c r="L209">
        <f t="shared" si="70"/>
        <v>2</v>
      </c>
      <c r="M209">
        <f t="shared" si="71"/>
        <v>44</v>
      </c>
      <c r="N209">
        <f t="shared" si="72"/>
        <v>1</v>
      </c>
      <c r="O209" s="3" t="str">
        <f t="shared" si="64"/>
        <v>02|44|01</v>
      </c>
      <c r="P209" s="22">
        <f t="shared" si="65"/>
        <v>24401</v>
      </c>
      <c r="Q209" s="22">
        <f t="shared" si="66"/>
        <v>3</v>
      </c>
      <c r="R209" s="22"/>
      <c r="S209" t="str">
        <f t="shared" si="67"/>
        <v>Arts and Humanities</v>
      </c>
      <c r="T209" t="str">
        <f t="shared" si="68"/>
        <v>Sign Languages</v>
      </c>
      <c r="U209" t="str">
        <f t="shared" si="69"/>
        <v>American Sign Language</v>
      </c>
      <c r="V209">
        <v>1</v>
      </c>
      <c r="W209">
        <f t="shared" si="57"/>
        <v>206</v>
      </c>
      <c r="X209">
        <f t="shared" si="73"/>
        <v>206</v>
      </c>
      <c r="Y209" t="str">
        <f>Z209</f>
        <v>Sign Languages: American Sign Language</v>
      </c>
      <c r="Z209" t="str">
        <f>CONCATENATE(T209,": ",U209)</f>
        <v>Sign Languages: American Sign Language</v>
      </c>
    </row>
    <row r="210" spans="1:26" x14ac:dyDescent="0.35">
      <c r="A210">
        <v>206</v>
      </c>
      <c r="B210" t="s">
        <v>1281</v>
      </c>
      <c r="C210">
        <v>1</v>
      </c>
      <c r="D210">
        <v>11</v>
      </c>
      <c r="E210">
        <v>104</v>
      </c>
      <c r="G210">
        <v>10000</v>
      </c>
      <c r="H210">
        <v>10200</v>
      </c>
      <c r="I210">
        <v>10503</v>
      </c>
      <c r="J210">
        <f t="shared" si="62"/>
        <v>20</v>
      </c>
      <c r="K210" t="str">
        <f t="shared" si="63"/>
        <v/>
      </c>
      <c r="L210">
        <f t="shared" si="70"/>
        <v>2</v>
      </c>
      <c r="M210">
        <f t="shared" si="71"/>
        <v>45</v>
      </c>
      <c r="N210" t="str">
        <f t="shared" si="72"/>
        <v/>
      </c>
      <c r="O210" s="3" t="str">
        <f t="shared" si="64"/>
        <v>02|45</v>
      </c>
      <c r="P210" s="22">
        <f t="shared" si="65"/>
        <v>245</v>
      </c>
      <c r="Q210" s="22">
        <f t="shared" si="66"/>
        <v>2</v>
      </c>
      <c r="R210" s="22">
        <v>2</v>
      </c>
      <c r="S210" t="str">
        <f t="shared" si="67"/>
        <v>Arts and Humanities</v>
      </c>
      <c r="T210" t="str">
        <f t="shared" si="68"/>
        <v>Slavic Languages and Societies</v>
      </c>
      <c r="U210" t="str">
        <f t="shared" si="69"/>
        <v/>
      </c>
      <c r="V210">
        <v>1</v>
      </c>
      <c r="W210">
        <f t="shared" si="57"/>
        <v>207</v>
      </c>
      <c r="X210">
        <f t="shared" si="73"/>
        <v>207</v>
      </c>
      <c r="Y210" t="str">
        <f>T210</f>
        <v>Slavic Languages and Societies</v>
      </c>
      <c r="Z210" t="str">
        <f>IF(U211="",T210,"")</f>
        <v/>
      </c>
    </row>
    <row r="211" spans="1:26" x14ac:dyDescent="0.35">
      <c r="A211">
        <v>207</v>
      </c>
      <c r="B211" t="s">
        <v>1282</v>
      </c>
      <c r="C211" s="4">
        <v>1</v>
      </c>
      <c r="D211" s="4">
        <v>11</v>
      </c>
      <c r="E211" s="4">
        <v>104</v>
      </c>
      <c r="G211">
        <v>10000</v>
      </c>
      <c r="H211">
        <v>10200</v>
      </c>
      <c r="I211">
        <v>10607</v>
      </c>
      <c r="J211">
        <f t="shared" si="62"/>
        <v>20</v>
      </c>
      <c r="K211">
        <f t="shared" si="63"/>
        <v>32</v>
      </c>
      <c r="L211">
        <f t="shared" si="70"/>
        <v>2</v>
      </c>
      <c r="M211">
        <f t="shared" si="71"/>
        <v>45</v>
      </c>
      <c r="N211">
        <f t="shared" si="72"/>
        <v>1</v>
      </c>
      <c r="O211" s="3" t="str">
        <f t="shared" si="64"/>
        <v>02|45|01</v>
      </c>
      <c r="P211" s="22">
        <f t="shared" si="65"/>
        <v>24501</v>
      </c>
      <c r="Q211" s="22">
        <f t="shared" si="66"/>
        <v>3</v>
      </c>
      <c r="R211" s="22"/>
      <c r="S211" t="str">
        <f t="shared" si="67"/>
        <v>Arts and Humanities</v>
      </c>
      <c r="T211" t="str">
        <f t="shared" si="68"/>
        <v>Slavic Languages and Societies</v>
      </c>
      <c r="U211" t="str">
        <f t="shared" si="69"/>
        <v>Russian Linguistics</v>
      </c>
      <c r="V211">
        <v>1</v>
      </c>
      <c r="W211">
        <f t="shared" si="57"/>
        <v>208</v>
      </c>
      <c r="X211">
        <f t="shared" si="73"/>
        <v>208</v>
      </c>
      <c r="Y211" t="str">
        <f>Z211</f>
        <v>Slavic Languages and Societies: Russian Linguistics</v>
      </c>
      <c r="Z211" t="str">
        <f>CONCATENATE(T211,": ",U211)</f>
        <v>Slavic Languages and Societies: Russian Linguistics</v>
      </c>
    </row>
    <row r="212" spans="1:26" x14ac:dyDescent="0.35">
      <c r="A212">
        <v>208</v>
      </c>
      <c r="B212" t="s">
        <v>1283</v>
      </c>
      <c r="C212">
        <v>1</v>
      </c>
      <c r="D212">
        <v>11</v>
      </c>
      <c r="E212" s="4">
        <v>105</v>
      </c>
      <c r="G212">
        <v>10000</v>
      </c>
      <c r="H212">
        <v>10200</v>
      </c>
      <c r="I212">
        <v>10503</v>
      </c>
      <c r="J212">
        <f t="shared" si="62"/>
        <v>20</v>
      </c>
      <c r="K212">
        <f t="shared" si="63"/>
        <v>32</v>
      </c>
      <c r="L212">
        <f t="shared" si="70"/>
        <v>2</v>
      </c>
      <c r="M212">
        <f t="shared" si="71"/>
        <v>45</v>
      </c>
      <c r="N212">
        <f t="shared" si="72"/>
        <v>2</v>
      </c>
      <c r="O212" s="3" t="str">
        <f t="shared" si="64"/>
        <v>02|45|02</v>
      </c>
      <c r="P212" s="22">
        <f t="shared" si="65"/>
        <v>24502</v>
      </c>
      <c r="Q212" s="22">
        <f t="shared" si="66"/>
        <v>3</v>
      </c>
      <c r="R212" s="22"/>
      <c r="S212" t="str">
        <f t="shared" si="67"/>
        <v>Arts and Humanities</v>
      </c>
      <c r="T212" t="str">
        <f t="shared" si="68"/>
        <v>Slavic Languages and Societies</v>
      </c>
      <c r="U212" t="str">
        <f t="shared" si="69"/>
        <v>Russian Literature</v>
      </c>
      <c r="V212">
        <v>1</v>
      </c>
      <c r="W212">
        <f t="shared" si="57"/>
        <v>209</v>
      </c>
      <c r="X212">
        <f t="shared" si="73"/>
        <v>209</v>
      </c>
      <c r="Y212" t="str">
        <f>Z212</f>
        <v>Slavic Languages and Societies: Russian Literature</v>
      </c>
      <c r="Z212" t="str">
        <f>CONCATENATE(T212,": ",U212)</f>
        <v>Slavic Languages and Societies: Russian Literature</v>
      </c>
    </row>
    <row r="213" spans="1:26" x14ac:dyDescent="0.35">
      <c r="A213">
        <v>209</v>
      </c>
      <c r="B213" t="s">
        <v>1284</v>
      </c>
      <c r="C213">
        <v>1</v>
      </c>
      <c r="D213">
        <v>11</v>
      </c>
      <c r="E213">
        <v>104</v>
      </c>
      <c r="G213">
        <v>10000</v>
      </c>
      <c r="H213">
        <v>10200</v>
      </c>
      <c r="I213">
        <v>10503</v>
      </c>
      <c r="J213">
        <f t="shared" si="62"/>
        <v>20</v>
      </c>
      <c r="K213" t="str">
        <f t="shared" si="63"/>
        <v/>
      </c>
      <c r="L213">
        <f t="shared" si="70"/>
        <v>2</v>
      </c>
      <c r="M213">
        <f t="shared" si="71"/>
        <v>46</v>
      </c>
      <c r="N213" t="str">
        <f t="shared" si="72"/>
        <v/>
      </c>
      <c r="O213" s="3" t="str">
        <f t="shared" si="64"/>
        <v>02|46</v>
      </c>
      <c r="P213" s="22">
        <f t="shared" si="65"/>
        <v>246</v>
      </c>
      <c r="Q213" s="22">
        <f t="shared" si="66"/>
        <v>2</v>
      </c>
      <c r="R213" s="22">
        <v>0</v>
      </c>
      <c r="S213" t="str">
        <f t="shared" si="67"/>
        <v>Arts and Humanities</v>
      </c>
      <c r="T213" t="str">
        <f t="shared" si="68"/>
        <v>South and Southeast Asian Languages and Societies</v>
      </c>
      <c r="U213" t="str">
        <f t="shared" si="69"/>
        <v/>
      </c>
      <c r="V213">
        <v>1</v>
      </c>
      <c r="W213">
        <f t="shared" si="57"/>
        <v>210</v>
      </c>
      <c r="X213">
        <f t="shared" si="73"/>
        <v>210</v>
      </c>
      <c r="Y213" t="str">
        <f>T213</f>
        <v>South and Southeast Asian Languages and Societies</v>
      </c>
      <c r="Z213" t="str">
        <f>IF(U214="",T213,"")</f>
        <v>South and Southeast Asian Languages and Societies</v>
      </c>
    </row>
    <row r="214" spans="1:26" x14ac:dyDescent="0.35">
      <c r="A214">
        <v>210</v>
      </c>
      <c r="B214" t="s">
        <v>1285</v>
      </c>
      <c r="C214">
        <v>1</v>
      </c>
      <c r="D214">
        <v>11</v>
      </c>
      <c r="E214" s="4">
        <v>105</v>
      </c>
      <c r="G214">
        <v>10000</v>
      </c>
      <c r="H214">
        <v>10200</v>
      </c>
      <c r="I214">
        <v>10502</v>
      </c>
      <c r="J214">
        <f t="shared" si="62"/>
        <v>20</v>
      </c>
      <c r="K214" t="str">
        <f t="shared" si="63"/>
        <v/>
      </c>
      <c r="L214">
        <f t="shared" si="70"/>
        <v>2</v>
      </c>
      <c r="M214">
        <f t="shared" si="71"/>
        <v>47</v>
      </c>
      <c r="N214" t="str">
        <f t="shared" si="72"/>
        <v/>
      </c>
      <c r="O214" s="3" t="str">
        <f t="shared" si="64"/>
        <v>02|47</v>
      </c>
      <c r="P214" s="22">
        <f t="shared" si="65"/>
        <v>247</v>
      </c>
      <c r="Q214" s="22">
        <f t="shared" si="66"/>
        <v>2</v>
      </c>
      <c r="R214" s="22">
        <v>5</v>
      </c>
      <c r="S214" t="str">
        <f t="shared" si="67"/>
        <v>Arts and Humanities</v>
      </c>
      <c r="T214" t="str">
        <f t="shared" si="68"/>
        <v>Spanish and Portuguese Language and Literature</v>
      </c>
      <c r="U214" t="str">
        <f t="shared" si="69"/>
        <v/>
      </c>
      <c r="V214">
        <v>1</v>
      </c>
      <c r="W214">
        <f t="shared" si="57"/>
        <v>211</v>
      </c>
      <c r="X214">
        <f t="shared" si="73"/>
        <v>211</v>
      </c>
      <c r="Y214" t="str">
        <f>T214</f>
        <v>Spanish and Portuguese Language and Literature</v>
      </c>
      <c r="Z214" t="str">
        <f>IF(U215="",T214,"")</f>
        <v/>
      </c>
    </row>
    <row r="215" spans="1:26" x14ac:dyDescent="0.35">
      <c r="A215">
        <v>211</v>
      </c>
      <c r="B215" t="s">
        <v>1286</v>
      </c>
      <c r="C215">
        <v>1</v>
      </c>
      <c r="D215">
        <v>11</v>
      </c>
      <c r="E215" s="4">
        <v>105</v>
      </c>
      <c r="G215">
        <v>10000</v>
      </c>
      <c r="H215">
        <v>10200</v>
      </c>
      <c r="I215">
        <v>10502</v>
      </c>
      <c r="J215">
        <f t="shared" si="62"/>
        <v>20</v>
      </c>
      <c r="K215">
        <f t="shared" si="63"/>
        <v>48</v>
      </c>
      <c r="L215">
        <f t="shared" si="70"/>
        <v>2</v>
      </c>
      <c r="M215">
        <f t="shared" si="71"/>
        <v>47</v>
      </c>
      <c r="N215">
        <f t="shared" si="72"/>
        <v>1</v>
      </c>
      <c r="O215" s="3" t="str">
        <f t="shared" si="64"/>
        <v>02|47|01</v>
      </c>
      <c r="P215" s="22">
        <f t="shared" si="65"/>
        <v>24701</v>
      </c>
      <c r="Q215" s="22">
        <f t="shared" si="66"/>
        <v>3</v>
      </c>
      <c r="R215" s="22"/>
      <c r="S215" t="str">
        <f t="shared" si="67"/>
        <v>Arts and Humanities</v>
      </c>
      <c r="T215" t="str">
        <f t="shared" si="68"/>
        <v>Spanish and Portuguese Language and Literature</v>
      </c>
      <c r="U215" t="str">
        <f t="shared" si="69"/>
        <v>Latin American Literature</v>
      </c>
      <c r="V215">
        <v>1</v>
      </c>
      <c r="W215">
        <f t="shared" si="57"/>
        <v>212</v>
      </c>
      <c r="X215">
        <f t="shared" si="73"/>
        <v>212</v>
      </c>
      <c r="Y215" t="str">
        <f>Z215</f>
        <v>Spanish and Portuguese Language and Literature: Latin American Literature</v>
      </c>
      <c r="Z215" t="str">
        <f>CONCATENATE(T215,": ",U215)</f>
        <v>Spanish and Portuguese Language and Literature: Latin American Literature</v>
      </c>
    </row>
    <row r="216" spans="1:26" x14ac:dyDescent="0.35">
      <c r="A216">
        <v>212</v>
      </c>
      <c r="B216" t="s">
        <v>1287</v>
      </c>
      <c r="C216">
        <v>1</v>
      </c>
      <c r="D216">
        <v>11</v>
      </c>
      <c r="E216" s="4">
        <v>105</v>
      </c>
      <c r="G216">
        <v>10000</v>
      </c>
      <c r="H216">
        <v>10200</v>
      </c>
      <c r="I216">
        <v>10502</v>
      </c>
      <c r="J216">
        <f t="shared" si="62"/>
        <v>20</v>
      </c>
      <c r="K216">
        <f t="shared" si="63"/>
        <v>48</v>
      </c>
      <c r="L216">
        <f t="shared" si="70"/>
        <v>2</v>
      </c>
      <c r="M216">
        <f t="shared" si="71"/>
        <v>47</v>
      </c>
      <c r="N216">
        <f t="shared" si="72"/>
        <v>2</v>
      </c>
      <c r="O216" s="3" t="str">
        <f t="shared" si="64"/>
        <v>02|47|02</v>
      </c>
      <c r="P216" s="22">
        <f t="shared" si="65"/>
        <v>24702</v>
      </c>
      <c r="Q216" s="22">
        <f t="shared" si="66"/>
        <v>3</v>
      </c>
      <c r="R216" s="22"/>
      <c r="S216" t="str">
        <f t="shared" si="67"/>
        <v>Arts and Humanities</v>
      </c>
      <c r="T216" t="str">
        <f t="shared" si="68"/>
        <v>Spanish and Portuguese Language and Literature</v>
      </c>
      <c r="U216" t="str">
        <f t="shared" si="69"/>
        <v>Portuguese Literature</v>
      </c>
      <c r="V216">
        <v>1</v>
      </c>
      <c r="W216">
        <f t="shared" si="57"/>
        <v>213</v>
      </c>
      <c r="X216">
        <f t="shared" si="73"/>
        <v>213</v>
      </c>
      <c r="Y216" t="str">
        <f>Z216</f>
        <v>Spanish and Portuguese Language and Literature: Portuguese Literature</v>
      </c>
      <c r="Z216" t="str">
        <f>CONCATENATE(T216,": ",U216)</f>
        <v>Spanish and Portuguese Language and Literature: Portuguese Literature</v>
      </c>
    </row>
    <row r="217" spans="1:26" x14ac:dyDescent="0.35">
      <c r="A217">
        <v>213</v>
      </c>
      <c r="B217" t="s">
        <v>1288</v>
      </c>
      <c r="C217" s="4">
        <v>1</v>
      </c>
      <c r="D217" s="4">
        <v>11</v>
      </c>
      <c r="E217" s="4">
        <v>104</v>
      </c>
      <c r="G217">
        <v>10000</v>
      </c>
      <c r="H217">
        <v>10200</v>
      </c>
      <c r="I217">
        <v>10607</v>
      </c>
      <c r="J217">
        <f t="shared" si="62"/>
        <v>20</v>
      </c>
      <c r="K217">
        <f t="shared" si="63"/>
        <v>48</v>
      </c>
      <c r="L217">
        <f t="shared" si="70"/>
        <v>2</v>
      </c>
      <c r="M217">
        <f t="shared" si="71"/>
        <v>47</v>
      </c>
      <c r="N217">
        <f t="shared" si="72"/>
        <v>3</v>
      </c>
      <c r="O217" s="3" t="str">
        <f t="shared" si="64"/>
        <v>02|47|03</v>
      </c>
      <c r="P217" s="22">
        <f t="shared" si="65"/>
        <v>24703</v>
      </c>
      <c r="Q217" s="22">
        <f t="shared" si="66"/>
        <v>3</v>
      </c>
      <c r="R217" s="22"/>
      <c r="S217" t="str">
        <f t="shared" si="67"/>
        <v>Arts and Humanities</v>
      </c>
      <c r="T217" t="str">
        <f t="shared" si="68"/>
        <v>Spanish and Portuguese Language and Literature</v>
      </c>
      <c r="U217" t="str">
        <f t="shared" si="69"/>
        <v>Spanish Linguistics</v>
      </c>
      <c r="V217">
        <v>1</v>
      </c>
      <c r="W217">
        <f t="shared" si="57"/>
        <v>214</v>
      </c>
      <c r="X217">
        <f t="shared" si="73"/>
        <v>214</v>
      </c>
      <c r="Y217" t="str">
        <f>Z217</f>
        <v>Spanish and Portuguese Language and Literature: Spanish Linguistics</v>
      </c>
      <c r="Z217" t="str">
        <f>CONCATENATE(T217,": ",U217)</f>
        <v>Spanish and Portuguese Language and Literature: Spanish Linguistics</v>
      </c>
    </row>
    <row r="218" spans="1:26" x14ac:dyDescent="0.35">
      <c r="A218">
        <v>214</v>
      </c>
      <c r="B218" t="s">
        <v>1289</v>
      </c>
      <c r="C218">
        <v>1</v>
      </c>
      <c r="D218">
        <v>11</v>
      </c>
      <c r="E218" s="4">
        <v>105</v>
      </c>
      <c r="G218">
        <v>10000</v>
      </c>
      <c r="H218">
        <v>10200</v>
      </c>
      <c r="I218">
        <v>10502</v>
      </c>
      <c r="J218">
        <f t="shared" si="62"/>
        <v>20</v>
      </c>
      <c r="K218">
        <f t="shared" si="63"/>
        <v>48</v>
      </c>
      <c r="L218">
        <f t="shared" si="70"/>
        <v>2</v>
      </c>
      <c r="M218">
        <f t="shared" si="71"/>
        <v>47</v>
      </c>
      <c r="N218">
        <f t="shared" si="72"/>
        <v>4</v>
      </c>
      <c r="O218" s="3" t="str">
        <f t="shared" si="64"/>
        <v>02|47|04</v>
      </c>
      <c r="P218" s="22">
        <f t="shared" si="65"/>
        <v>24704</v>
      </c>
      <c r="Q218" s="22">
        <f t="shared" si="66"/>
        <v>3</v>
      </c>
      <c r="R218" s="22"/>
      <c r="S218" t="str">
        <f t="shared" si="67"/>
        <v>Arts and Humanities</v>
      </c>
      <c r="T218" t="str">
        <f t="shared" si="68"/>
        <v>Spanish and Portuguese Language and Literature</v>
      </c>
      <c r="U218" t="str">
        <f t="shared" si="69"/>
        <v>Spanish Literature</v>
      </c>
      <c r="V218">
        <v>1</v>
      </c>
      <c r="W218">
        <f t="shared" si="57"/>
        <v>215</v>
      </c>
      <c r="X218">
        <f t="shared" si="73"/>
        <v>215</v>
      </c>
      <c r="Y218" t="str">
        <f>Z218</f>
        <v>Spanish and Portuguese Language and Literature: Spanish Literature</v>
      </c>
      <c r="Z218" t="str">
        <f>CONCATENATE(T218,": ",U218)</f>
        <v>Spanish and Portuguese Language and Literature: Spanish Literature</v>
      </c>
    </row>
    <row r="219" spans="1:26" x14ac:dyDescent="0.35">
      <c r="A219">
        <v>215</v>
      </c>
      <c r="B219" t="s">
        <v>1290</v>
      </c>
      <c r="C219">
        <v>1</v>
      </c>
      <c r="D219">
        <v>11</v>
      </c>
      <c r="E219" s="4">
        <v>105</v>
      </c>
      <c r="G219">
        <v>10000</v>
      </c>
      <c r="H219">
        <v>10200</v>
      </c>
      <c r="I219">
        <v>10502</v>
      </c>
      <c r="J219">
        <f t="shared" si="62"/>
        <v>20</v>
      </c>
      <c r="K219">
        <f t="shared" si="63"/>
        <v>48</v>
      </c>
      <c r="L219">
        <f t="shared" si="70"/>
        <v>2</v>
      </c>
      <c r="M219">
        <f t="shared" si="71"/>
        <v>47</v>
      </c>
      <c r="N219">
        <f t="shared" si="72"/>
        <v>5</v>
      </c>
      <c r="O219" s="3" t="str">
        <f t="shared" si="64"/>
        <v>02|47|05</v>
      </c>
      <c r="P219" s="22">
        <f t="shared" si="65"/>
        <v>24705</v>
      </c>
      <c r="Q219" s="22">
        <f t="shared" si="66"/>
        <v>3</v>
      </c>
      <c r="R219" s="22"/>
      <c r="S219" t="str">
        <f t="shared" si="67"/>
        <v>Arts and Humanities</v>
      </c>
      <c r="T219" t="str">
        <f t="shared" si="68"/>
        <v>Spanish and Portuguese Language and Literature</v>
      </c>
      <c r="U219" t="str">
        <f t="shared" si="69"/>
        <v>Other Spanish and Portuguese Language and Literature</v>
      </c>
      <c r="V219">
        <v>1</v>
      </c>
      <c r="W219">
        <f t="shared" si="57"/>
        <v>216</v>
      </c>
      <c r="X219">
        <f t="shared" si="73"/>
        <v>216</v>
      </c>
      <c r="Y219" t="str">
        <f>Z219</f>
        <v>Spanish and Portuguese Language and Literature: Other Spanish and Portuguese Language and Literature</v>
      </c>
      <c r="Z219" t="str">
        <f>CONCATENATE(T219,": ",U219)</f>
        <v>Spanish and Portuguese Language and Literature: Other Spanish and Portuguese Language and Literature</v>
      </c>
    </row>
    <row r="220" spans="1:26" x14ac:dyDescent="0.35">
      <c r="A220">
        <v>216</v>
      </c>
      <c r="B220" t="s">
        <v>1291</v>
      </c>
      <c r="C220">
        <v>1</v>
      </c>
      <c r="D220">
        <v>11</v>
      </c>
      <c r="E220" s="4">
        <v>105</v>
      </c>
      <c r="G220">
        <v>10000</v>
      </c>
      <c r="H220">
        <v>10200</v>
      </c>
      <c r="I220">
        <v>10503</v>
      </c>
      <c r="J220">
        <f t="shared" si="62"/>
        <v>20</v>
      </c>
      <c r="K220" t="str">
        <f t="shared" si="63"/>
        <v/>
      </c>
      <c r="L220">
        <f t="shared" si="70"/>
        <v>2</v>
      </c>
      <c r="M220">
        <f t="shared" si="71"/>
        <v>48</v>
      </c>
      <c r="N220" t="str">
        <f t="shared" si="72"/>
        <v/>
      </c>
      <c r="O220" s="3" t="str">
        <f t="shared" si="64"/>
        <v>02|48</v>
      </c>
      <c r="P220" s="22">
        <f t="shared" si="65"/>
        <v>248</v>
      </c>
      <c r="Q220" s="22">
        <f t="shared" si="66"/>
        <v>2</v>
      </c>
      <c r="R220" s="22">
        <v>0</v>
      </c>
      <c r="S220" t="str">
        <f t="shared" si="67"/>
        <v>Arts and Humanities</v>
      </c>
      <c r="T220" t="str">
        <f t="shared" si="68"/>
        <v>Technical and Professional Writing</v>
      </c>
      <c r="U220" t="str">
        <f t="shared" si="69"/>
        <v/>
      </c>
      <c r="V220">
        <v>1</v>
      </c>
      <c r="W220">
        <f t="shared" si="57"/>
        <v>217</v>
      </c>
      <c r="X220">
        <f t="shared" si="73"/>
        <v>217</v>
      </c>
      <c r="Y220" t="str">
        <f>T220</f>
        <v>Technical and Professional Writing</v>
      </c>
      <c r="Z220" t="str">
        <f>IF(U221="",T220,"")</f>
        <v>Technical and Professional Writing</v>
      </c>
    </row>
    <row r="221" spans="1:26" x14ac:dyDescent="0.35">
      <c r="A221">
        <v>217</v>
      </c>
      <c r="B221" t="s">
        <v>1292</v>
      </c>
      <c r="C221">
        <v>1</v>
      </c>
      <c r="D221">
        <v>11</v>
      </c>
      <c r="E221">
        <v>103</v>
      </c>
      <c r="G221">
        <v>10000</v>
      </c>
      <c r="H221">
        <v>10300</v>
      </c>
      <c r="I221">
        <v>10406</v>
      </c>
      <c r="J221">
        <f t="shared" si="62"/>
        <v>20</v>
      </c>
      <c r="K221" t="str">
        <f t="shared" si="63"/>
        <v/>
      </c>
      <c r="L221">
        <f t="shared" si="70"/>
        <v>2</v>
      </c>
      <c r="M221">
        <f t="shared" si="71"/>
        <v>49</v>
      </c>
      <c r="N221" t="str">
        <f t="shared" si="72"/>
        <v/>
      </c>
      <c r="O221" s="3" t="str">
        <f t="shared" si="64"/>
        <v>02|49</v>
      </c>
      <c r="P221" s="22">
        <f t="shared" si="65"/>
        <v>249</v>
      </c>
      <c r="Q221" s="22">
        <f t="shared" si="66"/>
        <v>2</v>
      </c>
      <c r="R221" s="22">
        <v>0</v>
      </c>
      <c r="S221" t="str">
        <f t="shared" si="67"/>
        <v>Arts and Humanities</v>
      </c>
      <c r="T221" t="str">
        <f t="shared" si="68"/>
        <v>Television</v>
      </c>
      <c r="U221" t="str">
        <f t="shared" si="69"/>
        <v/>
      </c>
      <c r="V221">
        <v>1</v>
      </c>
      <c r="W221">
        <f t="shared" si="57"/>
        <v>218</v>
      </c>
      <c r="X221">
        <f t="shared" si="73"/>
        <v>218</v>
      </c>
      <c r="Y221" t="str">
        <f>T221</f>
        <v>Television</v>
      </c>
      <c r="Z221" t="str">
        <f>IF(U222="",T221,"")</f>
        <v>Television</v>
      </c>
    </row>
    <row r="222" spans="1:26" x14ac:dyDescent="0.35">
      <c r="A222">
        <v>218</v>
      </c>
      <c r="B222" t="s">
        <v>1293</v>
      </c>
      <c r="C222">
        <v>1</v>
      </c>
      <c r="D222">
        <v>11</v>
      </c>
      <c r="E222">
        <v>103</v>
      </c>
      <c r="G222">
        <v>10000</v>
      </c>
      <c r="H222">
        <v>10300</v>
      </c>
      <c r="I222">
        <v>10604</v>
      </c>
      <c r="J222">
        <f t="shared" si="62"/>
        <v>20</v>
      </c>
      <c r="K222" t="str">
        <f t="shared" si="63"/>
        <v/>
      </c>
      <c r="L222">
        <f t="shared" si="70"/>
        <v>2</v>
      </c>
      <c r="M222">
        <f t="shared" si="71"/>
        <v>50</v>
      </c>
      <c r="N222" t="str">
        <f t="shared" si="72"/>
        <v/>
      </c>
      <c r="O222" s="3" t="str">
        <f t="shared" si="64"/>
        <v>02|50</v>
      </c>
      <c r="P222" s="22">
        <f t="shared" si="65"/>
        <v>250</v>
      </c>
      <c r="Q222" s="22">
        <f t="shared" si="66"/>
        <v>2</v>
      </c>
      <c r="R222" s="22">
        <v>7</v>
      </c>
      <c r="S222" t="str">
        <f t="shared" si="67"/>
        <v>Arts and Humanities</v>
      </c>
      <c r="T222" t="str">
        <f t="shared" si="68"/>
        <v>Theatre and Performance Studies</v>
      </c>
      <c r="U222" t="str">
        <f t="shared" si="69"/>
        <v/>
      </c>
      <c r="V222">
        <v>1</v>
      </c>
      <c r="W222">
        <f t="shared" si="57"/>
        <v>219</v>
      </c>
      <c r="X222">
        <f t="shared" si="73"/>
        <v>219</v>
      </c>
      <c r="Y222" t="str">
        <f>T222</f>
        <v>Theatre and Performance Studies</v>
      </c>
      <c r="Z222" t="str">
        <f>IF(U223="",T222,"")</f>
        <v/>
      </c>
    </row>
    <row r="223" spans="1:26" x14ac:dyDescent="0.35">
      <c r="A223">
        <v>219</v>
      </c>
      <c r="B223" t="s">
        <v>1294</v>
      </c>
      <c r="C223">
        <v>1</v>
      </c>
      <c r="D223">
        <v>11</v>
      </c>
      <c r="E223">
        <v>103</v>
      </c>
      <c r="G223">
        <v>10000</v>
      </c>
      <c r="H223">
        <v>10300</v>
      </c>
      <c r="I223">
        <v>10604</v>
      </c>
      <c r="J223">
        <f t="shared" si="62"/>
        <v>20</v>
      </c>
      <c r="K223">
        <f t="shared" si="63"/>
        <v>33</v>
      </c>
      <c r="L223">
        <f t="shared" si="70"/>
        <v>2</v>
      </c>
      <c r="M223">
        <f t="shared" si="71"/>
        <v>50</v>
      </c>
      <c r="N223">
        <f t="shared" si="72"/>
        <v>1</v>
      </c>
      <c r="O223" s="3" t="str">
        <f t="shared" si="64"/>
        <v>02|50|01</v>
      </c>
      <c r="P223" s="22">
        <f t="shared" si="65"/>
        <v>25001</v>
      </c>
      <c r="Q223" s="22">
        <f t="shared" si="66"/>
        <v>3</v>
      </c>
      <c r="R223" s="22"/>
      <c r="S223" t="str">
        <f t="shared" si="67"/>
        <v>Arts and Humanities</v>
      </c>
      <c r="T223" t="str">
        <f t="shared" si="68"/>
        <v>Theatre and Performance Studies</v>
      </c>
      <c r="U223" t="str">
        <f t="shared" si="69"/>
        <v>Acting</v>
      </c>
      <c r="V223">
        <v>1</v>
      </c>
      <c r="W223">
        <f t="shared" si="57"/>
        <v>220</v>
      </c>
      <c r="X223">
        <f t="shared" si="73"/>
        <v>220</v>
      </c>
      <c r="Y223" t="str">
        <f t="shared" ref="Y223:Y229" si="74">Z223</f>
        <v>Theatre and Performance Studies: Acting</v>
      </c>
      <c r="Z223" t="str">
        <f t="shared" ref="Z223:Z229" si="75">CONCATENATE(T223,": ",U223)</f>
        <v>Theatre and Performance Studies: Acting</v>
      </c>
    </row>
    <row r="224" spans="1:26" x14ac:dyDescent="0.35">
      <c r="A224">
        <v>220</v>
      </c>
      <c r="B224" t="s">
        <v>1295</v>
      </c>
      <c r="C224">
        <v>1</v>
      </c>
      <c r="D224">
        <v>11</v>
      </c>
      <c r="E224">
        <v>103</v>
      </c>
      <c r="G224">
        <v>10000</v>
      </c>
      <c r="H224">
        <v>10300</v>
      </c>
      <c r="I224">
        <v>10604</v>
      </c>
      <c r="J224">
        <f t="shared" si="62"/>
        <v>20</v>
      </c>
      <c r="K224">
        <f t="shared" si="63"/>
        <v>33</v>
      </c>
      <c r="L224">
        <f t="shared" si="70"/>
        <v>2</v>
      </c>
      <c r="M224">
        <f t="shared" si="71"/>
        <v>50</v>
      </c>
      <c r="N224">
        <f t="shared" si="72"/>
        <v>2</v>
      </c>
      <c r="O224" s="3" t="str">
        <f t="shared" si="64"/>
        <v>02|50|02</v>
      </c>
      <c r="P224" s="22">
        <f t="shared" si="65"/>
        <v>25002</v>
      </c>
      <c r="Q224" s="22">
        <f t="shared" si="66"/>
        <v>3</v>
      </c>
      <c r="R224" s="22"/>
      <c r="S224" t="str">
        <f t="shared" si="67"/>
        <v>Arts and Humanities</v>
      </c>
      <c r="T224" t="str">
        <f t="shared" si="68"/>
        <v>Theatre and Performance Studies</v>
      </c>
      <c r="U224" t="str">
        <f t="shared" si="69"/>
        <v>Dance</v>
      </c>
      <c r="V224">
        <v>1</v>
      </c>
      <c r="W224">
        <f t="shared" si="57"/>
        <v>221</v>
      </c>
      <c r="X224">
        <f t="shared" si="73"/>
        <v>221</v>
      </c>
      <c r="Y224" t="str">
        <f t="shared" si="74"/>
        <v>Theatre and Performance Studies: Dance</v>
      </c>
      <c r="Z224" t="str">
        <f t="shared" si="75"/>
        <v>Theatre and Performance Studies: Dance</v>
      </c>
    </row>
    <row r="225" spans="1:26" x14ac:dyDescent="0.35">
      <c r="A225">
        <v>221</v>
      </c>
      <c r="B225" t="s">
        <v>1296</v>
      </c>
      <c r="C225">
        <v>1</v>
      </c>
      <c r="D225">
        <v>11</v>
      </c>
      <c r="E225" s="4">
        <v>105</v>
      </c>
      <c r="G225">
        <v>10000</v>
      </c>
      <c r="H225">
        <v>10300</v>
      </c>
      <c r="I225">
        <v>10604</v>
      </c>
      <c r="J225">
        <f t="shared" si="62"/>
        <v>20</v>
      </c>
      <c r="K225">
        <f t="shared" si="63"/>
        <v>33</v>
      </c>
      <c r="L225">
        <f t="shared" si="70"/>
        <v>2</v>
      </c>
      <c r="M225">
        <f t="shared" si="71"/>
        <v>50</v>
      </c>
      <c r="N225">
        <f t="shared" si="72"/>
        <v>3</v>
      </c>
      <c r="O225" s="3" t="str">
        <f t="shared" si="64"/>
        <v>02|50|03</v>
      </c>
      <c r="P225" s="22">
        <f t="shared" si="65"/>
        <v>25003</v>
      </c>
      <c r="Q225" s="22">
        <f t="shared" si="66"/>
        <v>3</v>
      </c>
      <c r="R225" s="22"/>
      <c r="S225" t="str">
        <f t="shared" si="67"/>
        <v>Arts and Humanities</v>
      </c>
      <c r="T225" t="str">
        <f t="shared" si="68"/>
        <v>Theatre and Performance Studies</v>
      </c>
      <c r="U225" t="str">
        <f t="shared" si="69"/>
        <v>Dramatic Literature, Criticism and Theory</v>
      </c>
      <c r="V225">
        <v>1</v>
      </c>
      <c r="W225">
        <f t="shared" si="57"/>
        <v>222</v>
      </c>
      <c r="X225">
        <f t="shared" si="73"/>
        <v>222</v>
      </c>
      <c r="Y225" t="str">
        <f t="shared" si="74"/>
        <v>Theatre and Performance Studies: Dramatic Literature, Criticism and Theory</v>
      </c>
      <c r="Z225" t="str">
        <f t="shared" si="75"/>
        <v>Theatre and Performance Studies: Dramatic Literature, Criticism and Theory</v>
      </c>
    </row>
    <row r="226" spans="1:26" x14ac:dyDescent="0.35">
      <c r="A226">
        <v>222</v>
      </c>
      <c r="B226" t="s">
        <v>1297</v>
      </c>
      <c r="C226">
        <v>1</v>
      </c>
      <c r="D226">
        <v>11</v>
      </c>
      <c r="E226">
        <v>103</v>
      </c>
      <c r="G226">
        <v>10000</v>
      </c>
      <c r="H226">
        <v>10300</v>
      </c>
      <c r="I226">
        <v>10604</v>
      </c>
      <c r="J226">
        <f t="shared" si="62"/>
        <v>20</v>
      </c>
      <c r="K226">
        <f t="shared" si="63"/>
        <v>33</v>
      </c>
      <c r="L226">
        <f t="shared" si="70"/>
        <v>2</v>
      </c>
      <c r="M226">
        <f t="shared" si="71"/>
        <v>50</v>
      </c>
      <c r="N226">
        <f t="shared" si="72"/>
        <v>4</v>
      </c>
      <c r="O226" s="3" t="str">
        <f t="shared" si="64"/>
        <v>02|50|04</v>
      </c>
      <c r="P226" s="22">
        <f t="shared" si="65"/>
        <v>25004</v>
      </c>
      <c r="Q226" s="22">
        <f t="shared" si="66"/>
        <v>3</v>
      </c>
      <c r="R226" s="22"/>
      <c r="S226" t="str">
        <f t="shared" si="67"/>
        <v>Arts and Humanities</v>
      </c>
      <c r="T226" t="str">
        <f t="shared" si="68"/>
        <v>Theatre and Performance Studies</v>
      </c>
      <c r="U226" t="str">
        <f t="shared" si="69"/>
        <v>Performance Studies</v>
      </c>
      <c r="V226">
        <v>1</v>
      </c>
      <c r="W226">
        <f t="shared" si="57"/>
        <v>223</v>
      </c>
      <c r="X226">
        <f t="shared" si="73"/>
        <v>223</v>
      </c>
      <c r="Y226" t="str">
        <f t="shared" si="74"/>
        <v>Theatre and Performance Studies: Performance Studies</v>
      </c>
      <c r="Z226" t="str">
        <f t="shared" si="75"/>
        <v>Theatre and Performance Studies: Performance Studies</v>
      </c>
    </row>
    <row r="227" spans="1:26" x14ac:dyDescent="0.35">
      <c r="A227">
        <v>223</v>
      </c>
      <c r="B227" t="s">
        <v>1298</v>
      </c>
      <c r="C227">
        <v>1</v>
      </c>
      <c r="D227">
        <v>11</v>
      </c>
      <c r="E227">
        <v>103</v>
      </c>
      <c r="G227">
        <v>10000</v>
      </c>
      <c r="H227">
        <v>10300</v>
      </c>
      <c r="I227">
        <v>10604</v>
      </c>
      <c r="J227">
        <f t="shared" si="62"/>
        <v>20</v>
      </c>
      <c r="K227">
        <f t="shared" si="63"/>
        <v>33</v>
      </c>
      <c r="L227">
        <f t="shared" si="70"/>
        <v>2</v>
      </c>
      <c r="M227">
        <f t="shared" si="71"/>
        <v>50</v>
      </c>
      <c r="N227">
        <f t="shared" si="72"/>
        <v>5</v>
      </c>
      <c r="O227" s="3" t="str">
        <f t="shared" si="64"/>
        <v>02|50|05</v>
      </c>
      <c r="P227" s="22">
        <f t="shared" si="65"/>
        <v>25005</v>
      </c>
      <c r="Q227" s="22">
        <f t="shared" si="66"/>
        <v>3</v>
      </c>
      <c r="R227" s="22"/>
      <c r="S227" t="str">
        <f t="shared" si="67"/>
        <v>Arts and Humanities</v>
      </c>
      <c r="T227" t="str">
        <f t="shared" si="68"/>
        <v>Theatre and Performance Studies</v>
      </c>
      <c r="U227" t="str">
        <f t="shared" si="69"/>
        <v>Playwriting</v>
      </c>
      <c r="V227">
        <v>1</v>
      </c>
      <c r="W227">
        <f t="shared" ref="W227:W290" si="76">V227+W226</f>
        <v>224</v>
      </c>
      <c r="X227">
        <f t="shared" si="73"/>
        <v>224</v>
      </c>
      <c r="Y227" t="str">
        <f t="shared" si="74"/>
        <v>Theatre and Performance Studies: Playwriting</v>
      </c>
      <c r="Z227" t="str">
        <f t="shared" si="75"/>
        <v>Theatre and Performance Studies: Playwriting</v>
      </c>
    </row>
    <row r="228" spans="1:26" x14ac:dyDescent="0.35">
      <c r="A228">
        <v>224</v>
      </c>
      <c r="B228" t="s">
        <v>1299</v>
      </c>
      <c r="C228">
        <v>1</v>
      </c>
      <c r="D228">
        <v>11</v>
      </c>
      <c r="E228">
        <v>103</v>
      </c>
      <c r="G228">
        <v>10000</v>
      </c>
      <c r="H228">
        <v>10300</v>
      </c>
      <c r="I228">
        <v>10604</v>
      </c>
      <c r="J228">
        <f t="shared" si="62"/>
        <v>20</v>
      </c>
      <c r="K228">
        <f t="shared" si="63"/>
        <v>33</v>
      </c>
      <c r="L228">
        <f t="shared" si="70"/>
        <v>2</v>
      </c>
      <c r="M228">
        <f t="shared" si="71"/>
        <v>50</v>
      </c>
      <c r="N228">
        <f t="shared" si="72"/>
        <v>6</v>
      </c>
      <c r="O228" s="3" t="str">
        <f t="shared" si="64"/>
        <v>02|50|06</v>
      </c>
      <c r="P228" s="22">
        <f t="shared" si="65"/>
        <v>25006</v>
      </c>
      <c r="Q228" s="22">
        <f t="shared" si="66"/>
        <v>3</v>
      </c>
      <c r="R228" s="22"/>
      <c r="S228" t="str">
        <f t="shared" si="67"/>
        <v>Arts and Humanities</v>
      </c>
      <c r="T228" t="str">
        <f t="shared" si="68"/>
        <v>Theatre and Performance Studies</v>
      </c>
      <c r="U228" t="str">
        <f t="shared" si="69"/>
        <v>Theatre History</v>
      </c>
      <c r="V228">
        <v>1</v>
      </c>
      <c r="W228">
        <f t="shared" si="76"/>
        <v>225</v>
      </c>
      <c r="X228">
        <f t="shared" si="73"/>
        <v>225</v>
      </c>
      <c r="Y228" t="str">
        <f t="shared" si="74"/>
        <v>Theatre and Performance Studies: Theatre History</v>
      </c>
      <c r="Z228" t="str">
        <f t="shared" si="75"/>
        <v>Theatre and Performance Studies: Theatre History</v>
      </c>
    </row>
    <row r="229" spans="1:26" x14ac:dyDescent="0.35">
      <c r="A229">
        <v>225</v>
      </c>
      <c r="B229" t="s">
        <v>1300</v>
      </c>
      <c r="C229">
        <v>1</v>
      </c>
      <c r="D229">
        <v>11</v>
      </c>
      <c r="E229">
        <v>103</v>
      </c>
      <c r="G229">
        <v>10000</v>
      </c>
      <c r="H229">
        <v>10300</v>
      </c>
      <c r="I229">
        <v>10604</v>
      </c>
      <c r="J229">
        <f t="shared" si="62"/>
        <v>20</v>
      </c>
      <c r="K229">
        <f t="shared" si="63"/>
        <v>33</v>
      </c>
      <c r="L229">
        <f t="shared" si="70"/>
        <v>2</v>
      </c>
      <c r="M229">
        <f t="shared" si="71"/>
        <v>50</v>
      </c>
      <c r="N229">
        <f t="shared" si="72"/>
        <v>7</v>
      </c>
      <c r="O229" s="3" t="str">
        <f t="shared" si="64"/>
        <v>02|50|07</v>
      </c>
      <c r="P229" s="22">
        <f t="shared" si="65"/>
        <v>25007</v>
      </c>
      <c r="Q229" s="22">
        <f t="shared" si="66"/>
        <v>3</v>
      </c>
      <c r="R229" s="22"/>
      <c r="S229" t="str">
        <f t="shared" si="67"/>
        <v>Arts and Humanities</v>
      </c>
      <c r="T229" s="23" t="str">
        <f t="shared" si="68"/>
        <v>Theatre and Performance Studies</v>
      </c>
      <c r="U229" t="str">
        <f t="shared" si="69"/>
        <v>Other Theatre and Performance Studies</v>
      </c>
      <c r="V229">
        <v>1</v>
      </c>
      <c r="W229">
        <f t="shared" si="76"/>
        <v>226</v>
      </c>
      <c r="X229">
        <f t="shared" si="73"/>
        <v>226</v>
      </c>
      <c r="Y229" t="str">
        <f t="shared" si="74"/>
        <v>Theatre and Performance Studies: Other Theatre and Performance Studies</v>
      </c>
      <c r="Z229" t="str">
        <f t="shared" si="75"/>
        <v>Theatre and Performance Studies: Other Theatre and Performance Studies</v>
      </c>
    </row>
    <row r="230" spans="1:26" x14ac:dyDescent="0.35">
      <c r="A230">
        <v>226</v>
      </c>
      <c r="B230" t="s">
        <v>1301</v>
      </c>
      <c r="C230">
        <v>1</v>
      </c>
      <c r="D230">
        <v>11</v>
      </c>
      <c r="E230">
        <v>103</v>
      </c>
      <c r="G230">
        <v>10000</v>
      </c>
      <c r="H230" t="s">
        <v>2486</v>
      </c>
      <c r="J230">
        <f t="shared" si="62"/>
        <v>20</v>
      </c>
      <c r="K230" t="str">
        <f t="shared" si="63"/>
        <v/>
      </c>
      <c r="L230">
        <f t="shared" si="70"/>
        <v>2</v>
      </c>
      <c r="M230">
        <f t="shared" si="71"/>
        <v>51</v>
      </c>
      <c r="N230" t="str">
        <f t="shared" si="72"/>
        <v/>
      </c>
      <c r="O230" s="3" t="str">
        <f t="shared" si="64"/>
        <v>02|51</v>
      </c>
      <c r="P230" s="22">
        <f t="shared" si="65"/>
        <v>251</v>
      </c>
      <c r="Q230" s="22">
        <f t="shared" si="66"/>
        <v>2</v>
      </c>
      <c r="R230" s="22">
        <v>0</v>
      </c>
      <c r="S230" t="str">
        <f t="shared" si="67"/>
        <v>Arts and Humanities</v>
      </c>
      <c r="T230" t="str">
        <f t="shared" si="68"/>
        <v>Other Arts and Humanities</v>
      </c>
      <c r="U230" t="str">
        <f t="shared" si="69"/>
        <v/>
      </c>
      <c r="V230">
        <v>1</v>
      </c>
      <c r="W230">
        <f t="shared" si="76"/>
        <v>227</v>
      </c>
      <c r="X230">
        <f t="shared" si="73"/>
        <v>227</v>
      </c>
      <c r="Y230" t="str">
        <f>T230</f>
        <v>Other Arts and Humanities</v>
      </c>
      <c r="Z230" t="str">
        <f>IF(U231="",T230,"")</f>
        <v>Other Arts and Humanities</v>
      </c>
    </row>
    <row r="231" spans="1:26" hidden="1" x14ac:dyDescent="0.35">
      <c r="A231">
        <v>227</v>
      </c>
      <c r="B231" t="s">
        <v>1302</v>
      </c>
      <c r="C231">
        <v>1</v>
      </c>
      <c r="D231">
        <v>11</v>
      </c>
      <c r="E231">
        <v>104</v>
      </c>
      <c r="G231">
        <v>10000</v>
      </c>
      <c r="H231" t="s">
        <v>2486</v>
      </c>
      <c r="J231">
        <f t="shared" si="62"/>
        <v>20</v>
      </c>
      <c r="K231" t="str">
        <f t="shared" si="63"/>
        <v/>
      </c>
      <c r="L231">
        <f t="shared" si="70"/>
        <v>2</v>
      </c>
      <c r="M231">
        <f t="shared" si="71"/>
        <v>52</v>
      </c>
      <c r="N231" t="str">
        <f t="shared" si="72"/>
        <v/>
      </c>
      <c r="O231" s="3" t="str">
        <f t="shared" si="64"/>
        <v>02|52</v>
      </c>
      <c r="P231" s="22">
        <f t="shared" si="65"/>
        <v>252</v>
      </c>
      <c r="Q231" s="22">
        <f t="shared" si="66"/>
        <v>2</v>
      </c>
      <c r="R231" s="22">
        <v>0</v>
      </c>
      <c r="S231" t="str">
        <f t="shared" si="67"/>
        <v>Arts and Humanities</v>
      </c>
      <c r="T231" t="str">
        <f t="shared" si="68"/>
        <v>Other Languages, Societies, and Cultures</v>
      </c>
      <c r="U231" t="str">
        <f t="shared" si="69"/>
        <v/>
      </c>
      <c r="W231">
        <f t="shared" si="76"/>
        <v>227</v>
      </c>
      <c r="X231" t="str">
        <f t="shared" si="73"/>
        <v/>
      </c>
      <c r="Y231" t="str">
        <f>T231</f>
        <v>Other Languages, Societies, and Cultures</v>
      </c>
      <c r="Z231" t="str">
        <f>IF(U232="",T231,"")</f>
        <v>Other Languages, Societies, and Cultures</v>
      </c>
    </row>
    <row r="232" spans="1:26" hidden="1" x14ac:dyDescent="0.35">
      <c r="A232">
        <v>228</v>
      </c>
      <c r="B232" t="s">
        <v>1303</v>
      </c>
      <c r="C232">
        <v>1</v>
      </c>
      <c r="D232">
        <v>12</v>
      </c>
      <c r="E232">
        <v>112</v>
      </c>
      <c r="G232">
        <v>10000</v>
      </c>
      <c r="H232">
        <v>10700</v>
      </c>
      <c r="I232">
        <v>10204</v>
      </c>
      <c r="J232" t="str">
        <f t="shared" si="62"/>
        <v/>
      </c>
      <c r="K232" t="str">
        <f t="shared" si="63"/>
        <v/>
      </c>
      <c r="L232">
        <f t="shared" si="70"/>
        <v>3</v>
      </c>
      <c r="M232" t="str">
        <f t="shared" si="71"/>
        <v/>
      </c>
      <c r="N232" t="str">
        <f t="shared" si="72"/>
        <v/>
      </c>
      <c r="O232" s="3" t="str">
        <f t="shared" si="64"/>
        <v>03</v>
      </c>
      <c r="P232" s="22">
        <f t="shared" si="65"/>
        <v>3</v>
      </c>
      <c r="Q232" s="22">
        <f t="shared" si="66"/>
        <v>1</v>
      </c>
      <c r="R232" s="22">
        <v>35</v>
      </c>
      <c r="S232" t="str">
        <f t="shared" si="67"/>
        <v>Business</v>
      </c>
      <c r="T232" t="str">
        <f t="shared" si="68"/>
        <v/>
      </c>
      <c r="U232" t="str">
        <f t="shared" si="69"/>
        <v/>
      </c>
      <c r="W232">
        <f t="shared" si="76"/>
        <v>227</v>
      </c>
      <c r="X232" t="str">
        <f t="shared" si="73"/>
        <v/>
      </c>
    </row>
    <row r="233" spans="1:26" x14ac:dyDescent="0.35">
      <c r="A233">
        <v>229</v>
      </c>
      <c r="B233" t="s">
        <v>1304</v>
      </c>
      <c r="C233">
        <v>1</v>
      </c>
      <c r="D233">
        <v>12</v>
      </c>
      <c r="E233">
        <v>112</v>
      </c>
      <c r="G233">
        <v>10000</v>
      </c>
      <c r="H233">
        <v>10700</v>
      </c>
      <c r="I233">
        <v>10204</v>
      </c>
      <c r="J233">
        <f t="shared" si="62"/>
        <v>9</v>
      </c>
      <c r="K233" t="str">
        <f t="shared" si="63"/>
        <v/>
      </c>
      <c r="L233">
        <f t="shared" si="70"/>
        <v>3</v>
      </c>
      <c r="M233">
        <f t="shared" si="71"/>
        <v>1</v>
      </c>
      <c r="N233" t="str">
        <f t="shared" si="72"/>
        <v/>
      </c>
      <c r="O233" s="3" t="str">
        <f t="shared" si="64"/>
        <v>03|01</v>
      </c>
      <c r="P233" s="22">
        <f t="shared" si="65"/>
        <v>301</v>
      </c>
      <c r="Q233" s="22">
        <f t="shared" si="66"/>
        <v>2</v>
      </c>
      <c r="R233" s="22">
        <v>0</v>
      </c>
      <c r="S233" t="str">
        <f t="shared" si="67"/>
        <v>Business</v>
      </c>
      <c r="T233" t="str">
        <f t="shared" si="68"/>
        <v>Accounting</v>
      </c>
      <c r="U233" t="str">
        <f t="shared" si="69"/>
        <v/>
      </c>
      <c r="V233">
        <v>1</v>
      </c>
      <c r="W233">
        <f t="shared" si="76"/>
        <v>228</v>
      </c>
      <c r="X233">
        <f t="shared" si="73"/>
        <v>228</v>
      </c>
      <c r="Y233" t="str">
        <f t="shared" ref="Y233:Y247" si="77">T233</f>
        <v>Accounting</v>
      </c>
      <c r="Z233" t="str">
        <f t="shared" ref="Z233:Z247" si="78">IF(U234="",T233,"")</f>
        <v>Accounting</v>
      </c>
    </row>
    <row r="234" spans="1:26" x14ac:dyDescent="0.35">
      <c r="A234">
        <v>230</v>
      </c>
      <c r="B234" t="s">
        <v>1305</v>
      </c>
      <c r="C234">
        <v>1</v>
      </c>
      <c r="D234">
        <v>12</v>
      </c>
      <c r="E234">
        <v>112</v>
      </c>
      <c r="G234">
        <v>10000</v>
      </c>
      <c r="H234">
        <v>10700</v>
      </c>
      <c r="I234">
        <v>10204</v>
      </c>
      <c r="J234">
        <f t="shared" si="62"/>
        <v>9</v>
      </c>
      <c r="K234" t="str">
        <f t="shared" si="63"/>
        <v/>
      </c>
      <c r="L234">
        <f t="shared" si="70"/>
        <v>3</v>
      </c>
      <c r="M234">
        <f t="shared" si="71"/>
        <v>2</v>
      </c>
      <c r="N234" t="str">
        <f t="shared" si="72"/>
        <v/>
      </c>
      <c r="O234" s="3" t="str">
        <f t="shared" si="64"/>
        <v>03|02</v>
      </c>
      <c r="P234" s="22">
        <f t="shared" si="65"/>
        <v>302</v>
      </c>
      <c r="Q234" s="22">
        <f t="shared" si="66"/>
        <v>2</v>
      </c>
      <c r="R234" s="22">
        <v>0</v>
      </c>
      <c r="S234" t="str">
        <f t="shared" si="67"/>
        <v>Business</v>
      </c>
      <c r="T234" t="str">
        <f t="shared" si="68"/>
        <v>Advertising and Promotion Management</v>
      </c>
      <c r="U234" t="str">
        <f t="shared" si="69"/>
        <v/>
      </c>
      <c r="V234">
        <v>1</v>
      </c>
      <c r="W234">
        <f t="shared" si="76"/>
        <v>229</v>
      </c>
      <c r="X234">
        <f t="shared" si="73"/>
        <v>229</v>
      </c>
      <c r="Y234" t="str">
        <f t="shared" si="77"/>
        <v>Advertising and Promotion Management</v>
      </c>
      <c r="Z234" t="str">
        <f t="shared" si="78"/>
        <v>Advertising and Promotion Management</v>
      </c>
    </row>
    <row r="235" spans="1:26" x14ac:dyDescent="0.35">
      <c r="A235">
        <v>231</v>
      </c>
      <c r="B235" t="s">
        <v>1306</v>
      </c>
      <c r="C235">
        <v>1</v>
      </c>
      <c r="D235">
        <v>12</v>
      </c>
      <c r="E235">
        <v>112</v>
      </c>
      <c r="G235">
        <v>10000</v>
      </c>
      <c r="H235">
        <v>10700</v>
      </c>
      <c r="I235">
        <v>10204</v>
      </c>
      <c r="J235">
        <f t="shared" si="62"/>
        <v>9</v>
      </c>
      <c r="K235" t="str">
        <f t="shared" si="63"/>
        <v/>
      </c>
      <c r="L235">
        <f t="shared" si="70"/>
        <v>3</v>
      </c>
      <c r="M235">
        <f t="shared" si="71"/>
        <v>3</v>
      </c>
      <c r="N235" t="str">
        <f t="shared" si="72"/>
        <v/>
      </c>
      <c r="O235" s="3" t="str">
        <f t="shared" si="64"/>
        <v>03|03</v>
      </c>
      <c r="P235" s="22">
        <f t="shared" si="65"/>
        <v>303</v>
      </c>
      <c r="Q235" s="22">
        <f t="shared" si="66"/>
        <v>2</v>
      </c>
      <c r="R235" s="22">
        <v>0</v>
      </c>
      <c r="S235" t="str">
        <f t="shared" si="67"/>
        <v>Business</v>
      </c>
      <c r="T235" t="str">
        <f t="shared" si="68"/>
        <v>Agribusiness</v>
      </c>
      <c r="U235" t="str">
        <f t="shared" si="69"/>
        <v/>
      </c>
      <c r="V235">
        <v>1</v>
      </c>
      <c r="W235">
        <f t="shared" si="76"/>
        <v>230</v>
      </c>
      <c r="X235">
        <f t="shared" si="73"/>
        <v>230</v>
      </c>
      <c r="Y235" t="str">
        <f t="shared" si="77"/>
        <v>Agribusiness</v>
      </c>
      <c r="Z235" t="str">
        <f t="shared" si="78"/>
        <v>Agribusiness</v>
      </c>
    </row>
    <row r="236" spans="1:26" x14ac:dyDescent="0.35">
      <c r="A236">
        <v>232</v>
      </c>
      <c r="B236" t="s">
        <v>1307</v>
      </c>
      <c r="C236">
        <v>1</v>
      </c>
      <c r="D236">
        <v>12</v>
      </c>
      <c r="E236">
        <v>112</v>
      </c>
      <c r="G236">
        <v>10000</v>
      </c>
      <c r="H236">
        <v>10700</v>
      </c>
      <c r="I236">
        <v>10204</v>
      </c>
      <c r="J236">
        <f t="shared" si="62"/>
        <v>9</v>
      </c>
      <c r="K236" t="str">
        <f t="shared" si="63"/>
        <v/>
      </c>
      <c r="L236">
        <f t="shared" si="70"/>
        <v>3</v>
      </c>
      <c r="M236">
        <f t="shared" si="71"/>
        <v>4</v>
      </c>
      <c r="N236" t="str">
        <f t="shared" si="72"/>
        <v/>
      </c>
      <c r="O236" s="3" t="str">
        <f t="shared" si="64"/>
        <v>03|04</v>
      </c>
      <c r="P236" s="22">
        <f t="shared" si="65"/>
        <v>304</v>
      </c>
      <c r="Q236" s="22">
        <f t="shared" si="66"/>
        <v>2</v>
      </c>
      <c r="R236" s="22">
        <v>0</v>
      </c>
      <c r="S236" t="str">
        <f t="shared" si="67"/>
        <v>Business</v>
      </c>
      <c r="T236" t="str">
        <f t="shared" si="68"/>
        <v>Arts Management</v>
      </c>
      <c r="U236" t="str">
        <f t="shared" si="69"/>
        <v/>
      </c>
      <c r="V236">
        <v>1</v>
      </c>
      <c r="W236">
        <f t="shared" si="76"/>
        <v>231</v>
      </c>
      <c r="X236">
        <f t="shared" si="73"/>
        <v>231</v>
      </c>
      <c r="Y236" t="str">
        <f t="shared" si="77"/>
        <v>Arts Management</v>
      </c>
      <c r="Z236" t="str">
        <f t="shared" si="78"/>
        <v>Arts Management</v>
      </c>
    </row>
    <row r="237" spans="1:26" x14ac:dyDescent="0.35">
      <c r="A237">
        <v>233</v>
      </c>
      <c r="B237" t="s">
        <v>1308</v>
      </c>
      <c r="C237">
        <v>1</v>
      </c>
      <c r="D237">
        <v>12</v>
      </c>
      <c r="E237">
        <v>112</v>
      </c>
      <c r="G237">
        <v>10000</v>
      </c>
      <c r="H237">
        <v>10700</v>
      </c>
      <c r="I237">
        <v>10204</v>
      </c>
      <c r="J237">
        <f t="shared" si="62"/>
        <v>9</v>
      </c>
      <c r="K237" t="str">
        <f t="shared" si="63"/>
        <v/>
      </c>
      <c r="L237">
        <f t="shared" si="70"/>
        <v>3</v>
      </c>
      <c r="M237">
        <f t="shared" si="71"/>
        <v>5</v>
      </c>
      <c r="N237" t="str">
        <f t="shared" si="72"/>
        <v/>
      </c>
      <c r="O237" s="3" t="str">
        <f t="shared" si="64"/>
        <v>03|05</v>
      </c>
      <c r="P237" s="22">
        <f t="shared" si="65"/>
        <v>305</v>
      </c>
      <c r="Q237" s="22">
        <f t="shared" si="66"/>
        <v>2</v>
      </c>
      <c r="R237" s="22">
        <v>0</v>
      </c>
      <c r="S237" t="str">
        <f t="shared" si="67"/>
        <v>Business</v>
      </c>
      <c r="T237" t="str">
        <f t="shared" si="68"/>
        <v>Business Administration, Management, and Operations</v>
      </c>
      <c r="U237" t="str">
        <f t="shared" si="69"/>
        <v/>
      </c>
      <c r="V237">
        <v>1</v>
      </c>
      <c r="W237">
        <f t="shared" si="76"/>
        <v>232</v>
      </c>
      <c r="X237">
        <f t="shared" si="73"/>
        <v>232</v>
      </c>
      <c r="Y237" t="str">
        <f t="shared" si="77"/>
        <v>Business Administration, Management, and Operations</v>
      </c>
      <c r="Z237" t="str">
        <f t="shared" si="78"/>
        <v>Business Administration, Management, and Operations</v>
      </c>
    </row>
    <row r="238" spans="1:26" x14ac:dyDescent="0.35">
      <c r="A238">
        <v>234</v>
      </c>
      <c r="B238" t="s">
        <v>1309</v>
      </c>
      <c r="C238">
        <v>1</v>
      </c>
      <c r="D238">
        <v>12</v>
      </c>
      <c r="E238">
        <v>112</v>
      </c>
      <c r="G238">
        <v>10000</v>
      </c>
      <c r="H238">
        <v>10700</v>
      </c>
      <c r="I238">
        <v>10204</v>
      </c>
      <c r="J238">
        <f t="shared" si="62"/>
        <v>9</v>
      </c>
      <c r="K238" t="str">
        <f t="shared" si="63"/>
        <v/>
      </c>
      <c r="L238">
        <f t="shared" si="70"/>
        <v>3</v>
      </c>
      <c r="M238">
        <f t="shared" si="71"/>
        <v>6</v>
      </c>
      <c r="N238" t="str">
        <f t="shared" si="72"/>
        <v/>
      </c>
      <c r="O238" s="3" t="str">
        <f t="shared" si="64"/>
        <v>03|06</v>
      </c>
      <c r="P238" s="22">
        <f t="shared" si="65"/>
        <v>306</v>
      </c>
      <c r="Q238" s="22">
        <f t="shared" si="66"/>
        <v>2</v>
      </c>
      <c r="R238" s="22">
        <v>0</v>
      </c>
      <c r="S238" t="str">
        <f t="shared" si="67"/>
        <v>Business</v>
      </c>
      <c r="T238" t="str">
        <f t="shared" si="68"/>
        <v>Business Analytics</v>
      </c>
      <c r="U238" t="str">
        <f t="shared" si="69"/>
        <v/>
      </c>
      <c r="V238">
        <v>1</v>
      </c>
      <c r="W238">
        <f t="shared" si="76"/>
        <v>233</v>
      </c>
      <c r="X238">
        <f t="shared" si="73"/>
        <v>233</v>
      </c>
      <c r="Y238" t="str">
        <f t="shared" si="77"/>
        <v>Business Analytics</v>
      </c>
      <c r="Z238" t="str">
        <f t="shared" si="78"/>
        <v>Business Analytics</v>
      </c>
    </row>
    <row r="239" spans="1:26" x14ac:dyDescent="0.35">
      <c r="A239">
        <v>235</v>
      </c>
      <c r="B239" t="s">
        <v>1310</v>
      </c>
      <c r="C239">
        <v>1</v>
      </c>
      <c r="D239">
        <v>12</v>
      </c>
      <c r="E239">
        <v>112</v>
      </c>
      <c r="G239">
        <v>10000</v>
      </c>
      <c r="H239">
        <v>10700</v>
      </c>
      <c r="I239">
        <v>10204</v>
      </c>
      <c r="J239">
        <f t="shared" si="62"/>
        <v>9</v>
      </c>
      <c r="K239" t="str">
        <f t="shared" si="63"/>
        <v/>
      </c>
      <c r="L239">
        <f t="shared" si="70"/>
        <v>3</v>
      </c>
      <c r="M239">
        <f t="shared" si="71"/>
        <v>7</v>
      </c>
      <c r="N239" t="str">
        <f t="shared" si="72"/>
        <v/>
      </c>
      <c r="O239" s="3" t="str">
        <f t="shared" si="64"/>
        <v>03|07</v>
      </c>
      <c r="P239" s="22">
        <f t="shared" si="65"/>
        <v>307</v>
      </c>
      <c r="Q239" s="22">
        <f t="shared" si="66"/>
        <v>2</v>
      </c>
      <c r="R239" s="22">
        <v>0</v>
      </c>
      <c r="S239" t="str">
        <f t="shared" si="67"/>
        <v>Business</v>
      </c>
      <c r="T239" t="str">
        <f t="shared" si="68"/>
        <v>Business and Corporate Communications</v>
      </c>
      <c r="U239" t="str">
        <f t="shared" si="69"/>
        <v/>
      </c>
      <c r="V239">
        <v>1</v>
      </c>
      <c r="W239">
        <f t="shared" si="76"/>
        <v>234</v>
      </c>
      <c r="X239">
        <f t="shared" si="73"/>
        <v>234</v>
      </c>
      <c r="Y239" t="str">
        <f t="shared" si="77"/>
        <v>Business and Corporate Communications</v>
      </c>
      <c r="Z239" t="str">
        <f t="shared" si="78"/>
        <v>Business and Corporate Communications</v>
      </c>
    </row>
    <row r="240" spans="1:26" x14ac:dyDescent="0.35">
      <c r="A240">
        <v>236</v>
      </c>
      <c r="B240" t="s">
        <v>1311</v>
      </c>
      <c r="C240">
        <v>1</v>
      </c>
      <c r="D240">
        <v>12</v>
      </c>
      <c r="E240">
        <v>112</v>
      </c>
      <c r="G240">
        <v>10000</v>
      </c>
      <c r="H240">
        <v>10700</v>
      </c>
      <c r="I240">
        <v>10204</v>
      </c>
      <c r="J240">
        <f t="shared" si="62"/>
        <v>9</v>
      </c>
      <c r="K240" t="str">
        <f t="shared" si="63"/>
        <v/>
      </c>
      <c r="L240">
        <f t="shared" si="70"/>
        <v>3</v>
      </c>
      <c r="M240">
        <f t="shared" si="71"/>
        <v>8</v>
      </c>
      <c r="N240" t="str">
        <f t="shared" si="72"/>
        <v/>
      </c>
      <c r="O240" s="3" t="str">
        <f t="shared" si="64"/>
        <v>03|08</v>
      </c>
      <c r="P240" s="22">
        <f t="shared" si="65"/>
        <v>308</v>
      </c>
      <c r="Q240" s="22">
        <f t="shared" si="66"/>
        <v>2</v>
      </c>
      <c r="R240" s="22">
        <v>0</v>
      </c>
      <c r="S240" t="str">
        <f t="shared" si="67"/>
        <v>Business</v>
      </c>
      <c r="T240" t="str">
        <f t="shared" si="68"/>
        <v>Business Intelligence</v>
      </c>
      <c r="U240" t="str">
        <f t="shared" si="69"/>
        <v/>
      </c>
      <c r="V240">
        <v>1</v>
      </c>
      <c r="W240">
        <f t="shared" si="76"/>
        <v>235</v>
      </c>
      <c r="X240">
        <f t="shared" si="73"/>
        <v>235</v>
      </c>
      <c r="Y240" t="str">
        <f t="shared" si="77"/>
        <v>Business Intelligence</v>
      </c>
      <c r="Z240" t="str">
        <f t="shared" si="78"/>
        <v>Business Intelligence</v>
      </c>
    </row>
    <row r="241" spans="1:26" x14ac:dyDescent="0.35">
      <c r="A241">
        <v>237</v>
      </c>
      <c r="B241" t="s">
        <v>1312</v>
      </c>
      <c r="C241" s="4">
        <v>1</v>
      </c>
      <c r="D241" s="4">
        <v>12</v>
      </c>
      <c r="E241" s="4">
        <v>113</v>
      </c>
      <c r="G241">
        <v>10000</v>
      </c>
      <c r="H241">
        <v>10700</v>
      </c>
      <c r="I241">
        <v>10205</v>
      </c>
      <c r="J241">
        <f t="shared" si="62"/>
        <v>9</v>
      </c>
      <c r="K241" t="str">
        <f t="shared" si="63"/>
        <v/>
      </c>
      <c r="L241">
        <f t="shared" si="70"/>
        <v>3</v>
      </c>
      <c r="M241">
        <f t="shared" si="71"/>
        <v>9</v>
      </c>
      <c r="N241" t="str">
        <f t="shared" si="72"/>
        <v/>
      </c>
      <c r="O241" s="3" t="str">
        <f t="shared" si="64"/>
        <v>03|09</v>
      </c>
      <c r="P241" s="22">
        <f t="shared" si="65"/>
        <v>309</v>
      </c>
      <c r="Q241" s="22">
        <f t="shared" si="66"/>
        <v>2</v>
      </c>
      <c r="R241" s="22">
        <v>0</v>
      </c>
      <c r="S241" t="str">
        <f t="shared" si="67"/>
        <v>Business</v>
      </c>
      <c r="T241" t="str">
        <f t="shared" si="68"/>
        <v>Business Law, Public Responsibility, and Ethics</v>
      </c>
      <c r="U241" t="str">
        <f t="shared" si="69"/>
        <v/>
      </c>
      <c r="V241">
        <v>1</v>
      </c>
      <c r="W241">
        <f t="shared" si="76"/>
        <v>236</v>
      </c>
      <c r="X241">
        <f t="shared" si="73"/>
        <v>236</v>
      </c>
      <c r="Y241" t="str">
        <f t="shared" si="77"/>
        <v>Business Law, Public Responsibility, and Ethics</v>
      </c>
      <c r="Z241" t="str">
        <f t="shared" si="78"/>
        <v>Business Law, Public Responsibility, and Ethics</v>
      </c>
    </row>
    <row r="242" spans="1:26" x14ac:dyDescent="0.35">
      <c r="A242">
        <v>238</v>
      </c>
      <c r="B242" t="s">
        <v>1313</v>
      </c>
      <c r="C242">
        <v>1</v>
      </c>
      <c r="D242">
        <v>12</v>
      </c>
      <c r="E242">
        <v>112</v>
      </c>
      <c r="G242">
        <v>10000</v>
      </c>
      <c r="H242">
        <v>10700</v>
      </c>
      <c r="I242">
        <v>10204</v>
      </c>
      <c r="J242">
        <f t="shared" si="62"/>
        <v>9</v>
      </c>
      <c r="K242" t="str">
        <f t="shared" si="63"/>
        <v/>
      </c>
      <c r="L242">
        <f t="shared" si="70"/>
        <v>3</v>
      </c>
      <c r="M242">
        <f t="shared" si="71"/>
        <v>10</v>
      </c>
      <c r="N242" t="str">
        <f t="shared" si="72"/>
        <v/>
      </c>
      <c r="O242" s="3" t="str">
        <f t="shared" si="64"/>
        <v>03|10</v>
      </c>
      <c r="P242" s="22">
        <f t="shared" si="65"/>
        <v>310</v>
      </c>
      <c r="Q242" s="22">
        <f t="shared" si="66"/>
        <v>2</v>
      </c>
      <c r="R242" s="22">
        <v>0</v>
      </c>
      <c r="S242" t="str">
        <f t="shared" si="67"/>
        <v>Business</v>
      </c>
      <c r="T242" t="str">
        <f t="shared" si="68"/>
        <v>Corporate Finance</v>
      </c>
      <c r="U242" t="str">
        <f t="shared" si="69"/>
        <v/>
      </c>
      <c r="V242">
        <v>1</v>
      </c>
      <c r="W242">
        <f t="shared" si="76"/>
        <v>237</v>
      </c>
      <c r="X242">
        <f t="shared" si="73"/>
        <v>237</v>
      </c>
      <c r="Y242" t="str">
        <f t="shared" si="77"/>
        <v>Corporate Finance</v>
      </c>
      <c r="Z242" t="str">
        <f t="shared" si="78"/>
        <v>Corporate Finance</v>
      </c>
    </row>
    <row r="243" spans="1:26" x14ac:dyDescent="0.35">
      <c r="A243">
        <v>239</v>
      </c>
      <c r="B243" t="s">
        <v>1314</v>
      </c>
      <c r="C243">
        <v>1</v>
      </c>
      <c r="D243">
        <v>12</v>
      </c>
      <c r="E243">
        <v>112</v>
      </c>
      <c r="G243">
        <v>10000</v>
      </c>
      <c r="H243">
        <v>10700</v>
      </c>
      <c r="I243">
        <v>10204</v>
      </c>
      <c r="J243">
        <f t="shared" si="62"/>
        <v>9</v>
      </c>
      <c r="K243" t="str">
        <f t="shared" si="63"/>
        <v/>
      </c>
      <c r="L243">
        <f t="shared" si="70"/>
        <v>3</v>
      </c>
      <c r="M243">
        <f t="shared" si="71"/>
        <v>11</v>
      </c>
      <c r="N243" t="str">
        <f t="shared" si="72"/>
        <v/>
      </c>
      <c r="O243" s="3" t="str">
        <f t="shared" si="64"/>
        <v>03|11</v>
      </c>
      <c r="P243" s="22">
        <f t="shared" si="65"/>
        <v>311</v>
      </c>
      <c r="Q243" s="22">
        <f t="shared" si="66"/>
        <v>2</v>
      </c>
      <c r="R243" s="22">
        <v>0</v>
      </c>
      <c r="S243" t="str">
        <f t="shared" si="67"/>
        <v>Business</v>
      </c>
      <c r="T243" t="str">
        <f t="shared" si="68"/>
        <v>E-Commerce</v>
      </c>
      <c r="U243" t="str">
        <f t="shared" si="69"/>
        <v/>
      </c>
      <c r="V243">
        <v>1</v>
      </c>
      <c r="W243">
        <f t="shared" si="76"/>
        <v>238</v>
      </c>
      <c r="X243">
        <f t="shared" si="73"/>
        <v>238</v>
      </c>
      <c r="Y243" t="str">
        <f t="shared" si="77"/>
        <v>E-Commerce</v>
      </c>
      <c r="Z243" t="str">
        <f t="shared" si="78"/>
        <v>E-Commerce</v>
      </c>
    </row>
    <row r="244" spans="1:26" x14ac:dyDescent="0.35">
      <c r="A244">
        <v>240</v>
      </c>
      <c r="B244" t="s">
        <v>1315</v>
      </c>
      <c r="C244">
        <v>1</v>
      </c>
      <c r="D244">
        <v>12</v>
      </c>
      <c r="E244">
        <v>112</v>
      </c>
      <c r="G244">
        <v>10000</v>
      </c>
      <c r="H244">
        <v>10700</v>
      </c>
      <c r="I244">
        <v>10204</v>
      </c>
      <c r="J244">
        <f t="shared" si="62"/>
        <v>9</v>
      </c>
      <c r="K244" t="str">
        <f t="shared" si="63"/>
        <v/>
      </c>
      <c r="L244">
        <f t="shared" si="70"/>
        <v>3</v>
      </c>
      <c r="M244">
        <f t="shared" si="71"/>
        <v>12</v>
      </c>
      <c r="N244" t="str">
        <f t="shared" si="72"/>
        <v/>
      </c>
      <c r="O244" s="3" t="str">
        <f t="shared" si="64"/>
        <v>03|12</v>
      </c>
      <c r="P244" s="22">
        <f t="shared" si="65"/>
        <v>312</v>
      </c>
      <c r="Q244" s="22">
        <f t="shared" si="66"/>
        <v>2</v>
      </c>
      <c r="R244" s="22">
        <v>0</v>
      </c>
      <c r="S244" t="str">
        <f t="shared" si="67"/>
        <v>Business</v>
      </c>
      <c r="T244" t="str">
        <f t="shared" si="68"/>
        <v>Entrepreneurial and Small Business Operations</v>
      </c>
      <c r="U244" t="str">
        <f t="shared" si="69"/>
        <v/>
      </c>
      <c r="V244">
        <v>1</v>
      </c>
      <c r="W244">
        <f t="shared" si="76"/>
        <v>239</v>
      </c>
      <c r="X244">
        <f t="shared" si="73"/>
        <v>239</v>
      </c>
      <c r="Y244" t="str">
        <f t="shared" si="77"/>
        <v>Entrepreneurial and Small Business Operations</v>
      </c>
      <c r="Z244" t="str">
        <f t="shared" si="78"/>
        <v>Entrepreneurial and Small Business Operations</v>
      </c>
    </row>
    <row r="245" spans="1:26" x14ac:dyDescent="0.35">
      <c r="A245">
        <v>241</v>
      </c>
      <c r="B245" t="s">
        <v>1316</v>
      </c>
      <c r="C245">
        <v>1</v>
      </c>
      <c r="D245">
        <v>12</v>
      </c>
      <c r="E245">
        <v>112</v>
      </c>
      <c r="G245">
        <v>10000</v>
      </c>
      <c r="H245">
        <v>10700</v>
      </c>
      <c r="I245">
        <v>10204</v>
      </c>
      <c r="J245">
        <f t="shared" si="62"/>
        <v>9</v>
      </c>
      <c r="K245" t="str">
        <f t="shared" si="63"/>
        <v/>
      </c>
      <c r="L245">
        <f t="shared" si="70"/>
        <v>3</v>
      </c>
      <c r="M245">
        <f t="shared" si="71"/>
        <v>13</v>
      </c>
      <c r="N245" t="str">
        <f t="shared" si="72"/>
        <v/>
      </c>
      <c r="O245" s="3" t="str">
        <f t="shared" si="64"/>
        <v>03|13</v>
      </c>
      <c r="P245" s="22">
        <f t="shared" si="65"/>
        <v>313</v>
      </c>
      <c r="Q245" s="22">
        <f t="shared" si="66"/>
        <v>2</v>
      </c>
      <c r="R245" s="22">
        <v>0</v>
      </c>
      <c r="S245" t="str">
        <f t="shared" si="67"/>
        <v>Business</v>
      </c>
      <c r="T245" t="str">
        <f t="shared" si="68"/>
        <v>Fashion Business</v>
      </c>
      <c r="U245" t="str">
        <f t="shared" si="69"/>
        <v/>
      </c>
      <c r="V245">
        <v>1</v>
      </c>
      <c r="W245">
        <f t="shared" si="76"/>
        <v>240</v>
      </c>
      <c r="X245">
        <f t="shared" si="73"/>
        <v>240</v>
      </c>
      <c r="Y245" t="str">
        <f t="shared" si="77"/>
        <v>Fashion Business</v>
      </c>
      <c r="Z245" t="str">
        <f t="shared" si="78"/>
        <v>Fashion Business</v>
      </c>
    </row>
    <row r="246" spans="1:26" x14ac:dyDescent="0.35">
      <c r="A246">
        <v>242</v>
      </c>
      <c r="B246" t="s">
        <v>1317</v>
      </c>
      <c r="C246">
        <v>1</v>
      </c>
      <c r="D246">
        <v>12</v>
      </c>
      <c r="E246">
        <v>112</v>
      </c>
      <c r="G246">
        <v>10000</v>
      </c>
      <c r="H246">
        <v>10700</v>
      </c>
      <c r="I246">
        <v>10204</v>
      </c>
      <c r="J246">
        <f t="shared" si="62"/>
        <v>9</v>
      </c>
      <c r="K246" t="str">
        <f t="shared" si="63"/>
        <v/>
      </c>
      <c r="L246">
        <f t="shared" si="70"/>
        <v>3</v>
      </c>
      <c r="M246">
        <f t="shared" si="71"/>
        <v>14</v>
      </c>
      <c r="N246" t="str">
        <f t="shared" si="72"/>
        <v/>
      </c>
      <c r="O246" s="3" t="str">
        <f t="shared" si="64"/>
        <v>03|14</v>
      </c>
      <c r="P246" s="22">
        <f t="shared" si="65"/>
        <v>314</v>
      </c>
      <c r="Q246" s="22">
        <f t="shared" si="66"/>
        <v>2</v>
      </c>
      <c r="R246" s="22">
        <v>0</v>
      </c>
      <c r="S246" t="str">
        <f t="shared" si="67"/>
        <v>Business</v>
      </c>
      <c r="T246" t="str">
        <f t="shared" si="68"/>
        <v>Finance and Financial Management</v>
      </c>
      <c r="U246" t="str">
        <f t="shared" si="69"/>
        <v/>
      </c>
      <c r="V246">
        <v>1</v>
      </c>
      <c r="W246">
        <f t="shared" si="76"/>
        <v>241</v>
      </c>
      <c r="X246">
        <f t="shared" si="73"/>
        <v>241</v>
      </c>
      <c r="Y246" t="str">
        <f t="shared" si="77"/>
        <v>Finance and Financial Management</v>
      </c>
      <c r="Z246" t="str">
        <f t="shared" si="78"/>
        <v>Finance and Financial Management</v>
      </c>
    </row>
    <row r="247" spans="1:26" x14ac:dyDescent="0.35">
      <c r="A247">
        <v>243</v>
      </c>
      <c r="B247" t="s">
        <v>1318</v>
      </c>
      <c r="C247">
        <v>1</v>
      </c>
      <c r="D247">
        <v>12</v>
      </c>
      <c r="E247">
        <v>112</v>
      </c>
      <c r="G247">
        <v>10000</v>
      </c>
      <c r="H247">
        <v>10700</v>
      </c>
      <c r="I247">
        <v>10204</v>
      </c>
      <c r="J247">
        <f t="shared" si="62"/>
        <v>9</v>
      </c>
      <c r="K247" t="str">
        <f t="shared" si="63"/>
        <v/>
      </c>
      <c r="L247">
        <f t="shared" si="70"/>
        <v>3</v>
      </c>
      <c r="M247">
        <f t="shared" si="71"/>
        <v>15</v>
      </c>
      <c r="N247" t="str">
        <f t="shared" si="72"/>
        <v/>
      </c>
      <c r="O247" s="3" t="str">
        <f t="shared" si="64"/>
        <v>03|15</v>
      </c>
      <c r="P247" s="22">
        <f t="shared" si="65"/>
        <v>315</v>
      </c>
      <c r="Q247" s="22">
        <f t="shared" si="66"/>
        <v>2</v>
      </c>
      <c r="R247" s="22">
        <v>2</v>
      </c>
      <c r="S247" t="str">
        <f t="shared" si="67"/>
        <v>Business</v>
      </c>
      <c r="T247" t="str">
        <f t="shared" si="68"/>
        <v>Hospitality Administration and Management</v>
      </c>
      <c r="U247" t="str">
        <f t="shared" si="69"/>
        <v/>
      </c>
      <c r="V247">
        <v>1</v>
      </c>
      <c r="W247">
        <f t="shared" si="76"/>
        <v>242</v>
      </c>
      <c r="X247">
        <f t="shared" si="73"/>
        <v>242</v>
      </c>
      <c r="Y247" t="str">
        <f t="shared" si="77"/>
        <v>Hospitality Administration and Management</v>
      </c>
      <c r="Z247" t="str">
        <f t="shared" si="78"/>
        <v/>
      </c>
    </row>
    <row r="248" spans="1:26" x14ac:dyDescent="0.35">
      <c r="A248">
        <v>244</v>
      </c>
      <c r="B248" t="s">
        <v>1319</v>
      </c>
      <c r="C248">
        <v>1</v>
      </c>
      <c r="D248">
        <v>12</v>
      </c>
      <c r="E248">
        <v>112</v>
      </c>
      <c r="G248">
        <v>10000</v>
      </c>
      <c r="H248">
        <v>10700</v>
      </c>
      <c r="I248">
        <v>10204</v>
      </c>
      <c r="J248">
        <f t="shared" si="62"/>
        <v>9</v>
      </c>
      <c r="K248">
        <f t="shared" si="63"/>
        <v>43</v>
      </c>
      <c r="L248">
        <f t="shared" si="70"/>
        <v>3</v>
      </c>
      <c r="M248">
        <f t="shared" si="71"/>
        <v>15</v>
      </c>
      <c r="N248">
        <f t="shared" si="72"/>
        <v>1</v>
      </c>
      <c r="O248" s="3" t="str">
        <f t="shared" si="64"/>
        <v>03|15|01</v>
      </c>
      <c r="P248" s="22">
        <f t="shared" si="65"/>
        <v>31501</v>
      </c>
      <c r="Q248" s="22">
        <f t="shared" si="66"/>
        <v>3</v>
      </c>
      <c r="R248" s="22"/>
      <c r="S248" t="str">
        <f t="shared" si="67"/>
        <v>Business</v>
      </c>
      <c r="T248" t="str">
        <f t="shared" si="68"/>
        <v>Hospitality Administration and Management</v>
      </c>
      <c r="U248" t="str">
        <f t="shared" si="69"/>
        <v>Food and Beverage Management</v>
      </c>
      <c r="V248">
        <v>1</v>
      </c>
      <c r="W248">
        <f t="shared" si="76"/>
        <v>243</v>
      </c>
      <c r="X248">
        <f t="shared" si="73"/>
        <v>243</v>
      </c>
      <c r="Y248" t="str">
        <f>Z248</f>
        <v>Hospitality Administration and Management: Food and Beverage Management</v>
      </c>
      <c r="Z248" t="str">
        <f>CONCATENATE(T248,": ",U248)</f>
        <v>Hospitality Administration and Management: Food and Beverage Management</v>
      </c>
    </row>
    <row r="249" spans="1:26" x14ac:dyDescent="0.35">
      <c r="A249">
        <v>245</v>
      </c>
      <c r="B249" t="s">
        <v>1320</v>
      </c>
      <c r="C249">
        <v>1</v>
      </c>
      <c r="D249">
        <v>12</v>
      </c>
      <c r="E249">
        <v>112</v>
      </c>
      <c r="G249">
        <v>10000</v>
      </c>
      <c r="H249">
        <v>10700</v>
      </c>
      <c r="I249">
        <v>10204</v>
      </c>
      <c r="J249">
        <f t="shared" si="62"/>
        <v>9</v>
      </c>
      <c r="K249">
        <f t="shared" si="63"/>
        <v>43</v>
      </c>
      <c r="L249">
        <f t="shared" si="70"/>
        <v>3</v>
      </c>
      <c r="M249">
        <f t="shared" si="71"/>
        <v>15</v>
      </c>
      <c r="N249">
        <f t="shared" si="72"/>
        <v>2</v>
      </c>
      <c r="O249" s="3" t="str">
        <f t="shared" si="64"/>
        <v>03|15|02</v>
      </c>
      <c r="P249" s="22">
        <f t="shared" si="65"/>
        <v>31502</v>
      </c>
      <c r="Q249" s="22">
        <f t="shared" si="66"/>
        <v>3</v>
      </c>
      <c r="R249" s="22"/>
      <c r="S249" t="str">
        <f t="shared" si="67"/>
        <v>Business</v>
      </c>
      <c r="T249" t="str">
        <f t="shared" si="68"/>
        <v>Hospitality Administration and Management</v>
      </c>
      <c r="U249" t="str">
        <f t="shared" si="69"/>
        <v>Gaming and Casino Operations Management</v>
      </c>
      <c r="V249">
        <v>1</v>
      </c>
      <c r="W249">
        <f t="shared" si="76"/>
        <v>244</v>
      </c>
      <c r="X249">
        <f t="shared" si="73"/>
        <v>244</v>
      </c>
      <c r="Y249" t="str">
        <f>Z249</f>
        <v>Hospitality Administration and Management: Gaming and Casino Operations Management</v>
      </c>
      <c r="Z249" t="str">
        <f>CONCATENATE(T249,": ",U249)</f>
        <v>Hospitality Administration and Management: Gaming and Casino Operations Management</v>
      </c>
    </row>
    <row r="250" spans="1:26" x14ac:dyDescent="0.35">
      <c r="A250">
        <v>246</v>
      </c>
      <c r="B250" t="s">
        <v>1321</v>
      </c>
      <c r="C250">
        <v>1</v>
      </c>
      <c r="D250">
        <v>12</v>
      </c>
      <c r="E250">
        <v>112</v>
      </c>
      <c r="G250">
        <v>10000</v>
      </c>
      <c r="H250">
        <v>10700</v>
      </c>
      <c r="I250">
        <v>10204</v>
      </c>
      <c r="J250">
        <f t="shared" si="62"/>
        <v>9</v>
      </c>
      <c r="K250" t="str">
        <f t="shared" si="63"/>
        <v/>
      </c>
      <c r="L250">
        <f t="shared" si="70"/>
        <v>3</v>
      </c>
      <c r="M250">
        <f t="shared" si="71"/>
        <v>16</v>
      </c>
      <c r="N250" t="str">
        <f t="shared" si="72"/>
        <v/>
      </c>
      <c r="O250" s="3" t="str">
        <f t="shared" si="64"/>
        <v>03|16</v>
      </c>
      <c r="P250" s="22">
        <f t="shared" si="65"/>
        <v>316</v>
      </c>
      <c r="Q250" s="22">
        <f t="shared" si="66"/>
        <v>2</v>
      </c>
      <c r="R250" s="22">
        <v>3</v>
      </c>
      <c r="S250" t="str">
        <f t="shared" si="67"/>
        <v>Business</v>
      </c>
      <c r="T250" t="str">
        <f t="shared" si="68"/>
        <v>Human Resources Management</v>
      </c>
      <c r="U250" t="str">
        <f t="shared" si="69"/>
        <v/>
      </c>
      <c r="V250">
        <v>1</v>
      </c>
      <c r="W250">
        <f t="shared" si="76"/>
        <v>245</v>
      </c>
      <c r="X250">
        <f t="shared" si="73"/>
        <v>245</v>
      </c>
      <c r="Y250" t="str">
        <f>T250</f>
        <v>Human Resources Management</v>
      </c>
      <c r="Z250" t="str">
        <f>IF(U251="",T250,"")</f>
        <v/>
      </c>
    </row>
    <row r="251" spans="1:26" x14ac:dyDescent="0.35">
      <c r="A251">
        <v>247</v>
      </c>
      <c r="B251" t="s">
        <v>1322</v>
      </c>
      <c r="C251">
        <v>1</v>
      </c>
      <c r="D251">
        <v>12</v>
      </c>
      <c r="E251">
        <v>112</v>
      </c>
      <c r="G251">
        <v>10000</v>
      </c>
      <c r="H251">
        <v>10700</v>
      </c>
      <c r="I251">
        <v>10204</v>
      </c>
      <c r="J251">
        <f t="shared" si="62"/>
        <v>9</v>
      </c>
      <c r="K251">
        <f t="shared" si="63"/>
        <v>28</v>
      </c>
      <c r="L251">
        <f t="shared" si="70"/>
        <v>3</v>
      </c>
      <c r="M251">
        <f t="shared" si="71"/>
        <v>16</v>
      </c>
      <c r="N251">
        <f t="shared" si="72"/>
        <v>1</v>
      </c>
      <c r="O251" s="3" t="str">
        <f t="shared" si="64"/>
        <v>03|16|01</v>
      </c>
      <c r="P251" s="22">
        <f t="shared" si="65"/>
        <v>31601</v>
      </c>
      <c r="Q251" s="22">
        <f t="shared" si="66"/>
        <v>3</v>
      </c>
      <c r="R251" s="22"/>
      <c r="S251" t="str">
        <f t="shared" si="67"/>
        <v>Business</v>
      </c>
      <c r="T251" t="str">
        <f t="shared" si="68"/>
        <v>Human Resources Management</v>
      </c>
      <c r="U251" t="str">
        <f t="shared" si="69"/>
        <v>Benefits and Compensation</v>
      </c>
      <c r="V251">
        <v>1</v>
      </c>
      <c r="W251">
        <f t="shared" si="76"/>
        <v>246</v>
      </c>
      <c r="X251">
        <f t="shared" si="73"/>
        <v>246</v>
      </c>
      <c r="Y251" t="str">
        <f>Z251</f>
        <v>Human Resources Management: Benefits and Compensation</v>
      </c>
      <c r="Z251" t="str">
        <f>CONCATENATE(T251,": ",U251)</f>
        <v>Human Resources Management: Benefits and Compensation</v>
      </c>
    </row>
    <row r="252" spans="1:26" x14ac:dyDescent="0.35">
      <c r="A252">
        <v>248</v>
      </c>
      <c r="B252" t="s">
        <v>1323</v>
      </c>
      <c r="C252">
        <v>1</v>
      </c>
      <c r="D252">
        <v>12</v>
      </c>
      <c r="E252">
        <v>112</v>
      </c>
      <c r="G252">
        <v>10000</v>
      </c>
      <c r="H252">
        <v>10700</v>
      </c>
      <c r="I252">
        <v>10204</v>
      </c>
      <c r="J252">
        <f t="shared" si="62"/>
        <v>9</v>
      </c>
      <c r="K252">
        <f t="shared" si="63"/>
        <v>28</v>
      </c>
      <c r="L252">
        <f t="shared" si="70"/>
        <v>3</v>
      </c>
      <c r="M252">
        <f t="shared" si="71"/>
        <v>16</v>
      </c>
      <c r="N252">
        <f t="shared" si="72"/>
        <v>2</v>
      </c>
      <c r="O252" s="3" t="str">
        <f t="shared" si="64"/>
        <v>03|16|02</v>
      </c>
      <c r="P252" s="22">
        <f t="shared" si="65"/>
        <v>31602</v>
      </c>
      <c r="Q252" s="22">
        <f t="shared" si="66"/>
        <v>3</v>
      </c>
      <c r="R252" s="22"/>
      <c r="S252" t="str">
        <f t="shared" si="67"/>
        <v>Business</v>
      </c>
      <c r="T252" t="str">
        <f t="shared" si="68"/>
        <v>Human Resources Management</v>
      </c>
      <c r="U252" t="str">
        <f t="shared" si="69"/>
        <v>Performance Management</v>
      </c>
      <c r="V252">
        <v>1</v>
      </c>
      <c r="W252">
        <f t="shared" si="76"/>
        <v>247</v>
      </c>
      <c r="X252">
        <f t="shared" si="73"/>
        <v>247</v>
      </c>
      <c r="Y252" t="str">
        <f>Z252</f>
        <v>Human Resources Management: Performance Management</v>
      </c>
      <c r="Z252" t="str">
        <f>CONCATENATE(T252,": ",U252)</f>
        <v>Human Resources Management: Performance Management</v>
      </c>
    </row>
    <row r="253" spans="1:26" x14ac:dyDescent="0.35">
      <c r="A253">
        <v>249</v>
      </c>
      <c r="B253" t="s">
        <v>1324</v>
      </c>
      <c r="C253">
        <v>1</v>
      </c>
      <c r="D253">
        <v>12</v>
      </c>
      <c r="E253">
        <v>112</v>
      </c>
      <c r="G253">
        <v>10000</v>
      </c>
      <c r="H253">
        <v>10700</v>
      </c>
      <c r="I253">
        <v>10204</v>
      </c>
      <c r="J253">
        <f t="shared" si="62"/>
        <v>9</v>
      </c>
      <c r="K253">
        <f t="shared" si="63"/>
        <v>28</v>
      </c>
      <c r="L253">
        <f t="shared" si="70"/>
        <v>3</v>
      </c>
      <c r="M253">
        <f t="shared" si="71"/>
        <v>16</v>
      </c>
      <c r="N253">
        <f t="shared" si="72"/>
        <v>3</v>
      </c>
      <c r="O253" s="3" t="str">
        <f t="shared" si="64"/>
        <v>03|16|03</v>
      </c>
      <c r="P253" s="22">
        <f t="shared" si="65"/>
        <v>31603</v>
      </c>
      <c r="Q253" s="22">
        <f t="shared" si="66"/>
        <v>3</v>
      </c>
      <c r="R253" s="22"/>
      <c r="S253" t="str">
        <f t="shared" si="67"/>
        <v>Business</v>
      </c>
      <c r="T253" t="str">
        <f t="shared" si="68"/>
        <v>Human Resources Management</v>
      </c>
      <c r="U253" t="str">
        <f t="shared" si="69"/>
        <v>Training and Development</v>
      </c>
      <c r="V253">
        <v>1</v>
      </c>
      <c r="W253">
        <f t="shared" si="76"/>
        <v>248</v>
      </c>
      <c r="X253">
        <f t="shared" si="73"/>
        <v>248</v>
      </c>
      <c r="Y253" t="str">
        <f>Z253</f>
        <v>Human Resources Management: Training and Development</v>
      </c>
      <c r="Z253" t="str">
        <f>CONCATENATE(T253,": ",U253)</f>
        <v>Human Resources Management: Training and Development</v>
      </c>
    </row>
    <row r="254" spans="1:26" x14ac:dyDescent="0.35">
      <c r="A254">
        <v>250</v>
      </c>
      <c r="B254" t="s">
        <v>1325</v>
      </c>
      <c r="C254">
        <v>1</v>
      </c>
      <c r="D254">
        <v>12</v>
      </c>
      <c r="E254">
        <v>112</v>
      </c>
      <c r="G254">
        <v>10000</v>
      </c>
      <c r="H254">
        <v>10700</v>
      </c>
      <c r="I254">
        <v>10204</v>
      </c>
      <c r="J254">
        <f t="shared" si="62"/>
        <v>9</v>
      </c>
      <c r="K254" t="str">
        <f t="shared" si="63"/>
        <v/>
      </c>
      <c r="L254">
        <f t="shared" si="70"/>
        <v>3</v>
      </c>
      <c r="M254">
        <f t="shared" si="71"/>
        <v>17</v>
      </c>
      <c r="N254" t="str">
        <f t="shared" si="72"/>
        <v/>
      </c>
      <c r="O254" s="3" t="str">
        <f t="shared" si="64"/>
        <v>03|17</v>
      </c>
      <c r="P254" s="22">
        <f t="shared" si="65"/>
        <v>317</v>
      </c>
      <c r="Q254" s="22">
        <f t="shared" si="66"/>
        <v>2</v>
      </c>
      <c r="R254" s="22">
        <v>0</v>
      </c>
      <c r="S254" t="str">
        <f t="shared" si="67"/>
        <v>Business</v>
      </c>
      <c r="T254" t="str">
        <f t="shared" si="68"/>
        <v>Insurance</v>
      </c>
      <c r="U254" t="str">
        <f t="shared" si="69"/>
        <v/>
      </c>
      <c r="V254">
        <v>1</v>
      </c>
      <c r="W254">
        <f t="shared" si="76"/>
        <v>249</v>
      </c>
      <c r="X254">
        <f t="shared" si="73"/>
        <v>249</v>
      </c>
      <c r="Y254" t="str">
        <f>T254</f>
        <v>Insurance</v>
      </c>
      <c r="Z254" t="str">
        <f>IF(U255="",T254,"")</f>
        <v>Insurance</v>
      </c>
    </row>
    <row r="255" spans="1:26" x14ac:dyDescent="0.35">
      <c r="A255">
        <v>251</v>
      </c>
      <c r="B255" t="s">
        <v>1326</v>
      </c>
      <c r="C255">
        <v>1</v>
      </c>
      <c r="D255">
        <v>12</v>
      </c>
      <c r="E255">
        <v>112</v>
      </c>
      <c r="G255">
        <v>10000</v>
      </c>
      <c r="H255">
        <v>10700</v>
      </c>
      <c r="I255">
        <v>10204</v>
      </c>
      <c r="J255">
        <f t="shared" si="62"/>
        <v>9</v>
      </c>
      <c r="K255" t="str">
        <f t="shared" si="63"/>
        <v/>
      </c>
      <c r="L255">
        <f t="shared" si="70"/>
        <v>3</v>
      </c>
      <c r="M255">
        <f t="shared" si="71"/>
        <v>18</v>
      </c>
      <c r="N255" t="str">
        <f t="shared" si="72"/>
        <v/>
      </c>
      <c r="O255" s="3" t="str">
        <f t="shared" si="64"/>
        <v>03|18</v>
      </c>
      <c r="P255" s="22">
        <f t="shared" si="65"/>
        <v>318</v>
      </c>
      <c r="Q255" s="22">
        <f t="shared" si="66"/>
        <v>2</v>
      </c>
      <c r="R255" s="22">
        <v>0</v>
      </c>
      <c r="S255" t="str">
        <f t="shared" si="67"/>
        <v>Business</v>
      </c>
      <c r="T255" t="str">
        <f t="shared" si="68"/>
        <v>International Business</v>
      </c>
      <c r="U255" t="str">
        <f t="shared" si="69"/>
        <v/>
      </c>
      <c r="V255">
        <v>1</v>
      </c>
      <c r="W255">
        <f t="shared" si="76"/>
        <v>250</v>
      </c>
      <c r="X255">
        <f t="shared" si="73"/>
        <v>250</v>
      </c>
      <c r="Y255" t="str">
        <f>T255</f>
        <v>International Business</v>
      </c>
      <c r="Z255" t="str">
        <f>IF(U256="",T255,"")</f>
        <v>International Business</v>
      </c>
    </row>
    <row r="256" spans="1:26" x14ac:dyDescent="0.35">
      <c r="A256">
        <v>252</v>
      </c>
      <c r="B256" t="s">
        <v>1327</v>
      </c>
      <c r="C256">
        <v>1</v>
      </c>
      <c r="D256">
        <v>12</v>
      </c>
      <c r="E256">
        <v>112</v>
      </c>
      <c r="G256">
        <v>10000</v>
      </c>
      <c r="H256">
        <v>10700</v>
      </c>
      <c r="I256">
        <v>10204</v>
      </c>
      <c r="J256">
        <f t="shared" si="62"/>
        <v>9</v>
      </c>
      <c r="K256" t="str">
        <f t="shared" si="63"/>
        <v/>
      </c>
      <c r="L256">
        <f t="shared" si="70"/>
        <v>3</v>
      </c>
      <c r="M256">
        <f t="shared" si="71"/>
        <v>19</v>
      </c>
      <c r="N256" t="str">
        <f t="shared" si="72"/>
        <v/>
      </c>
      <c r="O256" s="3" t="str">
        <f t="shared" si="64"/>
        <v>03|19</v>
      </c>
      <c r="P256" s="22">
        <f t="shared" si="65"/>
        <v>319</v>
      </c>
      <c r="Q256" s="22">
        <f t="shared" si="66"/>
        <v>2</v>
      </c>
      <c r="R256" s="22">
        <v>3</v>
      </c>
      <c r="S256" t="str">
        <f t="shared" si="67"/>
        <v>Business</v>
      </c>
      <c r="T256" t="str">
        <f t="shared" si="68"/>
        <v>Labor Relations</v>
      </c>
      <c r="U256" t="str">
        <f t="shared" si="69"/>
        <v/>
      </c>
      <c r="V256">
        <v>1</v>
      </c>
      <c r="W256">
        <f t="shared" si="76"/>
        <v>251</v>
      </c>
      <c r="X256">
        <f t="shared" si="73"/>
        <v>251</v>
      </c>
      <c r="Y256" t="str">
        <f>T256</f>
        <v>Labor Relations</v>
      </c>
      <c r="Z256" t="str">
        <f>IF(U257="",T256,"")</f>
        <v/>
      </c>
    </row>
    <row r="257" spans="1:26" x14ac:dyDescent="0.35">
      <c r="A257">
        <v>253</v>
      </c>
      <c r="B257" t="s">
        <v>1328</v>
      </c>
      <c r="C257">
        <v>1</v>
      </c>
      <c r="D257">
        <v>12</v>
      </c>
      <c r="E257">
        <v>112</v>
      </c>
      <c r="G257">
        <v>10000</v>
      </c>
      <c r="H257">
        <v>10700</v>
      </c>
      <c r="I257">
        <v>10204</v>
      </c>
      <c r="J257">
        <f t="shared" si="62"/>
        <v>9</v>
      </c>
      <c r="K257">
        <f t="shared" si="63"/>
        <v>17</v>
      </c>
      <c r="L257">
        <f t="shared" si="70"/>
        <v>3</v>
      </c>
      <c r="M257">
        <f t="shared" si="71"/>
        <v>19</v>
      </c>
      <c r="N257">
        <f t="shared" si="72"/>
        <v>1</v>
      </c>
      <c r="O257" s="3" t="str">
        <f t="shared" si="64"/>
        <v>03|19|01</v>
      </c>
      <c r="P257" s="22">
        <f t="shared" si="65"/>
        <v>31901</v>
      </c>
      <c r="Q257" s="22">
        <f t="shared" si="66"/>
        <v>3</v>
      </c>
      <c r="R257" s="22"/>
      <c r="S257" t="str">
        <f t="shared" si="67"/>
        <v>Business</v>
      </c>
      <c r="T257" t="str">
        <f t="shared" si="68"/>
        <v>Labor Relations</v>
      </c>
      <c r="U257" t="str">
        <f t="shared" si="69"/>
        <v>Collective Bargaining</v>
      </c>
      <c r="V257">
        <v>1</v>
      </c>
      <c r="W257">
        <f t="shared" si="76"/>
        <v>252</v>
      </c>
      <c r="X257">
        <f t="shared" si="73"/>
        <v>252</v>
      </c>
      <c r="Y257" t="str">
        <f>Z257</f>
        <v>Labor Relations: Collective Bargaining</v>
      </c>
      <c r="Z257" t="str">
        <f>CONCATENATE(T257,": ",U257)</f>
        <v>Labor Relations: Collective Bargaining</v>
      </c>
    </row>
    <row r="258" spans="1:26" x14ac:dyDescent="0.35">
      <c r="A258">
        <v>254</v>
      </c>
      <c r="B258" t="s">
        <v>1329</v>
      </c>
      <c r="C258">
        <v>1</v>
      </c>
      <c r="D258">
        <v>12</v>
      </c>
      <c r="E258">
        <v>112</v>
      </c>
      <c r="G258">
        <v>10000</v>
      </c>
      <c r="H258">
        <v>10700</v>
      </c>
      <c r="I258">
        <v>10204</v>
      </c>
      <c r="J258">
        <f t="shared" si="62"/>
        <v>9</v>
      </c>
      <c r="K258">
        <f t="shared" si="63"/>
        <v>17</v>
      </c>
      <c r="L258">
        <f t="shared" si="70"/>
        <v>3</v>
      </c>
      <c r="M258">
        <f t="shared" si="71"/>
        <v>19</v>
      </c>
      <c r="N258">
        <f t="shared" si="72"/>
        <v>2</v>
      </c>
      <c r="O258" s="3" t="str">
        <f t="shared" si="64"/>
        <v>03|19|02</v>
      </c>
      <c r="P258" s="22">
        <f t="shared" si="65"/>
        <v>31902</v>
      </c>
      <c r="Q258" s="22">
        <f t="shared" si="66"/>
        <v>3</v>
      </c>
      <c r="R258" s="22"/>
      <c r="S258" t="str">
        <f t="shared" si="67"/>
        <v>Business</v>
      </c>
      <c r="T258" t="str">
        <f t="shared" si="68"/>
        <v>Labor Relations</v>
      </c>
      <c r="U258" t="str">
        <f t="shared" si="69"/>
        <v>International and Comparative Labor Relations</v>
      </c>
      <c r="V258">
        <v>1</v>
      </c>
      <c r="W258">
        <f t="shared" si="76"/>
        <v>253</v>
      </c>
      <c r="X258">
        <f t="shared" si="73"/>
        <v>253</v>
      </c>
      <c r="Y258" t="str">
        <f>Z258</f>
        <v>Labor Relations: International and Comparative Labor Relations</v>
      </c>
      <c r="Z258" t="str">
        <f>CONCATENATE(T258,": ",U258)</f>
        <v>Labor Relations: International and Comparative Labor Relations</v>
      </c>
    </row>
    <row r="259" spans="1:26" x14ac:dyDescent="0.35">
      <c r="A259">
        <v>255</v>
      </c>
      <c r="B259" t="s">
        <v>1330</v>
      </c>
      <c r="C259">
        <v>1</v>
      </c>
      <c r="D259">
        <v>12</v>
      </c>
      <c r="E259">
        <v>112</v>
      </c>
      <c r="G259">
        <v>10000</v>
      </c>
      <c r="H259">
        <v>10700</v>
      </c>
      <c r="I259">
        <v>10204</v>
      </c>
      <c r="J259">
        <f t="shared" si="62"/>
        <v>9</v>
      </c>
      <c r="K259">
        <f t="shared" si="63"/>
        <v>17</v>
      </c>
      <c r="L259">
        <f t="shared" si="70"/>
        <v>3</v>
      </c>
      <c r="M259">
        <f t="shared" si="71"/>
        <v>19</v>
      </c>
      <c r="N259">
        <f t="shared" si="72"/>
        <v>3</v>
      </c>
      <c r="O259" s="3" t="str">
        <f t="shared" si="64"/>
        <v>03|19|03</v>
      </c>
      <c r="P259" s="22">
        <f t="shared" si="65"/>
        <v>31903</v>
      </c>
      <c r="Q259" s="22">
        <f t="shared" si="66"/>
        <v>3</v>
      </c>
      <c r="R259" s="22"/>
      <c r="S259" t="str">
        <f t="shared" si="67"/>
        <v>Business</v>
      </c>
      <c r="T259" t="str">
        <f t="shared" si="68"/>
        <v>Labor Relations</v>
      </c>
      <c r="U259" t="str">
        <f t="shared" si="69"/>
        <v>Unions</v>
      </c>
      <c r="V259">
        <v>1</v>
      </c>
      <c r="W259">
        <f t="shared" si="76"/>
        <v>254</v>
      </c>
      <c r="X259">
        <f t="shared" si="73"/>
        <v>254</v>
      </c>
      <c r="Y259" t="str">
        <f>Z259</f>
        <v>Labor Relations: Unions</v>
      </c>
      <c r="Z259" t="str">
        <f>CONCATENATE(T259,": ",U259)</f>
        <v>Labor Relations: Unions</v>
      </c>
    </row>
    <row r="260" spans="1:26" x14ac:dyDescent="0.35">
      <c r="A260">
        <v>256</v>
      </c>
      <c r="B260" t="s">
        <v>1331</v>
      </c>
      <c r="C260">
        <v>1</v>
      </c>
      <c r="D260">
        <v>12</v>
      </c>
      <c r="E260">
        <v>112</v>
      </c>
      <c r="G260">
        <v>10000</v>
      </c>
      <c r="H260">
        <v>10700</v>
      </c>
      <c r="I260">
        <v>10204</v>
      </c>
      <c r="J260">
        <f t="shared" si="62"/>
        <v>9</v>
      </c>
      <c r="K260" t="str">
        <f t="shared" si="63"/>
        <v/>
      </c>
      <c r="L260">
        <f t="shared" si="70"/>
        <v>3</v>
      </c>
      <c r="M260">
        <f t="shared" si="71"/>
        <v>20</v>
      </c>
      <c r="N260" t="str">
        <f t="shared" si="72"/>
        <v/>
      </c>
      <c r="O260" s="3" t="str">
        <f t="shared" si="64"/>
        <v>03|20</v>
      </c>
      <c r="P260" s="22">
        <f t="shared" si="65"/>
        <v>320</v>
      </c>
      <c r="Q260" s="22">
        <f t="shared" si="66"/>
        <v>2</v>
      </c>
      <c r="R260" s="22">
        <v>0</v>
      </c>
      <c r="S260" t="str">
        <f t="shared" si="67"/>
        <v>Business</v>
      </c>
      <c r="T260" t="str">
        <f t="shared" si="68"/>
        <v>Management Information Systems</v>
      </c>
      <c r="U260" t="str">
        <f t="shared" si="69"/>
        <v/>
      </c>
      <c r="V260">
        <v>1</v>
      </c>
      <c r="W260">
        <f t="shared" si="76"/>
        <v>255</v>
      </c>
      <c r="X260">
        <f t="shared" si="73"/>
        <v>255</v>
      </c>
      <c r="Y260" t="str">
        <f>T260</f>
        <v>Management Information Systems</v>
      </c>
      <c r="Z260" t="str">
        <f>IF(U261="",T260,"")</f>
        <v>Management Information Systems</v>
      </c>
    </row>
    <row r="261" spans="1:26" x14ac:dyDescent="0.35">
      <c r="A261">
        <v>257</v>
      </c>
      <c r="B261" t="s">
        <v>1332</v>
      </c>
      <c r="C261">
        <v>1</v>
      </c>
      <c r="D261">
        <v>12</v>
      </c>
      <c r="E261">
        <v>112</v>
      </c>
      <c r="G261">
        <v>10000</v>
      </c>
      <c r="H261">
        <v>10700</v>
      </c>
      <c r="I261">
        <v>10204</v>
      </c>
      <c r="J261">
        <f t="shared" ref="J261:J280" si="79">IF(ISERROR(FIND(":",B261)),"",FIND(":",B261))</f>
        <v>9</v>
      </c>
      <c r="K261" t="str">
        <f t="shared" ref="K261:K280" si="80">IF(ISERROR(FIND(":",MID(B261,J261+1,99))),"",FIND(":",MID(B261,J261+1,99)))</f>
        <v/>
      </c>
      <c r="L261">
        <f t="shared" si="70"/>
        <v>3</v>
      </c>
      <c r="M261">
        <f t="shared" si="71"/>
        <v>21</v>
      </c>
      <c r="N261" t="str">
        <f t="shared" si="72"/>
        <v/>
      </c>
      <c r="O261" s="3" t="str">
        <f t="shared" ref="O261:O324" si="81">CONCATENATE($O$2,TEXT($L261,"00"),IF($M261&lt;&gt;"",CONCATENATE($O$1,TEXT($M261,"00"),IF($N261&lt;&gt;"",CONCATENATE($O$1,TEXT($N261,"00")),"")),""))</f>
        <v>03|21</v>
      </c>
      <c r="P261" s="22">
        <f t="shared" ref="P261:P324" si="82">VALUE(CONCATENATE(TEXT($L261,"00"),IF($M261&lt;&gt;"",CONCATENATE($P$1,TEXT($M261,"00"),IF($N261&lt;&gt;"",CONCATENATE($P$1,TEXT($N261,"00")),"")),"")))</f>
        <v>321</v>
      </c>
      <c r="Q261" s="22">
        <f t="shared" ref="Q261:Q324" si="83">IF(L261&lt;&gt;"",1+IF(M261&lt;&gt;"",1+IF(N261&lt;&gt;"",1,0),0),0)</f>
        <v>2</v>
      </c>
      <c r="R261" s="22">
        <v>0</v>
      </c>
      <c r="S261" t="str">
        <f t="shared" ref="S261:S324" si="84">IF(J261&lt;&gt;"",MID($B261,1,J261-1),$B261)</f>
        <v>Business</v>
      </c>
      <c r="T261" t="str">
        <f t="shared" ref="T261:T324" si="85">IF($K261&lt;&gt;"",MID($B261,$J261+2,$K261-2),IF($J261&lt;&gt;"",MID($B261,$J261+2,99),""))</f>
        <v>Management Sciences and Quantitative Methods</v>
      </c>
      <c r="U261" t="str">
        <f t="shared" ref="U261:U324" si="86">IF($K261&lt;&gt;"",MID($B261,$J261+2+$K261,99),"")</f>
        <v/>
      </c>
      <c r="V261">
        <v>1</v>
      </c>
      <c r="W261">
        <f t="shared" si="76"/>
        <v>256</v>
      </c>
      <c r="X261">
        <f t="shared" si="73"/>
        <v>256</v>
      </c>
      <c r="Y261" t="str">
        <f>T261</f>
        <v>Management Sciences and Quantitative Methods</v>
      </c>
      <c r="Z261" t="str">
        <f>IF(U262="",T261,"")</f>
        <v>Management Sciences and Quantitative Methods</v>
      </c>
    </row>
    <row r="262" spans="1:26" x14ac:dyDescent="0.35">
      <c r="A262">
        <v>258</v>
      </c>
      <c r="B262" t="s">
        <v>1333</v>
      </c>
      <c r="C262">
        <v>1</v>
      </c>
      <c r="D262">
        <v>12</v>
      </c>
      <c r="E262">
        <v>112</v>
      </c>
      <c r="G262">
        <v>10000</v>
      </c>
      <c r="H262">
        <v>10700</v>
      </c>
      <c r="I262">
        <v>10204</v>
      </c>
      <c r="J262">
        <f t="shared" si="79"/>
        <v>9</v>
      </c>
      <c r="K262" t="str">
        <f t="shared" si="80"/>
        <v/>
      </c>
      <c r="L262">
        <f t="shared" ref="L262:L325" si="87">IF(J262="",L261+1,L261)</f>
        <v>3</v>
      </c>
      <c r="M262">
        <f t="shared" ref="M262:M325" si="88">IF(J261="",1,IF(J262="","",IF(T261=T262,M261,M261+1)))</f>
        <v>22</v>
      </c>
      <c r="N262" t="str">
        <f t="shared" ref="N262:N325" si="89">IF(M262&lt;&gt;M261,"",IF(N261&lt;&gt;"",N261+1,1))</f>
        <v/>
      </c>
      <c r="O262" s="3" t="str">
        <f t="shared" si="81"/>
        <v>03|22</v>
      </c>
      <c r="P262" s="22">
        <f t="shared" si="82"/>
        <v>322</v>
      </c>
      <c r="Q262" s="22">
        <f t="shared" si="83"/>
        <v>2</v>
      </c>
      <c r="R262" s="22">
        <v>1</v>
      </c>
      <c r="S262" t="str">
        <f t="shared" si="84"/>
        <v>Business</v>
      </c>
      <c r="T262" t="str">
        <f t="shared" si="85"/>
        <v>Marketing</v>
      </c>
      <c r="U262" t="str">
        <f t="shared" si="86"/>
        <v/>
      </c>
      <c r="V262">
        <v>1</v>
      </c>
      <c r="W262">
        <f t="shared" si="76"/>
        <v>257</v>
      </c>
      <c r="X262">
        <f t="shared" ref="X262:X325" si="90">IF(V262&gt;0,W262,"")</f>
        <v>257</v>
      </c>
      <c r="Y262" t="str">
        <f>T262</f>
        <v>Marketing</v>
      </c>
      <c r="Z262" t="str">
        <f>IF(U263="",T262,"")</f>
        <v/>
      </c>
    </row>
    <row r="263" spans="1:26" x14ac:dyDescent="0.35">
      <c r="A263">
        <v>259</v>
      </c>
      <c r="B263" t="s">
        <v>1334</v>
      </c>
      <c r="C263">
        <v>1</v>
      </c>
      <c r="D263">
        <v>12</v>
      </c>
      <c r="E263">
        <v>112</v>
      </c>
      <c r="G263">
        <v>10000</v>
      </c>
      <c r="H263">
        <v>10700</v>
      </c>
      <c r="I263">
        <v>10204</v>
      </c>
      <c r="J263">
        <f t="shared" si="79"/>
        <v>9</v>
      </c>
      <c r="K263">
        <f t="shared" si="80"/>
        <v>11</v>
      </c>
      <c r="L263">
        <f t="shared" si="87"/>
        <v>3</v>
      </c>
      <c r="M263">
        <f t="shared" si="88"/>
        <v>22</v>
      </c>
      <c r="N263">
        <f t="shared" si="89"/>
        <v>1</v>
      </c>
      <c r="O263" s="3" t="str">
        <f t="shared" si="81"/>
        <v>03|22|01</v>
      </c>
      <c r="P263" s="22">
        <f t="shared" si="82"/>
        <v>32201</v>
      </c>
      <c r="Q263" s="22">
        <f t="shared" si="83"/>
        <v>3</v>
      </c>
      <c r="R263" s="22"/>
      <c r="S263" t="str">
        <f t="shared" si="84"/>
        <v>Business</v>
      </c>
      <c r="T263" t="str">
        <f t="shared" si="85"/>
        <v>Marketing</v>
      </c>
      <c r="U263" t="str">
        <f t="shared" si="86"/>
        <v>Art Direction</v>
      </c>
      <c r="V263">
        <v>1</v>
      </c>
      <c r="W263">
        <f t="shared" si="76"/>
        <v>258</v>
      </c>
      <c r="X263">
        <f t="shared" si="90"/>
        <v>258</v>
      </c>
      <c r="Y263" t="str">
        <f>Z263</f>
        <v>Marketing: Art Direction</v>
      </c>
      <c r="Z263" t="str">
        <f>CONCATENATE(T263,": ",U263)</f>
        <v>Marketing: Art Direction</v>
      </c>
    </row>
    <row r="264" spans="1:26" x14ac:dyDescent="0.35">
      <c r="A264">
        <v>260</v>
      </c>
      <c r="B264" t="s">
        <v>1335</v>
      </c>
      <c r="C264">
        <v>1</v>
      </c>
      <c r="D264">
        <v>12</v>
      </c>
      <c r="E264">
        <v>112</v>
      </c>
      <c r="G264">
        <v>10000</v>
      </c>
      <c r="H264">
        <v>10700</v>
      </c>
      <c r="I264">
        <v>10204</v>
      </c>
      <c r="J264">
        <f t="shared" si="79"/>
        <v>9</v>
      </c>
      <c r="K264" t="str">
        <f t="shared" si="80"/>
        <v/>
      </c>
      <c r="L264">
        <f t="shared" si="87"/>
        <v>3</v>
      </c>
      <c r="M264">
        <f t="shared" si="88"/>
        <v>23</v>
      </c>
      <c r="N264" t="str">
        <f t="shared" si="89"/>
        <v/>
      </c>
      <c r="O264" s="3" t="str">
        <f t="shared" si="81"/>
        <v>03|23</v>
      </c>
      <c r="P264" s="22">
        <f t="shared" si="82"/>
        <v>323</v>
      </c>
      <c r="Q264" s="22">
        <f t="shared" si="83"/>
        <v>2</v>
      </c>
      <c r="R264" s="22">
        <v>0</v>
      </c>
      <c r="S264" t="str">
        <f t="shared" si="84"/>
        <v>Business</v>
      </c>
      <c r="T264" t="str">
        <f t="shared" si="85"/>
        <v>Nonprofit Administration and Management</v>
      </c>
      <c r="U264" t="str">
        <f t="shared" si="86"/>
        <v/>
      </c>
      <c r="V264">
        <v>1</v>
      </c>
      <c r="W264">
        <f t="shared" si="76"/>
        <v>259</v>
      </c>
      <c r="X264">
        <f t="shared" si="90"/>
        <v>259</v>
      </c>
      <c r="Y264" t="str">
        <f t="shared" ref="Y264:Y276" si="91">T264</f>
        <v>Nonprofit Administration and Management</v>
      </c>
      <c r="Z264" t="str">
        <f t="shared" ref="Z264:Z276" si="92">IF(U265="",T264,"")</f>
        <v>Nonprofit Administration and Management</v>
      </c>
    </row>
    <row r="265" spans="1:26" x14ac:dyDescent="0.35">
      <c r="A265">
        <v>261</v>
      </c>
      <c r="B265" t="s">
        <v>1336</v>
      </c>
      <c r="C265">
        <v>1</v>
      </c>
      <c r="D265">
        <v>12</v>
      </c>
      <c r="E265">
        <v>112</v>
      </c>
      <c r="G265">
        <v>10000</v>
      </c>
      <c r="H265">
        <v>10700</v>
      </c>
      <c r="I265">
        <v>10204</v>
      </c>
      <c r="J265">
        <f t="shared" si="79"/>
        <v>9</v>
      </c>
      <c r="K265" t="str">
        <f t="shared" si="80"/>
        <v/>
      </c>
      <c r="L265">
        <f t="shared" si="87"/>
        <v>3</v>
      </c>
      <c r="M265">
        <f t="shared" si="88"/>
        <v>24</v>
      </c>
      <c r="N265" t="str">
        <f t="shared" si="89"/>
        <v/>
      </c>
      <c r="O265" s="3" t="str">
        <f t="shared" si="81"/>
        <v>03|24</v>
      </c>
      <c r="P265" s="22">
        <f t="shared" si="82"/>
        <v>324</v>
      </c>
      <c r="Q265" s="22">
        <f t="shared" si="83"/>
        <v>2</v>
      </c>
      <c r="R265" s="22">
        <v>0</v>
      </c>
      <c r="S265" t="str">
        <f t="shared" si="84"/>
        <v>Business</v>
      </c>
      <c r="T265" t="str">
        <f t="shared" si="85"/>
        <v>Operations and Supply Chain Management</v>
      </c>
      <c r="U265" t="str">
        <f t="shared" si="86"/>
        <v/>
      </c>
      <c r="V265">
        <v>1</v>
      </c>
      <c r="W265">
        <f t="shared" si="76"/>
        <v>260</v>
      </c>
      <c r="X265">
        <f t="shared" si="90"/>
        <v>260</v>
      </c>
      <c r="Y265" t="str">
        <f t="shared" si="91"/>
        <v>Operations and Supply Chain Management</v>
      </c>
      <c r="Z265" t="str">
        <f t="shared" si="92"/>
        <v>Operations and Supply Chain Management</v>
      </c>
    </row>
    <row r="266" spans="1:26" x14ac:dyDescent="0.35">
      <c r="A266">
        <v>262</v>
      </c>
      <c r="B266" t="s">
        <v>1337</v>
      </c>
      <c r="C266">
        <v>1</v>
      </c>
      <c r="D266">
        <v>12</v>
      </c>
      <c r="E266">
        <v>112</v>
      </c>
      <c r="G266">
        <v>10000</v>
      </c>
      <c r="H266">
        <v>10700</v>
      </c>
      <c r="I266">
        <v>10204</v>
      </c>
      <c r="J266">
        <f t="shared" si="79"/>
        <v>9</v>
      </c>
      <c r="K266" t="str">
        <f t="shared" si="80"/>
        <v/>
      </c>
      <c r="L266">
        <f t="shared" si="87"/>
        <v>3</v>
      </c>
      <c r="M266">
        <f t="shared" si="88"/>
        <v>25</v>
      </c>
      <c r="N266" t="str">
        <f t="shared" si="89"/>
        <v/>
      </c>
      <c r="O266" s="3" t="str">
        <f t="shared" si="81"/>
        <v>03|25</v>
      </c>
      <c r="P266" s="22">
        <f t="shared" si="82"/>
        <v>325</v>
      </c>
      <c r="Q266" s="22">
        <f t="shared" si="83"/>
        <v>2</v>
      </c>
      <c r="R266" s="22">
        <v>0</v>
      </c>
      <c r="S266" t="str">
        <f t="shared" si="84"/>
        <v>Business</v>
      </c>
      <c r="T266" t="str">
        <f t="shared" si="85"/>
        <v>Organizational Behavior and Theory</v>
      </c>
      <c r="U266" t="str">
        <f t="shared" si="86"/>
        <v/>
      </c>
      <c r="V266">
        <v>1</v>
      </c>
      <c r="W266">
        <f t="shared" si="76"/>
        <v>261</v>
      </c>
      <c r="X266">
        <f t="shared" si="90"/>
        <v>261</v>
      </c>
      <c r="Y266" t="str">
        <f t="shared" si="91"/>
        <v>Organizational Behavior and Theory</v>
      </c>
      <c r="Z266" t="str">
        <f t="shared" si="92"/>
        <v>Organizational Behavior and Theory</v>
      </c>
    </row>
    <row r="267" spans="1:26" x14ac:dyDescent="0.35">
      <c r="A267">
        <v>263</v>
      </c>
      <c r="B267" t="s">
        <v>1338</v>
      </c>
      <c r="C267">
        <v>1</v>
      </c>
      <c r="D267">
        <v>12</v>
      </c>
      <c r="E267">
        <v>112</v>
      </c>
      <c r="G267">
        <v>10000</v>
      </c>
      <c r="H267">
        <v>10700</v>
      </c>
      <c r="I267">
        <v>10204</v>
      </c>
      <c r="J267">
        <f t="shared" si="79"/>
        <v>9</v>
      </c>
      <c r="K267" t="str">
        <f t="shared" si="80"/>
        <v/>
      </c>
      <c r="L267">
        <f t="shared" si="87"/>
        <v>3</v>
      </c>
      <c r="M267">
        <f t="shared" si="88"/>
        <v>26</v>
      </c>
      <c r="N267" t="str">
        <f t="shared" si="89"/>
        <v/>
      </c>
      <c r="O267" s="3" t="str">
        <f t="shared" si="81"/>
        <v>03|26</v>
      </c>
      <c r="P267" s="22">
        <f t="shared" si="82"/>
        <v>326</v>
      </c>
      <c r="Q267" s="22">
        <f t="shared" si="83"/>
        <v>2</v>
      </c>
      <c r="R267" s="22">
        <v>0</v>
      </c>
      <c r="S267" t="str">
        <f t="shared" si="84"/>
        <v>Business</v>
      </c>
      <c r="T267" t="str">
        <f t="shared" si="85"/>
        <v>Portfolio and Security Analysis</v>
      </c>
      <c r="U267" t="str">
        <f t="shared" si="86"/>
        <v/>
      </c>
      <c r="V267">
        <v>1</v>
      </c>
      <c r="W267">
        <f t="shared" si="76"/>
        <v>262</v>
      </c>
      <c r="X267">
        <f t="shared" si="90"/>
        <v>262</v>
      </c>
      <c r="Y267" t="str">
        <f t="shared" si="91"/>
        <v>Portfolio and Security Analysis</v>
      </c>
      <c r="Z267" t="str">
        <f t="shared" si="92"/>
        <v>Portfolio and Security Analysis</v>
      </c>
    </row>
    <row r="268" spans="1:26" x14ac:dyDescent="0.35">
      <c r="A268">
        <v>264</v>
      </c>
      <c r="B268" t="s">
        <v>1339</v>
      </c>
      <c r="C268">
        <v>1</v>
      </c>
      <c r="D268">
        <v>12</v>
      </c>
      <c r="E268">
        <v>112</v>
      </c>
      <c r="G268">
        <v>10000</v>
      </c>
      <c r="H268">
        <v>10700</v>
      </c>
      <c r="I268">
        <v>10204</v>
      </c>
      <c r="J268">
        <f t="shared" si="79"/>
        <v>9</v>
      </c>
      <c r="K268" t="str">
        <f t="shared" si="80"/>
        <v/>
      </c>
      <c r="L268">
        <f t="shared" si="87"/>
        <v>3</v>
      </c>
      <c r="M268">
        <f t="shared" si="88"/>
        <v>27</v>
      </c>
      <c r="N268" t="str">
        <f t="shared" si="89"/>
        <v/>
      </c>
      <c r="O268" s="3" t="str">
        <f t="shared" si="81"/>
        <v>03|27</v>
      </c>
      <c r="P268" s="22">
        <f t="shared" si="82"/>
        <v>327</v>
      </c>
      <c r="Q268" s="22">
        <f t="shared" si="83"/>
        <v>2</v>
      </c>
      <c r="R268" s="22">
        <v>0</v>
      </c>
      <c r="S268" t="str">
        <f t="shared" si="84"/>
        <v>Business</v>
      </c>
      <c r="T268" t="str">
        <f t="shared" si="85"/>
        <v>Real Estate</v>
      </c>
      <c r="U268" t="str">
        <f t="shared" si="86"/>
        <v/>
      </c>
      <c r="V268">
        <v>1</v>
      </c>
      <c r="W268">
        <f t="shared" si="76"/>
        <v>263</v>
      </c>
      <c r="X268">
        <f t="shared" si="90"/>
        <v>263</v>
      </c>
      <c r="Y268" t="str">
        <f t="shared" si="91"/>
        <v>Real Estate</v>
      </c>
      <c r="Z268" t="str">
        <f t="shared" si="92"/>
        <v>Real Estate</v>
      </c>
    </row>
    <row r="269" spans="1:26" x14ac:dyDescent="0.35">
      <c r="A269">
        <v>265</v>
      </c>
      <c r="B269" t="s">
        <v>1340</v>
      </c>
      <c r="C269">
        <v>1</v>
      </c>
      <c r="D269">
        <v>12</v>
      </c>
      <c r="E269">
        <v>112</v>
      </c>
      <c r="G269">
        <v>10000</v>
      </c>
      <c r="H269">
        <v>10700</v>
      </c>
      <c r="I269">
        <v>10204</v>
      </c>
      <c r="J269">
        <f t="shared" si="79"/>
        <v>9</v>
      </c>
      <c r="K269" t="str">
        <f t="shared" si="80"/>
        <v/>
      </c>
      <c r="L269">
        <f t="shared" si="87"/>
        <v>3</v>
      </c>
      <c r="M269">
        <f t="shared" si="88"/>
        <v>28</v>
      </c>
      <c r="N269" t="str">
        <f t="shared" si="89"/>
        <v/>
      </c>
      <c r="O269" s="3" t="str">
        <f t="shared" si="81"/>
        <v>03|28</v>
      </c>
      <c r="P269" s="22">
        <f t="shared" si="82"/>
        <v>328</v>
      </c>
      <c r="Q269" s="22">
        <f t="shared" si="83"/>
        <v>2</v>
      </c>
      <c r="R269" s="22">
        <v>0</v>
      </c>
      <c r="S269" t="str">
        <f t="shared" si="84"/>
        <v>Business</v>
      </c>
      <c r="T269" t="str">
        <f t="shared" si="85"/>
        <v>Recreation Business</v>
      </c>
      <c r="U269" t="str">
        <f t="shared" si="86"/>
        <v/>
      </c>
      <c r="V269">
        <v>1</v>
      </c>
      <c r="W269">
        <f t="shared" si="76"/>
        <v>264</v>
      </c>
      <c r="X269">
        <f t="shared" si="90"/>
        <v>264</v>
      </c>
      <c r="Y269" t="str">
        <f t="shared" si="91"/>
        <v>Recreation Business</v>
      </c>
      <c r="Z269" t="str">
        <f t="shared" si="92"/>
        <v>Recreation Business</v>
      </c>
    </row>
    <row r="270" spans="1:26" x14ac:dyDescent="0.35">
      <c r="A270">
        <v>266</v>
      </c>
      <c r="B270" t="s">
        <v>1341</v>
      </c>
      <c r="C270">
        <v>1</v>
      </c>
      <c r="D270">
        <v>12</v>
      </c>
      <c r="E270">
        <v>112</v>
      </c>
      <c r="G270">
        <v>10000</v>
      </c>
      <c r="H270">
        <v>10700</v>
      </c>
      <c r="I270">
        <v>10204</v>
      </c>
      <c r="J270">
        <f t="shared" si="79"/>
        <v>9</v>
      </c>
      <c r="K270" t="str">
        <f t="shared" si="80"/>
        <v/>
      </c>
      <c r="L270">
        <f t="shared" si="87"/>
        <v>3</v>
      </c>
      <c r="M270">
        <f t="shared" si="88"/>
        <v>29</v>
      </c>
      <c r="N270" t="str">
        <f t="shared" si="89"/>
        <v/>
      </c>
      <c r="O270" s="3" t="str">
        <f t="shared" si="81"/>
        <v>03|29</v>
      </c>
      <c r="P270" s="22">
        <f t="shared" si="82"/>
        <v>329</v>
      </c>
      <c r="Q270" s="22">
        <f t="shared" si="83"/>
        <v>2</v>
      </c>
      <c r="R270" s="22">
        <v>0</v>
      </c>
      <c r="S270" t="str">
        <f t="shared" si="84"/>
        <v>Business</v>
      </c>
      <c r="T270" t="str">
        <f t="shared" si="85"/>
        <v>Sales and Merchandising</v>
      </c>
      <c r="U270" t="str">
        <f t="shared" si="86"/>
        <v/>
      </c>
      <c r="V270">
        <v>1</v>
      </c>
      <c r="W270">
        <f t="shared" si="76"/>
        <v>265</v>
      </c>
      <c r="X270">
        <f t="shared" si="90"/>
        <v>265</v>
      </c>
      <c r="Y270" t="str">
        <f t="shared" si="91"/>
        <v>Sales and Merchandising</v>
      </c>
      <c r="Z270" t="str">
        <f t="shared" si="92"/>
        <v>Sales and Merchandising</v>
      </c>
    </row>
    <row r="271" spans="1:26" x14ac:dyDescent="0.35">
      <c r="A271">
        <v>267</v>
      </c>
      <c r="B271" t="s">
        <v>1342</v>
      </c>
      <c r="C271">
        <v>1</v>
      </c>
      <c r="D271">
        <v>12</v>
      </c>
      <c r="E271">
        <v>112</v>
      </c>
      <c r="G271">
        <v>10000</v>
      </c>
      <c r="H271">
        <v>10700</v>
      </c>
      <c r="I271">
        <v>10204</v>
      </c>
      <c r="J271">
        <f t="shared" si="79"/>
        <v>9</v>
      </c>
      <c r="K271" t="str">
        <f t="shared" si="80"/>
        <v/>
      </c>
      <c r="L271">
        <f t="shared" si="87"/>
        <v>3</v>
      </c>
      <c r="M271">
        <f t="shared" si="88"/>
        <v>30</v>
      </c>
      <c r="N271" t="str">
        <f t="shared" si="89"/>
        <v/>
      </c>
      <c r="O271" s="3" t="str">
        <f t="shared" si="81"/>
        <v>03|30</v>
      </c>
      <c r="P271" s="22">
        <f t="shared" si="82"/>
        <v>330</v>
      </c>
      <c r="Q271" s="22">
        <f t="shared" si="83"/>
        <v>2</v>
      </c>
      <c r="R271" s="22">
        <v>0</v>
      </c>
      <c r="S271" t="str">
        <f t="shared" si="84"/>
        <v>Business</v>
      </c>
      <c r="T271" t="str">
        <f t="shared" si="85"/>
        <v>Sports Management</v>
      </c>
      <c r="U271" t="str">
        <f t="shared" si="86"/>
        <v/>
      </c>
      <c r="V271">
        <v>1</v>
      </c>
      <c r="W271">
        <f t="shared" si="76"/>
        <v>266</v>
      </c>
      <c r="X271">
        <f t="shared" si="90"/>
        <v>266</v>
      </c>
      <c r="Y271" t="str">
        <f t="shared" si="91"/>
        <v>Sports Management</v>
      </c>
      <c r="Z271" t="str">
        <f t="shared" si="92"/>
        <v>Sports Management</v>
      </c>
    </row>
    <row r="272" spans="1:26" x14ac:dyDescent="0.35">
      <c r="A272">
        <v>268</v>
      </c>
      <c r="B272" t="s">
        <v>1343</v>
      </c>
      <c r="C272">
        <v>1</v>
      </c>
      <c r="D272">
        <v>12</v>
      </c>
      <c r="E272">
        <v>112</v>
      </c>
      <c r="G272">
        <v>10000</v>
      </c>
      <c r="H272">
        <v>10700</v>
      </c>
      <c r="I272">
        <v>10204</v>
      </c>
      <c r="J272">
        <f t="shared" si="79"/>
        <v>9</v>
      </c>
      <c r="K272" t="str">
        <f t="shared" si="80"/>
        <v/>
      </c>
      <c r="L272">
        <f t="shared" si="87"/>
        <v>3</v>
      </c>
      <c r="M272">
        <f t="shared" si="88"/>
        <v>31</v>
      </c>
      <c r="N272" t="str">
        <f t="shared" si="89"/>
        <v/>
      </c>
      <c r="O272" s="3" t="str">
        <f t="shared" si="81"/>
        <v>03|31</v>
      </c>
      <c r="P272" s="22">
        <f t="shared" si="82"/>
        <v>331</v>
      </c>
      <c r="Q272" s="22">
        <f t="shared" si="83"/>
        <v>2</v>
      </c>
      <c r="R272" s="22">
        <v>0</v>
      </c>
      <c r="S272" t="str">
        <f t="shared" si="84"/>
        <v>Business</v>
      </c>
      <c r="T272" t="str">
        <f t="shared" si="85"/>
        <v>Strategic Management Policy</v>
      </c>
      <c r="U272" t="str">
        <f t="shared" si="86"/>
        <v/>
      </c>
      <c r="V272">
        <v>1</v>
      </c>
      <c r="W272">
        <f t="shared" si="76"/>
        <v>267</v>
      </c>
      <c r="X272">
        <f t="shared" si="90"/>
        <v>267</v>
      </c>
      <c r="Y272" t="str">
        <f t="shared" si="91"/>
        <v>Strategic Management Policy</v>
      </c>
      <c r="Z272" t="str">
        <f t="shared" si="92"/>
        <v>Strategic Management Policy</v>
      </c>
    </row>
    <row r="273" spans="1:26" x14ac:dyDescent="0.35">
      <c r="A273">
        <v>269</v>
      </c>
      <c r="B273" t="s">
        <v>1344</v>
      </c>
      <c r="C273">
        <v>1</v>
      </c>
      <c r="D273">
        <v>12</v>
      </c>
      <c r="E273">
        <v>112</v>
      </c>
      <c r="G273">
        <v>10000</v>
      </c>
      <c r="H273">
        <v>10700</v>
      </c>
      <c r="I273">
        <v>10204</v>
      </c>
      <c r="J273">
        <f t="shared" si="79"/>
        <v>9</v>
      </c>
      <c r="K273" t="str">
        <f t="shared" si="80"/>
        <v/>
      </c>
      <c r="L273">
        <f t="shared" si="87"/>
        <v>3</v>
      </c>
      <c r="M273">
        <f t="shared" si="88"/>
        <v>32</v>
      </c>
      <c r="N273" t="str">
        <f t="shared" si="89"/>
        <v/>
      </c>
      <c r="O273" s="3" t="str">
        <f t="shared" si="81"/>
        <v>03|32</v>
      </c>
      <c r="P273" s="22">
        <f t="shared" si="82"/>
        <v>332</v>
      </c>
      <c r="Q273" s="22">
        <f t="shared" si="83"/>
        <v>2</v>
      </c>
      <c r="R273" s="22">
        <v>0</v>
      </c>
      <c r="S273" t="str">
        <f t="shared" si="84"/>
        <v>Business</v>
      </c>
      <c r="T273" t="str">
        <f t="shared" si="85"/>
        <v>Taxation</v>
      </c>
      <c r="U273" t="str">
        <f t="shared" si="86"/>
        <v/>
      </c>
      <c r="V273">
        <v>1</v>
      </c>
      <c r="W273">
        <f t="shared" si="76"/>
        <v>268</v>
      </c>
      <c r="X273">
        <f t="shared" si="90"/>
        <v>268</v>
      </c>
      <c r="Y273" t="str">
        <f t="shared" si="91"/>
        <v>Taxation</v>
      </c>
      <c r="Z273" t="str">
        <f t="shared" si="92"/>
        <v>Taxation</v>
      </c>
    </row>
    <row r="274" spans="1:26" x14ac:dyDescent="0.35">
      <c r="A274">
        <v>270</v>
      </c>
      <c r="B274" t="s">
        <v>1345</v>
      </c>
      <c r="C274">
        <v>1</v>
      </c>
      <c r="D274">
        <v>12</v>
      </c>
      <c r="E274">
        <v>112</v>
      </c>
      <c r="G274">
        <v>10000</v>
      </c>
      <c r="H274">
        <v>10700</v>
      </c>
      <c r="I274">
        <v>10204</v>
      </c>
      <c r="J274">
        <f t="shared" si="79"/>
        <v>9</v>
      </c>
      <c r="K274" t="str">
        <f t="shared" si="80"/>
        <v/>
      </c>
      <c r="L274">
        <f t="shared" si="87"/>
        <v>3</v>
      </c>
      <c r="M274">
        <f t="shared" si="88"/>
        <v>33</v>
      </c>
      <c r="N274" t="str">
        <f t="shared" si="89"/>
        <v/>
      </c>
      <c r="O274" s="3" t="str">
        <f t="shared" si="81"/>
        <v>03|33</v>
      </c>
      <c r="P274" s="22">
        <f t="shared" si="82"/>
        <v>333</v>
      </c>
      <c r="Q274" s="22">
        <f t="shared" si="83"/>
        <v>2</v>
      </c>
      <c r="R274" s="22">
        <v>0</v>
      </c>
      <c r="S274" t="str">
        <f t="shared" si="84"/>
        <v>Business</v>
      </c>
      <c r="T274" t="str">
        <f t="shared" si="85"/>
        <v>Technology and Innovation</v>
      </c>
      <c r="U274" t="str">
        <f t="shared" si="86"/>
        <v/>
      </c>
      <c r="V274">
        <v>1</v>
      </c>
      <c r="W274">
        <f t="shared" si="76"/>
        <v>269</v>
      </c>
      <c r="X274">
        <f t="shared" si="90"/>
        <v>269</v>
      </c>
      <c r="Y274" t="str">
        <f t="shared" si="91"/>
        <v>Technology and Innovation</v>
      </c>
      <c r="Z274" t="str">
        <f t="shared" si="92"/>
        <v>Technology and Innovation</v>
      </c>
    </row>
    <row r="275" spans="1:26" x14ac:dyDescent="0.35">
      <c r="A275">
        <v>271</v>
      </c>
      <c r="B275" t="s">
        <v>1346</v>
      </c>
      <c r="C275">
        <v>1</v>
      </c>
      <c r="D275">
        <v>12</v>
      </c>
      <c r="E275">
        <v>112</v>
      </c>
      <c r="G275">
        <v>10000</v>
      </c>
      <c r="H275">
        <v>10700</v>
      </c>
      <c r="I275">
        <v>10204</v>
      </c>
      <c r="J275">
        <f t="shared" si="79"/>
        <v>9</v>
      </c>
      <c r="K275" t="str">
        <f t="shared" si="80"/>
        <v/>
      </c>
      <c r="L275">
        <f t="shared" si="87"/>
        <v>3</v>
      </c>
      <c r="M275">
        <f t="shared" si="88"/>
        <v>34</v>
      </c>
      <c r="N275" t="str">
        <f t="shared" si="89"/>
        <v/>
      </c>
      <c r="O275" s="3" t="str">
        <f t="shared" si="81"/>
        <v>03|34</v>
      </c>
      <c r="P275" s="22">
        <f t="shared" si="82"/>
        <v>334</v>
      </c>
      <c r="Q275" s="22">
        <f t="shared" si="83"/>
        <v>2</v>
      </c>
      <c r="R275" s="22">
        <v>0</v>
      </c>
      <c r="S275" t="str">
        <f t="shared" si="84"/>
        <v>Business</v>
      </c>
      <c r="T275" t="str">
        <f t="shared" si="85"/>
        <v>Tourism and Travel</v>
      </c>
      <c r="U275" t="str">
        <f t="shared" si="86"/>
        <v/>
      </c>
      <c r="V275">
        <v>1</v>
      </c>
      <c r="W275">
        <f t="shared" si="76"/>
        <v>270</v>
      </c>
      <c r="X275">
        <f t="shared" si="90"/>
        <v>270</v>
      </c>
      <c r="Y275" t="str">
        <f t="shared" si="91"/>
        <v>Tourism and Travel</v>
      </c>
      <c r="Z275" t="str">
        <f t="shared" si="92"/>
        <v>Tourism and Travel</v>
      </c>
    </row>
    <row r="276" spans="1:26" x14ac:dyDescent="0.35">
      <c r="A276">
        <v>272</v>
      </c>
      <c r="B276" t="s">
        <v>1347</v>
      </c>
      <c r="C276">
        <v>1</v>
      </c>
      <c r="D276">
        <v>12</v>
      </c>
      <c r="E276">
        <v>112</v>
      </c>
      <c r="G276">
        <v>10000</v>
      </c>
      <c r="H276">
        <v>10700</v>
      </c>
      <c r="I276">
        <v>10204</v>
      </c>
      <c r="J276">
        <f t="shared" si="79"/>
        <v>9</v>
      </c>
      <c r="K276" t="str">
        <f t="shared" si="80"/>
        <v/>
      </c>
      <c r="L276">
        <f t="shared" si="87"/>
        <v>3</v>
      </c>
      <c r="M276">
        <f t="shared" si="88"/>
        <v>35</v>
      </c>
      <c r="N276" t="str">
        <f t="shared" si="89"/>
        <v/>
      </c>
      <c r="O276" s="3" t="str">
        <f t="shared" si="81"/>
        <v>03|35</v>
      </c>
      <c r="P276" s="22">
        <f t="shared" si="82"/>
        <v>335</v>
      </c>
      <c r="Q276" s="22">
        <f t="shared" si="83"/>
        <v>2</v>
      </c>
      <c r="R276" s="22">
        <v>0</v>
      </c>
      <c r="S276" t="str">
        <f t="shared" si="84"/>
        <v>Business</v>
      </c>
      <c r="T276" t="str">
        <f t="shared" si="85"/>
        <v>Other Business</v>
      </c>
      <c r="U276" t="str">
        <f t="shared" si="86"/>
        <v/>
      </c>
      <c r="V276">
        <v>1</v>
      </c>
      <c r="W276">
        <f t="shared" si="76"/>
        <v>271</v>
      </c>
      <c r="X276">
        <f t="shared" si="90"/>
        <v>271</v>
      </c>
      <c r="Y276" t="str">
        <f t="shared" si="91"/>
        <v>Other Business</v>
      </c>
      <c r="Z276" t="str">
        <f t="shared" si="92"/>
        <v>Other Business</v>
      </c>
    </row>
    <row r="277" spans="1:26" hidden="1" x14ac:dyDescent="0.35">
      <c r="A277">
        <v>273</v>
      </c>
      <c r="B277" t="s">
        <v>1348</v>
      </c>
      <c r="C277" s="4">
        <v>1</v>
      </c>
      <c r="D277" s="4">
        <v>12</v>
      </c>
      <c r="E277" s="4">
        <v>109</v>
      </c>
      <c r="G277">
        <v>10000</v>
      </c>
      <c r="H277">
        <v>10500</v>
      </c>
      <c r="I277">
        <v>10104</v>
      </c>
      <c r="J277" t="str">
        <f t="shared" si="79"/>
        <v/>
      </c>
      <c r="K277" t="str">
        <f t="shared" si="80"/>
        <v/>
      </c>
      <c r="L277">
        <f t="shared" si="87"/>
        <v>4</v>
      </c>
      <c r="M277" t="str">
        <f t="shared" si="88"/>
        <v/>
      </c>
      <c r="N277" t="str">
        <f t="shared" si="89"/>
        <v/>
      </c>
      <c r="O277" s="3" t="str">
        <f t="shared" si="81"/>
        <v>04</v>
      </c>
      <c r="P277" s="22">
        <f t="shared" si="82"/>
        <v>4</v>
      </c>
      <c r="Q277" s="22">
        <f t="shared" si="83"/>
        <v>1</v>
      </c>
      <c r="R277" s="22">
        <v>36</v>
      </c>
      <c r="S277" t="str">
        <f t="shared" si="84"/>
        <v>Education</v>
      </c>
      <c r="T277" t="str">
        <f t="shared" si="85"/>
        <v/>
      </c>
      <c r="U277" t="str">
        <f t="shared" si="86"/>
        <v/>
      </c>
      <c r="W277">
        <f t="shared" si="76"/>
        <v>271</v>
      </c>
      <c r="X277" t="str">
        <f t="shared" si="90"/>
        <v/>
      </c>
    </row>
    <row r="278" spans="1:26" x14ac:dyDescent="0.35">
      <c r="A278">
        <v>274</v>
      </c>
      <c r="B278" t="s">
        <v>1349</v>
      </c>
      <c r="C278" s="4">
        <v>1</v>
      </c>
      <c r="D278" s="4">
        <v>12</v>
      </c>
      <c r="E278" s="4">
        <v>109</v>
      </c>
      <c r="G278">
        <v>10000</v>
      </c>
      <c r="H278">
        <v>10500</v>
      </c>
      <c r="I278">
        <v>10104</v>
      </c>
      <c r="J278">
        <f t="shared" si="79"/>
        <v>10</v>
      </c>
      <c r="K278" t="str">
        <f t="shared" si="80"/>
        <v/>
      </c>
      <c r="L278">
        <f t="shared" si="87"/>
        <v>4</v>
      </c>
      <c r="M278">
        <f t="shared" si="88"/>
        <v>1</v>
      </c>
      <c r="N278" t="str">
        <f t="shared" si="89"/>
        <v/>
      </c>
      <c r="O278" s="3" t="str">
        <f t="shared" si="81"/>
        <v>04|01</v>
      </c>
      <c r="P278" s="22">
        <f t="shared" si="82"/>
        <v>401</v>
      </c>
      <c r="Q278" s="22">
        <f t="shared" si="83"/>
        <v>2</v>
      </c>
      <c r="R278" s="22">
        <v>0</v>
      </c>
      <c r="S278" t="str">
        <f t="shared" si="84"/>
        <v>Education</v>
      </c>
      <c r="T278" t="str">
        <f t="shared" si="85"/>
        <v>Adult and Continuing Education</v>
      </c>
      <c r="U278" t="str">
        <f t="shared" si="86"/>
        <v/>
      </c>
      <c r="V278">
        <v>1</v>
      </c>
      <c r="W278">
        <f t="shared" si="76"/>
        <v>272</v>
      </c>
      <c r="X278">
        <f t="shared" si="90"/>
        <v>272</v>
      </c>
      <c r="Y278" t="str">
        <f t="shared" ref="Y278:Y284" si="93">T278</f>
        <v>Adult and Continuing Education</v>
      </c>
      <c r="Z278" t="str">
        <f t="shared" ref="Z278:Z284" si="94">IF(U279="",T278,"")</f>
        <v>Adult and Continuing Education</v>
      </c>
    </row>
    <row r="279" spans="1:26" x14ac:dyDescent="0.35">
      <c r="A279">
        <v>275</v>
      </c>
      <c r="B279" t="s">
        <v>1350</v>
      </c>
      <c r="C279" s="4">
        <v>1</v>
      </c>
      <c r="D279" s="4">
        <v>12</v>
      </c>
      <c r="E279" s="4">
        <v>109</v>
      </c>
      <c r="G279">
        <v>10000</v>
      </c>
      <c r="H279">
        <v>10500</v>
      </c>
      <c r="I279">
        <v>10104</v>
      </c>
      <c r="J279">
        <f t="shared" si="79"/>
        <v>10</v>
      </c>
      <c r="K279" t="str">
        <f t="shared" si="80"/>
        <v/>
      </c>
      <c r="L279">
        <f t="shared" si="87"/>
        <v>4</v>
      </c>
      <c r="M279">
        <f t="shared" si="88"/>
        <v>2</v>
      </c>
      <c r="N279" t="str">
        <f t="shared" si="89"/>
        <v/>
      </c>
      <c r="O279" s="3" t="str">
        <f t="shared" si="81"/>
        <v>04|02</v>
      </c>
      <c r="P279" s="22">
        <f t="shared" si="82"/>
        <v>402</v>
      </c>
      <c r="Q279" s="22">
        <f t="shared" si="83"/>
        <v>2</v>
      </c>
      <c r="R279" s="22">
        <v>0</v>
      </c>
      <c r="S279" t="str">
        <f t="shared" si="84"/>
        <v>Education</v>
      </c>
      <c r="T279" t="str">
        <f t="shared" si="85"/>
        <v>Art Education</v>
      </c>
      <c r="U279" t="str">
        <f t="shared" si="86"/>
        <v/>
      </c>
      <c r="V279">
        <v>1</v>
      </c>
      <c r="W279">
        <f t="shared" si="76"/>
        <v>273</v>
      </c>
      <c r="X279">
        <f t="shared" si="90"/>
        <v>273</v>
      </c>
      <c r="Y279" t="str">
        <f t="shared" si="93"/>
        <v>Art Education</v>
      </c>
      <c r="Z279" t="str">
        <f t="shared" si="94"/>
        <v>Art Education</v>
      </c>
    </row>
    <row r="280" spans="1:26" x14ac:dyDescent="0.35">
      <c r="A280">
        <v>276</v>
      </c>
      <c r="B280" t="s">
        <v>1351</v>
      </c>
      <c r="C280" s="4">
        <v>1</v>
      </c>
      <c r="D280" s="4">
        <v>12</v>
      </c>
      <c r="E280" s="4">
        <v>109</v>
      </c>
      <c r="G280">
        <v>10000</v>
      </c>
      <c r="H280">
        <v>10500</v>
      </c>
      <c r="I280">
        <v>10104</v>
      </c>
      <c r="J280">
        <f t="shared" si="79"/>
        <v>10</v>
      </c>
      <c r="K280" t="str">
        <f t="shared" si="80"/>
        <v/>
      </c>
      <c r="L280">
        <f t="shared" si="87"/>
        <v>4</v>
      </c>
      <c r="M280">
        <f t="shared" si="88"/>
        <v>3</v>
      </c>
      <c r="N280" t="str">
        <f t="shared" si="89"/>
        <v/>
      </c>
      <c r="O280" s="3" t="str">
        <f t="shared" si="81"/>
        <v>04|03</v>
      </c>
      <c r="P280" s="22">
        <f t="shared" si="82"/>
        <v>403</v>
      </c>
      <c r="Q280" s="22">
        <f t="shared" si="83"/>
        <v>2</v>
      </c>
      <c r="R280" s="22">
        <v>0</v>
      </c>
      <c r="S280" t="str">
        <f t="shared" si="84"/>
        <v>Education</v>
      </c>
      <c r="T280" t="str">
        <f t="shared" si="85"/>
        <v>Bilingual, Multilingual, and Multicultural Education</v>
      </c>
      <c r="U280" t="str">
        <f t="shared" si="86"/>
        <v/>
      </c>
      <c r="V280">
        <v>1</v>
      </c>
      <c r="W280">
        <f t="shared" si="76"/>
        <v>274</v>
      </c>
      <c r="X280">
        <f t="shared" si="90"/>
        <v>274</v>
      </c>
      <c r="Y280" t="str">
        <f t="shared" si="93"/>
        <v>Bilingual, Multilingual, and Multicultural Education</v>
      </c>
      <c r="Z280" t="str">
        <f t="shared" si="94"/>
        <v>Bilingual, Multilingual, and Multicultural Education</v>
      </c>
    </row>
    <row r="281" spans="1:26" x14ac:dyDescent="0.35">
      <c r="A281">
        <v>277</v>
      </c>
      <c r="B281" t="s">
        <v>1352</v>
      </c>
      <c r="C281" s="4">
        <v>1</v>
      </c>
      <c r="D281" s="4">
        <v>12</v>
      </c>
      <c r="E281" s="4">
        <v>109</v>
      </c>
      <c r="G281">
        <v>10000</v>
      </c>
      <c r="H281">
        <v>10500</v>
      </c>
      <c r="I281">
        <v>10104</v>
      </c>
      <c r="J281">
        <v>10500</v>
      </c>
      <c r="K281">
        <v>10605</v>
      </c>
      <c r="L281">
        <f t="shared" si="87"/>
        <v>4</v>
      </c>
      <c r="M281">
        <f t="shared" si="88"/>
        <v>4</v>
      </c>
      <c r="N281" t="str">
        <f t="shared" si="89"/>
        <v/>
      </c>
      <c r="O281" s="3" t="str">
        <f t="shared" si="81"/>
        <v>04|04</v>
      </c>
      <c r="P281" s="22">
        <f t="shared" si="82"/>
        <v>404</v>
      </c>
      <c r="Q281" s="22">
        <f t="shared" si="83"/>
        <v>2</v>
      </c>
      <c r="R281" s="22">
        <v>0</v>
      </c>
      <c r="S281" t="str">
        <f t="shared" si="84"/>
        <v>Education: Community College Leadership</v>
      </c>
      <c r="T281" t="str">
        <f t="shared" si="85"/>
        <v/>
      </c>
      <c r="U281" t="str">
        <f t="shared" si="86"/>
        <v/>
      </c>
      <c r="V281">
        <v>1</v>
      </c>
      <c r="W281">
        <f t="shared" si="76"/>
        <v>275</v>
      </c>
      <c r="X281">
        <f t="shared" si="90"/>
        <v>275</v>
      </c>
      <c r="Y281" t="str">
        <f t="shared" si="93"/>
        <v/>
      </c>
      <c r="Z281" t="str">
        <f t="shared" si="94"/>
        <v/>
      </c>
    </row>
    <row r="282" spans="1:26" x14ac:dyDescent="0.35">
      <c r="A282">
        <v>278</v>
      </c>
      <c r="B282" t="s">
        <v>1353</v>
      </c>
      <c r="C282" s="4">
        <v>1</v>
      </c>
      <c r="D282" s="4">
        <v>12</v>
      </c>
      <c r="E282" s="4">
        <v>109</v>
      </c>
      <c r="G282">
        <v>10000</v>
      </c>
      <c r="H282">
        <v>10500</v>
      </c>
      <c r="I282">
        <v>10104</v>
      </c>
      <c r="J282">
        <f t="shared" ref="J282:J345" si="95">IF(ISERROR(FIND(":",B282)),"",FIND(":",B282))</f>
        <v>10</v>
      </c>
      <c r="K282" t="str">
        <f t="shared" ref="K282:K345" si="96">IF(ISERROR(FIND(":",MID(B282,J282+1,99))),"",FIND(":",MID(B282,J282+1,99)))</f>
        <v/>
      </c>
      <c r="L282">
        <f t="shared" si="87"/>
        <v>4</v>
      </c>
      <c r="M282">
        <f t="shared" si="88"/>
        <v>5</v>
      </c>
      <c r="N282" t="str">
        <f t="shared" si="89"/>
        <v/>
      </c>
      <c r="O282" s="3" t="str">
        <f t="shared" si="81"/>
        <v>04|05</v>
      </c>
      <c r="P282" s="22">
        <f t="shared" si="82"/>
        <v>405</v>
      </c>
      <c r="Q282" s="22">
        <f t="shared" si="83"/>
        <v>2</v>
      </c>
      <c r="R282" s="22">
        <v>0</v>
      </c>
      <c r="S282" t="str">
        <f t="shared" si="84"/>
        <v>Education</v>
      </c>
      <c r="T282" t="str">
        <f t="shared" si="85"/>
        <v>Curriculum and Instruction</v>
      </c>
      <c r="U282" t="str">
        <f t="shared" si="86"/>
        <v/>
      </c>
      <c r="V282">
        <v>1</v>
      </c>
      <c r="W282">
        <f t="shared" si="76"/>
        <v>276</v>
      </c>
      <c r="X282">
        <f t="shared" si="90"/>
        <v>276</v>
      </c>
      <c r="Y282" t="str">
        <f t="shared" si="93"/>
        <v>Curriculum and Instruction</v>
      </c>
      <c r="Z282" t="str">
        <f t="shared" si="94"/>
        <v>Curriculum and Instruction</v>
      </c>
    </row>
    <row r="283" spans="1:26" x14ac:dyDescent="0.35">
      <c r="A283">
        <v>279</v>
      </c>
      <c r="B283" t="s">
        <v>1354</v>
      </c>
      <c r="C283" s="4">
        <v>1</v>
      </c>
      <c r="D283" s="4">
        <v>12</v>
      </c>
      <c r="E283" s="4">
        <v>109</v>
      </c>
      <c r="G283">
        <v>10000</v>
      </c>
      <c r="H283">
        <v>10500</v>
      </c>
      <c r="I283">
        <v>10104</v>
      </c>
      <c r="J283">
        <f t="shared" si="95"/>
        <v>10</v>
      </c>
      <c r="K283" t="str">
        <f t="shared" si="96"/>
        <v/>
      </c>
      <c r="L283">
        <f t="shared" si="87"/>
        <v>4</v>
      </c>
      <c r="M283">
        <f t="shared" si="88"/>
        <v>6</v>
      </c>
      <c r="N283" t="str">
        <f t="shared" si="89"/>
        <v/>
      </c>
      <c r="O283" s="3" t="str">
        <f t="shared" si="81"/>
        <v>04|06</v>
      </c>
      <c r="P283" s="22">
        <f t="shared" si="82"/>
        <v>406</v>
      </c>
      <c r="Q283" s="22">
        <f t="shared" si="83"/>
        <v>2</v>
      </c>
      <c r="R283" s="22">
        <v>0</v>
      </c>
      <c r="S283" t="str">
        <f t="shared" si="84"/>
        <v>Education</v>
      </c>
      <c r="T283" t="str">
        <f t="shared" si="85"/>
        <v>Curriculum and Social Inquiry</v>
      </c>
      <c r="U283" t="str">
        <f t="shared" si="86"/>
        <v/>
      </c>
      <c r="V283">
        <v>1</v>
      </c>
      <c r="W283">
        <f t="shared" si="76"/>
        <v>277</v>
      </c>
      <c r="X283">
        <f t="shared" si="90"/>
        <v>277</v>
      </c>
      <c r="Y283" t="str">
        <f t="shared" si="93"/>
        <v>Curriculum and Social Inquiry</v>
      </c>
      <c r="Z283" t="str">
        <f t="shared" si="94"/>
        <v>Curriculum and Social Inquiry</v>
      </c>
    </row>
    <row r="284" spans="1:26" x14ac:dyDescent="0.35">
      <c r="A284">
        <v>280</v>
      </c>
      <c r="B284" t="s">
        <v>1355</v>
      </c>
      <c r="C284" s="4">
        <v>1</v>
      </c>
      <c r="D284" s="4">
        <v>12</v>
      </c>
      <c r="E284" s="4">
        <v>109</v>
      </c>
      <c r="G284">
        <v>10000</v>
      </c>
      <c r="H284">
        <v>10500</v>
      </c>
      <c r="I284">
        <v>10104</v>
      </c>
      <c r="J284">
        <f t="shared" si="95"/>
        <v>10</v>
      </c>
      <c r="K284" t="str">
        <f t="shared" si="96"/>
        <v/>
      </c>
      <c r="L284">
        <f t="shared" si="87"/>
        <v>4</v>
      </c>
      <c r="M284">
        <f t="shared" si="88"/>
        <v>7</v>
      </c>
      <c r="N284" t="str">
        <f t="shared" si="89"/>
        <v/>
      </c>
      <c r="O284" s="3" t="str">
        <f t="shared" si="81"/>
        <v>04|07</v>
      </c>
      <c r="P284" s="22">
        <f t="shared" si="82"/>
        <v>407</v>
      </c>
      <c r="Q284" s="22">
        <f t="shared" si="83"/>
        <v>2</v>
      </c>
      <c r="R284" s="22">
        <v>2</v>
      </c>
      <c r="S284" t="str">
        <f t="shared" si="84"/>
        <v>Education</v>
      </c>
      <c r="T284" t="str">
        <f t="shared" si="85"/>
        <v>Disability and Equity in Education</v>
      </c>
      <c r="U284" t="str">
        <f t="shared" si="86"/>
        <v/>
      </c>
      <c r="V284">
        <v>1</v>
      </c>
      <c r="W284">
        <f t="shared" si="76"/>
        <v>278</v>
      </c>
      <c r="X284">
        <f t="shared" si="90"/>
        <v>278</v>
      </c>
      <c r="Y284" t="str">
        <f t="shared" si="93"/>
        <v>Disability and Equity in Education</v>
      </c>
      <c r="Z284" t="str">
        <f t="shared" si="94"/>
        <v/>
      </c>
    </row>
    <row r="285" spans="1:26" x14ac:dyDescent="0.35">
      <c r="A285">
        <v>281</v>
      </c>
      <c r="B285" t="s">
        <v>1356</v>
      </c>
      <c r="C285" s="4">
        <v>1</v>
      </c>
      <c r="D285" s="4">
        <v>12</v>
      </c>
      <c r="E285" s="4">
        <v>109</v>
      </c>
      <c r="G285">
        <v>10000</v>
      </c>
      <c r="H285">
        <v>10500</v>
      </c>
      <c r="I285">
        <v>10104</v>
      </c>
      <c r="J285">
        <f t="shared" si="95"/>
        <v>10</v>
      </c>
      <c r="K285">
        <f t="shared" si="96"/>
        <v>36</v>
      </c>
      <c r="L285">
        <f t="shared" si="87"/>
        <v>4</v>
      </c>
      <c r="M285">
        <f t="shared" si="88"/>
        <v>7</v>
      </c>
      <c r="N285">
        <f t="shared" si="89"/>
        <v>1</v>
      </c>
      <c r="O285" s="3" t="str">
        <f t="shared" si="81"/>
        <v>04|07|01</v>
      </c>
      <c r="P285" s="22">
        <f t="shared" si="82"/>
        <v>40701</v>
      </c>
      <c r="Q285" s="22">
        <f t="shared" si="83"/>
        <v>3</v>
      </c>
      <c r="R285" s="22"/>
      <c r="S285" t="str">
        <f t="shared" si="84"/>
        <v>Education</v>
      </c>
      <c r="T285" t="str">
        <f t="shared" si="85"/>
        <v>Disability and Equity in Education</v>
      </c>
      <c r="U285" t="str">
        <f t="shared" si="86"/>
        <v>Accessibility</v>
      </c>
      <c r="V285">
        <v>1</v>
      </c>
      <c r="W285">
        <f t="shared" si="76"/>
        <v>279</v>
      </c>
      <c r="X285">
        <f t="shared" si="90"/>
        <v>279</v>
      </c>
      <c r="Y285" t="str">
        <f>Z285</f>
        <v>Disability and Equity in Education: Accessibility</v>
      </c>
      <c r="Z285" t="str">
        <f>CONCATENATE(T285,": ",U285)</f>
        <v>Disability and Equity in Education: Accessibility</v>
      </c>
    </row>
    <row r="286" spans="1:26" x14ac:dyDescent="0.35">
      <c r="A286">
        <v>282</v>
      </c>
      <c r="B286" t="s">
        <v>1357</v>
      </c>
      <c r="C286" s="4">
        <v>1</v>
      </c>
      <c r="D286" s="4">
        <v>12</v>
      </c>
      <c r="E286" s="4">
        <v>109</v>
      </c>
      <c r="G286">
        <v>10000</v>
      </c>
      <c r="H286">
        <v>10500</v>
      </c>
      <c r="I286">
        <v>10104</v>
      </c>
      <c r="J286">
        <f t="shared" si="95"/>
        <v>10</v>
      </c>
      <c r="K286">
        <f t="shared" si="96"/>
        <v>36</v>
      </c>
      <c r="L286">
        <f t="shared" si="87"/>
        <v>4</v>
      </c>
      <c r="M286">
        <f t="shared" si="88"/>
        <v>7</v>
      </c>
      <c r="N286">
        <f t="shared" si="89"/>
        <v>2</v>
      </c>
      <c r="O286" s="3" t="str">
        <f t="shared" si="81"/>
        <v>04|07|02</v>
      </c>
      <c r="P286" s="22">
        <f t="shared" si="82"/>
        <v>40702</v>
      </c>
      <c r="Q286" s="22">
        <f t="shared" si="83"/>
        <v>3</v>
      </c>
      <c r="R286" s="22"/>
      <c r="S286" t="str">
        <f t="shared" si="84"/>
        <v>Education</v>
      </c>
      <c r="T286" t="str">
        <f t="shared" si="85"/>
        <v>Disability and Equity in Education</v>
      </c>
      <c r="U286" t="str">
        <f t="shared" si="86"/>
        <v>Gender Equity in Education</v>
      </c>
      <c r="V286">
        <v>1</v>
      </c>
      <c r="W286">
        <f t="shared" si="76"/>
        <v>280</v>
      </c>
      <c r="X286">
        <f t="shared" si="90"/>
        <v>280</v>
      </c>
      <c r="Y286" t="str">
        <f>Z286</f>
        <v>Disability and Equity in Education: Gender Equity in Education</v>
      </c>
      <c r="Z286" t="str">
        <f>CONCATENATE(T286,": ",U286)</f>
        <v>Disability and Equity in Education: Gender Equity in Education</v>
      </c>
    </row>
    <row r="287" spans="1:26" x14ac:dyDescent="0.35">
      <c r="A287">
        <v>283</v>
      </c>
      <c r="B287" t="s">
        <v>1358</v>
      </c>
      <c r="C287" s="4">
        <v>1</v>
      </c>
      <c r="D287" s="4">
        <v>12</v>
      </c>
      <c r="E287" s="4">
        <v>109</v>
      </c>
      <c r="G287">
        <v>10000</v>
      </c>
      <c r="H287">
        <v>10500</v>
      </c>
      <c r="I287">
        <v>10104</v>
      </c>
      <c r="J287">
        <f t="shared" si="95"/>
        <v>10</v>
      </c>
      <c r="K287" t="str">
        <f t="shared" si="96"/>
        <v/>
      </c>
      <c r="L287">
        <f t="shared" si="87"/>
        <v>4</v>
      </c>
      <c r="M287">
        <f t="shared" si="88"/>
        <v>8</v>
      </c>
      <c r="N287" t="str">
        <f t="shared" si="89"/>
        <v/>
      </c>
      <c r="O287" s="3" t="str">
        <f t="shared" si="81"/>
        <v>04|08</v>
      </c>
      <c r="P287" s="22">
        <f t="shared" si="82"/>
        <v>408</v>
      </c>
      <c r="Q287" s="22">
        <f t="shared" si="83"/>
        <v>2</v>
      </c>
      <c r="R287" s="22">
        <v>0</v>
      </c>
      <c r="S287" t="str">
        <f t="shared" si="84"/>
        <v>Education</v>
      </c>
      <c r="T287" t="str">
        <f t="shared" si="85"/>
        <v>Early Childhood Education</v>
      </c>
      <c r="U287" t="str">
        <f t="shared" si="86"/>
        <v/>
      </c>
      <c r="V287">
        <v>1</v>
      </c>
      <c r="W287">
        <f t="shared" si="76"/>
        <v>281</v>
      </c>
      <c r="X287">
        <f t="shared" si="90"/>
        <v>281</v>
      </c>
      <c r="Y287" t="str">
        <f>T287</f>
        <v>Early Childhood Education</v>
      </c>
      <c r="Z287" t="str">
        <f>IF(U288="",T287,"")</f>
        <v>Early Childhood Education</v>
      </c>
    </row>
    <row r="288" spans="1:26" x14ac:dyDescent="0.35">
      <c r="A288">
        <v>284</v>
      </c>
      <c r="B288" t="s">
        <v>1359</v>
      </c>
      <c r="C288" s="4">
        <v>1</v>
      </c>
      <c r="D288" s="4">
        <v>12</v>
      </c>
      <c r="E288" s="4">
        <v>109</v>
      </c>
      <c r="G288">
        <v>10000</v>
      </c>
      <c r="H288">
        <v>10500</v>
      </c>
      <c r="I288">
        <v>10104</v>
      </c>
      <c r="J288">
        <f t="shared" si="95"/>
        <v>10</v>
      </c>
      <c r="K288" t="str">
        <f t="shared" si="96"/>
        <v/>
      </c>
      <c r="L288">
        <f t="shared" si="87"/>
        <v>4</v>
      </c>
      <c r="M288">
        <f t="shared" si="88"/>
        <v>9</v>
      </c>
      <c r="N288" t="str">
        <f t="shared" si="89"/>
        <v/>
      </c>
      <c r="O288" s="3" t="str">
        <f t="shared" si="81"/>
        <v>04|09</v>
      </c>
      <c r="P288" s="22">
        <f t="shared" si="82"/>
        <v>409</v>
      </c>
      <c r="Q288" s="22">
        <f t="shared" si="83"/>
        <v>2</v>
      </c>
      <c r="R288" s="22">
        <v>0</v>
      </c>
      <c r="S288" t="str">
        <f t="shared" si="84"/>
        <v>Education</v>
      </c>
      <c r="T288" t="str">
        <f t="shared" si="85"/>
        <v>Education Economics</v>
      </c>
      <c r="U288" t="str">
        <f t="shared" si="86"/>
        <v/>
      </c>
      <c r="V288">
        <v>1</v>
      </c>
      <c r="W288">
        <f t="shared" si="76"/>
        <v>282</v>
      </c>
      <c r="X288">
        <f t="shared" si="90"/>
        <v>282</v>
      </c>
      <c r="Y288" t="str">
        <f>T288</f>
        <v>Education Economics</v>
      </c>
      <c r="Z288" t="str">
        <f>IF(U289="",T288,"")</f>
        <v>Education Economics</v>
      </c>
    </row>
    <row r="289" spans="1:26" x14ac:dyDescent="0.35">
      <c r="A289">
        <v>285</v>
      </c>
      <c r="B289" t="s">
        <v>1360</v>
      </c>
      <c r="C289" s="4">
        <v>1</v>
      </c>
      <c r="D289" s="4">
        <v>12</v>
      </c>
      <c r="E289" s="4">
        <v>109</v>
      </c>
      <c r="G289">
        <v>10000</v>
      </c>
      <c r="H289">
        <v>10500</v>
      </c>
      <c r="I289">
        <v>10104</v>
      </c>
      <c r="J289">
        <f t="shared" si="95"/>
        <v>10</v>
      </c>
      <c r="K289" t="str">
        <f t="shared" si="96"/>
        <v/>
      </c>
      <c r="L289">
        <f t="shared" si="87"/>
        <v>4</v>
      </c>
      <c r="M289">
        <f t="shared" si="88"/>
        <v>10</v>
      </c>
      <c r="N289" t="str">
        <f t="shared" si="89"/>
        <v/>
      </c>
      <c r="O289" s="3" t="str">
        <f t="shared" si="81"/>
        <v>04|10</v>
      </c>
      <c r="P289" s="22">
        <f t="shared" si="82"/>
        <v>410</v>
      </c>
      <c r="Q289" s="22">
        <f t="shared" si="83"/>
        <v>2</v>
      </c>
      <c r="R289" s="22">
        <v>7</v>
      </c>
      <c r="S289" t="str">
        <f t="shared" si="84"/>
        <v>Education</v>
      </c>
      <c r="T289" t="str">
        <f t="shared" si="85"/>
        <v>Educational Administration and Supervision</v>
      </c>
      <c r="U289" t="str">
        <f t="shared" si="86"/>
        <v/>
      </c>
      <c r="V289">
        <v>1</v>
      </c>
      <c r="W289">
        <f t="shared" si="76"/>
        <v>283</v>
      </c>
      <c r="X289">
        <f t="shared" si="90"/>
        <v>283</v>
      </c>
      <c r="Y289" t="str">
        <f>T289</f>
        <v>Educational Administration and Supervision</v>
      </c>
      <c r="Z289" t="str">
        <f>IF(U290="",T289,"")</f>
        <v/>
      </c>
    </row>
    <row r="290" spans="1:26" x14ac:dyDescent="0.35">
      <c r="A290">
        <v>286</v>
      </c>
      <c r="B290" t="s">
        <v>1361</v>
      </c>
      <c r="C290" s="4">
        <v>1</v>
      </c>
      <c r="D290" s="4">
        <v>12</v>
      </c>
      <c r="E290" s="4">
        <v>109</v>
      </c>
      <c r="G290">
        <v>10000</v>
      </c>
      <c r="H290">
        <v>10500</v>
      </c>
      <c r="I290">
        <v>10104</v>
      </c>
      <c r="J290">
        <f t="shared" si="95"/>
        <v>10</v>
      </c>
      <c r="K290">
        <f t="shared" si="96"/>
        <v>44</v>
      </c>
      <c r="L290">
        <f t="shared" si="87"/>
        <v>4</v>
      </c>
      <c r="M290">
        <f t="shared" si="88"/>
        <v>10</v>
      </c>
      <c r="N290">
        <f t="shared" si="89"/>
        <v>1</v>
      </c>
      <c r="O290" s="3" t="str">
        <f t="shared" si="81"/>
        <v>04|10|01</v>
      </c>
      <c r="P290" s="22">
        <f t="shared" si="82"/>
        <v>41001</v>
      </c>
      <c r="Q290" s="22">
        <f t="shared" si="83"/>
        <v>3</v>
      </c>
      <c r="R290" s="22"/>
      <c r="S290" t="str">
        <f t="shared" si="84"/>
        <v>Education</v>
      </c>
      <c r="T290" t="str">
        <f t="shared" si="85"/>
        <v>Educational Administration and Supervision</v>
      </c>
      <c r="U290" t="str">
        <f t="shared" si="86"/>
        <v>Adult and Continuing Education Administration</v>
      </c>
      <c r="V290">
        <v>1</v>
      </c>
      <c r="W290">
        <f t="shared" si="76"/>
        <v>284</v>
      </c>
      <c r="X290">
        <f t="shared" si="90"/>
        <v>284</v>
      </c>
      <c r="Y290" t="str">
        <f t="shared" ref="Y290:Y296" si="97">Z290</f>
        <v>Educational Administration and Supervision: Adult and Continuing Education Administration</v>
      </c>
      <c r="Z290" t="str">
        <f t="shared" ref="Z290:Z296" si="98">CONCATENATE(T290,": ",U290)</f>
        <v>Educational Administration and Supervision: Adult and Continuing Education Administration</v>
      </c>
    </row>
    <row r="291" spans="1:26" x14ac:dyDescent="0.35">
      <c r="A291">
        <v>287</v>
      </c>
      <c r="B291" t="s">
        <v>1362</v>
      </c>
      <c r="C291" s="4">
        <v>1</v>
      </c>
      <c r="D291" s="4">
        <v>12</v>
      </c>
      <c r="E291" s="4">
        <v>109</v>
      </c>
      <c r="G291">
        <v>10000</v>
      </c>
      <c r="H291">
        <v>10500</v>
      </c>
      <c r="I291">
        <v>10104</v>
      </c>
      <c r="J291">
        <f t="shared" si="95"/>
        <v>10</v>
      </c>
      <c r="K291">
        <f t="shared" si="96"/>
        <v>44</v>
      </c>
      <c r="L291">
        <f t="shared" si="87"/>
        <v>4</v>
      </c>
      <c r="M291">
        <f t="shared" si="88"/>
        <v>10</v>
      </c>
      <c r="N291">
        <f t="shared" si="89"/>
        <v>2</v>
      </c>
      <c r="O291" s="3" t="str">
        <f t="shared" si="81"/>
        <v>04|10|02</v>
      </c>
      <c r="P291" s="22">
        <f t="shared" si="82"/>
        <v>41002</v>
      </c>
      <c r="Q291" s="22">
        <f t="shared" si="83"/>
        <v>3</v>
      </c>
      <c r="R291" s="22"/>
      <c r="S291" t="str">
        <f t="shared" si="84"/>
        <v>Education</v>
      </c>
      <c r="T291" t="str">
        <f t="shared" si="85"/>
        <v>Educational Administration and Supervision</v>
      </c>
      <c r="U291" t="str">
        <f t="shared" si="86"/>
        <v>Community College Education Administration</v>
      </c>
      <c r="V291">
        <v>1</v>
      </c>
      <c r="W291">
        <f t="shared" ref="W291:W354" si="99">V291+W290</f>
        <v>285</v>
      </c>
      <c r="X291">
        <f t="shared" si="90"/>
        <v>285</v>
      </c>
      <c r="Y291" t="str">
        <f t="shared" si="97"/>
        <v>Educational Administration and Supervision: Community College Education Administration</v>
      </c>
      <c r="Z291" t="str">
        <f t="shared" si="98"/>
        <v>Educational Administration and Supervision: Community College Education Administration</v>
      </c>
    </row>
    <row r="292" spans="1:26" x14ac:dyDescent="0.35">
      <c r="A292">
        <v>288</v>
      </c>
      <c r="B292" t="s">
        <v>1363</v>
      </c>
      <c r="C292" s="4">
        <v>1</v>
      </c>
      <c r="D292" s="4">
        <v>12</v>
      </c>
      <c r="E292" s="4">
        <v>109</v>
      </c>
      <c r="G292">
        <v>10000</v>
      </c>
      <c r="H292">
        <v>10500</v>
      </c>
      <c r="I292">
        <v>10104</v>
      </c>
      <c r="J292">
        <f t="shared" si="95"/>
        <v>10</v>
      </c>
      <c r="K292">
        <f t="shared" si="96"/>
        <v>44</v>
      </c>
      <c r="L292">
        <f t="shared" si="87"/>
        <v>4</v>
      </c>
      <c r="M292">
        <f t="shared" si="88"/>
        <v>10</v>
      </c>
      <c r="N292">
        <f t="shared" si="89"/>
        <v>3</v>
      </c>
      <c r="O292" s="3" t="str">
        <f t="shared" si="81"/>
        <v>04|10|03</v>
      </c>
      <c r="P292" s="22">
        <f t="shared" si="82"/>
        <v>41003</v>
      </c>
      <c r="Q292" s="22">
        <f t="shared" si="83"/>
        <v>3</v>
      </c>
      <c r="R292" s="22"/>
      <c r="S292" t="str">
        <f t="shared" si="84"/>
        <v>Education</v>
      </c>
      <c r="T292" t="str">
        <f t="shared" si="85"/>
        <v>Educational Administration and Supervision</v>
      </c>
      <c r="U292" t="str">
        <f t="shared" si="86"/>
        <v>Elementary and Middle and Secondary Education Administration</v>
      </c>
      <c r="V292">
        <v>1</v>
      </c>
      <c r="W292">
        <f t="shared" si="99"/>
        <v>286</v>
      </c>
      <c r="X292">
        <f t="shared" si="90"/>
        <v>286</v>
      </c>
      <c r="Y292" t="str">
        <f t="shared" si="97"/>
        <v>Educational Administration and Supervision: Elementary and Middle and Secondary Education Administration</v>
      </c>
      <c r="Z292" t="str">
        <f t="shared" si="98"/>
        <v>Educational Administration and Supervision: Elementary and Middle and Secondary Education Administration</v>
      </c>
    </row>
    <row r="293" spans="1:26" x14ac:dyDescent="0.35">
      <c r="A293">
        <v>289</v>
      </c>
      <c r="B293" t="s">
        <v>1364</v>
      </c>
      <c r="C293" s="4">
        <v>1</v>
      </c>
      <c r="D293" s="4">
        <v>12</v>
      </c>
      <c r="E293" s="4">
        <v>109</v>
      </c>
      <c r="G293">
        <v>10000</v>
      </c>
      <c r="H293">
        <v>10500</v>
      </c>
      <c r="I293">
        <v>10104</v>
      </c>
      <c r="J293">
        <f t="shared" si="95"/>
        <v>10</v>
      </c>
      <c r="K293">
        <f t="shared" si="96"/>
        <v>44</v>
      </c>
      <c r="L293">
        <f t="shared" si="87"/>
        <v>4</v>
      </c>
      <c r="M293">
        <f t="shared" si="88"/>
        <v>10</v>
      </c>
      <c r="N293">
        <f t="shared" si="89"/>
        <v>4</v>
      </c>
      <c r="O293" s="3" t="str">
        <f t="shared" si="81"/>
        <v>04|10|04</v>
      </c>
      <c r="P293" s="22">
        <f t="shared" si="82"/>
        <v>41004</v>
      </c>
      <c r="Q293" s="22">
        <f t="shared" si="83"/>
        <v>3</v>
      </c>
      <c r="R293" s="22"/>
      <c r="S293" t="str">
        <f t="shared" si="84"/>
        <v>Education</v>
      </c>
      <c r="T293" t="str">
        <f t="shared" si="85"/>
        <v>Educational Administration and Supervision</v>
      </c>
      <c r="U293" t="str">
        <f t="shared" si="86"/>
        <v>Higher Education Administration</v>
      </c>
      <c r="V293">
        <v>1</v>
      </c>
      <c r="W293">
        <f t="shared" si="99"/>
        <v>287</v>
      </c>
      <c r="X293">
        <f t="shared" si="90"/>
        <v>287</v>
      </c>
      <c r="Y293" t="str">
        <f t="shared" si="97"/>
        <v>Educational Administration and Supervision: Higher Education Administration</v>
      </c>
      <c r="Z293" t="str">
        <f t="shared" si="98"/>
        <v>Educational Administration and Supervision: Higher Education Administration</v>
      </c>
    </row>
    <row r="294" spans="1:26" x14ac:dyDescent="0.35">
      <c r="A294">
        <v>290</v>
      </c>
      <c r="B294" t="s">
        <v>1365</v>
      </c>
      <c r="C294" s="4">
        <v>1</v>
      </c>
      <c r="D294" s="4">
        <v>12</v>
      </c>
      <c r="E294" s="4">
        <v>109</v>
      </c>
      <c r="G294">
        <v>10000</v>
      </c>
      <c r="H294">
        <v>10500</v>
      </c>
      <c r="I294">
        <v>10104</v>
      </c>
      <c r="J294">
        <f t="shared" si="95"/>
        <v>10</v>
      </c>
      <c r="K294">
        <f t="shared" si="96"/>
        <v>44</v>
      </c>
      <c r="L294">
        <f t="shared" si="87"/>
        <v>4</v>
      </c>
      <c r="M294">
        <f t="shared" si="88"/>
        <v>10</v>
      </c>
      <c r="N294">
        <f t="shared" si="89"/>
        <v>5</v>
      </c>
      <c r="O294" s="3" t="str">
        <f t="shared" si="81"/>
        <v>04|10|05</v>
      </c>
      <c r="P294" s="22">
        <f t="shared" si="82"/>
        <v>41005</v>
      </c>
      <c r="Q294" s="22">
        <f t="shared" si="83"/>
        <v>3</v>
      </c>
      <c r="R294" s="22"/>
      <c r="S294" t="str">
        <f t="shared" si="84"/>
        <v>Education</v>
      </c>
      <c r="T294" t="str">
        <f t="shared" si="85"/>
        <v>Educational Administration and Supervision</v>
      </c>
      <c r="U294" t="str">
        <f t="shared" si="86"/>
        <v>Special Education Administration</v>
      </c>
      <c r="V294">
        <v>1</v>
      </c>
      <c r="W294">
        <f t="shared" si="99"/>
        <v>288</v>
      </c>
      <c r="X294">
        <f t="shared" si="90"/>
        <v>288</v>
      </c>
      <c r="Y294" t="str">
        <f t="shared" si="97"/>
        <v>Educational Administration and Supervision: Special Education Administration</v>
      </c>
      <c r="Z294" t="str">
        <f t="shared" si="98"/>
        <v>Educational Administration and Supervision: Special Education Administration</v>
      </c>
    </row>
    <row r="295" spans="1:26" x14ac:dyDescent="0.35">
      <c r="A295">
        <v>291</v>
      </c>
      <c r="B295" t="s">
        <v>1366</v>
      </c>
      <c r="C295" s="4">
        <v>1</v>
      </c>
      <c r="D295" s="4">
        <v>12</v>
      </c>
      <c r="E295" s="4">
        <v>109</v>
      </c>
      <c r="G295">
        <v>10000</v>
      </c>
      <c r="H295">
        <v>10500</v>
      </c>
      <c r="I295">
        <v>10104</v>
      </c>
      <c r="J295">
        <f t="shared" si="95"/>
        <v>10</v>
      </c>
      <c r="K295">
        <f t="shared" si="96"/>
        <v>44</v>
      </c>
      <c r="L295">
        <f t="shared" si="87"/>
        <v>4</v>
      </c>
      <c r="M295">
        <f t="shared" si="88"/>
        <v>10</v>
      </c>
      <c r="N295">
        <f t="shared" si="89"/>
        <v>6</v>
      </c>
      <c r="O295" s="3" t="str">
        <f t="shared" si="81"/>
        <v>04|10|06</v>
      </c>
      <c r="P295" s="22">
        <f t="shared" si="82"/>
        <v>41006</v>
      </c>
      <c r="Q295" s="22">
        <f t="shared" si="83"/>
        <v>3</v>
      </c>
      <c r="R295" s="22"/>
      <c r="S295" t="str">
        <f t="shared" si="84"/>
        <v>Education</v>
      </c>
      <c r="T295" t="str">
        <f t="shared" si="85"/>
        <v>Educational Administration and Supervision</v>
      </c>
      <c r="U295" t="str">
        <f t="shared" si="86"/>
        <v>Urban Education</v>
      </c>
      <c r="V295">
        <v>1</v>
      </c>
      <c r="W295">
        <f t="shared" si="99"/>
        <v>289</v>
      </c>
      <c r="X295">
        <f t="shared" si="90"/>
        <v>289</v>
      </c>
      <c r="Y295" t="str">
        <f t="shared" si="97"/>
        <v>Educational Administration and Supervision: Urban Education</v>
      </c>
      <c r="Z295" t="str">
        <f t="shared" si="98"/>
        <v>Educational Administration and Supervision: Urban Education</v>
      </c>
    </row>
    <row r="296" spans="1:26" x14ac:dyDescent="0.35">
      <c r="A296">
        <v>292</v>
      </c>
      <c r="B296" t="s">
        <v>1367</v>
      </c>
      <c r="C296" s="4">
        <v>1</v>
      </c>
      <c r="D296" s="4">
        <v>12</v>
      </c>
      <c r="E296" s="4">
        <v>109</v>
      </c>
      <c r="G296">
        <v>10000</v>
      </c>
      <c r="H296">
        <v>10500</v>
      </c>
      <c r="I296">
        <v>10104</v>
      </c>
      <c r="J296">
        <f t="shared" si="95"/>
        <v>10</v>
      </c>
      <c r="K296">
        <f t="shared" si="96"/>
        <v>44</v>
      </c>
      <c r="L296">
        <f t="shared" si="87"/>
        <v>4</v>
      </c>
      <c r="M296">
        <f t="shared" si="88"/>
        <v>10</v>
      </c>
      <c r="N296">
        <f t="shared" si="89"/>
        <v>7</v>
      </c>
      <c r="O296" s="3" t="str">
        <f t="shared" si="81"/>
        <v>04|10|07</v>
      </c>
      <c r="P296" s="22">
        <f t="shared" si="82"/>
        <v>41007</v>
      </c>
      <c r="Q296" s="22">
        <f t="shared" si="83"/>
        <v>3</v>
      </c>
      <c r="R296" s="22"/>
      <c r="S296" t="str">
        <f t="shared" si="84"/>
        <v>Education</v>
      </c>
      <c r="T296" s="23" t="str">
        <f t="shared" si="85"/>
        <v>Educational Administration and Supervision</v>
      </c>
      <c r="U296" t="str">
        <f t="shared" si="86"/>
        <v>Other Educational Administration and Supervision</v>
      </c>
      <c r="V296">
        <v>1</v>
      </c>
      <c r="W296">
        <f t="shared" si="99"/>
        <v>290</v>
      </c>
      <c r="X296">
        <f t="shared" si="90"/>
        <v>290</v>
      </c>
      <c r="Y296" t="str">
        <f t="shared" si="97"/>
        <v>Educational Administration and Supervision: Other Educational Administration and Supervision</v>
      </c>
      <c r="Z296" t="str">
        <f t="shared" si="98"/>
        <v>Educational Administration and Supervision: Other Educational Administration and Supervision</v>
      </c>
    </row>
    <row r="297" spans="1:26" x14ac:dyDescent="0.35">
      <c r="A297">
        <v>293</v>
      </c>
      <c r="B297" t="s">
        <v>1368</v>
      </c>
      <c r="C297" s="4">
        <v>1</v>
      </c>
      <c r="D297" s="4">
        <v>12</v>
      </c>
      <c r="E297" s="4">
        <v>109</v>
      </c>
      <c r="G297">
        <v>10000</v>
      </c>
      <c r="H297">
        <v>10500</v>
      </c>
      <c r="I297">
        <v>10104</v>
      </c>
      <c r="J297">
        <f t="shared" si="95"/>
        <v>10</v>
      </c>
      <c r="K297" t="str">
        <f t="shared" si="96"/>
        <v/>
      </c>
      <c r="L297">
        <f t="shared" si="87"/>
        <v>4</v>
      </c>
      <c r="M297">
        <f t="shared" si="88"/>
        <v>11</v>
      </c>
      <c r="N297" t="str">
        <f t="shared" si="89"/>
        <v/>
      </c>
      <c r="O297" s="3" t="str">
        <f t="shared" si="81"/>
        <v>04|11</v>
      </c>
      <c r="P297" s="22">
        <f t="shared" si="82"/>
        <v>411</v>
      </c>
      <c r="Q297" s="22">
        <f t="shared" si="83"/>
        <v>2</v>
      </c>
      <c r="R297" s="22">
        <v>0</v>
      </c>
      <c r="S297" t="str">
        <f t="shared" si="84"/>
        <v>Education</v>
      </c>
      <c r="T297" t="str">
        <f t="shared" si="85"/>
        <v>Educational Assessment, Evaluation, and Research</v>
      </c>
      <c r="U297" t="str">
        <f t="shared" si="86"/>
        <v/>
      </c>
      <c r="V297">
        <v>1</v>
      </c>
      <c r="W297">
        <f t="shared" si="99"/>
        <v>291</v>
      </c>
      <c r="X297">
        <f t="shared" si="90"/>
        <v>291</v>
      </c>
      <c r="Y297" t="str">
        <f t="shared" ref="Y297:Y304" si="100">T297</f>
        <v>Educational Assessment, Evaluation, and Research</v>
      </c>
      <c r="Z297" t="str">
        <f t="shared" ref="Z297:Z304" si="101">IF(U298="",T297,"")</f>
        <v>Educational Assessment, Evaluation, and Research</v>
      </c>
    </row>
    <row r="298" spans="1:26" x14ac:dyDescent="0.35">
      <c r="A298">
        <v>294</v>
      </c>
      <c r="B298" t="s">
        <v>1369</v>
      </c>
      <c r="C298" s="4">
        <v>1</v>
      </c>
      <c r="D298" s="4">
        <v>12</v>
      </c>
      <c r="E298" s="4">
        <v>109</v>
      </c>
      <c r="G298">
        <v>10000</v>
      </c>
      <c r="H298">
        <v>10500</v>
      </c>
      <c r="I298">
        <v>10104</v>
      </c>
      <c r="J298">
        <f t="shared" si="95"/>
        <v>10</v>
      </c>
      <c r="K298" t="str">
        <f t="shared" si="96"/>
        <v/>
      </c>
      <c r="L298">
        <f t="shared" si="87"/>
        <v>4</v>
      </c>
      <c r="M298">
        <f t="shared" si="88"/>
        <v>12</v>
      </c>
      <c r="N298" t="str">
        <f t="shared" si="89"/>
        <v/>
      </c>
      <c r="O298" s="3" t="str">
        <f t="shared" si="81"/>
        <v>04|12</v>
      </c>
      <c r="P298" s="22">
        <f t="shared" si="82"/>
        <v>412</v>
      </c>
      <c r="Q298" s="22">
        <f t="shared" si="83"/>
        <v>2</v>
      </c>
      <c r="R298" s="22">
        <v>0</v>
      </c>
      <c r="S298" t="str">
        <f t="shared" si="84"/>
        <v>Education</v>
      </c>
      <c r="T298" t="str">
        <f t="shared" si="85"/>
        <v>Educational Leadership</v>
      </c>
      <c r="U298" t="str">
        <f t="shared" si="86"/>
        <v/>
      </c>
      <c r="V298">
        <v>1</v>
      </c>
      <c r="W298">
        <f t="shared" si="99"/>
        <v>292</v>
      </c>
      <c r="X298">
        <f t="shared" si="90"/>
        <v>292</v>
      </c>
      <c r="Y298" t="str">
        <f t="shared" si="100"/>
        <v>Educational Leadership</v>
      </c>
      <c r="Z298" t="str">
        <f t="shared" si="101"/>
        <v>Educational Leadership</v>
      </c>
    </row>
    <row r="299" spans="1:26" x14ac:dyDescent="0.35">
      <c r="A299">
        <v>295</v>
      </c>
      <c r="B299" t="s">
        <v>1370</v>
      </c>
      <c r="C299" s="4">
        <v>1</v>
      </c>
      <c r="D299" s="4">
        <v>12</v>
      </c>
      <c r="E299" s="4">
        <v>109</v>
      </c>
      <c r="G299">
        <v>10000</v>
      </c>
      <c r="H299">
        <v>10500</v>
      </c>
      <c r="I299">
        <v>10104</v>
      </c>
      <c r="J299">
        <f t="shared" si="95"/>
        <v>10</v>
      </c>
      <c r="K299" t="str">
        <f t="shared" si="96"/>
        <v/>
      </c>
      <c r="L299">
        <f t="shared" si="87"/>
        <v>4</v>
      </c>
      <c r="M299">
        <f t="shared" si="88"/>
        <v>13</v>
      </c>
      <c r="N299" t="str">
        <f t="shared" si="89"/>
        <v/>
      </c>
      <c r="O299" s="3" t="str">
        <f t="shared" si="81"/>
        <v>04|13</v>
      </c>
      <c r="P299" s="22">
        <f t="shared" si="82"/>
        <v>413</v>
      </c>
      <c r="Q299" s="22">
        <f t="shared" si="83"/>
        <v>2</v>
      </c>
      <c r="R299" s="22">
        <v>0</v>
      </c>
      <c r="S299" t="str">
        <f t="shared" si="84"/>
        <v>Education</v>
      </c>
      <c r="T299" t="str">
        <f t="shared" si="85"/>
        <v>Educational Methods</v>
      </c>
      <c r="U299" t="str">
        <f t="shared" si="86"/>
        <v/>
      </c>
      <c r="V299">
        <v>1</v>
      </c>
      <c r="W299">
        <f t="shared" si="99"/>
        <v>293</v>
      </c>
      <c r="X299">
        <f t="shared" si="90"/>
        <v>293</v>
      </c>
      <c r="Y299" t="str">
        <f t="shared" si="100"/>
        <v>Educational Methods</v>
      </c>
      <c r="Z299" t="str">
        <f t="shared" si="101"/>
        <v>Educational Methods</v>
      </c>
    </row>
    <row r="300" spans="1:26" x14ac:dyDescent="0.35">
      <c r="A300">
        <v>296</v>
      </c>
      <c r="B300" t="s">
        <v>1371</v>
      </c>
      <c r="C300" s="4">
        <v>1</v>
      </c>
      <c r="D300" s="4">
        <v>12</v>
      </c>
      <c r="E300" s="4">
        <v>110</v>
      </c>
      <c r="F300" s="4">
        <v>11002</v>
      </c>
      <c r="G300" s="4">
        <v>10000</v>
      </c>
      <c r="H300" s="4">
        <v>10500</v>
      </c>
      <c r="I300">
        <v>10104</v>
      </c>
      <c r="J300">
        <f t="shared" si="95"/>
        <v>10</v>
      </c>
      <c r="K300" t="str">
        <f t="shared" si="96"/>
        <v/>
      </c>
      <c r="L300">
        <f t="shared" si="87"/>
        <v>4</v>
      </c>
      <c r="M300">
        <f t="shared" si="88"/>
        <v>14</v>
      </c>
      <c r="N300" t="str">
        <f t="shared" si="89"/>
        <v/>
      </c>
      <c r="O300" s="3" t="str">
        <f t="shared" si="81"/>
        <v>04|14</v>
      </c>
      <c r="P300" s="22">
        <f t="shared" si="82"/>
        <v>414</v>
      </c>
      <c r="Q300" s="22">
        <f t="shared" si="83"/>
        <v>2</v>
      </c>
      <c r="R300" s="22">
        <v>0</v>
      </c>
      <c r="S300" t="str">
        <f t="shared" si="84"/>
        <v>Education</v>
      </c>
      <c r="T300" t="str">
        <f t="shared" si="85"/>
        <v>Educational Psychology</v>
      </c>
      <c r="U300" t="str">
        <f t="shared" si="86"/>
        <v/>
      </c>
      <c r="V300">
        <v>1</v>
      </c>
      <c r="W300">
        <f t="shared" si="99"/>
        <v>294</v>
      </c>
      <c r="X300">
        <f t="shared" si="90"/>
        <v>294</v>
      </c>
      <c r="Y300" t="str">
        <f t="shared" si="100"/>
        <v>Educational Psychology</v>
      </c>
      <c r="Z300" t="str">
        <f t="shared" si="101"/>
        <v>Educational Psychology</v>
      </c>
    </row>
    <row r="301" spans="1:26" x14ac:dyDescent="0.35">
      <c r="A301">
        <v>297</v>
      </c>
      <c r="B301" t="s">
        <v>1372</v>
      </c>
      <c r="C301" s="4">
        <v>1</v>
      </c>
      <c r="D301" s="4">
        <v>12</v>
      </c>
      <c r="E301" s="4">
        <v>109</v>
      </c>
      <c r="G301">
        <v>10000</v>
      </c>
      <c r="H301">
        <v>10500</v>
      </c>
      <c r="I301">
        <v>10104</v>
      </c>
      <c r="J301">
        <f t="shared" si="95"/>
        <v>10</v>
      </c>
      <c r="K301" t="str">
        <f t="shared" si="96"/>
        <v/>
      </c>
      <c r="L301">
        <f t="shared" si="87"/>
        <v>4</v>
      </c>
      <c r="M301">
        <f t="shared" si="88"/>
        <v>15</v>
      </c>
      <c r="N301" t="str">
        <f t="shared" si="89"/>
        <v/>
      </c>
      <c r="O301" s="3" t="str">
        <f t="shared" si="81"/>
        <v>04|15</v>
      </c>
      <c r="P301" s="22">
        <f t="shared" si="82"/>
        <v>415</v>
      </c>
      <c r="Q301" s="22">
        <f t="shared" si="83"/>
        <v>2</v>
      </c>
      <c r="R301" s="22">
        <v>0</v>
      </c>
      <c r="S301" t="str">
        <f t="shared" si="84"/>
        <v>Education</v>
      </c>
      <c r="T301" t="str">
        <f t="shared" si="85"/>
        <v>Elementary Education</v>
      </c>
      <c r="U301" t="str">
        <f t="shared" si="86"/>
        <v/>
      </c>
      <c r="V301">
        <v>1</v>
      </c>
      <c r="W301">
        <f t="shared" si="99"/>
        <v>295</v>
      </c>
      <c r="X301">
        <f t="shared" si="90"/>
        <v>295</v>
      </c>
      <c r="Y301" t="str">
        <f t="shared" si="100"/>
        <v>Elementary Education</v>
      </c>
      <c r="Z301" t="str">
        <f t="shared" si="101"/>
        <v>Elementary Education</v>
      </c>
    </row>
    <row r="302" spans="1:26" x14ac:dyDescent="0.35">
      <c r="A302">
        <v>298</v>
      </c>
      <c r="B302" t="s">
        <v>1373</v>
      </c>
      <c r="C302" s="4">
        <v>1</v>
      </c>
      <c r="D302" s="4">
        <v>12</v>
      </c>
      <c r="E302" s="4">
        <v>109</v>
      </c>
      <c r="G302">
        <v>10000</v>
      </c>
      <c r="H302">
        <v>10500</v>
      </c>
      <c r="I302">
        <v>10104</v>
      </c>
      <c r="J302">
        <f t="shared" si="95"/>
        <v>10</v>
      </c>
      <c r="K302" t="str">
        <f t="shared" si="96"/>
        <v/>
      </c>
      <c r="L302">
        <f t="shared" si="87"/>
        <v>4</v>
      </c>
      <c r="M302">
        <f t="shared" si="88"/>
        <v>16</v>
      </c>
      <c r="N302" t="str">
        <f t="shared" si="89"/>
        <v/>
      </c>
      <c r="O302" s="3" t="str">
        <f t="shared" si="81"/>
        <v>04|16</v>
      </c>
      <c r="P302" s="22">
        <f t="shared" si="82"/>
        <v>416</v>
      </c>
      <c r="Q302" s="22">
        <f t="shared" si="83"/>
        <v>2</v>
      </c>
      <c r="R302" s="22">
        <v>0</v>
      </c>
      <c r="S302" t="str">
        <f t="shared" si="84"/>
        <v>Education</v>
      </c>
      <c r="T302" t="str">
        <f t="shared" si="85"/>
        <v>Gifted Education</v>
      </c>
      <c r="U302" t="str">
        <f t="shared" si="86"/>
        <v/>
      </c>
      <c r="V302">
        <v>1</v>
      </c>
      <c r="W302">
        <f t="shared" si="99"/>
        <v>296</v>
      </c>
      <c r="X302">
        <f t="shared" si="90"/>
        <v>296</v>
      </c>
      <c r="Y302" t="str">
        <f t="shared" si="100"/>
        <v>Gifted Education</v>
      </c>
      <c r="Z302" t="str">
        <f t="shared" si="101"/>
        <v>Gifted Education</v>
      </c>
    </row>
    <row r="303" spans="1:26" x14ac:dyDescent="0.35">
      <c r="A303">
        <v>299</v>
      </c>
      <c r="B303" t="s">
        <v>1374</v>
      </c>
      <c r="C303" s="4">
        <v>1</v>
      </c>
      <c r="D303" s="4">
        <v>12</v>
      </c>
      <c r="E303" s="4">
        <v>109</v>
      </c>
      <c r="G303">
        <v>30000</v>
      </c>
      <c r="H303">
        <v>30900</v>
      </c>
      <c r="I303">
        <v>30910</v>
      </c>
      <c r="J303">
        <f t="shared" si="95"/>
        <v>10</v>
      </c>
      <c r="K303" t="str">
        <f t="shared" si="96"/>
        <v/>
      </c>
      <c r="L303">
        <f t="shared" si="87"/>
        <v>4</v>
      </c>
      <c r="M303">
        <f t="shared" si="88"/>
        <v>17</v>
      </c>
      <c r="N303" t="str">
        <f t="shared" si="89"/>
        <v/>
      </c>
      <c r="O303" s="3" t="str">
        <f t="shared" si="81"/>
        <v>04|17</v>
      </c>
      <c r="P303" s="22">
        <f t="shared" si="82"/>
        <v>417</v>
      </c>
      <c r="Q303" s="22">
        <f t="shared" si="83"/>
        <v>2</v>
      </c>
      <c r="R303" s="22">
        <v>0</v>
      </c>
      <c r="S303" t="str">
        <f t="shared" si="84"/>
        <v>Education</v>
      </c>
      <c r="T303" t="str">
        <f t="shared" si="85"/>
        <v>Health and Physical Education</v>
      </c>
      <c r="U303" t="str">
        <f t="shared" si="86"/>
        <v/>
      </c>
      <c r="V303">
        <v>1</v>
      </c>
      <c r="W303">
        <f t="shared" si="99"/>
        <v>297</v>
      </c>
      <c r="X303">
        <f t="shared" si="90"/>
        <v>297</v>
      </c>
      <c r="Y303" t="str">
        <f t="shared" si="100"/>
        <v>Health and Physical Education</v>
      </c>
      <c r="Z303" t="str">
        <f t="shared" si="101"/>
        <v>Health and Physical Education</v>
      </c>
    </row>
    <row r="304" spans="1:26" x14ac:dyDescent="0.35">
      <c r="A304">
        <v>300</v>
      </c>
      <c r="B304" t="s">
        <v>1375</v>
      </c>
      <c r="C304" s="4">
        <v>1</v>
      </c>
      <c r="D304" s="4">
        <v>12</v>
      </c>
      <c r="E304" s="4">
        <v>109</v>
      </c>
      <c r="G304">
        <v>10000</v>
      </c>
      <c r="H304">
        <v>10500</v>
      </c>
      <c r="I304">
        <v>10104</v>
      </c>
      <c r="J304">
        <f t="shared" si="95"/>
        <v>10</v>
      </c>
      <c r="K304" t="str">
        <f t="shared" si="96"/>
        <v/>
      </c>
      <c r="L304">
        <f t="shared" si="87"/>
        <v>4</v>
      </c>
      <c r="M304">
        <f t="shared" si="88"/>
        <v>18</v>
      </c>
      <c r="N304" t="str">
        <f t="shared" si="89"/>
        <v/>
      </c>
      <c r="O304" s="3" t="str">
        <f t="shared" si="81"/>
        <v>04|18</v>
      </c>
      <c r="P304" s="22">
        <f t="shared" si="82"/>
        <v>418</v>
      </c>
      <c r="Q304" s="22">
        <f t="shared" si="83"/>
        <v>2</v>
      </c>
      <c r="R304" s="22">
        <v>2</v>
      </c>
      <c r="S304" t="str">
        <f t="shared" si="84"/>
        <v>Education</v>
      </c>
      <c r="T304" t="str">
        <f t="shared" si="85"/>
        <v>Higher Education</v>
      </c>
      <c r="U304" t="str">
        <f t="shared" si="86"/>
        <v/>
      </c>
      <c r="V304">
        <v>1</v>
      </c>
      <c r="W304">
        <f t="shared" si="99"/>
        <v>298</v>
      </c>
      <c r="X304">
        <f t="shared" si="90"/>
        <v>298</v>
      </c>
      <c r="Y304" t="str">
        <f t="shared" si="100"/>
        <v>Higher Education</v>
      </c>
      <c r="Z304" t="str">
        <f t="shared" si="101"/>
        <v/>
      </c>
    </row>
    <row r="305" spans="1:26" x14ac:dyDescent="0.35">
      <c r="A305">
        <v>301</v>
      </c>
      <c r="B305" t="s">
        <v>1376</v>
      </c>
      <c r="C305" s="4">
        <v>1</v>
      </c>
      <c r="D305" s="4">
        <v>12</v>
      </c>
      <c r="E305" s="4">
        <v>109</v>
      </c>
      <c r="G305">
        <v>10000</v>
      </c>
      <c r="H305">
        <v>10500</v>
      </c>
      <c r="I305">
        <v>10104</v>
      </c>
      <c r="J305">
        <f t="shared" si="95"/>
        <v>10</v>
      </c>
      <c r="K305">
        <f t="shared" si="96"/>
        <v>18</v>
      </c>
      <c r="L305">
        <f t="shared" si="87"/>
        <v>4</v>
      </c>
      <c r="M305">
        <f t="shared" si="88"/>
        <v>18</v>
      </c>
      <c r="N305">
        <f t="shared" si="89"/>
        <v>1</v>
      </c>
      <c r="O305" s="3" t="str">
        <f t="shared" si="81"/>
        <v>04|18|01</v>
      </c>
      <c r="P305" s="22">
        <f t="shared" si="82"/>
        <v>41801</v>
      </c>
      <c r="Q305" s="22">
        <f t="shared" si="83"/>
        <v>3</v>
      </c>
      <c r="R305" s="22"/>
      <c r="S305" t="str">
        <f t="shared" si="84"/>
        <v>Education</v>
      </c>
      <c r="T305" t="str">
        <f t="shared" si="85"/>
        <v>Higher Education</v>
      </c>
      <c r="U305" t="str">
        <f t="shared" si="86"/>
        <v>Scholarship of Teaching and Learning</v>
      </c>
      <c r="V305">
        <v>1</v>
      </c>
      <c r="W305">
        <f t="shared" si="99"/>
        <v>299</v>
      </c>
      <c r="X305">
        <f t="shared" si="90"/>
        <v>299</v>
      </c>
      <c r="Y305" t="str">
        <f>Z305</f>
        <v>Higher Education: Scholarship of Teaching and Learning</v>
      </c>
      <c r="Z305" t="str">
        <f>CONCATENATE(T305,": ",U305)</f>
        <v>Higher Education: Scholarship of Teaching and Learning</v>
      </c>
    </row>
    <row r="306" spans="1:26" x14ac:dyDescent="0.35">
      <c r="A306">
        <v>302</v>
      </c>
      <c r="B306" t="s">
        <v>1377</v>
      </c>
      <c r="C306" s="4">
        <v>1</v>
      </c>
      <c r="D306" s="4">
        <v>12</v>
      </c>
      <c r="E306" s="4">
        <v>109</v>
      </c>
      <c r="G306">
        <v>10000</v>
      </c>
      <c r="H306">
        <v>10500</v>
      </c>
      <c r="I306">
        <v>10104</v>
      </c>
      <c r="J306">
        <f t="shared" si="95"/>
        <v>10</v>
      </c>
      <c r="K306">
        <f t="shared" si="96"/>
        <v>18</v>
      </c>
      <c r="L306">
        <f t="shared" si="87"/>
        <v>4</v>
      </c>
      <c r="M306">
        <f t="shared" si="88"/>
        <v>18</v>
      </c>
      <c r="N306">
        <f t="shared" si="89"/>
        <v>2</v>
      </c>
      <c r="O306" s="3" t="str">
        <f t="shared" si="81"/>
        <v>04|18|02</v>
      </c>
      <c r="P306" s="22">
        <f t="shared" si="82"/>
        <v>41802</v>
      </c>
      <c r="Q306" s="22">
        <f t="shared" si="83"/>
        <v>3</v>
      </c>
      <c r="R306" s="22"/>
      <c r="S306" t="str">
        <f t="shared" si="84"/>
        <v>Education</v>
      </c>
      <c r="T306" t="str">
        <f t="shared" si="85"/>
        <v>Higher Education</v>
      </c>
      <c r="U306" t="str">
        <f t="shared" si="86"/>
        <v>University Extension</v>
      </c>
      <c r="V306">
        <v>1</v>
      </c>
      <c r="W306">
        <f t="shared" si="99"/>
        <v>300</v>
      </c>
      <c r="X306">
        <f t="shared" si="90"/>
        <v>300</v>
      </c>
      <c r="Y306" t="str">
        <f>Z306</f>
        <v>Higher Education: University Extension</v>
      </c>
      <c r="Z306" t="str">
        <f>CONCATENATE(T306,": ",U306)</f>
        <v>Higher Education: University Extension</v>
      </c>
    </row>
    <row r="307" spans="1:26" x14ac:dyDescent="0.35">
      <c r="A307">
        <v>303</v>
      </c>
      <c r="B307" t="s">
        <v>1378</v>
      </c>
      <c r="C307" s="4">
        <v>1</v>
      </c>
      <c r="D307" s="4">
        <v>12</v>
      </c>
      <c r="E307" s="4">
        <v>109</v>
      </c>
      <c r="G307">
        <v>10000</v>
      </c>
      <c r="H307">
        <v>10500</v>
      </c>
      <c r="I307">
        <v>10104</v>
      </c>
      <c r="J307">
        <f t="shared" si="95"/>
        <v>10</v>
      </c>
      <c r="K307" t="str">
        <f t="shared" si="96"/>
        <v/>
      </c>
      <c r="L307">
        <f t="shared" si="87"/>
        <v>4</v>
      </c>
      <c r="M307">
        <f t="shared" si="88"/>
        <v>19</v>
      </c>
      <c r="N307" t="str">
        <f t="shared" si="89"/>
        <v/>
      </c>
      <c r="O307" s="3" t="str">
        <f t="shared" si="81"/>
        <v>04|19</v>
      </c>
      <c r="P307" s="22">
        <f t="shared" si="82"/>
        <v>419</v>
      </c>
      <c r="Q307" s="22">
        <f t="shared" si="83"/>
        <v>2</v>
      </c>
      <c r="R307" s="22">
        <v>0</v>
      </c>
      <c r="S307" t="str">
        <f t="shared" si="84"/>
        <v>Education</v>
      </c>
      <c r="T307" t="str">
        <f t="shared" si="85"/>
        <v>Home Economics</v>
      </c>
      <c r="U307" t="str">
        <f t="shared" si="86"/>
        <v/>
      </c>
      <c r="V307">
        <v>1</v>
      </c>
      <c r="W307">
        <f t="shared" si="99"/>
        <v>301</v>
      </c>
      <c r="X307">
        <f t="shared" si="90"/>
        <v>301</v>
      </c>
      <c r="Y307" t="str">
        <f t="shared" ref="Y307:Y321" si="102">T307</f>
        <v>Home Economics</v>
      </c>
      <c r="Z307" t="str">
        <f t="shared" ref="Z307:Z321" si="103">IF(U308="",T307,"")</f>
        <v>Home Economics</v>
      </c>
    </row>
    <row r="308" spans="1:26" x14ac:dyDescent="0.35">
      <c r="A308">
        <v>304</v>
      </c>
      <c r="B308" t="s">
        <v>1379</v>
      </c>
      <c r="C308" s="4">
        <v>1</v>
      </c>
      <c r="D308" s="4">
        <v>12</v>
      </c>
      <c r="E308" s="4">
        <v>109</v>
      </c>
      <c r="G308">
        <v>10000</v>
      </c>
      <c r="H308">
        <v>10500</v>
      </c>
      <c r="I308">
        <v>10104</v>
      </c>
      <c r="J308">
        <f t="shared" si="95"/>
        <v>10</v>
      </c>
      <c r="K308" t="str">
        <f t="shared" si="96"/>
        <v/>
      </c>
      <c r="L308">
        <f t="shared" si="87"/>
        <v>4</v>
      </c>
      <c r="M308">
        <f t="shared" si="88"/>
        <v>20</v>
      </c>
      <c r="N308" t="str">
        <f t="shared" si="89"/>
        <v/>
      </c>
      <c r="O308" s="3" t="str">
        <f t="shared" si="81"/>
        <v>04|20</v>
      </c>
      <c r="P308" s="22">
        <f t="shared" si="82"/>
        <v>420</v>
      </c>
      <c r="Q308" s="22">
        <f t="shared" si="83"/>
        <v>2</v>
      </c>
      <c r="R308" s="22">
        <v>0</v>
      </c>
      <c r="S308" t="str">
        <f t="shared" si="84"/>
        <v>Education</v>
      </c>
      <c r="T308" t="str">
        <f t="shared" si="85"/>
        <v>Humane Education</v>
      </c>
      <c r="U308" t="str">
        <f t="shared" si="86"/>
        <v/>
      </c>
      <c r="V308">
        <v>1</v>
      </c>
      <c r="W308">
        <f t="shared" si="99"/>
        <v>302</v>
      </c>
      <c r="X308">
        <f t="shared" si="90"/>
        <v>302</v>
      </c>
      <c r="Y308" t="str">
        <f t="shared" si="102"/>
        <v>Humane Education</v>
      </c>
      <c r="Z308" t="str">
        <f t="shared" si="103"/>
        <v>Humane Education</v>
      </c>
    </row>
    <row r="309" spans="1:26" x14ac:dyDescent="0.35">
      <c r="A309">
        <v>305</v>
      </c>
      <c r="B309" t="s">
        <v>1380</v>
      </c>
      <c r="C309" s="4">
        <v>1</v>
      </c>
      <c r="D309" s="4">
        <v>12</v>
      </c>
      <c r="E309" s="4">
        <v>109</v>
      </c>
      <c r="G309">
        <v>10000</v>
      </c>
      <c r="H309">
        <v>10500</v>
      </c>
      <c r="I309">
        <v>10104</v>
      </c>
      <c r="J309">
        <f t="shared" si="95"/>
        <v>10</v>
      </c>
      <c r="K309" t="str">
        <f t="shared" si="96"/>
        <v/>
      </c>
      <c r="L309">
        <f t="shared" si="87"/>
        <v>4</v>
      </c>
      <c r="M309">
        <f t="shared" si="88"/>
        <v>21</v>
      </c>
      <c r="N309" t="str">
        <f t="shared" si="89"/>
        <v/>
      </c>
      <c r="O309" s="3" t="str">
        <f t="shared" si="81"/>
        <v>04|21</v>
      </c>
      <c r="P309" s="22">
        <f t="shared" si="82"/>
        <v>421</v>
      </c>
      <c r="Q309" s="22">
        <f t="shared" si="83"/>
        <v>2</v>
      </c>
      <c r="R309" s="22">
        <v>0</v>
      </c>
      <c r="S309" t="str">
        <f t="shared" si="84"/>
        <v>Education</v>
      </c>
      <c r="T309" t="str">
        <f t="shared" si="85"/>
        <v>Indigenous Education</v>
      </c>
      <c r="U309" t="str">
        <f t="shared" si="86"/>
        <v/>
      </c>
      <c r="V309">
        <v>1</v>
      </c>
      <c r="W309">
        <f t="shared" si="99"/>
        <v>303</v>
      </c>
      <c r="X309">
        <f t="shared" si="90"/>
        <v>303</v>
      </c>
      <c r="Y309" t="str">
        <f t="shared" si="102"/>
        <v>Indigenous Education</v>
      </c>
      <c r="Z309" t="str">
        <f t="shared" si="103"/>
        <v>Indigenous Education</v>
      </c>
    </row>
    <row r="310" spans="1:26" x14ac:dyDescent="0.35">
      <c r="A310">
        <v>306</v>
      </c>
      <c r="B310" t="s">
        <v>1381</v>
      </c>
      <c r="C310" s="4">
        <v>1</v>
      </c>
      <c r="D310" s="4">
        <v>12</v>
      </c>
      <c r="E310" s="4">
        <v>109</v>
      </c>
      <c r="G310">
        <v>10000</v>
      </c>
      <c r="H310">
        <v>10500</v>
      </c>
      <c r="I310">
        <v>10104</v>
      </c>
      <c r="J310">
        <f t="shared" si="95"/>
        <v>10</v>
      </c>
      <c r="K310" t="str">
        <f t="shared" si="96"/>
        <v/>
      </c>
      <c r="L310">
        <f t="shared" si="87"/>
        <v>4</v>
      </c>
      <c r="M310">
        <f t="shared" si="88"/>
        <v>22</v>
      </c>
      <c r="N310" t="str">
        <f t="shared" si="89"/>
        <v/>
      </c>
      <c r="O310" s="3" t="str">
        <f t="shared" si="81"/>
        <v>04|22</v>
      </c>
      <c r="P310" s="22">
        <f t="shared" si="82"/>
        <v>422</v>
      </c>
      <c r="Q310" s="22">
        <f t="shared" si="83"/>
        <v>2</v>
      </c>
      <c r="R310" s="22">
        <v>0</v>
      </c>
      <c r="S310" t="str">
        <f t="shared" si="84"/>
        <v>Education</v>
      </c>
      <c r="T310" t="str">
        <f t="shared" si="85"/>
        <v>Instructional Media Design</v>
      </c>
      <c r="U310" t="str">
        <f t="shared" si="86"/>
        <v/>
      </c>
      <c r="V310">
        <v>1</v>
      </c>
      <c r="W310">
        <f t="shared" si="99"/>
        <v>304</v>
      </c>
      <c r="X310">
        <f t="shared" si="90"/>
        <v>304</v>
      </c>
      <c r="Y310" t="str">
        <f t="shared" si="102"/>
        <v>Instructional Media Design</v>
      </c>
      <c r="Z310" t="str">
        <f t="shared" si="103"/>
        <v>Instructional Media Design</v>
      </c>
    </row>
    <row r="311" spans="1:26" x14ac:dyDescent="0.35">
      <c r="A311">
        <v>307</v>
      </c>
      <c r="B311" t="s">
        <v>1382</v>
      </c>
      <c r="C311" s="4">
        <v>1</v>
      </c>
      <c r="D311" s="4">
        <v>12</v>
      </c>
      <c r="E311" s="4">
        <v>109</v>
      </c>
      <c r="G311">
        <v>10000</v>
      </c>
      <c r="H311">
        <v>10500</v>
      </c>
      <c r="I311">
        <v>10104</v>
      </c>
      <c r="J311">
        <f t="shared" si="95"/>
        <v>10</v>
      </c>
      <c r="K311" t="str">
        <f t="shared" si="96"/>
        <v/>
      </c>
      <c r="L311">
        <f t="shared" si="87"/>
        <v>4</v>
      </c>
      <c r="M311">
        <f t="shared" si="88"/>
        <v>23</v>
      </c>
      <c r="N311" t="str">
        <f t="shared" si="89"/>
        <v/>
      </c>
      <c r="O311" s="3" t="str">
        <f t="shared" si="81"/>
        <v>04|23</v>
      </c>
      <c r="P311" s="22">
        <f t="shared" si="82"/>
        <v>423</v>
      </c>
      <c r="Q311" s="22">
        <f t="shared" si="83"/>
        <v>2</v>
      </c>
      <c r="R311" s="22">
        <v>0</v>
      </c>
      <c r="S311" t="str">
        <f t="shared" si="84"/>
        <v>Education</v>
      </c>
      <c r="T311" t="str">
        <f t="shared" si="85"/>
        <v>International and Comparative Education</v>
      </c>
      <c r="U311" t="str">
        <f t="shared" si="86"/>
        <v/>
      </c>
      <c r="V311">
        <v>1</v>
      </c>
      <c r="W311">
        <f t="shared" si="99"/>
        <v>305</v>
      </c>
      <c r="X311">
        <f t="shared" si="90"/>
        <v>305</v>
      </c>
      <c r="Y311" t="str">
        <f t="shared" si="102"/>
        <v>International and Comparative Education</v>
      </c>
      <c r="Z311" t="str">
        <f t="shared" si="103"/>
        <v>International and Comparative Education</v>
      </c>
    </row>
    <row r="312" spans="1:26" x14ac:dyDescent="0.35">
      <c r="A312">
        <v>308</v>
      </c>
      <c r="B312" t="s">
        <v>1383</v>
      </c>
      <c r="C312" s="4">
        <v>1</v>
      </c>
      <c r="D312" s="4">
        <v>12</v>
      </c>
      <c r="E312" s="4">
        <v>109</v>
      </c>
      <c r="G312">
        <v>10000</v>
      </c>
      <c r="H312">
        <v>10500</v>
      </c>
      <c r="I312">
        <v>10104</v>
      </c>
      <c r="J312">
        <f t="shared" si="95"/>
        <v>10</v>
      </c>
      <c r="K312" t="str">
        <f t="shared" si="96"/>
        <v/>
      </c>
      <c r="L312">
        <f t="shared" si="87"/>
        <v>4</v>
      </c>
      <c r="M312">
        <f t="shared" si="88"/>
        <v>24</v>
      </c>
      <c r="N312" t="str">
        <f t="shared" si="89"/>
        <v/>
      </c>
      <c r="O312" s="3" t="str">
        <f t="shared" si="81"/>
        <v>04|24</v>
      </c>
      <c r="P312" s="22">
        <f t="shared" si="82"/>
        <v>424</v>
      </c>
      <c r="Q312" s="22">
        <f t="shared" si="83"/>
        <v>2</v>
      </c>
      <c r="R312" s="22">
        <v>0</v>
      </c>
      <c r="S312" t="str">
        <f t="shared" si="84"/>
        <v>Education</v>
      </c>
      <c r="T312" t="str">
        <f t="shared" si="85"/>
        <v>Language and Literacy Education</v>
      </c>
      <c r="U312" t="str">
        <f t="shared" si="86"/>
        <v/>
      </c>
      <c r="V312">
        <v>1</v>
      </c>
      <c r="W312">
        <f t="shared" si="99"/>
        <v>306</v>
      </c>
      <c r="X312">
        <f t="shared" si="90"/>
        <v>306</v>
      </c>
      <c r="Y312" t="str">
        <f t="shared" si="102"/>
        <v>Language and Literacy Education</v>
      </c>
      <c r="Z312" t="str">
        <f t="shared" si="103"/>
        <v>Language and Literacy Education</v>
      </c>
    </row>
    <row r="313" spans="1:26" x14ac:dyDescent="0.35">
      <c r="A313">
        <v>309</v>
      </c>
      <c r="B313" t="s">
        <v>1384</v>
      </c>
      <c r="C313" s="4">
        <v>1</v>
      </c>
      <c r="D313" s="4">
        <v>12</v>
      </c>
      <c r="E313" s="4">
        <v>109</v>
      </c>
      <c r="G313">
        <v>10000</v>
      </c>
      <c r="H313">
        <v>10500</v>
      </c>
      <c r="I313">
        <v>10104</v>
      </c>
      <c r="J313">
        <f t="shared" si="95"/>
        <v>10</v>
      </c>
      <c r="K313" t="str">
        <f t="shared" si="96"/>
        <v/>
      </c>
      <c r="L313">
        <f t="shared" si="87"/>
        <v>4</v>
      </c>
      <c r="M313">
        <f t="shared" si="88"/>
        <v>25</v>
      </c>
      <c r="N313" t="str">
        <f t="shared" si="89"/>
        <v/>
      </c>
      <c r="O313" s="3" t="str">
        <f t="shared" si="81"/>
        <v>04|25</v>
      </c>
      <c r="P313" s="22">
        <f t="shared" si="82"/>
        <v>425</v>
      </c>
      <c r="Q313" s="22">
        <f t="shared" si="83"/>
        <v>2</v>
      </c>
      <c r="R313" s="22">
        <v>0</v>
      </c>
      <c r="S313" t="str">
        <f t="shared" si="84"/>
        <v>Education</v>
      </c>
      <c r="T313" t="str">
        <f t="shared" si="85"/>
        <v>Liberal Studies</v>
      </c>
      <c r="U313" t="str">
        <f t="shared" si="86"/>
        <v/>
      </c>
      <c r="V313">
        <v>1</v>
      </c>
      <c r="W313">
        <f t="shared" si="99"/>
        <v>307</v>
      </c>
      <c r="X313">
        <f t="shared" si="90"/>
        <v>307</v>
      </c>
      <c r="Y313" t="str">
        <f t="shared" si="102"/>
        <v>Liberal Studies</v>
      </c>
      <c r="Z313" t="str">
        <f t="shared" si="103"/>
        <v>Liberal Studies</v>
      </c>
    </row>
    <row r="314" spans="1:26" x14ac:dyDescent="0.35">
      <c r="A314">
        <v>310</v>
      </c>
      <c r="B314" t="s">
        <v>1385</v>
      </c>
      <c r="C314" s="4">
        <v>1</v>
      </c>
      <c r="D314" s="4">
        <v>12</v>
      </c>
      <c r="E314" s="4">
        <v>109</v>
      </c>
      <c r="G314">
        <v>10000</v>
      </c>
      <c r="H314">
        <v>10500</v>
      </c>
      <c r="I314">
        <v>10104</v>
      </c>
      <c r="J314">
        <f t="shared" si="95"/>
        <v>10</v>
      </c>
      <c r="K314" t="str">
        <f t="shared" si="96"/>
        <v/>
      </c>
      <c r="L314">
        <f t="shared" si="87"/>
        <v>4</v>
      </c>
      <c r="M314">
        <f t="shared" si="88"/>
        <v>26</v>
      </c>
      <c r="N314" t="str">
        <f t="shared" si="89"/>
        <v/>
      </c>
      <c r="O314" s="3" t="str">
        <f t="shared" si="81"/>
        <v>04|26</v>
      </c>
      <c r="P314" s="22">
        <f t="shared" si="82"/>
        <v>426</v>
      </c>
      <c r="Q314" s="22">
        <f t="shared" si="83"/>
        <v>2</v>
      </c>
      <c r="R314" s="22">
        <v>0</v>
      </c>
      <c r="S314" t="str">
        <f t="shared" si="84"/>
        <v>Education</v>
      </c>
      <c r="T314" t="str">
        <f t="shared" si="85"/>
        <v>Online and Distance Education</v>
      </c>
      <c r="U314" t="str">
        <f t="shared" si="86"/>
        <v/>
      </c>
      <c r="V314">
        <v>1</v>
      </c>
      <c r="W314">
        <f t="shared" si="99"/>
        <v>308</v>
      </c>
      <c r="X314">
        <f t="shared" si="90"/>
        <v>308</v>
      </c>
      <c r="Y314" t="str">
        <f t="shared" si="102"/>
        <v>Online and Distance Education</v>
      </c>
      <c r="Z314" t="str">
        <f t="shared" si="103"/>
        <v>Online and Distance Education</v>
      </c>
    </row>
    <row r="315" spans="1:26" x14ac:dyDescent="0.35">
      <c r="A315">
        <v>311</v>
      </c>
      <c r="B315" t="s">
        <v>1386</v>
      </c>
      <c r="C315" s="4">
        <v>1</v>
      </c>
      <c r="D315" s="4">
        <v>12</v>
      </c>
      <c r="E315" s="4">
        <v>109</v>
      </c>
      <c r="G315">
        <v>10000</v>
      </c>
      <c r="H315">
        <v>10500</v>
      </c>
      <c r="I315">
        <v>10104</v>
      </c>
      <c r="J315">
        <f t="shared" si="95"/>
        <v>10</v>
      </c>
      <c r="K315" t="str">
        <f t="shared" si="96"/>
        <v/>
      </c>
      <c r="L315">
        <f t="shared" si="87"/>
        <v>4</v>
      </c>
      <c r="M315">
        <f t="shared" si="88"/>
        <v>27</v>
      </c>
      <c r="N315" t="str">
        <f t="shared" si="89"/>
        <v/>
      </c>
      <c r="O315" s="3" t="str">
        <f t="shared" si="81"/>
        <v>04|27</v>
      </c>
      <c r="P315" s="22">
        <f t="shared" si="82"/>
        <v>427</v>
      </c>
      <c r="Q315" s="22">
        <f t="shared" si="83"/>
        <v>2</v>
      </c>
      <c r="R315" s="22">
        <v>0</v>
      </c>
      <c r="S315" t="str">
        <f t="shared" si="84"/>
        <v>Education</v>
      </c>
      <c r="T315" t="str">
        <f t="shared" si="85"/>
        <v>Outdoor Education</v>
      </c>
      <c r="U315" t="str">
        <f t="shared" si="86"/>
        <v/>
      </c>
      <c r="V315">
        <v>1</v>
      </c>
      <c r="W315">
        <f t="shared" si="99"/>
        <v>309</v>
      </c>
      <c r="X315">
        <f t="shared" si="90"/>
        <v>309</v>
      </c>
      <c r="Y315" t="str">
        <f t="shared" si="102"/>
        <v>Outdoor Education</v>
      </c>
      <c r="Z315" t="str">
        <f t="shared" si="103"/>
        <v>Outdoor Education</v>
      </c>
    </row>
    <row r="316" spans="1:26" x14ac:dyDescent="0.35">
      <c r="A316">
        <v>312</v>
      </c>
      <c r="B316" t="s">
        <v>1387</v>
      </c>
      <c r="C316" s="4">
        <v>1</v>
      </c>
      <c r="D316" s="4">
        <v>12</v>
      </c>
      <c r="E316" s="4">
        <v>109</v>
      </c>
      <c r="G316">
        <v>10000</v>
      </c>
      <c r="H316">
        <v>10500</v>
      </c>
      <c r="I316">
        <v>10104</v>
      </c>
      <c r="J316">
        <f t="shared" si="95"/>
        <v>10</v>
      </c>
      <c r="K316" t="str">
        <f t="shared" si="96"/>
        <v/>
      </c>
      <c r="L316">
        <f t="shared" si="87"/>
        <v>4</v>
      </c>
      <c r="M316">
        <f t="shared" si="88"/>
        <v>28</v>
      </c>
      <c r="N316" t="str">
        <f t="shared" si="89"/>
        <v/>
      </c>
      <c r="O316" s="3" t="str">
        <f t="shared" si="81"/>
        <v>04|28</v>
      </c>
      <c r="P316" s="22">
        <f t="shared" si="82"/>
        <v>428</v>
      </c>
      <c r="Q316" s="22">
        <f t="shared" si="83"/>
        <v>2</v>
      </c>
      <c r="R316" s="22">
        <v>0</v>
      </c>
      <c r="S316" t="str">
        <f t="shared" si="84"/>
        <v>Education</v>
      </c>
      <c r="T316" t="str">
        <f t="shared" si="85"/>
        <v>Prison Education and Reentry</v>
      </c>
      <c r="U316" t="str">
        <f t="shared" si="86"/>
        <v/>
      </c>
      <c r="V316">
        <v>1</v>
      </c>
      <c r="W316">
        <f t="shared" si="99"/>
        <v>310</v>
      </c>
      <c r="X316">
        <f t="shared" si="90"/>
        <v>310</v>
      </c>
      <c r="Y316" t="str">
        <f t="shared" si="102"/>
        <v>Prison Education and Reentry</v>
      </c>
      <c r="Z316" t="str">
        <f t="shared" si="103"/>
        <v>Prison Education and Reentry</v>
      </c>
    </row>
    <row r="317" spans="1:26" x14ac:dyDescent="0.35">
      <c r="A317">
        <v>313</v>
      </c>
      <c r="B317" t="s">
        <v>1388</v>
      </c>
      <c r="C317" s="4">
        <v>1</v>
      </c>
      <c r="D317" s="4">
        <v>12</v>
      </c>
      <c r="E317" s="4">
        <v>109</v>
      </c>
      <c r="G317">
        <v>10000</v>
      </c>
      <c r="H317">
        <v>10500</v>
      </c>
      <c r="I317">
        <v>10104</v>
      </c>
      <c r="J317">
        <f t="shared" si="95"/>
        <v>10</v>
      </c>
      <c r="K317" t="str">
        <f t="shared" si="96"/>
        <v/>
      </c>
      <c r="L317">
        <f t="shared" si="87"/>
        <v>4</v>
      </c>
      <c r="M317">
        <f t="shared" si="88"/>
        <v>29</v>
      </c>
      <c r="N317" t="str">
        <f t="shared" si="89"/>
        <v/>
      </c>
      <c r="O317" s="3" t="str">
        <f t="shared" si="81"/>
        <v>04|29</v>
      </c>
      <c r="P317" s="22">
        <f t="shared" si="82"/>
        <v>429</v>
      </c>
      <c r="Q317" s="22">
        <f t="shared" si="83"/>
        <v>2</v>
      </c>
      <c r="R317" s="22">
        <v>0</v>
      </c>
      <c r="S317" t="str">
        <f t="shared" si="84"/>
        <v>Education</v>
      </c>
      <c r="T317" t="str">
        <f t="shared" si="85"/>
        <v>Science and Mathematics Education</v>
      </c>
      <c r="U317" t="str">
        <f t="shared" si="86"/>
        <v/>
      </c>
      <c r="V317">
        <v>1</v>
      </c>
      <c r="W317">
        <f t="shared" si="99"/>
        <v>311</v>
      </c>
      <c r="X317">
        <f t="shared" si="90"/>
        <v>311</v>
      </c>
      <c r="Y317" t="str">
        <f t="shared" si="102"/>
        <v>Science and Mathematics Education</v>
      </c>
      <c r="Z317" t="str">
        <f t="shared" si="103"/>
        <v>Science and Mathematics Education</v>
      </c>
    </row>
    <row r="318" spans="1:26" x14ac:dyDescent="0.35">
      <c r="A318">
        <v>314</v>
      </c>
      <c r="B318" t="s">
        <v>1389</v>
      </c>
      <c r="C318" s="4">
        <v>1</v>
      </c>
      <c r="D318" s="4">
        <v>12</v>
      </c>
      <c r="E318" s="4">
        <v>109</v>
      </c>
      <c r="G318">
        <v>10000</v>
      </c>
      <c r="H318">
        <v>10500</v>
      </c>
      <c r="I318">
        <v>10104</v>
      </c>
      <c r="J318">
        <f t="shared" si="95"/>
        <v>10</v>
      </c>
      <c r="K318" t="str">
        <f t="shared" si="96"/>
        <v/>
      </c>
      <c r="L318">
        <f t="shared" si="87"/>
        <v>4</v>
      </c>
      <c r="M318">
        <f t="shared" si="88"/>
        <v>30</v>
      </c>
      <c r="N318" t="str">
        <f t="shared" si="89"/>
        <v/>
      </c>
      <c r="O318" s="3" t="str">
        <f t="shared" si="81"/>
        <v>04|30</v>
      </c>
      <c r="P318" s="22">
        <f t="shared" si="82"/>
        <v>430</v>
      </c>
      <c r="Q318" s="22">
        <f t="shared" si="83"/>
        <v>2</v>
      </c>
      <c r="R318" s="22">
        <v>0</v>
      </c>
      <c r="S318" t="str">
        <f t="shared" si="84"/>
        <v>Education</v>
      </c>
      <c r="T318" t="str">
        <f t="shared" si="85"/>
        <v>Secondary Education</v>
      </c>
      <c r="U318" t="str">
        <f t="shared" si="86"/>
        <v/>
      </c>
      <c r="V318">
        <v>1</v>
      </c>
      <c r="W318">
        <f t="shared" si="99"/>
        <v>312</v>
      </c>
      <c r="X318">
        <f t="shared" si="90"/>
        <v>312</v>
      </c>
      <c r="Y318" t="str">
        <f t="shared" si="102"/>
        <v>Secondary Education</v>
      </c>
      <c r="Z318" t="str">
        <f t="shared" si="103"/>
        <v>Secondary Education</v>
      </c>
    </row>
    <row r="319" spans="1:26" x14ac:dyDescent="0.35">
      <c r="A319">
        <v>315</v>
      </c>
      <c r="B319" t="s">
        <v>1390</v>
      </c>
      <c r="C319" s="4">
        <v>1</v>
      </c>
      <c r="D319" s="4">
        <v>12</v>
      </c>
      <c r="E319" s="4">
        <v>109</v>
      </c>
      <c r="G319">
        <v>10000</v>
      </c>
      <c r="H319">
        <v>10500</v>
      </c>
      <c r="I319">
        <v>10104</v>
      </c>
      <c r="J319">
        <f t="shared" si="95"/>
        <v>10</v>
      </c>
      <c r="K319" t="str">
        <f t="shared" si="96"/>
        <v/>
      </c>
      <c r="L319">
        <f t="shared" si="87"/>
        <v>4</v>
      </c>
      <c r="M319">
        <f t="shared" si="88"/>
        <v>31</v>
      </c>
      <c r="N319" t="str">
        <f t="shared" si="89"/>
        <v/>
      </c>
      <c r="O319" s="3" t="str">
        <f t="shared" si="81"/>
        <v>04|31</v>
      </c>
      <c r="P319" s="22">
        <f t="shared" si="82"/>
        <v>431</v>
      </c>
      <c r="Q319" s="22">
        <f t="shared" si="83"/>
        <v>2</v>
      </c>
      <c r="R319" s="22">
        <v>0</v>
      </c>
      <c r="S319" t="str">
        <f t="shared" si="84"/>
        <v>Education</v>
      </c>
      <c r="T319" t="str">
        <f t="shared" si="85"/>
        <v>Social and Philosophical Foundations of Education</v>
      </c>
      <c r="U319" t="str">
        <f t="shared" si="86"/>
        <v/>
      </c>
      <c r="V319">
        <v>1</v>
      </c>
      <c r="W319">
        <f t="shared" si="99"/>
        <v>313</v>
      </c>
      <c r="X319">
        <f t="shared" si="90"/>
        <v>313</v>
      </c>
      <c r="Y319" t="str">
        <f t="shared" si="102"/>
        <v>Social and Philosophical Foundations of Education</v>
      </c>
      <c r="Z319" t="str">
        <f t="shared" si="103"/>
        <v>Social and Philosophical Foundations of Education</v>
      </c>
    </row>
    <row r="320" spans="1:26" x14ac:dyDescent="0.35">
      <c r="A320">
        <v>316</v>
      </c>
      <c r="B320" t="s">
        <v>1391</v>
      </c>
      <c r="C320" s="4">
        <v>1</v>
      </c>
      <c r="D320" s="4">
        <v>12</v>
      </c>
      <c r="E320" s="4">
        <v>109</v>
      </c>
      <c r="G320">
        <v>10000</v>
      </c>
      <c r="H320">
        <v>10500</v>
      </c>
      <c r="I320">
        <v>10104</v>
      </c>
      <c r="J320">
        <f t="shared" si="95"/>
        <v>10</v>
      </c>
      <c r="K320" t="str">
        <f t="shared" si="96"/>
        <v/>
      </c>
      <c r="L320">
        <f t="shared" si="87"/>
        <v>4</v>
      </c>
      <c r="M320">
        <f t="shared" si="88"/>
        <v>32</v>
      </c>
      <c r="N320" t="str">
        <f t="shared" si="89"/>
        <v/>
      </c>
      <c r="O320" s="3" t="str">
        <f t="shared" si="81"/>
        <v>04|32</v>
      </c>
      <c r="P320" s="22">
        <f t="shared" si="82"/>
        <v>432</v>
      </c>
      <c r="Q320" s="22">
        <f t="shared" si="83"/>
        <v>2</v>
      </c>
      <c r="R320" s="22">
        <v>0</v>
      </c>
      <c r="S320" t="str">
        <f t="shared" si="84"/>
        <v>Education</v>
      </c>
      <c r="T320" t="str">
        <f t="shared" si="85"/>
        <v>Special Education and Teaching</v>
      </c>
      <c r="U320" t="str">
        <f t="shared" si="86"/>
        <v/>
      </c>
      <c r="V320">
        <v>1</v>
      </c>
      <c r="W320">
        <f t="shared" si="99"/>
        <v>314</v>
      </c>
      <c r="X320">
        <f t="shared" si="90"/>
        <v>314</v>
      </c>
      <c r="Y320" t="str">
        <f t="shared" si="102"/>
        <v>Special Education and Teaching</v>
      </c>
      <c r="Z320" t="str">
        <f t="shared" si="103"/>
        <v>Special Education and Teaching</v>
      </c>
    </row>
    <row r="321" spans="1:26" x14ac:dyDescent="0.35">
      <c r="A321">
        <v>317</v>
      </c>
      <c r="B321" t="s">
        <v>1392</v>
      </c>
      <c r="C321" s="4">
        <v>1</v>
      </c>
      <c r="D321" s="4">
        <v>12</v>
      </c>
      <c r="E321" s="4">
        <v>109</v>
      </c>
      <c r="G321">
        <v>10000</v>
      </c>
      <c r="H321">
        <v>10500</v>
      </c>
      <c r="I321">
        <v>10104</v>
      </c>
      <c r="J321">
        <f t="shared" si="95"/>
        <v>10</v>
      </c>
      <c r="K321" t="str">
        <f t="shared" si="96"/>
        <v/>
      </c>
      <c r="L321">
        <f t="shared" si="87"/>
        <v>4</v>
      </c>
      <c r="M321">
        <f t="shared" si="88"/>
        <v>33</v>
      </c>
      <c r="N321" t="str">
        <f t="shared" si="89"/>
        <v/>
      </c>
      <c r="O321" s="3" t="str">
        <f t="shared" si="81"/>
        <v>04|33</v>
      </c>
      <c r="P321" s="22">
        <f t="shared" si="82"/>
        <v>433</v>
      </c>
      <c r="Q321" s="22">
        <f t="shared" si="83"/>
        <v>2</v>
      </c>
      <c r="R321" s="22">
        <v>1</v>
      </c>
      <c r="S321" t="str">
        <f t="shared" si="84"/>
        <v>Education</v>
      </c>
      <c r="T321" t="str">
        <f t="shared" si="85"/>
        <v>Student Counseling and Personnel Services</v>
      </c>
      <c r="U321" t="str">
        <f t="shared" si="86"/>
        <v/>
      </c>
      <c r="V321">
        <v>1</v>
      </c>
      <c r="W321">
        <f t="shared" si="99"/>
        <v>315</v>
      </c>
      <c r="X321">
        <f t="shared" si="90"/>
        <v>315</v>
      </c>
      <c r="Y321" t="str">
        <f t="shared" si="102"/>
        <v>Student Counseling and Personnel Services</v>
      </c>
      <c r="Z321" t="str">
        <f t="shared" si="103"/>
        <v/>
      </c>
    </row>
    <row r="322" spans="1:26" x14ac:dyDescent="0.35">
      <c r="A322">
        <v>318</v>
      </c>
      <c r="B322" t="s">
        <v>1393</v>
      </c>
      <c r="C322" s="4">
        <v>1</v>
      </c>
      <c r="D322" s="4">
        <v>12</v>
      </c>
      <c r="E322" s="4">
        <v>109</v>
      </c>
      <c r="G322">
        <v>10000</v>
      </c>
      <c r="H322">
        <v>10500</v>
      </c>
      <c r="I322">
        <v>10104</v>
      </c>
      <c r="J322">
        <f t="shared" si="95"/>
        <v>10</v>
      </c>
      <c r="K322">
        <f t="shared" si="96"/>
        <v>43</v>
      </c>
      <c r="L322">
        <f t="shared" si="87"/>
        <v>4</v>
      </c>
      <c r="M322">
        <f t="shared" si="88"/>
        <v>33</v>
      </c>
      <c r="N322">
        <f t="shared" si="89"/>
        <v>1</v>
      </c>
      <c r="O322" s="3" t="str">
        <f t="shared" si="81"/>
        <v>04|33|01</v>
      </c>
      <c r="P322" s="22">
        <f t="shared" si="82"/>
        <v>43301</v>
      </c>
      <c r="Q322" s="22">
        <f t="shared" si="83"/>
        <v>3</v>
      </c>
      <c r="R322" s="22"/>
      <c r="S322" t="str">
        <f t="shared" si="84"/>
        <v>Education</v>
      </c>
      <c r="T322" t="str">
        <f t="shared" si="85"/>
        <v>Student Counseling and Personnel Services</v>
      </c>
      <c r="U322" t="str">
        <f t="shared" si="86"/>
        <v>Academic Advising</v>
      </c>
      <c r="V322">
        <v>1</v>
      </c>
      <c r="W322">
        <f t="shared" si="99"/>
        <v>316</v>
      </c>
      <c r="X322">
        <f t="shared" si="90"/>
        <v>316</v>
      </c>
      <c r="Y322" t="str">
        <f>Z322</f>
        <v>Student Counseling and Personnel Services: Academic Advising</v>
      </c>
      <c r="Z322" t="str">
        <f>CONCATENATE(T322,": ",U322)</f>
        <v>Student Counseling and Personnel Services: Academic Advising</v>
      </c>
    </row>
    <row r="323" spans="1:26" x14ac:dyDescent="0.35">
      <c r="A323">
        <v>319</v>
      </c>
      <c r="B323" t="s">
        <v>1394</v>
      </c>
      <c r="C323" s="4">
        <v>1</v>
      </c>
      <c r="D323" s="4">
        <v>12</v>
      </c>
      <c r="E323" s="4">
        <v>109</v>
      </c>
      <c r="G323">
        <v>10000</v>
      </c>
      <c r="H323">
        <v>10500</v>
      </c>
      <c r="I323">
        <v>10104</v>
      </c>
      <c r="J323">
        <f t="shared" si="95"/>
        <v>10</v>
      </c>
      <c r="K323" t="str">
        <f t="shared" si="96"/>
        <v/>
      </c>
      <c r="L323">
        <f t="shared" si="87"/>
        <v>4</v>
      </c>
      <c r="M323">
        <f t="shared" si="88"/>
        <v>34</v>
      </c>
      <c r="N323" t="str">
        <f t="shared" si="89"/>
        <v/>
      </c>
      <c r="O323" s="3" t="str">
        <f t="shared" si="81"/>
        <v>04|34</v>
      </c>
      <c r="P323" s="22">
        <f t="shared" si="82"/>
        <v>434</v>
      </c>
      <c r="Q323" s="22">
        <f t="shared" si="83"/>
        <v>2</v>
      </c>
      <c r="R323" s="22">
        <v>7</v>
      </c>
      <c r="S323" t="str">
        <f t="shared" si="84"/>
        <v>Education</v>
      </c>
      <c r="T323" t="str">
        <f t="shared" si="85"/>
        <v>Teacher Education and Professional Development</v>
      </c>
      <c r="U323" t="str">
        <f t="shared" si="86"/>
        <v/>
      </c>
      <c r="V323">
        <v>1</v>
      </c>
      <c r="W323">
        <f t="shared" si="99"/>
        <v>317</v>
      </c>
      <c r="X323">
        <f t="shared" si="90"/>
        <v>317</v>
      </c>
      <c r="Y323" t="str">
        <f>T323</f>
        <v>Teacher Education and Professional Development</v>
      </c>
      <c r="Z323" t="str">
        <f>IF(U324="",T323,"")</f>
        <v/>
      </c>
    </row>
    <row r="324" spans="1:26" x14ac:dyDescent="0.35">
      <c r="A324">
        <v>320</v>
      </c>
      <c r="B324" t="s">
        <v>1395</v>
      </c>
      <c r="C324" s="4">
        <v>1</v>
      </c>
      <c r="D324" s="4">
        <v>12</v>
      </c>
      <c r="E324" s="4">
        <v>109</v>
      </c>
      <c r="G324">
        <v>10000</v>
      </c>
      <c r="H324">
        <v>10500</v>
      </c>
      <c r="I324">
        <v>10104</v>
      </c>
      <c r="J324">
        <f t="shared" si="95"/>
        <v>10</v>
      </c>
      <c r="K324">
        <f t="shared" si="96"/>
        <v>48</v>
      </c>
      <c r="L324">
        <f t="shared" si="87"/>
        <v>4</v>
      </c>
      <c r="M324">
        <f t="shared" si="88"/>
        <v>34</v>
      </c>
      <c r="N324">
        <f t="shared" si="89"/>
        <v>1</v>
      </c>
      <c r="O324" s="3" t="str">
        <f t="shared" si="81"/>
        <v>04|34|01</v>
      </c>
      <c r="P324" s="22">
        <f t="shared" si="82"/>
        <v>43401</v>
      </c>
      <c r="Q324" s="22">
        <f t="shared" si="83"/>
        <v>3</v>
      </c>
      <c r="R324" s="22"/>
      <c r="S324" t="str">
        <f t="shared" si="84"/>
        <v>Education</v>
      </c>
      <c r="T324" t="str">
        <f t="shared" si="85"/>
        <v>Teacher Education and Professional Development</v>
      </c>
      <c r="U324" t="str">
        <f t="shared" si="86"/>
        <v>Adult and Continuing Education and Teaching</v>
      </c>
      <c r="V324">
        <v>1</v>
      </c>
      <c r="W324">
        <f t="shared" si="99"/>
        <v>318</v>
      </c>
      <c r="X324">
        <f t="shared" si="90"/>
        <v>318</v>
      </c>
      <c r="Y324" t="str">
        <f t="shared" ref="Y324:Y330" si="104">Z324</f>
        <v>Teacher Education and Professional Development: Adult and Continuing Education and Teaching</v>
      </c>
      <c r="Z324" t="str">
        <f t="shared" ref="Z324:Z330" si="105">CONCATENATE(T324,": ",U324)</f>
        <v>Teacher Education and Professional Development: Adult and Continuing Education and Teaching</v>
      </c>
    </row>
    <row r="325" spans="1:26" x14ac:dyDescent="0.35">
      <c r="A325">
        <v>321</v>
      </c>
      <c r="B325" t="s">
        <v>1396</v>
      </c>
      <c r="C325" s="4">
        <v>1</v>
      </c>
      <c r="D325" s="4">
        <v>12</v>
      </c>
      <c r="E325" s="4">
        <v>109</v>
      </c>
      <c r="G325">
        <v>10000</v>
      </c>
      <c r="H325">
        <v>10500</v>
      </c>
      <c r="I325">
        <v>10104</v>
      </c>
      <c r="J325">
        <f t="shared" si="95"/>
        <v>10</v>
      </c>
      <c r="K325">
        <f t="shared" si="96"/>
        <v>48</v>
      </c>
      <c r="L325">
        <f t="shared" si="87"/>
        <v>4</v>
      </c>
      <c r="M325">
        <f t="shared" si="88"/>
        <v>34</v>
      </c>
      <c r="N325">
        <f t="shared" si="89"/>
        <v>2</v>
      </c>
      <c r="O325" s="3" t="str">
        <f t="shared" ref="O325:O388" si="106">CONCATENATE($O$2,TEXT($L325,"00"),IF($M325&lt;&gt;"",CONCATENATE($O$1,TEXT($M325,"00"),IF($N325&lt;&gt;"",CONCATENATE($O$1,TEXT($N325,"00")),"")),""))</f>
        <v>04|34|02</v>
      </c>
      <c r="P325" s="22">
        <f t="shared" ref="P325:P388" si="107">VALUE(CONCATENATE(TEXT($L325,"00"),IF($M325&lt;&gt;"",CONCATENATE($P$1,TEXT($M325,"00"),IF($N325&lt;&gt;"",CONCATENATE($P$1,TEXT($N325,"00")),"")),"")))</f>
        <v>43402</v>
      </c>
      <c r="Q325" s="22">
        <f t="shared" ref="Q325:Q388" si="108">IF(L325&lt;&gt;"",1+IF(M325&lt;&gt;"",1+IF(N325&lt;&gt;"",1,0),0),0)</f>
        <v>3</v>
      </c>
      <c r="R325" s="22"/>
      <c r="S325" t="str">
        <f t="shared" ref="S325:S388" si="109">IF(J325&lt;&gt;"",MID($B325,1,J325-1),$B325)</f>
        <v>Education</v>
      </c>
      <c r="T325" t="str">
        <f t="shared" ref="T325:T388" si="110">IF($K325&lt;&gt;"",MID($B325,$J325+2,$K325-2),IF($J325&lt;&gt;"",MID($B325,$J325+2,99),""))</f>
        <v>Teacher Education and Professional Development</v>
      </c>
      <c r="U325" t="str">
        <f t="shared" ref="U325:U388" si="111">IF($K325&lt;&gt;"",MID($B325,$J325+2+$K325,99),"")</f>
        <v>Elementary Education and Teaching</v>
      </c>
      <c r="V325">
        <v>1</v>
      </c>
      <c r="W325">
        <f t="shared" si="99"/>
        <v>319</v>
      </c>
      <c r="X325">
        <f t="shared" si="90"/>
        <v>319</v>
      </c>
      <c r="Y325" t="str">
        <f t="shared" si="104"/>
        <v>Teacher Education and Professional Development: Elementary Education and Teaching</v>
      </c>
      <c r="Z325" t="str">
        <f t="shared" si="105"/>
        <v>Teacher Education and Professional Development: Elementary Education and Teaching</v>
      </c>
    </row>
    <row r="326" spans="1:26" x14ac:dyDescent="0.35">
      <c r="A326">
        <v>322</v>
      </c>
      <c r="B326" t="s">
        <v>1397</v>
      </c>
      <c r="C326" s="4">
        <v>1</v>
      </c>
      <c r="D326" s="4">
        <v>12</v>
      </c>
      <c r="E326" s="4">
        <v>109</v>
      </c>
      <c r="G326">
        <v>10000</v>
      </c>
      <c r="H326">
        <v>10500</v>
      </c>
      <c r="I326">
        <v>10104</v>
      </c>
      <c r="J326">
        <f t="shared" si="95"/>
        <v>10</v>
      </c>
      <c r="K326">
        <f t="shared" si="96"/>
        <v>48</v>
      </c>
      <c r="L326">
        <f t="shared" ref="L326:L389" si="112">IF(J326="",L325+1,L325)</f>
        <v>4</v>
      </c>
      <c r="M326">
        <f t="shared" ref="M326:M389" si="113">IF(J325="",1,IF(J326="","",IF(T325=T326,M325,M325+1)))</f>
        <v>34</v>
      </c>
      <c r="N326">
        <f t="shared" ref="N326:N389" si="114">IF(M326&lt;&gt;M325,"",IF(N325&lt;&gt;"",N325+1,1))</f>
        <v>3</v>
      </c>
      <c r="O326" s="3" t="str">
        <f t="shared" si="106"/>
        <v>04|34|03</v>
      </c>
      <c r="P326" s="22">
        <f t="shared" si="107"/>
        <v>43403</v>
      </c>
      <c r="Q326" s="22">
        <f t="shared" si="108"/>
        <v>3</v>
      </c>
      <c r="R326" s="22"/>
      <c r="S326" t="str">
        <f t="shared" si="109"/>
        <v>Education</v>
      </c>
      <c r="T326" t="str">
        <f t="shared" si="110"/>
        <v>Teacher Education and Professional Development</v>
      </c>
      <c r="U326" t="str">
        <f t="shared" si="111"/>
        <v>Higher Education and Teaching</v>
      </c>
      <c r="V326">
        <v>1</v>
      </c>
      <c r="W326">
        <f t="shared" si="99"/>
        <v>320</v>
      </c>
      <c r="X326">
        <f t="shared" ref="X326:X389" si="115">IF(V326&gt;0,W326,"")</f>
        <v>320</v>
      </c>
      <c r="Y326" t="str">
        <f t="shared" si="104"/>
        <v>Teacher Education and Professional Development: Higher Education and Teaching</v>
      </c>
      <c r="Z326" t="str">
        <f t="shared" si="105"/>
        <v>Teacher Education and Professional Development: Higher Education and Teaching</v>
      </c>
    </row>
    <row r="327" spans="1:26" x14ac:dyDescent="0.35">
      <c r="A327">
        <v>323</v>
      </c>
      <c r="B327" t="s">
        <v>1398</v>
      </c>
      <c r="C327" s="4">
        <v>1</v>
      </c>
      <c r="D327" s="4">
        <v>12</v>
      </c>
      <c r="E327" s="4">
        <v>109</v>
      </c>
      <c r="G327">
        <v>10000</v>
      </c>
      <c r="H327">
        <v>10500</v>
      </c>
      <c r="I327">
        <v>10104</v>
      </c>
      <c r="J327">
        <f t="shared" si="95"/>
        <v>10</v>
      </c>
      <c r="K327">
        <f t="shared" si="96"/>
        <v>48</v>
      </c>
      <c r="L327">
        <f t="shared" si="112"/>
        <v>4</v>
      </c>
      <c r="M327">
        <f t="shared" si="113"/>
        <v>34</v>
      </c>
      <c r="N327">
        <f t="shared" si="114"/>
        <v>4</v>
      </c>
      <c r="O327" s="3" t="str">
        <f t="shared" si="106"/>
        <v>04|34|04</v>
      </c>
      <c r="P327" s="22">
        <f t="shared" si="107"/>
        <v>43404</v>
      </c>
      <c r="Q327" s="22">
        <f t="shared" si="108"/>
        <v>3</v>
      </c>
      <c r="R327" s="22"/>
      <c r="S327" t="str">
        <f t="shared" si="109"/>
        <v>Education</v>
      </c>
      <c r="T327" t="str">
        <f t="shared" si="110"/>
        <v>Teacher Education and Professional Development</v>
      </c>
      <c r="U327" t="str">
        <f t="shared" si="111"/>
        <v>Junior High, Intermediate, Middle School Education and Teaching</v>
      </c>
      <c r="V327">
        <v>1</v>
      </c>
      <c r="W327">
        <f t="shared" si="99"/>
        <v>321</v>
      </c>
      <c r="X327">
        <f t="shared" si="115"/>
        <v>321</v>
      </c>
      <c r="Y327" t="str">
        <f t="shared" si="104"/>
        <v>Teacher Education and Professional Development: Junior High, Intermediate, Middle School Education and Teaching</v>
      </c>
      <c r="Z327" t="str">
        <f t="shared" si="105"/>
        <v>Teacher Education and Professional Development: Junior High, Intermediate, Middle School Education and Teaching</v>
      </c>
    </row>
    <row r="328" spans="1:26" x14ac:dyDescent="0.35">
      <c r="A328">
        <v>324</v>
      </c>
      <c r="B328" t="s">
        <v>1399</v>
      </c>
      <c r="C328" s="4">
        <v>1</v>
      </c>
      <c r="D328" s="4">
        <v>12</v>
      </c>
      <c r="E328" s="4">
        <v>109</v>
      </c>
      <c r="G328">
        <v>10000</v>
      </c>
      <c r="H328">
        <v>10500</v>
      </c>
      <c r="I328">
        <v>10104</v>
      </c>
      <c r="J328">
        <f t="shared" si="95"/>
        <v>10</v>
      </c>
      <c r="K328">
        <f t="shared" si="96"/>
        <v>48</v>
      </c>
      <c r="L328">
        <f t="shared" si="112"/>
        <v>4</v>
      </c>
      <c r="M328">
        <f t="shared" si="113"/>
        <v>34</v>
      </c>
      <c r="N328">
        <f t="shared" si="114"/>
        <v>5</v>
      </c>
      <c r="O328" s="3" t="str">
        <f t="shared" si="106"/>
        <v>04|34|05</v>
      </c>
      <c r="P328" s="22">
        <f t="shared" si="107"/>
        <v>43405</v>
      </c>
      <c r="Q328" s="22">
        <f t="shared" si="108"/>
        <v>3</v>
      </c>
      <c r="R328" s="22"/>
      <c r="S328" t="str">
        <f t="shared" si="109"/>
        <v>Education</v>
      </c>
      <c r="T328" t="str">
        <f t="shared" si="110"/>
        <v>Teacher Education and Professional Development</v>
      </c>
      <c r="U328" t="str">
        <f t="shared" si="111"/>
        <v>Pre-Elementary, Early Childhood, Kindergarten Teacher Education</v>
      </c>
      <c r="V328">
        <v>1</v>
      </c>
      <c r="W328">
        <f t="shared" si="99"/>
        <v>322</v>
      </c>
      <c r="X328">
        <f t="shared" si="115"/>
        <v>322</v>
      </c>
      <c r="Y328" t="str">
        <f t="shared" si="104"/>
        <v>Teacher Education and Professional Development: Pre-Elementary, Early Childhood, Kindergarten Teacher Education</v>
      </c>
      <c r="Z328" t="str">
        <f t="shared" si="105"/>
        <v>Teacher Education and Professional Development: Pre-Elementary, Early Childhood, Kindergarten Teacher Education</v>
      </c>
    </row>
    <row r="329" spans="1:26" x14ac:dyDescent="0.35">
      <c r="A329">
        <v>325</v>
      </c>
      <c r="B329" t="s">
        <v>1400</v>
      </c>
      <c r="C329" s="4">
        <v>1</v>
      </c>
      <c r="D329" s="4">
        <v>12</v>
      </c>
      <c r="E329" s="4">
        <v>109</v>
      </c>
      <c r="G329">
        <v>10000</v>
      </c>
      <c r="H329">
        <v>10500</v>
      </c>
      <c r="I329">
        <v>10104</v>
      </c>
      <c r="J329">
        <f t="shared" si="95"/>
        <v>10</v>
      </c>
      <c r="K329">
        <f t="shared" si="96"/>
        <v>48</v>
      </c>
      <c r="L329">
        <f t="shared" si="112"/>
        <v>4</v>
      </c>
      <c r="M329">
        <f t="shared" si="113"/>
        <v>34</v>
      </c>
      <c r="N329">
        <f t="shared" si="114"/>
        <v>6</v>
      </c>
      <c r="O329" s="3" t="str">
        <f t="shared" si="106"/>
        <v>04|34|06</v>
      </c>
      <c r="P329" s="22">
        <f t="shared" si="107"/>
        <v>43406</v>
      </c>
      <c r="Q329" s="22">
        <f t="shared" si="108"/>
        <v>3</v>
      </c>
      <c r="R329" s="22"/>
      <c r="S329" t="str">
        <f t="shared" si="109"/>
        <v>Education</v>
      </c>
      <c r="T329" t="str">
        <f t="shared" si="110"/>
        <v>Teacher Education and Professional Development</v>
      </c>
      <c r="U329" t="str">
        <f t="shared" si="111"/>
        <v>Secondary Education and Teaching</v>
      </c>
      <c r="V329">
        <v>1</v>
      </c>
      <c r="W329">
        <f t="shared" si="99"/>
        <v>323</v>
      </c>
      <c r="X329">
        <f t="shared" si="115"/>
        <v>323</v>
      </c>
      <c r="Y329" t="str">
        <f t="shared" si="104"/>
        <v>Teacher Education and Professional Development: Secondary Education and Teaching</v>
      </c>
      <c r="Z329" t="str">
        <f t="shared" si="105"/>
        <v>Teacher Education and Professional Development: Secondary Education and Teaching</v>
      </c>
    </row>
    <row r="330" spans="1:26" x14ac:dyDescent="0.35">
      <c r="A330">
        <v>326</v>
      </c>
      <c r="B330" t="s">
        <v>1401</v>
      </c>
      <c r="C330" s="4">
        <v>1</v>
      </c>
      <c r="D330" s="4">
        <v>12</v>
      </c>
      <c r="E330" s="4">
        <v>109</v>
      </c>
      <c r="G330">
        <v>10000</v>
      </c>
      <c r="H330">
        <v>10500</v>
      </c>
      <c r="I330">
        <v>10104</v>
      </c>
      <c r="J330">
        <f t="shared" si="95"/>
        <v>10</v>
      </c>
      <c r="K330">
        <f t="shared" si="96"/>
        <v>48</v>
      </c>
      <c r="L330">
        <f t="shared" si="112"/>
        <v>4</v>
      </c>
      <c r="M330">
        <f t="shared" si="113"/>
        <v>34</v>
      </c>
      <c r="N330">
        <f t="shared" si="114"/>
        <v>7</v>
      </c>
      <c r="O330" s="3" t="str">
        <f t="shared" si="106"/>
        <v>04|34|07</v>
      </c>
      <c r="P330" s="22">
        <f t="shared" si="107"/>
        <v>43407</v>
      </c>
      <c r="Q330" s="22">
        <f t="shared" si="108"/>
        <v>3</v>
      </c>
      <c r="R330" s="22"/>
      <c r="S330" t="str">
        <f t="shared" si="109"/>
        <v>Education</v>
      </c>
      <c r="T330" s="23" t="str">
        <f t="shared" si="110"/>
        <v>Teacher Education and Professional Development</v>
      </c>
      <c r="U330" t="str">
        <f t="shared" si="111"/>
        <v>Other Teacher Education and Professional Development</v>
      </c>
      <c r="V330">
        <v>1</v>
      </c>
      <c r="W330">
        <f t="shared" si="99"/>
        <v>324</v>
      </c>
      <c r="X330">
        <f t="shared" si="115"/>
        <v>324</v>
      </c>
      <c r="Y330" t="str">
        <f t="shared" si="104"/>
        <v>Teacher Education and Professional Development: Other Teacher Education and Professional Development</v>
      </c>
      <c r="Z330" t="str">
        <f t="shared" si="105"/>
        <v>Teacher Education and Professional Development: Other Teacher Education and Professional Development</v>
      </c>
    </row>
    <row r="331" spans="1:26" x14ac:dyDescent="0.35">
      <c r="A331" s="24">
        <v>327</v>
      </c>
      <c r="B331" t="s">
        <v>1402</v>
      </c>
      <c r="C331" s="4">
        <v>1</v>
      </c>
      <c r="D331" s="4">
        <v>12</v>
      </c>
      <c r="E331" s="4">
        <v>109</v>
      </c>
      <c r="G331">
        <v>10000</v>
      </c>
      <c r="H331">
        <v>10500</v>
      </c>
      <c r="I331">
        <v>10104</v>
      </c>
      <c r="J331">
        <f t="shared" si="95"/>
        <v>10</v>
      </c>
      <c r="K331" t="str">
        <f t="shared" si="96"/>
        <v/>
      </c>
      <c r="L331">
        <f t="shared" si="112"/>
        <v>4</v>
      </c>
      <c r="M331">
        <f t="shared" si="113"/>
        <v>35</v>
      </c>
      <c r="N331" t="str">
        <f t="shared" si="114"/>
        <v/>
      </c>
      <c r="O331" s="3" t="str">
        <f t="shared" si="106"/>
        <v>04|35</v>
      </c>
      <c r="P331" s="22">
        <f t="shared" si="107"/>
        <v>435</v>
      </c>
      <c r="Q331" s="22">
        <f t="shared" si="108"/>
        <v>2</v>
      </c>
      <c r="R331" s="22">
        <v>0</v>
      </c>
      <c r="S331" t="str">
        <f t="shared" si="109"/>
        <v>Education</v>
      </c>
      <c r="T331" t="str">
        <f t="shared" si="110"/>
        <v>Vocational Education</v>
      </c>
      <c r="U331" t="str">
        <f t="shared" si="111"/>
        <v/>
      </c>
      <c r="V331">
        <v>1</v>
      </c>
      <c r="W331">
        <f t="shared" si="99"/>
        <v>325</v>
      </c>
      <c r="X331">
        <f t="shared" si="115"/>
        <v>325</v>
      </c>
      <c r="Y331" s="24" t="str">
        <f>T331</f>
        <v>Vocational Education</v>
      </c>
      <c r="Z331" t="str">
        <f>IF(U332="",T331,"")</f>
        <v>Vocational Education</v>
      </c>
    </row>
    <row r="332" spans="1:26" x14ac:dyDescent="0.35">
      <c r="A332" s="24">
        <v>328</v>
      </c>
      <c r="B332" t="s">
        <v>1403</v>
      </c>
      <c r="C332" s="4">
        <v>1</v>
      </c>
      <c r="D332" s="4">
        <v>12</v>
      </c>
      <c r="E332" s="4">
        <v>109</v>
      </c>
      <c r="G332">
        <v>10000</v>
      </c>
      <c r="H332">
        <v>10500</v>
      </c>
      <c r="I332">
        <v>10104</v>
      </c>
      <c r="J332">
        <f t="shared" si="95"/>
        <v>10</v>
      </c>
      <c r="K332" t="str">
        <f t="shared" si="96"/>
        <v/>
      </c>
      <c r="L332">
        <f t="shared" si="112"/>
        <v>4</v>
      </c>
      <c r="M332">
        <f t="shared" si="113"/>
        <v>36</v>
      </c>
      <c r="N332" t="str">
        <f t="shared" si="114"/>
        <v/>
      </c>
      <c r="O332" s="3" t="str">
        <f t="shared" si="106"/>
        <v>04|36</v>
      </c>
      <c r="P332" s="22">
        <f t="shared" si="107"/>
        <v>436</v>
      </c>
      <c r="Q332" s="22">
        <f t="shared" si="108"/>
        <v>2</v>
      </c>
      <c r="R332" s="22">
        <v>0</v>
      </c>
      <c r="S332" t="str">
        <f t="shared" si="109"/>
        <v>Education</v>
      </c>
      <c r="T332" t="str">
        <f t="shared" si="110"/>
        <v>Other Education</v>
      </c>
      <c r="U332" t="str">
        <f t="shared" si="111"/>
        <v/>
      </c>
      <c r="V332">
        <v>1</v>
      </c>
      <c r="W332">
        <f t="shared" si="99"/>
        <v>326</v>
      </c>
      <c r="X332">
        <f t="shared" si="115"/>
        <v>326</v>
      </c>
      <c r="Y332" t="str">
        <f>T332</f>
        <v>Other Education</v>
      </c>
      <c r="Z332" t="str">
        <f>IF(U333="",T332,"")</f>
        <v>Other Education</v>
      </c>
    </row>
    <row r="333" spans="1:26" hidden="1" x14ac:dyDescent="0.35">
      <c r="A333">
        <v>329</v>
      </c>
      <c r="B333" t="s">
        <v>1404</v>
      </c>
      <c r="C333" s="4">
        <v>4</v>
      </c>
      <c r="G333">
        <v>20000</v>
      </c>
      <c r="H333">
        <v>20500</v>
      </c>
      <c r="J333" t="str">
        <f t="shared" si="95"/>
        <v/>
      </c>
      <c r="K333" t="str">
        <f t="shared" si="96"/>
        <v/>
      </c>
      <c r="L333">
        <f t="shared" si="112"/>
        <v>5</v>
      </c>
      <c r="M333" t="str">
        <f t="shared" si="113"/>
        <v/>
      </c>
      <c r="N333" t="str">
        <f t="shared" si="114"/>
        <v/>
      </c>
      <c r="O333" s="3" t="str">
        <f t="shared" si="106"/>
        <v>05</v>
      </c>
      <c r="P333" s="22">
        <f t="shared" si="107"/>
        <v>5</v>
      </c>
      <c r="Q333" s="22">
        <f t="shared" si="108"/>
        <v>1</v>
      </c>
      <c r="R333" s="22">
        <v>21</v>
      </c>
      <c r="S333" t="str">
        <f t="shared" si="109"/>
        <v>Engineering</v>
      </c>
      <c r="T333" t="str">
        <f t="shared" si="110"/>
        <v/>
      </c>
      <c r="U333" t="str">
        <f t="shared" si="111"/>
        <v/>
      </c>
      <c r="W333">
        <f t="shared" si="99"/>
        <v>326</v>
      </c>
      <c r="X333" t="str">
        <f t="shared" si="115"/>
        <v/>
      </c>
    </row>
    <row r="334" spans="1:26" x14ac:dyDescent="0.35">
      <c r="A334">
        <v>330</v>
      </c>
      <c r="B334" t="s">
        <v>1405</v>
      </c>
      <c r="C334" s="4">
        <v>4</v>
      </c>
      <c r="D334" s="4" t="s">
        <v>2329</v>
      </c>
      <c r="G334">
        <v>20000</v>
      </c>
      <c r="H334">
        <v>20500</v>
      </c>
      <c r="I334">
        <v>20511</v>
      </c>
      <c r="J334">
        <f t="shared" si="95"/>
        <v>12</v>
      </c>
      <c r="K334" t="str">
        <f t="shared" si="96"/>
        <v/>
      </c>
      <c r="L334">
        <f t="shared" si="112"/>
        <v>5</v>
      </c>
      <c r="M334">
        <f t="shared" si="113"/>
        <v>1</v>
      </c>
      <c r="N334" t="str">
        <f t="shared" si="114"/>
        <v/>
      </c>
      <c r="O334" s="3" t="str">
        <f t="shared" si="106"/>
        <v>05|01</v>
      </c>
      <c r="P334" s="22">
        <f t="shared" si="107"/>
        <v>501</v>
      </c>
      <c r="Q334" s="22">
        <f t="shared" si="108"/>
        <v>2</v>
      </c>
      <c r="R334" s="22">
        <v>10</v>
      </c>
      <c r="S334" t="str">
        <f t="shared" si="109"/>
        <v>Engineering</v>
      </c>
      <c r="T334" t="str">
        <f t="shared" si="110"/>
        <v>Aerospace Engineering</v>
      </c>
      <c r="U334" t="str">
        <f t="shared" si="111"/>
        <v/>
      </c>
      <c r="V334">
        <v>1</v>
      </c>
      <c r="W334">
        <f t="shared" si="99"/>
        <v>327</v>
      </c>
      <c r="X334">
        <f t="shared" si="115"/>
        <v>327</v>
      </c>
      <c r="Y334" t="str">
        <f>T334</f>
        <v>Aerospace Engineering</v>
      </c>
    </row>
    <row r="335" spans="1:26" x14ac:dyDescent="0.35">
      <c r="A335">
        <v>331</v>
      </c>
      <c r="B335" t="s">
        <v>1406</v>
      </c>
      <c r="C335" s="4">
        <v>4</v>
      </c>
      <c r="D335" s="4" t="s">
        <v>2329</v>
      </c>
      <c r="G335">
        <v>20000</v>
      </c>
      <c r="H335">
        <v>20500</v>
      </c>
      <c r="I335">
        <v>20511</v>
      </c>
      <c r="J335">
        <f t="shared" si="95"/>
        <v>12</v>
      </c>
      <c r="K335">
        <f t="shared" si="96"/>
        <v>23</v>
      </c>
      <c r="L335">
        <f t="shared" si="112"/>
        <v>5</v>
      </c>
      <c r="M335">
        <f t="shared" si="113"/>
        <v>1</v>
      </c>
      <c r="N335">
        <f t="shared" si="114"/>
        <v>1</v>
      </c>
      <c r="O335" s="3" t="str">
        <f t="shared" si="106"/>
        <v>05|01|01</v>
      </c>
      <c r="P335" s="22">
        <f t="shared" si="107"/>
        <v>50101</v>
      </c>
      <c r="Q335" s="22">
        <f t="shared" si="108"/>
        <v>3</v>
      </c>
      <c r="R335" s="22"/>
      <c r="S335" t="str">
        <f t="shared" si="109"/>
        <v>Engineering</v>
      </c>
      <c r="T335" t="str">
        <f t="shared" si="110"/>
        <v>Aerospace Engineering</v>
      </c>
      <c r="U335" t="str">
        <f t="shared" si="111"/>
        <v>Aerodynamics and Fluid Mechanics</v>
      </c>
      <c r="V335">
        <v>1</v>
      </c>
      <c r="W335">
        <f t="shared" si="99"/>
        <v>328</v>
      </c>
      <c r="X335">
        <f t="shared" si="115"/>
        <v>328</v>
      </c>
      <c r="Y335" t="str">
        <f t="shared" ref="Y335:Y344" si="116">Z335</f>
        <v>Aerospace Engineering: Aerodynamics and Fluid Mechanics</v>
      </c>
      <c r="Z335" t="str">
        <f t="shared" ref="Z335:Z344" si="117">CONCATENATE(T335,": ",U335)</f>
        <v>Aerospace Engineering: Aerodynamics and Fluid Mechanics</v>
      </c>
    </row>
    <row r="336" spans="1:26" x14ac:dyDescent="0.35">
      <c r="A336">
        <v>332</v>
      </c>
      <c r="B336" t="s">
        <v>1407</v>
      </c>
      <c r="C336" s="4">
        <v>4</v>
      </c>
      <c r="D336" s="4" t="s">
        <v>2329</v>
      </c>
      <c r="G336">
        <v>20000</v>
      </c>
      <c r="H336">
        <v>20500</v>
      </c>
      <c r="I336">
        <v>20511</v>
      </c>
      <c r="J336">
        <f t="shared" si="95"/>
        <v>12</v>
      </c>
      <c r="K336">
        <f t="shared" si="96"/>
        <v>23</v>
      </c>
      <c r="L336">
        <f t="shared" si="112"/>
        <v>5</v>
      </c>
      <c r="M336">
        <f t="shared" si="113"/>
        <v>1</v>
      </c>
      <c r="N336">
        <f t="shared" si="114"/>
        <v>2</v>
      </c>
      <c r="O336" s="3" t="str">
        <f t="shared" si="106"/>
        <v>05|01|02</v>
      </c>
      <c r="P336" s="22">
        <f t="shared" si="107"/>
        <v>50102</v>
      </c>
      <c r="Q336" s="22">
        <f t="shared" si="108"/>
        <v>3</v>
      </c>
      <c r="R336" s="22"/>
      <c r="S336" t="str">
        <f t="shared" si="109"/>
        <v>Engineering</v>
      </c>
      <c r="T336" t="str">
        <f t="shared" si="110"/>
        <v>Aerospace Engineering</v>
      </c>
      <c r="U336" t="str">
        <f t="shared" si="111"/>
        <v>Aeronautical Vehicles</v>
      </c>
      <c r="V336">
        <v>1</v>
      </c>
      <c r="W336">
        <f t="shared" si="99"/>
        <v>329</v>
      </c>
      <c r="X336">
        <f t="shared" si="115"/>
        <v>329</v>
      </c>
      <c r="Y336" t="str">
        <f t="shared" si="116"/>
        <v>Aerospace Engineering: Aeronautical Vehicles</v>
      </c>
      <c r="Z336" t="str">
        <f t="shared" si="117"/>
        <v>Aerospace Engineering: Aeronautical Vehicles</v>
      </c>
    </row>
    <row r="337" spans="1:26" x14ac:dyDescent="0.35">
      <c r="A337">
        <v>333</v>
      </c>
      <c r="B337" t="s">
        <v>1408</v>
      </c>
      <c r="C337" s="4">
        <v>4</v>
      </c>
      <c r="D337" s="4" t="s">
        <v>2329</v>
      </c>
      <c r="G337">
        <v>20000</v>
      </c>
      <c r="H337">
        <v>20500</v>
      </c>
      <c r="I337">
        <v>20511</v>
      </c>
      <c r="J337">
        <f t="shared" si="95"/>
        <v>12</v>
      </c>
      <c r="K337">
        <f t="shared" si="96"/>
        <v>23</v>
      </c>
      <c r="L337">
        <f t="shared" si="112"/>
        <v>5</v>
      </c>
      <c r="M337">
        <f t="shared" si="113"/>
        <v>1</v>
      </c>
      <c r="N337">
        <f t="shared" si="114"/>
        <v>3</v>
      </c>
      <c r="O337" s="3" t="str">
        <f t="shared" si="106"/>
        <v>05|01|03</v>
      </c>
      <c r="P337" s="22">
        <f t="shared" si="107"/>
        <v>50103</v>
      </c>
      <c r="Q337" s="22">
        <f t="shared" si="108"/>
        <v>3</v>
      </c>
      <c r="R337" s="22"/>
      <c r="S337" t="str">
        <f t="shared" si="109"/>
        <v>Engineering</v>
      </c>
      <c r="T337" t="str">
        <f t="shared" si="110"/>
        <v>Aerospace Engineering</v>
      </c>
      <c r="U337" t="str">
        <f t="shared" si="111"/>
        <v>Astrodynamics</v>
      </c>
      <c r="V337">
        <v>1</v>
      </c>
      <c r="W337">
        <f t="shared" si="99"/>
        <v>330</v>
      </c>
      <c r="X337">
        <f t="shared" si="115"/>
        <v>330</v>
      </c>
      <c r="Y337" t="str">
        <f t="shared" si="116"/>
        <v>Aerospace Engineering: Astrodynamics</v>
      </c>
      <c r="Z337" t="str">
        <f t="shared" si="117"/>
        <v>Aerospace Engineering: Astrodynamics</v>
      </c>
    </row>
    <row r="338" spans="1:26" x14ac:dyDescent="0.35">
      <c r="A338">
        <v>334</v>
      </c>
      <c r="B338" t="s">
        <v>1409</v>
      </c>
      <c r="C338" s="4">
        <v>4</v>
      </c>
      <c r="D338" s="4" t="s">
        <v>2329</v>
      </c>
      <c r="G338">
        <v>20000</v>
      </c>
      <c r="H338">
        <v>20500</v>
      </c>
      <c r="I338">
        <v>20511</v>
      </c>
      <c r="J338">
        <f t="shared" si="95"/>
        <v>12</v>
      </c>
      <c r="K338">
        <f t="shared" si="96"/>
        <v>23</v>
      </c>
      <c r="L338">
        <f t="shared" si="112"/>
        <v>5</v>
      </c>
      <c r="M338">
        <f t="shared" si="113"/>
        <v>1</v>
      </c>
      <c r="N338">
        <f t="shared" si="114"/>
        <v>4</v>
      </c>
      <c r="O338" s="3" t="str">
        <f t="shared" si="106"/>
        <v>05|01|04</v>
      </c>
      <c r="P338" s="22">
        <f t="shared" si="107"/>
        <v>50104</v>
      </c>
      <c r="Q338" s="22">
        <f t="shared" si="108"/>
        <v>3</v>
      </c>
      <c r="R338" s="22"/>
      <c r="S338" t="str">
        <f t="shared" si="109"/>
        <v>Engineering</v>
      </c>
      <c r="T338" t="str">
        <f t="shared" si="110"/>
        <v>Aerospace Engineering</v>
      </c>
      <c r="U338" t="str">
        <f t="shared" si="111"/>
        <v>Multi-Vehicle Systems and Air Traffic Control</v>
      </c>
      <c r="V338">
        <v>1</v>
      </c>
      <c r="W338">
        <f t="shared" si="99"/>
        <v>331</v>
      </c>
      <c r="X338">
        <f t="shared" si="115"/>
        <v>331</v>
      </c>
      <c r="Y338" t="str">
        <f t="shared" si="116"/>
        <v>Aerospace Engineering: Multi-Vehicle Systems and Air Traffic Control</v>
      </c>
      <c r="Z338" t="str">
        <f t="shared" si="117"/>
        <v>Aerospace Engineering: Multi-Vehicle Systems and Air Traffic Control</v>
      </c>
    </row>
    <row r="339" spans="1:26" x14ac:dyDescent="0.35">
      <c r="A339">
        <v>335</v>
      </c>
      <c r="B339" t="s">
        <v>1410</v>
      </c>
      <c r="C339" s="4">
        <v>4</v>
      </c>
      <c r="D339" s="4" t="s">
        <v>2329</v>
      </c>
      <c r="G339">
        <v>20000</v>
      </c>
      <c r="H339">
        <v>20500</v>
      </c>
      <c r="I339">
        <v>20511</v>
      </c>
      <c r="J339">
        <f t="shared" si="95"/>
        <v>12</v>
      </c>
      <c r="K339">
        <f t="shared" si="96"/>
        <v>23</v>
      </c>
      <c r="L339">
        <f t="shared" si="112"/>
        <v>5</v>
      </c>
      <c r="M339">
        <f t="shared" si="113"/>
        <v>1</v>
      </c>
      <c r="N339">
        <f t="shared" si="114"/>
        <v>5</v>
      </c>
      <c r="O339" s="3" t="str">
        <f t="shared" si="106"/>
        <v>05|01|05</v>
      </c>
      <c r="P339" s="22">
        <f t="shared" si="107"/>
        <v>50105</v>
      </c>
      <c r="Q339" s="22">
        <f t="shared" si="108"/>
        <v>3</v>
      </c>
      <c r="R339" s="22"/>
      <c r="S339" t="str">
        <f t="shared" si="109"/>
        <v>Engineering</v>
      </c>
      <c r="T339" t="str">
        <f t="shared" si="110"/>
        <v>Aerospace Engineering</v>
      </c>
      <c r="U339" t="str">
        <f t="shared" si="111"/>
        <v>Navigation, Guidance, Control and Dynamics</v>
      </c>
      <c r="V339">
        <v>1</v>
      </c>
      <c r="W339">
        <f t="shared" si="99"/>
        <v>332</v>
      </c>
      <c r="X339">
        <f t="shared" si="115"/>
        <v>332</v>
      </c>
      <c r="Y339" t="str">
        <f t="shared" si="116"/>
        <v>Aerospace Engineering: Navigation, Guidance, Control and Dynamics</v>
      </c>
      <c r="Z339" t="str">
        <f t="shared" si="117"/>
        <v>Aerospace Engineering: Navigation, Guidance, Control and Dynamics</v>
      </c>
    </row>
    <row r="340" spans="1:26" x14ac:dyDescent="0.35">
      <c r="A340">
        <v>336</v>
      </c>
      <c r="B340" t="s">
        <v>1411</v>
      </c>
      <c r="C340" s="4">
        <v>4</v>
      </c>
      <c r="D340" s="4" t="s">
        <v>2329</v>
      </c>
      <c r="G340">
        <v>20000</v>
      </c>
      <c r="H340">
        <v>20500</v>
      </c>
      <c r="I340">
        <v>20511</v>
      </c>
      <c r="J340">
        <f t="shared" si="95"/>
        <v>12</v>
      </c>
      <c r="K340">
        <f t="shared" si="96"/>
        <v>23</v>
      </c>
      <c r="L340">
        <f t="shared" si="112"/>
        <v>5</v>
      </c>
      <c r="M340">
        <f t="shared" si="113"/>
        <v>1</v>
      </c>
      <c r="N340">
        <f t="shared" si="114"/>
        <v>6</v>
      </c>
      <c r="O340" s="3" t="str">
        <f t="shared" si="106"/>
        <v>05|01|06</v>
      </c>
      <c r="P340" s="22">
        <f t="shared" si="107"/>
        <v>50106</v>
      </c>
      <c r="Q340" s="22">
        <f t="shared" si="108"/>
        <v>3</v>
      </c>
      <c r="R340" s="22"/>
      <c r="S340" t="str">
        <f t="shared" si="109"/>
        <v>Engineering</v>
      </c>
      <c r="T340" t="str">
        <f t="shared" si="110"/>
        <v>Aerospace Engineering</v>
      </c>
      <c r="U340" t="str">
        <f t="shared" si="111"/>
        <v>Propulsion and Power</v>
      </c>
      <c r="V340">
        <v>1</v>
      </c>
      <c r="W340">
        <f t="shared" si="99"/>
        <v>333</v>
      </c>
      <c r="X340">
        <f t="shared" si="115"/>
        <v>333</v>
      </c>
      <c r="Y340" t="str">
        <f t="shared" si="116"/>
        <v>Aerospace Engineering: Propulsion and Power</v>
      </c>
      <c r="Z340" t="str">
        <f t="shared" si="117"/>
        <v>Aerospace Engineering: Propulsion and Power</v>
      </c>
    </row>
    <row r="341" spans="1:26" x14ac:dyDescent="0.35">
      <c r="A341">
        <v>337</v>
      </c>
      <c r="B341" t="s">
        <v>1412</v>
      </c>
      <c r="C341" s="4">
        <v>4</v>
      </c>
      <c r="D341" s="4" t="s">
        <v>2329</v>
      </c>
      <c r="G341">
        <v>20000</v>
      </c>
      <c r="H341">
        <v>20500</v>
      </c>
      <c r="I341">
        <v>20511</v>
      </c>
      <c r="J341">
        <f t="shared" si="95"/>
        <v>12</v>
      </c>
      <c r="K341">
        <f t="shared" si="96"/>
        <v>23</v>
      </c>
      <c r="L341">
        <f t="shared" si="112"/>
        <v>5</v>
      </c>
      <c r="M341">
        <f t="shared" si="113"/>
        <v>1</v>
      </c>
      <c r="N341">
        <f t="shared" si="114"/>
        <v>7</v>
      </c>
      <c r="O341" s="3" t="str">
        <f t="shared" si="106"/>
        <v>05|01|07</v>
      </c>
      <c r="P341" s="22">
        <f t="shared" si="107"/>
        <v>50107</v>
      </c>
      <c r="Q341" s="22">
        <f t="shared" si="108"/>
        <v>3</v>
      </c>
      <c r="R341" s="22"/>
      <c r="S341" t="str">
        <f t="shared" si="109"/>
        <v>Engineering</v>
      </c>
      <c r="T341" s="23" t="str">
        <f t="shared" si="110"/>
        <v>Aerospace Engineering</v>
      </c>
      <c r="U341" t="str">
        <f t="shared" si="111"/>
        <v>Space Vehicles</v>
      </c>
      <c r="V341">
        <v>1</v>
      </c>
      <c r="W341">
        <f t="shared" si="99"/>
        <v>334</v>
      </c>
      <c r="X341">
        <f t="shared" si="115"/>
        <v>334</v>
      </c>
      <c r="Y341" t="str">
        <f t="shared" si="116"/>
        <v>Aerospace Engineering: Space Vehicles</v>
      </c>
      <c r="Z341" t="str">
        <f t="shared" si="117"/>
        <v>Aerospace Engineering: Space Vehicles</v>
      </c>
    </row>
    <row r="342" spans="1:26" x14ac:dyDescent="0.35">
      <c r="A342">
        <v>338</v>
      </c>
      <c r="B342" t="s">
        <v>1413</v>
      </c>
      <c r="C342" s="4">
        <v>4</v>
      </c>
      <c r="D342" s="4">
        <v>43</v>
      </c>
      <c r="G342">
        <v>20000</v>
      </c>
      <c r="H342">
        <v>20500</v>
      </c>
      <c r="I342">
        <v>20505</v>
      </c>
      <c r="J342">
        <f t="shared" si="95"/>
        <v>12</v>
      </c>
      <c r="K342">
        <f t="shared" si="96"/>
        <v>23</v>
      </c>
      <c r="L342">
        <f t="shared" si="112"/>
        <v>5</v>
      </c>
      <c r="M342">
        <f t="shared" si="113"/>
        <v>1</v>
      </c>
      <c r="N342">
        <f t="shared" si="114"/>
        <v>8</v>
      </c>
      <c r="O342" s="3" t="str">
        <f t="shared" si="106"/>
        <v>05|01|08</v>
      </c>
      <c r="P342" s="22">
        <f t="shared" si="107"/>
        <v>50108</v>
      </c>
      <c r="Q342" s="22">
        <f t="shared" si="108"/>
        <v>3</v>
      </c>
      <c r="R342" s="22"/>
      <c r="S342" t="str">
        <f t="shared" si="109"/>
        <v>Engineering</v>
      </c>
      <c r="T342" t="str">
        <f t="shared" si="110"/>
        <v>Aerospace Engineering</v>
      </c>
      <c r="U342" t="str">
        <f t="shared" si="111"/>
        <v>Structures and Materials</v>
      </c>
      <c r="V342">
        <v>1</v>
      </c>
      <c r="W342">
        <f t="shared" si="99"/>
        <v>335</v>
      </c>
      <c r="X342">
        <f t="shared" si="115"/>
        <v>335</v>
      </c>
      <c r="Y342" t="str">
        <f t="shared" si="116"/>
        <v>Aerospace Engineering: Structures and Materials</v>
      </c>
      <c r="Z342" t="str">
        <f t="shared" si="117"/>
        <v>Aerospace Engineering: Structures and Materials</v>
      </c>
    </row>
    <row r="343" spans="1:26" x14ac:dyDescent="0.35">
      <c r="A343">
        <v>339</v>
      </c>
      <c r="B343" t="s">
        <v>1414</v>
      </c>
      <c r="C343" s="4">
        <v>4</v>
      </c>
      <c r="D343" s="4" t="s">
        <v>2329</v>
      </c>
      <c r="G343">
        <v>20000</v>
      </c>
      <c r="H343">
        <v>20500</v>
      </c>
      <c r="I343">
        <v>20511</v>
      </c>
      <c r="J343">
        <f t="shared" si="95"/>
        <v>12</v>
      </c>
      <c r="K343">
        <f t="shared" si="96"/>
        <v>23</v>
      </c>
      <c r="L343">
        <f t="shared" si="112"/>
        <v>5</v>
      </c>
      <c r="M343">
        <f t="shared" si="113"/>
        <v>1</v>
      </c>
      <c r="N343">
        <f t="shared" si="114"/>
        <v>9</v>
      </c>
      <c r="O343" s="3" t="str">
        <f t="shared" si="106"/>
        <v>05|01|09</v>
      </c>
      <c r="P343" s="22">
        <f t="shared" si="107"/>
        <v>50109</v>
      </c>
      <c r="Q343" s="22">
        <f t="shared" si="108"/>
        <v>3</v>
      </c>
      <c r="R343" s="22"/>
      <c r="S343" t="str">
        <f t="shared" si="109"/>
        <v>Engineering</v>
      </c>
      <c r="T343" s="23" t="str">
        <f t="shared" si="110"/>
        <v>Aerospace Engineering</v>
      </c>
      <c r="U343" t="str">
        <f t="shared" si="111"/>
        <v>Systems Engineering and Multidisciplinary Design Optimization</v>
      </c>
      <c r="V343">
        <v>1</v>
      </c>
      <c r="W343">
        <f t="shared" si="99"/>
        <v>336</v>
      </c>
      <c r="X343">
        <f t="shared" si="115"/>
        <v>336</v>
      </c>
      <c r="Y343" t="str">
        <f t="shared" si="116"/>
        <v>Aerospace Engineering: Systems Engineering and Multidisciplinary Design Optimization</v>
      </c>
      <c r="Z343" t="str">
        <f t="shared" si="117"/>
        <v>Aerospace Engineering: Systems Engineering and Multidisciplinary Design Optimization</v>
      </c>
    </row>
    <row r="344" spans="1:26" x14ac:dyDescent="0.35">
      <c r="A344">
        <v>340</v>
      </c>
      <c r="B344" t="s">
        <v>1415</v>
      </c>
      <c r="C344" s="4">
        <v>4</v>
      </c>
      <c r="D344" s="4" t="s">
        <v>2329</v>
      </c>
      <c r="G344">
        <v>20000</v>
      </c>
      <c r="H344">
        <v>20500</v>
      </c>
      <c r="I344">
        <v>20511</v>
      </c>
      <c r="J344">
        <f t="shared" si="95"/>
        <v>12</v>
      </c>
      <c r="K344">
        <f t="shared" si="96"/>
        <v>23</v>
      </c>
      <c r="L344">
        <f t="shared" si="112"/>
        <v>5</v>
      </c>
      <c r="M344">
        <f t="shared" si="113"/>
        <v>1</v>
      </c>
      <c r="N344">
        <f t="shared" si="114"/>
        <v>10</v>
      </c>
      <c r="O344" s="3" t="str">
        <f t="shared" si="106"/>
        <v>05|01|10</v>
      </c>
      <c r="P344" s="22">
        <f t="shared" si="107"/>
        <v>50110</v>
      </c>
      <c r="Q344" s="22">
        <f t="shared" si="108"/>
        <v>3</v>
      </c>
      <c r="R344" s="22"/>
      <c r="S344" t="str">
        <f t="shared" si="109"/>
        <v>Engineering</v>
      </c>
      <c r="T344" t="str">
        <f t="shared" si="110"/>
        <v>Aerospace Engineering</v>
      </c>
      <c r="U344" t="str">
        <f t="shared" si="111"/>
        <v>Other Aerospace Engineering</v>
      </c>
      <c r="V344">
        <v>1</v>
      </c>
      <c r="W344">
        <f t="shared" si="99"/>
        <v>337</v>
      </c>
      <c r="X344">
        <f t="shared" si="115"/>
        <v>337</v>
      </c>
      <c r="Y344" t="str">
        <f t="shared" si="116"/>
        <v>Aerospace Engineering: Other Aerospace Engineering</v>
      </c>
      <c r="Z344" t="str">
        <f t="shared" si="117"/>
        <v>Aerospace Engineering: Other Aerospace Engineering</v>
      </c>
    </row>
    <row r="345" spans="1:26" x14ac:dyDescent="0.35">
      <c r="A345">
        <v>341</v>
      </c>
      <c r="B345" t="s">
        <v>1416</v>
      </c>
      <c r="C345" s="4">
        <v>4</v>
      </c>
      <c r="D345" s="4" t="s">
        <v>2329</v>
      </c>
      <c r="G345">
        <v>20000</v>
      </c>
      <c r="H345">
        <v>20500</v>
      </c>
      <c r="I345">
        <v>20511</v>
      </c>
      <c r="J345">
        <f t="shared" si="95"/>
        <v>12</v>
      </c>
      <c r="K345" t="str">
        <f t="shared" si="96"/>
        <v/>
      </c>
      <c r="L345">
        <f t="shared" si="112"/>
        <v>5</v>
      </c>
      <c r="M345">
        <f t="shared" si="113"/>
        <v>2</v>
      </c>
      <c r="N345" t="str">
        <f t="shared" si="114"/>
        <v/>
      </c>
      <c r="O345" s="3" t="str">
        <f t="shared" si="106"/>
        <v>05|02</v>
      </c>
      <c r="P345" s="22">
        <f t="shared" si="107"/>
        <v>502</v>
      </c>
      <c r="Q345" s="22">
        <f t="shared" si="108"/>
        <v>2</v>
      </c>
      <c r="R345" s="22">
        <v>0</v>
      </c>
      <c r="S345" t="str">
        <f t="shared" si="109"/>
        <v>Engineering</v>
      </c>
      <c r="T345" t="str">
        <f t="shared" si="110"/>
        <v>Automotive Engineering</v>
      </c>
      <c r="U345" t="str">
        <f t="shared" si="111"/>
        <v/>
      </c>
      <c r="V345">
        <v>1</v>
      </c>
      <c r="W345">
        <f t="shared" si="99"/>
        <v>338</v>
      </c>
      <c r="X345">
        <f t="shared" si="115"/>
        <v>338</v>
      </c>
      <c r="Y345" t="str">
        <f>T345</f>
        <v>Automotive Engineering</v>
      </c>
      <c r="Z345" t="str">
        <f>IF(U346="",T345,"")</f>
        <v>Automotive Engineering</v>
      </c>
    </row>
    <row r="346" spans="1:26" x14ac:dyDescent="0.35">
      <c r="A346">
        <v>342</v>
      </c>
      <c r="B346" t="s">
        <v>1417</v>
      </c>
      <c r="C346" s="4">
        <v>4</v>
      </c>
      <c r="D346" s="4" t="s">
        <v>2329</v>
      </c>
      <c r="G346">
        <v>20000</v>
      </c>
      <c r="H346">
        <v>20500</v>
      </c>
      <c r="I346">
        <v>20511</v>
      </c>
      <c r="J346">
        <f t="shared" ref="J346:J409" si="118">IF(ISERROR(FIND(":",B346)),"",FIND(":",B346))</f>
        <v>12</v>
      </c>
      <c r="K346" t="str">
        <f t="shared" ref="K346:K409" si="119">IF(ISERROR(FIND(":",MID(B346,J346+1,99))),"",FIND(":",MID(B346,J346+1,99)))</f>
        <v/>
      </c>
      <c r="L346">
        <f t="shared" si="112"/>
        <v>5</v>
      </c>
      <c r="M346">
        <f t="shared" si="113"/>
        <v>3</v>
      </c>
      <c r="N346" t="str">
        <f t="shared" si="114"/>
        <v/>
      </c>
      <c r="O346" s="3" t="str">
        <f t="shared" si="106"/>
        <v>05|03</v>
      </c>
      <c r="P346" s="22">
        <f t="shared" si="107"/>
        <v>503</v>
      </c>
      <c r="Q346" s="22">
        <f t="shared" si="108"/>
        <v>2</v>
      </c>
      <c r="R346" s="22">
        <v>0</v>
      </c>
      <c r="S346" t="str">
        <f t="shared" si="109"/>
        <v>Engineering</v>
      </c>
      <c r="T346" t="str">
        <f t="shared" si="110"/>
        <v>Aviation</v>
      </c>
      <c r="U346" t="str">
        <f t="shared" si="111"/>
        <v/>
      </c>
      <c r="V346">
        <v>1</v>
      </c>
      <c r="W346">
        <f t="shared" si="99"/>
        <v>339</v>
      </c>
      <c r="X346">
        <f t="shared" si="115"/>
        <v>339</v>
      </c>
      <c r="Y346" t="str">
        <f>T346</f>
        <v>Aviation</v>
      </c>
      <c r="Z346" t="str">
        <f>IF(U347="",T346,"")</f>
        <v/>
      </c>
    </row>
    <row r="347" spans="1:26" x14ac:dyDescent="0.35">
      <c r="A347">
        <v>343</v>
      </c>
      <c r="B347" t="s">
        <v>1418</v>
      </c>
      <c r="C347" s="4">
        <v>1</v>
      </c>
      <c r="D347" s="4">
        <v>12</v>
      </c>
      <c r="E347" s="4">
        <v>109</v>
      </c>
      <c r="G347">
        <v>10000</v>
      </c>
      <c r="H347">
        <v>10500</v>
      </c>
      <c r="I347">
        <v>10104</v>
      </c>
      <c r="J347">
        <f t="shared" si="118"/>
        <v>12</v>
      </c>
      <c r="K347">
        <f t="shared" si="119"/>
        <v>10</v>
      </c>
      <c r="L347">
        <f t="shared" si="112"/>
        <v>5</v>
      </c>
      <c r="M347">
        <f t="shared" si="113"/>
        <v>3</v>
      </c>
      <c r="N347">
        <f t="shared" si="114"/>
        <v>1</v>
      </c>
      <c r="O347" s="3" t="str">
        <f t="shared" si="106"/>
        <v>05|03|01</v>
      </c>
      <c r="P347" s="22">
        <f t="shared" si="107"/>
        <v>50301</v>
      </c>
      <c r="Q347" s="22">
        <f t="shared" si="108"/>
        <v>3</v>
      </c>
      <c r="R347" s="22"/>
      <c r="S347" t="str">
        <f t="shared" si="109"/>
        <v>Engineering</v>
      </c>
      <c r="T347" t="str">
        <f t="shared" si="110"/>
        <v>Aviation</v>
      </c>
      <c r="U347" t="str">
        <f t="shared" si="111"/>
        <v>Aviation and Space Education</v>
      </c>
      <c r="V347">
        <v>1</v>
      </c>
      <c r="W347">
        <f t="shared" si="99"/>
        <v>340</v>
      </c>
      <c r="X347">
        <f t="shared" si="115"/>
        <v>340</v>
      </c>
      <c r="Y347" t="str">
        <f>Z347</f>
        <v>Aviation: Aviation and Space Education</v>
      </c>
      <c r="Z347" t="str">
        <f>CONCATENATE(T347,": ",U347)</f>
        <v>Aviation: Aviation and Space Education</v>
      </c>
    </row>
    <row r="348" spans="1:26" x14ac:dyDescent="0.35">
      <c r="A348">
        <v>344</v>
      </c>
      <c r="B348" t="s">
        <v>1419</v>
      </c>
      <c r="C348" s="4">
        <v>4</v>
      </c>
      <c r="D348" s="4" t="s">
        <v>2329</v>
      </c>
      <c r="G348">
        <v>20000</v>
      </c>
      <c r="H348">
        <v>20500</v>
      </c>
      <c r="I348">
        <v>20511</v>
      </c>
      <c r="J348">
        <f t="shared" si="118"/>
        <v>12</v>
      </c>
      <c r="K348">
        <f t="shared" si="119"/>
        <v>10</v>
      </c>
      <c r="L348">
        <f t="shared" si="112"/>
        <v>5</v>
      </c>
      <c r="M348">
        <f t="shared" si="113"/>
        <v>3</v>
      </c>
      <c r="N348">
        <f t="shared" si="114"/>
        <v>2</v>
      </c>
      <c r="O348" s="3" t="str">
        <f t="shared" si="106"/>
        <v>05|03|02</v>
      </c>
      <c r="P348" s="22">
        <f t="shared" si="107"/>
        <v>50302</v>
      </c>
      <c r="Q348" s="22">
        <f t="shared" si="108"/>
        <v>3</v>
      </c>
      <c r="R348" s="22"/>
      <c r="S348" t="str">
        <f t="shared" si="109"/>
        <v>Engineering</v>
      </c>
      <c r="T348" t="str">
        <f t="shared" si="110"/>
        <v>Aviation</v>
      </c>
      <c r="U348" t="str">
        <f t="shared" si="111"/>
        <v>Aviation Safety and Security</v>
      </c>
      <c r="V348">
        <v>1</v>
      </c>
      <c r="W348">
        <f t="shared" si="99"/>
        <v>341</v>
      </c>
      <c r="X348">
        <f t="shared" si="115"/>
        <v>341</v>
      </c>
      <c r="Y348" t="str">
        <f>Z348</f>
        <v>Aviation: Aviation Safety and Security</v>
      </c>
      <c r="Z348" t="str">
        <f>CONCATENATE(T348,": ",U348)</f>
        <v>Aviation: Aviation Safety and Security</v>
      </c>
    </row>
    <row r="349" spans="1:26" x14ac:dyDescent="0.35">
      <c r="A349">
        <v>345</v>
      </c>
      <c r="B349" t="s">
        <v>1420</v>
      </c>
      <c r="C349" s="4">
        <v>4</v>
      </c>
      <c r="D349" s="4" t="s">
        <v>2329</v>
      </c>
      <c r="G349">
        <v>20000</v>
      </c>
      <c r="H349">
        <v>20500</v>
      </c>
      <c r="I349">
        <v>20511</v>
      </c>
      <c r="J349">
        <f t="shared" si="118"/>
        <v>12</v>
      </c>
      <c r="K349">
        <f t="shared" si="119"/>
        <v>10</v>
      </c>
      <c r="L349">
        <f t="shared" si="112"/>
        <v>5</v>
      </c>
      <c r="M349">
        <f t="shared" si="113"/>
        <v>3</v>
      </c>
      <c r="N349">
        <f t="shared" si="114"/>
        <v>3</v>
      </c>
      <c r="O349" s="3" t="str">
        <f t="shared" si="106"/>
        <v>05|03|03</v>
      </c>
      <c r="P349" s="22">
        <f t="shared" si="107"/>
        <v>50303</v>
      </c>
      <c r="Q349" s="22">
        <f t="shared" si="108"/>
        <v>3</v>
      </c>
      <c r="R349" s="22"/>
      <c r="S349" t="str">
        <f t="shared" si="109"/>
        <v>Engineering</v>
      </c>
      <c r="T349" t="str">
        <f t="shared" si="110"/>
        <v>Aviation</v>
      </c>
      <c r="U349" t="str">
        <f t="shared" si="111"/>
        <v>Maintenance Technology</v>
      </c>
      <c r="V349">
        <v>1</v>
      </c>
      <c r="W349">
        <f t="shared" si="99"/>
        <v>342</v>
      </c>
      <c r="X349">
        <f t="shared" si="115"/>
        <v>342</v>
      </c>
      <c r="Y349" t="str">
        <f>Z349</f>
        <v>Aviation: Maintenance Technology</v>
      </c>
      <c r="Z349" t="str">
        <f>CONCATENATE(T349,": ",U349)</f>
        <v>Aviation: Maintenance Technology</v>
      </c>
    </row>
    <row r="350" spans="1:26" x14ac:dyDescent="0.35">
      <c r="A350">
        <v>346</v>
      </c>
      <c r="B350" t="s">
        <v>1421</v>
      </c>
      <c r="C350" s="4">
        <v>4</v>
      </c>
      <c r="D350" s="4" t="s">
        <v>2329</v>
      </c>
      <c r="G350">
        <v>20000</v>
      </c>
      <c r="H350">
        <v>20500</v>
      </c>
      <c r="I350">
        <v>20511</v>
      </c>
      <c r="J350">
        <f t="shared" si="118"/>
        <v>12</v>
      </c>
      <c r="K350">
        <f t="shared" si="119"/>
        <v>10</v>
      </c>
      <c r="L350">
        <f t="shared" si="112"/>
        <v>5</v>
      </c>
      <c r="M350">
        <f t="shared" si="113"/>
        <v>3</v>
      </c>
      <c r="N350">
        <f t="shared" si="114"/>
        <v>4</v>
      </c>
      <c r="O350" s="3" t="str">
        <f t="shared" si="106"/>
        <v>05|03|04</v>
      </c>
      <c r="P350" s="22">
        <f t="shared" si="107"/>
        <v>50304</v>
      </c>
      <c r="Q350" s="22">
        <f t="shared" si="108"/>
        <v>3</v>
      </c>
      <c r="R350" s="22"/>
      <c r="S350" t="str">
        <f t="shared" si="109"/>
        <v>Engineering</v>
      </c>
      <c r="T350" t="str">
        <f t="shared" si="110"/>
        <v>Aviation</v>
      </c>
      <c r="U350" t="str">
        <f t="shared" si="111"/>
        <v>Management and Operations</v>
      </c>
      <c r="V350">
        <v>1</v>
      </c>
      <c r="W350">
        <f t="shared" si="99"/>
        <v>343</v>
      </c>
      <c r="X350">
        <f t="shared" si="115"/>
        <v>343</v>
      </c>
      <c r="Y350" t="str">
        <f>Z350</f>
        <v>Aviation: Management and Operations</v>
      </c>
      <c r="Z350" t="str">
        <f>CONCATENATE(T350,": ",U350)</f>
        <v>Aviation: Management and Operations</v>
      </c>
    </row>
    <row r="351" spans="1:26" x14ac:dyDescent="0.35">
      <c r="A351">
        <v>347</v>
      </c>
      <c r="B351" t="s">
        <v>1422</v>
      </c>
      <c r="C351" s="4">
        <v>4</v>
      </c>
      <c r="D351" s="4">
        <v>42</v>
      </c>
      <c r="E351" s="4"/>
      <c r="G351">
        <v>20000</v>
      </c>
      <c r="H351">
        <v>20500</v>
      </c>
      <c r="I351">
        <v>20511</v>
      </c>
      <c r="J351">
        <f t="shared" si="118"/>
        <v>12</v>
      </c>
      <c r="K351" t="str">
        <f t="shared" si="119"/>
        <v/>
      </c>
      <c r="L351">
        <f t="shared" si="112"/>
        <v>5</v>
      </c>
      <c r="M351">
        <f t="shared" si="113"/>
        <v>4</v>
      </c>
      <c r="N351" t="str">
        <f t="shared" si="114"/>
        <v/>
      </c>
      <c r="O351" s="3" t="str">
        <f t="shared" si="106"/>
        <v>05|04</v>
      </c>
      <c r="P351" s="22">
        <f t="shared" si="107"/>
        <v>504</v>
      </c>
      <c r="Q351" s="22">
        <f t="shared" si="108"/>
        <v>2</v>
      </c>
      <c r="R351" s="22">
        <v>10</v>
      </c>
      <c r="S351" t="str">
        <f t="shared" si="109"/>
        <v>Engineering</v>
      </c>
      <c r="T351" t="str">
        <f t="shared" si="110"/>
        <v>Biomedical Engineering and Bioengineering</v>
      </c>
      <c r="U351" t="str">
        <f t="shared" si="111"/>
        <v/>
      </c>
      <c r="V351">
        <v>1</v>
      </c>
      <c r="W351">
        <f t="shared" si="99"/>
        <v>344</v>
      </c>
      <c r="X351">
        <f t="shared" si="115"/>
        <v>344</v>
      </c>
      <c r="Y351" t="str">
        <f>T351</f>
        <v>Biomedical Engineering and Bioengineering</v>
      </c>
      <c r="Z351" t="str">
        <f>IF(U352="",T351,"")</f>
        <v/>
      </c>
    </row>
    <row r="352" spans="1:26" x14ac:dyDescent="0.35">
      <c r="A352">
        <v>348</v>
      </c>
      <c r="B352" t="s">
        <v>1423</v>
      </c>
      <c r="C352" s="4">
        <v>4</v>
      </c>
      <c r="D352" s="4">
        <v>42</v>
      </c>
      <c r="E352" s="4">
        <v>403</v>
      </c>
      <c r="G352">
        <v>20000</v>
      </c>
      <c r="H352">
        <v>20500</v>
      </c>
      <c r="I352">
        <v>20511</v>
      </c>
      <c r="J352">
        <f t="shared" si="118"/>
        <v>12</v>
      </c>
      <c r="K352">
        <f t="shared" si="119"/>
        <v>43</v>
      </c>
      <c r="L352">
        <f t="shared" si="112"/>
        <v>5</v>
      </c>
      <c r="M352">
        <f t="shared" si="113"/>
        <v>4</v>
      </c>
      <c r="N352">
        <f t="shared" si="114"/>
        <v>1</v>
      </c>
      <c r="O352" s="3" t="str">
        <f t="shared" si="106"/>
        <v>05|04|01</v>
      </c>
      <c r="P352" s="22">
        <f t="shared" si="107"/>
        <v>50401</v>
      </c>
      <c r="Q352" s="22">
        <f t="shared" si="108"/>
        <v>3</v>
      </c>
      <c r="R352" s="22"/>
      <c r="S352" t="str">
        <f t="shared" si="109"/>
        <v>Engineering</v>
      </c>
      <c r="T352" t="str">
        <f t="shared" si="110"/>
        <v>Biomedical Engineering and Bioengineering</v>
      </c>
      <c r="U352" t="str">
        <f t="shared" si="111"/>
        <v>Bioelectrical and Neuroengineering</v>
      </c>
      <c r="V352">
        <v>1</v>
      </c>
      <c r="W352">
        <f t="shared" si="99"/>
        <v>345</v>
      </c>
      <c r="X352">
        <f t="shared" si="115"/>
        <v>345</v>
      </c>
      <c r="Y352" t="str">
        <f t="shared" ref="Y352:Y361" si="120">Z352</f>
        <v>Biomedical Engineering and Bioengineering: Bioelectrical and Neuroengineering</v>
      </c>
      <c r="Z352" t="str">
        <f t="shared" ref="Z352:Z361" si="121">CONCATENATE(T352,": ",U352)</f>
        <v>Biomedical Engineering and Bioengineering: Bioelectrical and Neuroengineering</v>
      </c>
    </row>
    <row r="353" spans="1:26" x14ac:dyDescent="0.35">
      <c r="A353">
        <v>349</v>
      </c>
      <c r="B353" t="s">
        <v>1424</v>
      </c>
      <c r="C353" s="4">
        <v>4</v>
      </c>
      <c r="D353" s="4">
        <v>42</v>
      </c>
      <c r="E353" s="4">
        <v>403</v>
      </c>
      <c r="G353">
        <v>20000</v>
      </c>
      <c r="H353">
        <v>20500</v>
      </c>
      <c r="I353">
        <v>20511</v>
      </c>
      <c r="J353">
        <f t="shared" si="118"/>
        <v>12</v>
      </c>
      <c r="K353">
        <f t="shared" si="119"/>
        <v>43</v>
      </c>
      <c r="L353">
        <f t="shared" si="112"/>
        <v>5</v>
      </c>
      <c r="M353">
        <f t="shared" si="113"/>
        <v>4</v>
      </c>
      <c r="N353">
        <f t="shared" si="114"/>
        <v>2</v>
      </c>
      <c r="O353" s="3" t="str">
        <f t="shared" si="106"/>
        <v>05|04|02</v>
      </c>
      <c r="P353" s="22">
        <f t="shared" si="107"/>
        <v>50402</v>
      </c>
      <c r="Q353" s="22">
        <f t="shared" si="108"/>
        <v>3</v>
      </c>
      <c r="R353" s="22"/>
      <c r="S353" t="str">
        <f t="shared" si="109"/>
        <v>Engineering</v>
      </c>
      <c r="T353" t="str">
        <f t="shared" si="110"/>
        <v>Biomedical Engineering and Bioengineering</v>
      </c>
      <c r="U353" t="str">
        <f t="shared" si="111"/>
        <v>Bioimaging and Biomedical Optics</v>
      </c>
      <c r="V353">
        <v>1</v>
      </c>
      <c r="W353">
        <f t="shared" si="99"/>
        <v>346</v>
      </c>
      <c r="X353">
        <f t="shared" si="115"/>
        <v>346</v>
      </c>
      <c r="Y353" t="str">
        <f t="shared" si="120"/>
        <v>Biomedical Engineering and Bioengineering: Bioimaging and Biomedical Optics</v>
      </c>
      <c r="Z353" t="str">
        <f t="shared" si="121"/>
        <v>Biomedical Engineering and Bioengineering: Bioimaging and Biomedical Optics</v>
      </c>
    </row>
    <row r="354" spans="1:26" x14ac:dyDescent="0.35">
      <c r="A354">
        <v>350</v>
      </c>
      <c r="B354" t="s">
        <v>1425</v>
      </c>
      <c r="C354" s="4">
        <v>4</v>
      </c>
      <c r="D354" s="4">
        <v>42</v>
      </c>
      <c r="E354" s="4">
        <v>403</v>
      </c>
      <c r="F354" s="4">
        <v>40304</v>
      </c>
      <c r="G354">
        <v>20000</v>
      </c>
      <c r="H354">
        <v>20500</v>
      </c>
      <c r="I354">
        <v>20511</v>
      </c>
      <c r="J354">
        <f t="shared" si="118"/>
        <v>12</v>
      </c>
      <c r="K354">
        <f t="shared" si="119"/>
        <v>43</v>
      </c>
      <c r="L354">
        <f t="shared" si="112"/>
        <v>5</v>
      </c>
      <c r="M354">
        <f t="shared" si="113"/>
        <v>4</v>
      </c>
      <c r="N354">
        <f t="shared" si="114"/>
        <v>3</v>
      </c>
      <c r="O354" s="3" t="str">
        <f t="shared" si="106"/>
        <v>05|04|03</v>
      </c>
      <c r="P354" s="22">
        <f t="shared" si="107"/>
        <v>50403</v>
      </c>
      <c r="Q354" s="22">
        <f t="shared" si="108"/>
        <v>3</v>
      </c>
      <c r="R354" s="22"/>
      <c r="S354" t="str">
        <f t="shared" si="109"/>
        <v>Engineering</v>
      </c>
      <c r="T354" t="str">
        <f t="shared" si="110"/>
        <v>Biomedical Engineering and Bioengineering</v>
      </c>
      <c r="U354" t="str">
        <f t="shared" si="111"/>
        <v>Biological Engineering</v>
      </c>
      <c r="V354">
        <v>1</v>
      </c>
      <c r="W354">
        <f t="shared" si="99"/>
        <v>347</v>
      </c>
      <c r="X354">
        <f t="shared" si="115"/>
        <v>347</v>
      </c>
      <c r="Y354" t="str">
        <f t="shared" si="120"/>
        <v>Biomedical Engineering and Bioengineering: Biological Engineering</v>
      </c>
      <c r="Z354" t="str">
        <f t="shared" si="121"/>
        <v>Biomedical Engineering and Bioengineering: Biological Engineering</v>
      </c>
    </row>
    <row r="355" spans="1:26" x14ac:dyDescent="0.35">
      <c r="A355">
        <v>351</v>
      </c>
      <c r="B355" t="s">
        <v>1426</v>
      </c>
      <c r="C355" s="4">
        <v>4</v>
      </c>
      <c r="D355" s="4">
        <v>42</v>
      </c>
      <c r="E355" s="4">
        <v>403</v>
      </c>
      <c r="G355">
        <v>20000</v>
      </c>
      <c r="H355">
        <v>20500</v>
      </c>
      <c r="I355">
        <v>20505</v>
      </c>
      <c r="J355">
        <f t="shared" si="118"/>
        <v>12</v>
      </c>
      <c r="K355">
        <f t="shared" si="119"/>
        <v>43</v>
      </c>
      <c r="L355">
        <f t="shared" si="112"/>
        <v>5</v>
      </c>
      <c r="M355">
        <f t="shared" si="113"/>
        <v>4</v>
      </c>
      <c r="N355">
        <f t="shared" si="114"/>
        <v>4</v>
      </c>
      <c r="O355" s="3" t="str">
        <f t="shared" si="106"/>
        <v>05|04|04</v>
      </c>
      <c r="P355" s="22">
        <f t="shared" si="107"/>
        <v>50404</v>
      </c>
      <c r="Q355" s="22">
        <f t="shared" si="108"/>
        <v>3</v>
      </c>
      <c r="R355" s="22"/>
      <c r="S355" t="str">
        <f t="shared" si="109"/>
        <v>Engineering</v>
      </c>
      <c r="T355" t="str">
        <f t="shared" si="110"/>
        <v>Biomedical Engineering and Bioengineering</v>
      </c>
      <c r="U355" t="str">
        <f t="shared" si="111"/>
        <v>Biomaterials</v>
      </c>
      <c r="V355">
        <v>1</v>
      </c>
      <c r="W355">
        <f t="shared" ref="W355:W418" si="122">V355+W354</f>
        <v>348</v>
      </c>
      <c r="X355">
        <f t="shared" si="115"/>
        <v>348</v>
      </c>
      <c r="Y355" t="str">
        <f t="shared" si="120"/>
        <v>Biomedical Engineering and Bioengineering: Biomaterials</v>
      </c>
      <c r="Z355" t="str">
        <f t="shared" si="121"/>
        <v>Biomedical Engineering and Bioengineering: Biomaterials</v>
      </c>
    </row>
    <row r="356" spans="1:26" x14ac:dyDescent="0.35">
      <c r="A356">
        <v>352</v>
      </c>
      <c r="B356" t="s">
        <v>1427</v>
      </c>
      <c r="C356" s="4">
        <v>4</v>
      </c>
      <c r="D356" s="4">
        <v>42</v>
      </c>
      <c r="E356" s="4">
        <v>403</v>
      </c>
      <c r="G356">
        <v>20000</v>
      </c>
      <c r="H356">
        <v>20500</v>
      </c>
      <c r="I356">
        <v>20511</v>
      </c>
      <c r="J356">
        <f t="shared" si="118"/>
        <v>12</v>
      </c>
      <c r="K356">
        <f t="shared" si="119"/>
        <v>43</v>
      </c>
      <c r="L356">
        <f t="shared" si="112"/>
        <v>5</v>
      </c>
      <c r="M356">
        <f t="shared" si="113"/>
        <v>4</v>
      </c>
      <c r="N356">
        <f t="shared" si="114"/>
        <v>5</v>
      </c>
      <c r="O356" s="3" t="str">
        <f t="shared" si="106"/>
        <v>05|04|05</v>
      </c>
      <c r="P356" s="22">
        <f t="shared" si="107"/>
        <v>50405</v>
      </c>
      <c r="Q356" s="22">
        <f t="shared" si="108"/>
        <v>3</v>
      </c>
      <c r="R356" s="22"/>
      <c r="S356" t="str">
        <f t="shared" si="109"/>
        <v>Engineering</v>
      </c>
      <c r="T356" t="str">
        <f t="shared" si="110"/>
        <v>Biomedical Engineering and Bioengineering</v>
      </c>
      <c r="U356" t="str">
        <f t="shared" si="111"/>
        <v>Biomechanics and Biotransport</v>
      </c>
      <c r="V356">
        <v>1</v>
      </c>
      <c r="W356">
        <f t="shared" si="122"/>
        <v>349</v>
      </c>
      <c r="X356">
        <f t="shared" si="115"/>
        <v>349</v>
      </c>
      <c r="Y356" t="str">
        <f t="shared" si="120"/>
        <v>Biomedical Engineering and Bioengineering: Biomechanics and Biotransport</v>
      </c>
      <c r="Z356" t="str">
        <f t="shared" si="121"/>
        <v>Biomedical Engineering and Bioengineering: Biomechanics and Biotransport</v>
      </c>
    </row>
    <row r="357" spans="1:26" x14ac:dyDescent="0.35">
      <c r="A357">
        <v>353</v>
      </c>
      <c r="B357" t="s">
        <v>1428</v>
      </c>
      <c r="C357" s="4">
        <v>4</v>
      </c>
      <c r="D357" s="4">
        <v>42</v>
      </c>
      <c r="E357" s="4">
        <v>403</v>
      </c>
      <c r="G357">
        <v>20000</v>
      </c>
      <c r="H357">
        <v>20500</v>
      </c>
      <c r="I357">
        <v>20511</v>
      </c>
      <c r="J357">
        <f t="shared" si="118"/>
        <v>12</v>
      </c>
      <c r="K357">
        <f t="shared" si="119"/>
        <v>43</v>
      </c>
      <c r="L357">
        <f t="shared" si="112"/>
        <v>5</v>
      </c>
      <c r="M357">
        <f t="shared" si="113"/>
        <v>4</v>
      </c>
      <c r="N357">
        <f t="shared" si="114"/>
        <v>6</v>
      </c>
      <c r="O357" s="3" t="str">
        <f t="shared" si="106"/>
        <v>05|04|06</v>
      </c>
      <c r="P357" s="22">
        <f t="shared" si="107"/>
        <v>50406</v>
      </c>
      <c r="Q357" s="22">
        <f t="shared" si="108"/>
        <v>3</v>
      </c>
      <c r="R357" s="22"/>
      <c r="S357" t="str">
        <f t="shared" si="109"/>
        <v>Engineering</v>
      </c>
      <c r="T357" t="str">
        <f t="shared" si="110"/>
        <v>Biomedical Engineering and Bioengineering</v>
      </c>
      <c r="U357" t="str">
        <f t="shared" si="111"/>
        <v>Biomedical Devices and Instrumentation</v>
      </c>
      <c r="V357">
        <v>1</v>
      </c>
      <c r="W357">
        <f t="shared" si="122"/>
        <v>350</v>
      </c>
      <c r="X357">
        <f t="shared" si="115"/>
        <v>350</v>
      </c>
      <c r="Y357" t="str">
        <f t="shared" si="120"/>
        <v>Biomedical Engineering and Bioengineering: Biomedical Devices and Instrumentation</v>
      </c>
      <c r="Z357" t="str">
        <f t="shared" si="121"/>
        <v>Biomedical Engineering and Bioengineering: Biomedical Devices and Instrumentation</v>
      </c>
    </row>
    <row r="358" spans="1:26" x14ac:dyDescent="0.35">
      <c r="A358">
        <v>354</v>
      </c>
      <c r="B358" t="s">
        <v>1429</v>
      </c>
      <c r="C358" s="4">
        <v>4</v>
      </c>
      <c r="D358" s="4">
        <v>42</v>
      </c>
      <c r="E358" s="4">
        <v>403</v>
      </c>
      <c r="G358">
        <v>20000</v>
      </c>
      <c r="H358">
        <v>20500</v>
      </c>
      <c r="I358">
        <v>20511</v>
      </c>
      <c r="J358">
        <f t="shared" si="118"/>
        <v>12</v>
      </c>
      <c r="K358">
        <f t="shared" si="119"/>
        <v>43</v>
      </c>
      <c r="L358">
        <f t="shared" si="112"/>
        <v>5</v>
      </c>
      <c r="M358">
        <f t="shared" si="113"/>
        <v>4</v>
      </c>
      <c r="N358">
        <f t="shared" si="114"/>
        <v>7</v>
      </c>
      <c r="O358" s="3" t="str">
        <f t="shared" si="106"/>
        <v>05|04|07</v>
      </c>
      <c r="P358" s="22">
        <f t="shared" si="107"/>
        <v>50407</v>
      </c>
      <c r="Q358" s="22">
        <f t="shared" si="108"/>
        <v>3</v>
      </c>
      <c r="R358" s="22"/>
      <c r="S358" t="str">
        <f t="shared" si="109"/>
        <v>Engineering</v>
      </c>
      <c r="T358" s="23" t="str">
        <f t="shared" si="110"/>
        <v>Biomedical Engineering and Bioengineering</v>
      </c>
      <c r="U358" t="str">
        <f t="shared" si="111"/>
        <v>Molecular, Cellular, and Tissue Engineering</v>
      </c>
      <c r="V358">
        <v>1</v>
      </c>
      <c r="W358">
        <f t="shared" si="122"/>
        <v>351</v>
      </c>
      <c r="X358">
        <f t="shared" si="115"/>
        <v>351</v>
      </c>
      <c r="Y358" t="str">
        <f t="shared" si="120"/>
        <v>Biomedical Engineering and Bioengineering: Molecular, Cellular, and Tissue Engineering</v>
      </c>
      <c r="Z358" t="str">
        <f t="shared" si="121"/>
        <v>Biomedical Engineering and Bioengineering: Molecular, Cellular, and Tissue Engineering</v>
      </c>
    </row>
    <row r="359" spans="1:26" x14ac:dyDescent="0.35">
      <c r="A359">
        <v>355</v>
      </c>
      <c r="B359" t="s">
        <v>1430</v>
      </c>
      <c r="C359" s="4">
        <v>4</v>
      </c>
      <c r="D359" s="4">
        <v>42</v>
      </c>
      <c r="E359" s="4">
        <v>403</v>
      </c>
      <c r="G359">
        <v>20000</v>
      </c>
      <c r="H359">
        <v>20500</v>
      </c>
      <c r="I359">
        <v>20511</v>
      </c>
      <c r="J359">
        <f t="shared" si="118"/>
        <v>12</v>
      </c>
      <c r="K359">
        <f t="shared" si="119"/>
        <v>43</v>
      </c>
      <c r="L359">
        <f t="shared" si="112"/>
        <v>5</v>
      </c>
      <c r="M359">
        <f t="shared" si="113"/>
        <v>4</v>
      </c>
      <c r="N359">
        <f t="shared" si="114"/>
        <v>8</v>
      </c>
      <c r="O359" s="3" t="str">
        <f t="shared" si="106"/>
        <v>05|04|08</v>
      </c>
      <c r="P359" s="22">
        <f t="shared" si="107"/>
        <v>50408</v>
      </c>
      <c r="Q359" s="22">
        <f t="shared" si="108"/>
        <v>3</v>
      </c>
      <c r="R359" s="22"/>
      <c r="S359" t="str">
        <f t="shared" si="109"/>
        <v>Engineering</v>
      </c>
      <c r="T359" t="str">
        <f t="shared" si="110"/>
        <v>Biomedical Engineering and Bioengineering</v>
      </c>
      <c r="U359" t="str">
        <f t="shared" si="111"/>
        <v>Systems and Integrative Engineering</v>
      </c>
      <c r="V359">
        <v>1</v>
      </c>
      <c r="W359">
        <f t="shared" si="122"/>
        <v>352</v>
      </c>
      <c r="X359">
        <f t="shared" si="115"/>
        <v>352</v>
      </c>
      <c r="Y359" t="str">
        <f t="shared" si="120"/>
        <v>Biomedical Engineering and Bioengineering: Systems and Integrative Engineering</v>
      </c>
      <c r="Z359" t="str">
        <f t="shared" si="121"/>
        <v>Biomedical Engineering and Bioengineering: Systems and Integrative Engineering</v>
      </c>
    </row>
    <row r="360" spans="1:26" x14ac:dyDescent="0.35">
      <c r="A360">
        <v>356</v>
      </c>
      <c r="B360" t="s">
        <v>1431</v>
      </c>
      <c r="C360" s="4">
        <v>4</v>
      </c>
      <c r="D360" s="4">
        <v>42</v>
      </c>
      <c r="E360" s="4">
        <v>403</v>
      </c>
      <c r="G360">
        <v>30000</v>
      </c>
      <c r="H360">
        <v>30700</v>
      </c>
      <c r="I360">
        <v>30307</v>
      </c>
      <c r="J360">
        <f t="shared" si="118"/>
        <v>12</v>
      </c>
      <c r="K360">
        <f t="shared" si="119"/>
        <v>43</v>
      </c>
      <c r="L360">
        <f t="shared" si="112"/>
        <v>5</v>
      </c>
      <c r="M360">
        <f t="shared" si="113"/>
        <v>4</v>
      </c>
      <c r="N360">
        <f t="shared" si="114"/>
        <v>9</v>
      </c>
      <c r="O360" s="3" t="str">
        <f t="shared" si="106"/>
        <v>05|04|09</v>
      </c>
      <c r="P360" s="22">
        <f t="shared" si="107"/>
        <v>50409</v>
      </c>
      <c r="Q360" s="22">
        <f t="shared" si="108"/>
        <v>3</v>
      </c>
      <c r="R360" s="22"/>
      <c r="S360" t="str">
        <f t="shared" si="109"/>
        <v>Engineering</v>
      </c>
      <c r="T360" s="23" t="str">
        <f t="shared" si="110"/>
        <v>Biomedical Engineering and Bioengineering</v>
      </c>
      <c r="U360" t="str">
        <f t="shared" si="111"/>
        <v>Vision Science</v>
      </c>
      <c r="V360">
        <v>1</v>
      </c>
      <c r="W360">
        <f t="shared" si="122"/>
        <v>353</v>
      </c>
      <c r="X360">
        <f t="shared" si="115"/>
        <v>353</v>
      </c>
      <c r="Y360" t="str">
        <f t="shared" si="120"/>
        <v>Biomedical Engineering and Bioengineering: Vision Science</v>
      </c>
      <c r="Z360" t="str">
        <f t="shared" si="121"/>
        <v>Biomedical Engineering and Bioengineering: Vision Science</v>
      </c>
    </row>
    <row r="361" spans="1:26" x14ac:dyDescent="0.35">
      <c r="A361">
        <v>357</v>
      </c>
      <c r="B361" t="s">
        <v>1432</v>
      </c>
      <c r="C361" s="4">
        <v>4</v>
      </c>
      <c r="D361" s="4">
        <v>42</v>
      </c>
      <c r="E361" s="4">
        <v>403</v>
      </c>
      <c r="G361">
        <v>30000</v>
      </c>
      <c r="H361">
        <v>30700</v>
      </c>
      <c r="I361">
        <v>30307</v>
      </c>
      <c r="J361">
        <f t="shared" si="118"/>
        <v>12</v>
      </c>
      <c r="K361">
        <f t="shared" si="119"/>
        <v>43</v>
      </c>
      <c r="L361">
        <f t="shared" si="112"/>
        <v>5</v>
      </c>
      <c r="M361">
        <f t="shared" si="113"/>
        <v>4</v>
      </c>
      <c r="N361">
        <f t="shared" si="114"/>
        <v>10</v>
      </c>
      <c r="O361" s="3" t="str">
        <f t="shared" si="106"/>
        <v>05|04|10</v>
      </c>
      <c r="P361" s="22">
        <f t="shared" si="107"/>
        <v>50410</v>
      </c>
      <c r="Q361" s="22">
        <f t="shared" si="108"/>
        <v>3</v>
      </c>
      <c r="R361" s="22"/>
      <c r="S361" t="str">
        <f t="shared" si="109"/>
        <v>Engineering</v>
      </c>
      <c r="T361" t="str">
        <f t="shared" si="110"/>
        <v>Biomedical Engineering and Bioengineering</v>
      </c>
      <c r="U361" t="str">
        <f t="shared" si="111"/>
        <v>Other Biomedical Engineering and Bioengineering</v>
      </c>
      <c r="V361">
        <v>1</v>
      </c>
      <c r="W361">
        <f t="shared" si="122"/>
        <v>354</v>
      </c>
      <c r="X361">
        <f t="shared" si="115"/>
        <v>354</v>
      </c>
      <c r="Y361" t="str">
        <f t="shared" si="120"/>
        <v>Biomedical Engineering and Bioengineering: Other Biomedical Engineering and Bioengineering</v>
      </c>
      <c r="Z361" t="str">
        <f t="shared" si="121"/>
        <v>Biomedical Engineering and Bioengineering: Other Biomedical Engineering and Bioengineering</v>
      </c>
    </row>
    <row r="362" spans="1:26" x14ac:dyDescent="0.35">
      <c r="A362">
        <v>358</v>
      </c>
      <c r="B362" t="s">
        <v>1433</v>
      </c>
      <c r="C362" s="4">
        <v>2</v>
      </c>
      <c r="D362" s="4">
        <v>23</v>
      </c>
      <c r="E362" s="4">
        <v>207</v>
      </c>
      <c r="F362" s="4">
        <v>20702</v>
      </c>
      <c r="G362" s="4">
        <v>20000</v>
      </c>
      <c r="H362" s="4">
        <v>20500</v>
      </c>
      <c r="I362" s="4">
        <v>20509</v>
      </c>
      <c r="J362">
        <f t="shared" si="118"/>
        <v>12</v>
      </c>
      <c r="K362" t="str">
        <f t="shared" si="119"/>
        <v/>
      </c>
      <c r="L362">
        <f t="shared" si="112"/>
        <v>5</v>
      </c>
      <c r="M362">
        <f t="shared" si="113"/>
        <v>5</v>
      </c>
      <c r="N362" t="str">
        <f t="shared" si="114"/>
        <v/>
      </c>
      <c r="O362" s="3" t="str">
        <f t="shared" si="106"/>
        <v>05|05</v>
      </c>
      <c r="P362" s="22">
        <f t="shared" si="107"/>
        <v>505</v>
      </c>
      <c r="Q362" s="22">
        <f t="shared" si="108"/>
        <v>2</v>
      </c>
      <c r="R362" s="22">
        <v>0</v>
      </c>
      <c r="S362" t="str">
        <f t="shared" si="109"/>
        <v>Engineering</v>
      </c>
      <c r="T362" t="str">
        <f t="shared" si="110"/>
        <v>Bioresource and Agricultural Engineering</v>
      </c>
      <c r="U362" t="str">
        <f t="shared" si="111"/>
        <v/>
      </c>
      <c r="V362">
        <v>1</v>
      </c>
      <c r="W362">
        <f t="shared" si="122"/>
        <v>355</v>
      </c>
      <c r="X362">
        <f t="shared" si="115"/>
        <v>355</v>
      </c>
      <c r="Y362" t="str">
        <f>T362</f>
        <v>Bioresource and Agricultural Engineering</v>
      </c>
      <c r="Z362" t="str">
        <f>IF(U363="",T362,"")</f>
        <v>Bioresource and Agricultural Engineering</v>
      </c>
    </row>
    <row r="363" spans="1:26" x14ac:dyDescent="0.35">
      <c r="A363">
        <v>359</v>
      </c>
      <c r="B363" t="s">
        <v>1434</v>
      </c>
      <c r="C363" s="4">
        <v>4</v>
      </c>
      <c r="D363" s="4">
        <v>42</v>
      </c>
      <c r="E363" s="4"/>
      <c r="G363">
        <v>20000</v>
      </c>
      <c r="H363">
        <v>20500</v>
      </c>
      <c r="I363">
        <v>20507</v>
      </c>
      <c r="J363">
        <f t="shared" si="118"/>
        <v>12</v>
      </c>
      <c r="K363" t="str">
        <f t="shared" si="119"/>
        <v/>
      </c>
      <c r="L363">
        <f t="shared" si="112"/>
        <v>5</v>
      </c>
      <c r="M363">
        <f t="shared" si="113"/>
        <v>6</v>
      </c>
      <c r="N363" t="str">
        <f t="shared" si="114"/>
        <v/>
      </c>
      <c r="O363" s="3" t="str">
        <f t="shared" si="106"/>
        <v>05|06</v>
      </c>
      <c r="P363" s="22">
        <f t="shared" si="107"/>
        <v>506</v>
      </c>
      <c r="Q363" s="22">
        <f t="shared" si="108"/>
        <v>2</v>
      </c>
      <c r="R363" s="22">
        <v>10</v>
      </c>
      <c r="S363" t="str">
        <f t="shared" si="109"/>
        <v>Engineering</v>
      </c>
      <c r="T363" t="str">
        <f t="shared" si="110"/>
        <v>Chemical Engineering</v>
      </c>
      <c r="U363" t="str">
        <f t="shared" si="111"/>
        <v/>
      </c>
      <c r="V363">
        <v>1</v>
      </c>
      <c r="W363">
        <f t="shared" si="122"/>
        <v>356</v>
      </c>
      <c r="X363">
        <f t="shared" si="115"/>
        <v>356</v>
      </c>
      <c r="Y363" t="str">
        <f>T363</f>
        <v>Chemical Engineering</v>
      </c>
      <c r="Z363" t="str">
        <f>IF(U364="",T363,"")</f>
        <v/>
      </c>
    </row>
    <row r="364" spans="1:26" x14ac:dyDescent="0.35">
      <c r="A364">
        <v>360</v>
      </c>
      <c r="B364" t="s">
        <v>1435</v>
      </c>
      <c r="C364" s="4">
        <v>4</v>
      </c>
      <c r="D364" s="4">
        <v>42</v>
      </c>
      <c r="E364" s="4">
        <v>403</v>
      </c>
      <c r="G364">
        <v>20000</v>
      </c>
      <c r="H364">
        <v>20500</v>
      </c>
      <c r="I364">
        <v>20507</v>
      </c>
      <c r="J364">
        <f t="shared" si="118"/>
        <v>12</v>
      </c>
      <c r="K364">
        <f t="shared" si="119"/>
        <v>22</v>
      </c>
      <c r="L364">
        <f t="shared" si="112"/>
        <v>5</v>
      </c>
      <c r="M364">
        <f t="shared" si="113"/>
        <v>6</v>
      </c>
      <c r="N364">
        <f t="shared" si="114"/>
        <v>1</v>
      </c>
      <c r="O364" s="3" t="str">
        <f t="shared" si="106"/>
        <v>05|06|01</v>
      </c>
      <c r="P364" s="22">
        <f t="shared" si="107"/>
        <v>50601</v>
      </c>
      <c r="Q364" s="22">
        <f t="shared" si="108"/>
        <v>3</v>
      </c>
      <c r="R364" s="22"/>
      <c r="S364" t="str">
        <f t="shared" si="109"/>
        <v>Engineering</v>
      </c>
      <c r="T364" t="str">
        <f t="shared" si="110"/>
        <v>Chemical Engineering</v>
      </c>
      <c r="U364" t="str">
        <f t="shared" si="111"/>
        <v>Biochemical and Biomolecular Engineering</v>
      </c>
      <c r="V364">
        <v>1</v>
      </c>
      <c r="W364">
        <f t="shared" si="122"/>
        <v>357</v>
      </c>
      <c r="X364">
        <f t="shared" si="115"/>
        <v>357</v>
      </c>
      <c r="Y364" t="str">
        <f t="shared" ref="Y364:Y373" si="123">Z364</f>
        <v>Chemical Engineering: Biochemical and Biomolecular Engineering</v>
      </c>
      <c r="Z364" t="str">
        <f t="shared" ref="Z364:Z373" si="124">CONCATENATE(T364,": ",U364)</f>
        <v>Chemical Engineering: Biochemical and Biomolecular Engineering</v>
      </c>
    </row>
    <row r="365" spans="1:26" x14ac:dyDescent="0.35">
      <c r="A365">
        <v>361</v>
      </c>
      <c r="B365" t="s">
        <v>1436</v>
      </c>
      <c r="C365" s="4">
        <v>4</v>
      </c>
      <c r="D365" s="4">
        <v>42</v>
      </c>
      <c r="E365" s="4">
        <v>403</v>
      </c>
      <c r="G365">
        <v>20000</v>
      </c>
      <c r="H365">
        <v>20500</v>
      </c>
      <c r="I365">
        <v>20507</v>
      </c>
      <c r="J365">
        <f t="shared" si="118"/>
        <v>12</v>
      </c>
      <c r="K365">
        <f t="shared" si="119"/>
        <v>22</v>
      </c>
      <c r="L365">
        <f t="shared" si="112"/>
        <v>5</v>
      </c>
      <c r="M365">
        <f t="shared" si="113"/>
        <v>6</v>
      </c>
      <c r="N365">
        <f t="shared" si="114"/>
        <v>2</v>
      </c>
      <c r="O365" s="3" t="str">
        <f t="shared" si="106"/>
        <v>05|06|02</v>
      </c>
      <c r="P365" s="22">
        <f t="shared" si="107"/>
        <v>50602</v>
      </c>
      <c r="Q365" s="22">
        <f t="shared" si="108"/>
        <v>3</v>
      </c>
      <c r="R365" s="22"/>
      <c r="S365" t="str">
        <f t="shared" si="109"/>
        <v>Engineering</v>
      </c>
      <c r="T365" t="str">
        <f t="shared" si="110"/>
        <v>Chemical Engineering</v>
      </c>
      <c r="U365" t="str">
        <f t="shared" si="111"/>
        <v>Catalysis and Reaction Engineering</v>
      </c>
      <c r="V365">
        <v>1</v>
      </c>
      <c r="W365">
        <f t="shared" si="122"/>
        <v>358</v>
      </c>
      <c r="X365">
        <f t="shared" si="115"/>
        <v>358</v>
      </c>
      <c r="Y365" t="str">
        <f t="shared" si="123"/>
        <v>Chemical Engineering: Catalysis and Reaction Engineering</v>
      </c>
      <c r="Z365" t="str">
        <f t="shared" si="124"/>
        <v>Chemical Engineering: Catalysis and Reaction Engineering</v>
      </c>
    </row>
    <row r="366" spans="1:26" x14ac:dyDescent="0.35">
      <c r="A366">
        <v>362</v>
      </c>
      <c r="B366" t="s">
        <v>1437</v>
      </c>
      <c r="C366" s="4">
        <v>4</v>
      </c>
      <c r="D366" s="4">
        <v>42</v>
      </c>
      <c r="E366" s="4">
        <v>404</v>
      </c>
      <c r="G366">
        <v>20000</v>
      </c>
      <c r="H366">
        <v>20500</v>
      </c>
      <c r="I366">
        <v>20507</v>
      </c>
      <c r="J366">
        <f t="shared" si="118"/>
        <v>12</v>
      </c>
      <c r="K366">
        <f t="shared" si="119"/>
        <v>22</v>
      </c>
      <c r="L366">
        <f t="shared" si="112"/>
        <v>5</v>
      </c>
      <c r="M366">
        <f t="shared" si="113"/>
        <v>6</v>
      </c>
      <c r="N366">
        <f t="shared" si="114"/>
        <v>3</v>
      </c>
      <c r="O366" s="3" t="str">
        <f t="shared" si="106"/>
        <v>05|06|03</v>
      </c>
      <c r="P366" s="22">
        <f t="shared" si="107"/>
        <v>50603</v>
      </c>
      <c r="Q366" s="22">
        <f t="shared" si="108"/>
        <v>3</v>
      </c>
      <c r="R366" s="22"/>
      <c r="S366" t="str">
        <f t="shared" si="109"/>
        <v>Engineering</v>
      </c>
      <c r="T366" t="str">
        <f t="shared" si="110"/>
        <v>Chemical Engineering</v>
      </c>
      <c r="U366" t="str">
        <f t="shared" si="111"/>
        <v>Complex Fluids</v>
      </c>
      <c r="V366">
        <v>1</v>
      </c>
      <c r="W366">
        <f t="shared" si="122"/>
        <v>359</v>
      </c>
      <c r="X366">
        <f t="shared" si="115"/>
        <v>359</v>
      </c>
      <c r="Y366" t="str">
        <f t="shared" si="123"/>
        <v>Chemical Engineering: Complex Fluids</v>
      </c>
      <c r="Z366" t="str">
        <f t="shared" si="124"/>
        <v>Chemical Engineering: Complex Fluids</v>
      </c>
    </row>
    <row r="367" spans="1:26" x14ac:dyDescent="0.35">
      <c r="A367">
        <v>363</v>
      </c>
      <c r="B367" t="s">
        <v>1438</v>
      </c>
      <c r="C367" s="4">
        <v>4</v>
      </c>
      <c r="D367" s="4">
        <v>42</v>
      </c>
      <c r="E367" s="4">
        <v>403</v>
      </c>
      <c r="G367">
        <v>20000</v>
      </c>
      <c r="H367">
        <v>20500</v>
      </c>
      <c r="I367">
        <v>20507</v>
      </c>
      <c r="J367">
        <f t="shared" si="118"/>
        <v>12</v>
      </c>
      <c r="K367">
        <f t="shared" si="119"/>
        <v>22</v>
      </c>
      <c r="L367">
        <f t="shared" si="112"/>
        <v>5</v>
      </c>
      <c r="M367">
        <f t="shared" si="113"/>
        <v>6</v>
      </c>
      <c r="N367">
        <f t="shared" si="114"/>
        <v>4</v>
      </c>
      <c r="O367" s="3" t="str">
        <f t="shared" si="106"/>
        <v>05|06|04</v>
      </c>
      <c r="P367" s="22">
        <f t="shared" si="107"/>
        <v>50604</v>
      </c>
      <c r="Q367" s="22">
        <f t="shared" si="108"/>
        <v>3</v>
      </c>
      <c r="R367" s="22"/>
      <c r="S367" t="str">
        <f t="shared" si="109"/>
        <v>Engineering</v>
      </c>
      <c r="T367" t="str">
        <f t="shared" si="110"/>
        <v>Chemical Engineering</v>
      </c>
      <c r="U367" t="str">
        <f t="shared" si="111"/>
        <v>Membrane Science</v>
      </c>
      <c r="V367">
        <v>1</v>
      </c>
      <c r="W367">
        <f t="shared" si="122"/>
        <v>360</v>
      </c>
      <c r="X367">
        <f t="shared" si="115"/>
        <v>360</v>
      </c>
      <c r="Y367" t="str">
        <f t="shared" si="123"/>
        <v>Chemical Engineering: Membrane Science</v>
      </c>
      <c r="Z367" t="str">
        <f t="shared" si="124"/>
        <v>Chemical Engineering: Membrane Science</v>
      </c>
    </row>
    <row r="368" spans="1:26" x14ac:dyDescent="0.35">
      <c r="A368">
        <v>364</v>
      </c>
      <c r="B368" t="s">
        <v>1439</v>
      </c>
      <c r="C368" s="4">
        <v>4</v>
      </c>
      <c r="D368" s="4">
        <v>42</v>
      </c>
      <c r="E368" s="4">
        <v>403</v>
      </c>
      <c r="G368">
        <v>20000</v>
      </c>
      <c r="H368">
        <v>20500</v>
      </c>
      <c r="I368">
        <v>20507</v>
      </c>
      <c r="J368">
        <f t="shared" si="118"/>
        <v>12</v>
      </c>
      <c r="K368">
        <f t="shared" si="119"/>
        <v>22</v>
      </c>
      <c r="L368">
        <f t="shared" si="112"/>
        <v>5</v>
      </c>
      <c r="M368">
        <f t="shared" si="113"/>
        <v>6</v>
      </c>
      <c r="N368">
        <f t="shared" si="114"/>
        <v>5</v>
      </c>
      <c r="O368" s="3" t="str">
        <f t="shared" si="106"/>
        <v>05|06|05</v>
      </c>
      <c r="P368" s="22">
        <f t="shared" si="107"/>
        <v>50605</v>
      </c>
      <c r="Q368" s="22">
        <f t="shared" si="108"/>
        <v>3</v>
      </c>
      <c r="R368" s="22"/>
      <c r="S368" t="str">
        <f t="shared" si="109"/>
        <v>Engineering</v>
      </c>
      <c r="T368" t="str">
        <f t="shared" si="110"/>
        <v>Chemical Engineering</v>
      </c>
      <c r="U368" t="str">
        <f t="shared" si="111"/>
        <v>Petroleum Engineering</v>
      </c>
      <c r="V368">
        <v>1</v>
      </c>
      <c r="W368">
        <f t="shared" si="122"/>
        <v>361</v>
      </c>
      <c r="X368">
        <f t="shared" si="115"/>
        <v>361</v>
      </c>
      <c r="Y368" t="str">
        <f t="shared" si="123"/>
        <v>Chemical Engineering: Petroleum Engineering</v>
      </c>
      <c r="Z368" t="str">
        <f t="shared" si="124"/>
        <v>Chemical Engineering: Petroleum Engineering</v>
      </c>
    </row>
    <row r="369" spans="1:26" x14ac:dyDescent="0.35">
      <c r="A369">
        <v>365</v>
      </c>
      <c r="B369" t="s">
        <v>1440</v>
      </c>
      <c r="C369" s="4">
        <v>4</v>
      </c>
      <c r="D369" s="4">
        <v>42</v>
      </c>
      <c r="E369" s="4">
        <v>403</v>
      </c>
      <c r="G369">
        <v>20000</v>
      </c>
      <c r="H369">
        <v>20500</v>
      </c>
      <c r="I369">
        <v>20507</v>
      </c>
      <c r="J369">
        <f t="shared" si="118"/>
        <v>12</v>
      </c>
      <c r="K369">
        <f t="shared" si="119"/>
        <v>22</v>
      </c>
      <c r="L369">
        <f t="shared" si="112"/>
        <v>5</v>
      </c>
      <c r="M369">
        <f t="shared" si="113"/>
        <v>6</v>
      </c>
      <c r="N369">
        <f t="shared" si="114"/>
        <v>6</v>
      </c>
      <c r="O369" s="3" t="str">
        <f t="shared" si="106"/>
        <v>05|06|06</v>
      </c>
      <c r="P369" s="22">
        <f t="shared" si="107"/>
        <v>50606</v>
      </c>
      <c r="Q369" s="22">
        <f t="shared" si="108"/>
        <v>3</v>
      </c>
      <c r="R369" s="22"/>
      <c r="S369" t="str">
        <f t="shared" si="109"/>
        <v>Engineering</v>
      </c>
      <c r="T369" t="str">
        <f t="shared" si="110"/>
        <v>Chemical Engineering</v>
      </c>
      <c r="U369" t="str">
        <f t="shared" si="111"/>
        <v>Polymer Science</v>
      </c>
      <c r="V369">
        <v>1</v>
      </c>
      <c r="W369">
        <f t="shared" si="122"/>
        <v>362</v>
      </c>
      <c r="X369">
        <f t="shared" si="115"/>
        <v>362</v>
      </c>
      <c r="Y369" t="str">
        <f t="shared" si="123"/>
        <v>Chemical Engineering: Polymer Science</v>
      </c>
      <c r="Z369" t="str">
        <f t="shared" si="124"/>
        <v>Chemical Engineering: Polymer Science</v>
      </c>
    </row>
    <row r="370" spans="1:26" x14ac:dyDescent="0.35">
      <c r="A370">
        <v>366</v>
      </c>
      <c r="B370" t="s">
        <v>1441</v>
      </c>
      <c r="C370" s="4">
        <v>4</v>
      </c>
      <c r="D370" s="4">
        <v>42</v>
      </c>
      <c r="E370" s="4">
        <v>403</v>
      </c>
      <c r="G370">
        <v>20000</v>
      </c>
      <c r="H370">
        <v>20500</v>
      </c>
      <c r="I370">
        <v>20507</v>
      </c>
      <c r="J370">
        <f t="shared" si="118"/>
        <v>12</v>
      </c>
      <c r="K370">
        <f t="shared" si="119"/>
        <v>22</v>
      </c>
      <c r="L370">
        <f t="shared" si="112"/>
        <v>5</v>
      </c>
      <c r="M370">
        <f t="shared" si="113"/>
        <v>6</v>
      </c>
      <c r="N370">
        <f t="shared" si="114"/>
        <v>7</v>
      </c>
      <c r="O370" s="3" t="str">
        <f t="shared" si="106"/>
        <v>05|06|07</v>
      </c>
      <c r="P370" s="22">
        <f t="shared" si="107"/>
        <v>50607</v>
      </c>
      <c r="Q370" s="22">
        <f t="shared" si="108"/>
        <v>3</v>
      </c>
      <c r="R370" s="22"/>
      <c r="S370" t="str">
        <f t="shared" si="109"/>
        <v>Engineering</v>
      </c>
      <c r="T370" s="23" t="str">
        <f t="shared" si="110"/>
        <v>Chemical Engineering</v>
      </c>
      <c r="U370" t="str">
        <f t="shared" si="111"/>
        <v>Process Control and Systems</v>
      </c>
      <c r="V370">
        <v>1</v>
      </c>
      <c r="W370">
        <f t="shared" si="122"/>
        <v>363</v>
      </c>
      <c r="X370">
        <f t="shared" si="115"/>
        <v>363</v>
      </c>
      <c r="Y370" t="str">
        <f t="shared" si="123"/>
        <v>Chemical Engineering: Process Control and Systems</v>
      </c>
      <c r="Z370" t="str">
        <f t="shared" si="124"/>
        <v>Chemical Engineering: Process Control and Systems</v>
      </c>
    </row>
    <row r="371" spans="1:26" x14ac:dyDescent="0.35">
      <c r="A371">
        <v>367</v>
      </c>
      <c r="B371" t="s">
        <v>1442</v>
      </c>
      <c r="C371" s="4">
        <v>4</v>
      </c>
      <c r="D371" s="4">
        <v>42</v>
      </c>
      <c r="E371" s="4">
        <v>404</v>
      </c>
      <c r="G371">
        <v>20000</v>
      </c>
      <c r="H371">
        <v>20500</v>
      </c>
      <c r="I371">
        <v>20507</v>
      </c>
      <c r="J371">
        <f t="shared" si="118"/>
        <v>12</v>
      </c>
      <c r="K371">
        <f t="shared" si="119"/>
        <v>22</v>
      </c>
      <c r="L371">
        <f t="shared" si="112"/>
        <v>5</v>
      </c>
      <c r="M371">
        <f t="shared" si="113"/>
        <v>6</v>
      </c>
      <c r="N371">
        <f t="shared" si="114"/>
        <v>8</v>
      </c>
      <c r="O371" s="3" t="str">
        <f t="shared" si="106"/>
        <v>05|06|08</v>
      </c>
      <c r="P371" s="22">
        <f t="shared" si="107"/>
        <v>50608</v>
      </c>
      <c r="Q371" s="22">
        <f t="shared" si="108"/>
        <v>3</v>
      </c>
      <c r="R371" s="22"/>
      <c r="S371" t="str">
        <f t="shared" si="109"/>
        <v>Engineering</v>
      </c>
      <c r="T371" t="str">
        <f t="shared" si="110"/>
        <v>Chemical Engineering</v>
      </c>
      <c r="U371" t="str">
        <f t="shared" si="111"/>
        <v>Thermodynamics</v>
      </c>
      <c r="V371">
        <v>1</v>
      </c>
      <c r="W371">
        <f t="shared" si="122"/>
        <v>364</v>
      </c>
      <c r="X371">
        <f t="shared" si="115"/>
        <v>364</v>
      </c>
      <c r="Y371" t="str">
        <f t="shared" si="123"/>
        <v>Chemical Engineering: Thermodynamics</v>
      </c>
      <c r="Z371" t="str">
        <f t="shared" si="124"/>
        <v>Chemical Engineering: Thermodynamics</v>
      </c>
    </row>
    <row r="372" spans="1:26" x14ac:dyDescent="0.35">
      <c r="A372">
        <v>368</v>
      </c>
      <c r="B372" t="s">
        <v>1443</v>
      </c>
      <c r="C372" s="4">
        <v>4</v>
      </c>
      <c r="D372" s="4">
        <v>42</v>
      </c>
      <c r="E372" s="4">
        <v>403</v>
      </c>
      <c r="G372">
        <v>20000</v>
      </c>
      <c r="H372">
        <v>20500</v>
      </c>
      <c r="I372">
        <v>20507</v>
      </c>
      <c r="J372">
        <f t="shared" si="118"/>
        <v>12</v>
      </c>
      <c r="K372">
        <f t="shared" si="119"/>
        <v>22</v>
      </c>
      <c r="L372">
        <f t="shared" si="112"/>
        <v>5</v>
      </c>
      <c r="M372">
        <f t="shared" si="113"/>
        <v>6</v>
      </c>
      <c r="N372">
        <f t="shared" si="114"/>
        <v>9</v>
      </c>
      <c r="O372" s="3" t="str">
        <f t="shared" si="106"/>
        <v>05|06|09</v>
      </c>
      <c r="P372" s="22">
        <f t="shared" si="107"/>
        <v>50609</v>
      </c>
      <c r="Q372" s="22">
        <f t="shared" si="108"/>
        <v>3</v>
      </c>
      <c r="R372" s="22"/>
      <c r="S372" t="str">
        <f t="shared" si="109"/>
        <v>Engineering</v>
      </c>
      <c r="T372" s="23" t="str">
        <f t="shared" si="110"/>
        <v>Chemical Engineering</v>
      </c>
      <c r="U372" t="str">
        <f t="shared" si="111"/>
        <v>Transport Phenomena</v>
      </c>
      <c r="V372">
        <v>1</v>
      </c>
      <c r="W372">
        <f t="shared" si="122"/>
        <v>365</v>
      </c>
      <c r="X372">
        <f t="shared" si="115"/>
        <v>365</v>
      </c>
      <c r="Y372" t="str">
        <f t="shared" si="123"/>
        <v>Chemical Engineering: Transport Phenomena</v>
      </c>
      <c r="Z372" t="str">
        <f t="shared" si="124"/>
        <v>Chemical Engineering: Transport Phenomena</v>
      </c>
    </row>
    <row r="373" spans="1:26" x14ac:dyDescent="0.35">
      <c r="A373">
        <v>369</v>
      </c>
      <c r="B373" t="s">
        <v>1444</v>
      </c>
      <c r="C373" s="4">
        <v>4</v>
      </c>
      <c r="D373" s="4">
        <v>42</v>
      </c>
      <c r="E373" s="4">
        <v>403</v>
      </c>
      <c r="G373">
        <v>20000</v>
      </c>
      <c r="H373">
        <v>20500</v>
      </c>
      <c r="I373">
        <v>20507</v>
      </c>
      <c r="J373">
        <f t="shared" si="118"/>
        <v>12</v>
      </c>
      <c r="K373">
        <f t="shared" si="119"/>
        <v>22</v>
      </c>
      <c r="L373">
        <f t="shared" si="112"/>
        <v>5</v>
      </c>
      <c r="M373">
        <f t="shared" si="113"/>
        <v>6</v>
      </c>
      <c r="N373">
        <f t="shared" si="114"/>
        <v>10</v>
      </c>
      <c r="O373" s="3" t="str">
        <f t="shared" si="106"/>
        <v>05|06|10</v>
      </c>
      <c r="P373" s="22">
        <f t="shared" si="107"/>
        <v>50610</v>
      </c>
      <c r="Q373" s="22">
        <f t="shared" si="108"/>
        <v>3</v>
      </c>
      <c r="R373" s="22"/>
      <c r="S373" t="str">
        <f t="shared" si="109"/>
        <v>Engineering</v>
      </c>
      <c r="T373" t="str">
        <f t="shared" si="110"/>
        <v>Chemical Engineering</v>
      </c>
      <c r="U373" t="str">
        <f t="shared" si="111"/>
        <v>Other Chemical Engineering</v>
      </c>
      <c r="V373">
        <v>1</v>
      </c>
      <c r="W373">
        <f t="shared" si="122"/>
        <v>366</v>
      </c>
      <c r="X373">
        <f t="shared" si="115"/>
        <v>366</v>
      </c>
      <c r="Y373" t="str">
        <f t="shared" si="123"/>
        <v>Chemical Engineering: Other Chemical Engineering</v>
      </c>
      <c r="Z373" t="str">
        <f t="shared" si="124"/>
        <v>Chemical Engineering: Other Chemical Engineering</v>
      </c>
    </row>
    <row r="374" spans="1:26" x14ac:dyDescent="0.35">
      <c r="A374">
        <v>370</v>
      </c>
      <c r="B374" t="s">
        <v>1445</v>
      </c>
      <c r="C374" s="4">
        <v>4</v>
      </c>
      <c r="D374" s="4">
        <v>45</v>
      </c>
      <c r="E374" s="4">
        <v>410</v>
      </c>
      <c r="G374">
        <v>20000</v>
      </c>
      <c r="H374">
        <v>20500</v>
      </c>
      <c r="I374">
        <v>20501</v>
      </c>
      <c r="J374">
        <f t="shared" si="118"/>
        <v>12</v>
      </c>
      <c r="K374" t="str">
        <f t="shared" si="119"/>
        <v/>
      </c>
      <c r="L374">
        <f t="shared" si="112"/>
        <v>5</v>
      </c>
      <c r="M374">
        <f t="shared" si="113"/>
        <v>7</v>
      </c>
      <c r="N374" t="str">
        <f t="shared" si="114"/>
        <v/>
      </c>
      <c r="O374" s="3" t="str">
        <f t="shared" si="106"/>
        <v>05|07</v>
      </c>
      <c r="P374" s="22">
        <f t="shared" si="107"/>
        <v>507</v>
      </c>
      <c r="Q374" s="22">
        <f t="shared" si="108"/>
        <v>2</v>
      </c>
      <c r="R374" s="22">
        <v>8</v>
      </c>
      <c r="S374" t="str">
        <f t="shared" si="109"/>
        <v>Engineering</v>
      </c>
      <c r="T374" t="str">
        <f t="shared" si="110"/>
        <v>Civil and Environmental Engineering</v>
      </c>
      <c r="U374" t="str">
        <f t="shared" si="111"/>
        <v/>
      </c>
      <c r="V374">
        <v>1</v>
      </c>
      <c r="W374">
        <f t="shared" si="122"/>
        <v>367</v>
      </c>
      <c r="X374">
        <f t="shared" si="115"/>
        <v>367</v>
      </c>
      <c r="Y374" t="str">
        <f>T374</f>
        <v>Civil and Environmental Engineering</v>
      </c>
      <c r="Z374" t="str">
        <f>IF(U375="",T374,"")</f>
        <v/>
      </c>
    </row>
    <row r="375" spans="1:26" x14ac:dyDescent="0.35">
      <c r="A375">
        <v>371</v>
      </c>
      <c r="B375" t="s">
        <v>1446</v>
      </c>
      <c r="C375" s="4">
        <v>4</v>
      </c>
      <c r="D375" s="4">
        <v>45</v>
      </c>
      <c r="E375" s="4">
        <v>410</v>
      </c>
      <c r="G375">
        <v>20000</v>
      </c>
      <c r="H375">
        <v>20500</v>
      </c>
      <c r="I375">
        <v>20501</v>
      </c>
      <c r="J375">
        <f t="shared" si="118"/>
        <v>12</v>
      </c>
      <c r="K375">
        <f t="shared" si="119"/>
        <v>37</v>
      </c>
      <c r="L375">
        <f t="shared" si="112"/>
        <v>5</v>
      </c>
      <c r="M375">
        <f t="shared" si="113"/>
        <v>7</v>
      </c>
      <c r="N375">
        <f t="shared" si="114"/>
        <v>1</v>
      </c>
      <c r="O375" s="3" t="str">
        <f t="shared" si="106"/>
        <v>05|07|01</v>
      </c>
      <c r="P375" s="22">
        <f t="shared" si="107"/>
        <v>50701</v>
      </c>
      <c r="Q375" s="22">
        <f t="shared" si="108"/>
        <v>3</v>
      </c>
      <c r="R375" s="22"/>
      <c r="S375" t="str">
        <f t="shared" si="109"/>
        <v>Engineering</v>
      </c>
      <c r="T375" t="str">
        <f t="shared" si="110"/>
        <v>Civil and Environmental Engineering</v>
      </c>
      <c r="U375" t="str">
        <f t="shared" si="111"/>
        <v>Civil Engineering</v>
      </c>
      <c r="V375">
        <v>1</v>
      </c>
      <c r="W375">
        <f t="shared" si="122"/>
        <v>368</v>
      </c>
      <c r="X375">
        <f t="shared" si="115"/>
        <v>368</v>
      </c>
      <c r="Y375" t="str">
        <f t="shared" ref="Y375:Y382" si="125">Z375</f>
        <v>Civil and Environmental Engineering: Civil Engineering</v>
      </c>
      <c r="Z375" t="str">
        <f t="shared" ref="Z375:Z382" si="126">CONCATENATE(T375,": ",U375)</f>
        <v>Civil and Environmental Engineering: Civil Engineering</v>
      </c>
    </row>
    <row r="376" spans="1:26" x14ac:dyDescent="0.35">
      <c r="A376">
        <v>372</v>
      </c>
      <c r="B376" t="s">
        <v>1447</v>
      </c>
      <c r="C376" s="4">
        <v>4</v>
      </c>
      <c r="D376" s="4">
        <v>45</v>
      </c>
      <c r="E376" s="4">
        <v>410</v>
      </c>
      <c r="G376">
        <v>20000</v>
      </c>
      <c r="H376">
        <v>20500</v>
      </c>
      <c r="I376">
        <v>20501</v>
      </c>
      <c r="J376">
        <f t="shared" si="118"/>
        <v>12</v>
      </c>
      <c r="K376">
        <f t="shared" si="119"/>
        <v>37</v>
      </c>
      <c r="L376">
        <f t="shared" si="112"/>
        <v>5</v>
      </c>
      <c r="M376">
        <f t="shared" si="113"/>
        <v>7</v>
      </c>
      <c r="N376">
        <f t="shared" si="114"/>
        <v>2</v>
      </c>
      <c r="O376" s="3" t="str">
        <f t="shared" si="106"/>
        <v>05|07|02</v>
      </c>
      <c r="P376" s="22">
        <f t="shared" si="107"/>
        <v>50702</v>
      </c>
      <c r="Q376" s="22">
        <f t="shared" si="108"/>
        <v>3</v>
      </c>
      <c r="R376" s="22"/>
      <c r="S376" t="str">
        <f t="shared" si="109"/>
        <v>Engineering</v>
      </c>
      <c r="T376" t="str">
        <f t="shared" si="110"/>
        <v>Civil and Environmental Engineering</v>
      </c>
      <c r="U376" t="str">
        <f t="shared" si="111"/>
        <v>Construction Engineering and Management</v>
      </c>
      <c r="V376">
        <v>1</v>
      </c>
      <c r="W376">
        <f t="shared" si="122"/>
        <v>369</v>
      </c>
      <c r="X376">
        <f t="shared" si="115"/>
        <v>369</v>
      </c>
      <c r="Y376" t="str">
        <f t="shared" si="125"/>
        <v>Civil and Environmental Engineering: Construction Engineering and Management</v>
      </c>
      <c r="Z376" t="str">
        <f t="shared" si="126"/>
        <v>Civil and Environmental Engineering: Construction Engineering and Management</v>
      </c>
    </row>
    <row r="377" spans="1:26" x14ac:dyDescent="0.35">
      <c r="A377">
        <v>373</v>
      </c>
      <c r="B377" t="s">
        <v>1448</v>
      </c>
      <c r="C377" s="4">
        <v>4</v>
      </c>
      <c r="D377" s="4">
        <v>45</v>
      </c>
      <c r="E377" s="4">
        <v>410</v>
      </c>
      <c r="G377">
        <v>20000</v>
      </c>
      <c r="H377">
        <v>20500</v>
      </c>
      <c r="I377">
        <v>20501</v>
      </c>
      <c r="J377">
        <f t="shared" si="118"/>
        <v>12</v>
      </c>
      <c r="K377">
        <f t="shared" si="119"/>
        <v>37</v>
      </c>
      <c r="L377">
        <f t="shared" si="112"/>
        <v>5</v>
      </c>
      <c r="M377">
        <f t="shared" si="113"/>
        <v>7</v>
      </c>
      <c r="N377">
        <f t="shared" si="114"/>
        <v>3</v>
      </c>
      <c r="O377" s="3" t="str">
        <f t="shared" si="106"/>
        <v>05|07|03</v>
      </c>
      <c r="P377" s="22">
        <f t="shared" si="107"/>
        <v>50703</v>
      </c>
      <c r="Q377" s="22">
        <f t="shared" si="108"/>
        <v>3</v>
      </c>
      <c r="R377" s="22"/>
      <c r="S377" t="str">
        <f t="shared" si="109"/>
        <v>Engineering</v>
      </c>
      <c r="T377" t="str">
        <f t="shared" si="110"/>
        <v>Civil and Environmental Engineering</v>
      </c>
      <c r="U377" t="str">
        <f t="shared" si="111"/>
        <v>Environmental Engineering</v>
      </c>
      <c r="V377">
        <v>1</v>
      </c>
      <c r="W377">
        <f t="shared" si="122"/>
        <v>370</v>
      </c>
      <c r="X377">
        <f t="shared" si="115"/>
        <v>370</v>
      </c>
      <c r="Y377" t="str">
        <f t="shared" si="125"/>
        <v>Civil and Environmental Engineering: Environmental Engineering</v>
      </c>
      <c r="Z377" t="str">
        <f t="shared" si="126"/>
        <v>Civil and Environmental Engineering: Environmental Engineering</v>
      </c>
    </row>
    <row r="378" spans="1:26" x14ac:dyDescent="0.35">
      <c r="A378">
        <v>374</v>
      </c>
      <c r="B378" t="s">
        <v>1449</v>
      </c>
      <c r="C378" s="4">
        <v>4</v>
      </c>
      <c r="D378" s="4">
        <v>45</v>
      </c>
      <c r="E378" s="4">
        <v>410</v>
      </c>
      <c r="G378">
        <v>20000</v>
      </c>
      <c r="H378">
        <v>20500</v>
      </c>
      <c r="I378">
        <v>20501</v>
      </c>
      <c r="J378">
        <f t="shared" si="118"/>
        <v>12</v>
      </c>
      <c r="K378">
        <f t="shared" si="119"/>
        <v>37</v>
      </c>
      <c r="L378">
        <f t="shared" si="112"/>
        <v>5</v>
      </c>
      <c r="M378">
        <f t="shared" si="113"/>
        <v>7</v>
      </c>
      <c r="N378">
        <f t="shared" si="114"/>
        <v>4</v>
      </c>
      <c r="O378" s="3" t="str">
        <f t="shared" si="106"/>
        <v>05|07|04</v>
      </c>
      <c r="P378" s="22">
        <f t="shared" si="107"/>
        <v>50704</v>
      </c>
      <c r="Q378" s="22">
        <f t="shared" si="108"/>
        <v>3</v>
      </c>
      <c r="R378" s="22"/>
      <c r="S378" t="str">
        <f t="shared" si="109"/>
        <v>Engineering</v>
      </c>
      <c r="T378" t="str">
        <f t="shared" si="110"/>
        <v>Civil and Environmental Engineering</v>
      </c>
      <c r="U378" t="str">
        <f t="shared" si="111"/>
        <v>Geotechnical Engineering</v>
      </c>
      <c r="V378">
        <v>1</v>
      </c>
      <c r="W378">
        <f t="shared" si="122"/>
        <v>371</v>
      </c>
      <c r="X378">
        <f t="shared" si="115"/>
        <v>371</v>
      </c>
      <c r="Y378" t="str">
        <f t="shared" si="125"/>
        <v>Civil and Environmental Engineering: Geotechnical Engineering</v>
      </c>
      <c r="Z378" t="str">
        <f t="shared" si="126"/>
        <v>Civil and Environmental Engineering: Geotechnical Engineering</v>
      </c>
    </row>
    <row r="379" spans="1:26" x14ac:dyDescent="0.35">
      <c r="A379">
        <v>375</v>
      </c>
      <c r="B379" t="s">
        <v>1450</v>
      </c>
      <c r="C379" s="4">
        <v>4</v>
      </c>
      <c r="D379" s="4">
        <v>45</v>
      </c>
      <c r="E379" s="4">
        <v>410</v>
      </c>
      <c r="G379">
        <v>20000</v>
      </c>
      <c r="H379">
        <v>20500</v>
      </c>
      <c r="I379">
        <v>20501</v>
      </c>
      <c r="J379">
        <f t="shared" si="118"/>
        <v>12</v>
      </c>
      <c r="K379">
        <f t="shared" si="119"/>
        <v>37</v>
      </c>
      <c r="L379">
        <f t="shared" si="112"/>
        <v>5</v>
      </c>
      <c r="M379">
        <f t="shared" si="113"/>
        <v>7</v>
      </c>
      <c r="N379">
        <f t="shared" si="114"/>
        <v>5</v>
      </c>
      <c r="O379" s="3" t="str">
        <f t="shared" si="106"/>
        <v>05|07|05</v>
      </c>
      <c r="P379" s="22">
        <f t="shared" si="107"/>
        <v>50705</v>
      </c>
      <c r="Q379" s="22">
        <f t="shared" si="108"/>
        <v>3</v>
      </c>
      <c r="R379" s="22"/>
      <c r="S379" t="str">
        <f t="shared" si="109"/>
        <v>Engineering</v>
      </c>
      <c r="T379" t="str">
        <f t="shared" si="110"/>
        <v>Civil and Environmental Engineering</v>
      </c>
      <c r="U379" t="str">
        <f t="shared" si="111"/>
        <v>Hydraulic Engineering</v>
      </c>
      <c r="V379">
        <v>1</v>
      </c>
      <c r="W379">
        <f t="shared" si="122"/>
        <v>372</v>
      </c>
      <c r="X379">
        <f t="shared" si="115"/>
        <v>372</v>
      </c>
      <c r="Y379" t="str">
        <f t="shared" si="125"/>
        <v>Civil and Environmental Engineering: Hydraulic Engineering</v>
      </c>
      <c r="Z379" t="str">
        <f t="shared" si="126"/>
        <v>Civil and Environmental Engineering: Hydraulic Engineering</v>
      </c>
    </row>
    <row r="380" spans="1:26" x14ac:dyDescent="0.35">
      <c r="A380">
        <v>376</v>
      </c>
      <c r="B380" t="s">
        <v>1451</v>
      </c>
      <c r="C380" s="4">
        <v>4</v>
      </c>
      <c r="D380" s="4">
        <v>45</v>
      </c>
      <c r="E380" s="4">
        <v>410</v>
      </c>
      <c r="F380" s="4">
        <v>41004</v>
      </c>
      <c r="G380">
        <v>20000</v>
      </c>
      <c r="H380">
        <v>20500</v>
      </c>
      <c r="I380">
        <v>20501</v>
      </c>
      <c r="J380">
        <f t="shared" si="118"/>
        <v>12</v>
      </c>
      <c r="K380">
        <f t="shared" si="119"/>
        <v>37</v>
      </c>
      <c r="L380">
        <f t="shared" si="112"/>
        <v>5</v>
      </c>
      <c r="M380">
        <f t="shared" si="113"/>
        <v>7</v>
      </c>
      <c r="N380">
        <f t="shared" si="114"/>
        <v>6</v>
      </c>
      <c r="O380" s="3" t="str">
        <f t="shared" si="106"/>
        <v>05|07|06</v>
      </c>
      <c r="P380" s="22">
        <f t="shared" si="107"/>
        <v>50706</v>
      </c>
      <c r="Q380" s="22">
        <f t="shared" si="108"/>
        <v>3</v>
      </c>
      <c r="R380" s="22"/>
      <c r="S380" t="str">
        <f t="shared" si="109"/>
        <v>Engineering</v>
      </c>
      <c r="T380" t="str">
        <f t="shared" si="110"/>
        <v>Civil and Environmental Engineering</v>
      </c>
      <c r="U380" t="str">
        <f t="shared" si="111"/>
        <v>Structural Engineering</v>
      </c>
      <c r="V380">
        <v>1</v>
      </c>
      <c r="W380">
        <f t="shared" si="122"/>
        <v>373</v>
      </c>
      <c r="X380">
        <f t="shared" si="115"/>
        <v>373</v>
      </c>
      <c r="Y380" t="str">
        <f t="shared" si="125"/>
        <v>Civil and Environmental Engineering: Structural Engineering</v>
      </c>
      <c r="Z380" t="str">
        <f t="shared" si="126"/>
        <v>Civil and Environmental Engineering: Structural Engineering</v>
      </c>
    </row>
    <row r="381" spans="1:26" x14ac:dyDescent="0.35">
      <c r="A381">
        <v>377</v>
      </c>
      <c r="B381" t="s">
        <v>1452</v>
      </c>
      <c r="C381" s="4">
        <v>4</v>
      </c>
      <c r="D381" s="4">
        <v>45</v>
      </c>
      <c r="E381" s="4">
        <v>410</v>
      </c>
      <c r="F381" s="4">
        <v>41002</v>
      </c>
      <c r="G381">
        <v>20000</v>
      </c>
      <c r="H381">
        <v>20500</v>
      </c>
      <c r="I381">
        <v>20501</v>
      </c>
      <c r="J381">
        <f t="shared" si="118"/>
        <v>12</v>
      </c>
      <c r="K381">
        <f t="shared" si="119"/>
        <v>37</v>
      </c>
      <c r="L381">
        <f t="shared" si="112"/>
        <v>5</v>
      </c>
      <c r="M381">
        <f t="shared" si="113"/>
        <v>7</v>
      </c>
      <c r="N381">
        <f t="shared" si="114"/>
        <v>7</v>
      </c>
      <c r="O381" s="3" t="str">
        <f t="shared" si="106"/>
        <v>05|07|07</v>
      </c>
      <c r="P381" s="22">
        <f t="shared" si="107"/>
        <v>50707</v>
      </c>
      <c r="Q381" s="22">
        <f t="shared" si="108"/>
        <v>3</v>
      </c>
      <c r="R381" s="22"/>
      <c r="S381" t="str">
        <f t="shared" si="109"/>
        <v>Engineering</v>
      </c>
      <c r="T381" s="23" t="str">
        <f t="shared" si="110"/>
        <v>Civil and Environmental Engineering</v>
      </c>
      <c r="U381" t="str">
        <f t="shared" si="111"/>
        <v>Transportation Engineering</v>
      </c>
      <c r="V381">
        <v>1</v>
      </c>
      <c r="W381">
        <f t="shared" si="122"/>
        <v>374</v>
      </c>
      <c r="X381">
        <f t="shared" si="115"/>
        <v>374</v>
      </c>
      <c r="Y381" t="str">
        <f t="shared" si="125"/>
        <v>Civil and Environmental Engineering: Transportation Engineering</v>
      </c>
      <c r="Z381" t="str">
        <f t="shared" si="126"/>
        <v>Civil and Environmental Engineering: Transportation Engineering</v>
      </c>
    </row>
    <row r="382" spans="1:26" x14ac:dyDescent="0.35">
      <c r="A382">
        <v>378</v>
      </c>
      <c r="B382" t="s">
        <v>1453</v>
      </c>
      <c r="C382" s="4">
        <v>4</v>
      </c>
      <c r="D382" s="4">
        <v>45</v>
      </c>
      <c r="E382" s="4">
        <v>410</v>
      </c>
      <c r="G382">
        <v>20000</v>
      </c>
      <c r="H382">
        <v>20500</v>
      </c>
      <c r="I382">
        <v>20501</v>
      </c>
      <c r="J382">
        <f t="shared" si="118"/>
        <v>12</v>
      </c>
      <c r="K382">
        <f t="shared" si="119"/>
        <v>37</v>
      </c>
      <c r="L382">
        <f t="shared" si="112"/>
        <v>5</v>
      </c>
      <c r="M382">
        <f t="shared" si="113"/>
        <v>7</v>
      </c>
      <c r="N382">
        <f t="shared" si="114"/>
        <v>8</v>
      </c>
      <c r="O382" s="3" t="str">
        <f t="shared" si="106"/>
        <v>05|07|08</v>
      </c>
      <c r="P382" s="22">
        <f t="shared" si="107"/>
        <v>50708</v>
      </c>
      <c r="Q382" s="22">
        <f t="shared" si="108"/>
        <v>3</v>
      </c>
      <c r="R382" s="22"/>
      <c r="S382" t="str">
        <f t="shared" si="109"/>
        <v>Engineering</v>
      </c>
      <c r="T382" t="str">
        <f t="shared" si="110"/>
        <v>Civil and Environmental Engineering</v>
      </c>
      <c r="U382" t="str">
        <f t="shared" si="111"/>
        <v>Other Civil and Environmental Engineering</v>
      </c>
      <c r="V382">
        <v>1</v>
      </c>
      <c r="W382">
        <f t="shared" si="122"/>
        <v>375</v>
      </c>
      <c r="X382">
        <f t="shared" si="115"/>
        <v>375</v>
      </c>
      <c r="Y382" t="str">
        <f t="shared" si="125"/>
        <v>Civil and Environmental Engineering: Other Civil and Environmental Engineering</v>
      </c>
      <c r="Z382" t="str">
        <f t="shared" si="126"/>
        <v>Civil and Environmental Engineering: Other Civil and Environmental Engineering</v>
      </c>
    </row>
    <row r="383" spans="1:26" x14ac:dyDescent="0.35">
      <c r="A383">
        <v>379</v>
      </c>
      <c r="B383" t="s">
        <v>1454</v>
      </c>
      <c r="C383" s="4">
        <v>4</v>
      </c>
      <c r="D383" s="4" t="s">
        <v>2329</v>
      </c>
      <c r="G383">
        <v>20000</v>
      </c>
      <c r="H383">
        <v>20500</v>
      </c>
      <c r="J383">
        <f t="shared" si="118"/>
        <v>12</v>
      </c>
      <c r="K383" t="str">
        <f t="shared" si="119"/>
        <v/>
      </c>
      <c r="L383">
        <f t="shared" si="112"/>
        <v>5</v>
      </c>
      <c r="M383">
        <f t="shared" si="113"/>
        <v>8</v>
      </c>
      <c r="N383" t="str">
        <f t="shared" si="114"/>
        <v/>
      </c>
      <c r="O383" s="3" t="str">
        <f t="shared" si="106"/>
        <v>05|08</v>
      </c>
      <c r="P383" s="22">
        <f t="shared" si="107"/>
        <v>508</v>
      </c>
      <c r="Q383" s="22">
        <f t="shared" si="108"/>
        <v>2</v>
      </c>
      <c r="R383" s="22">
        <v>0</v>
      </c>
      <c r="S383" t="str">
        <f t="shared" si="109"/>
        <v>Engineering</v>
      </c>
      <c r="T383" t="str">
        <f t="shared" si="110"/>
        <v>Computational Engineering</v>
      </c>
      <c r="U383" t="str">
        <f t="shared" si="111"/>
        <v/>
      </c>
      <c r="V383">
        <v>1</v>
      </c>
      <c r="W383">
        <f t="shared" si="122"/>
        <v>376</v>
      </c>
      <c r="X383">
        <f t="shared" si="115"/>
        <v>376</v>
      </c>
      <c r="Y383" t="str">
        <f>T383</f>
        <v>Computational Engineering</v>
      </c>
      <c r="Z383" t="str">
        <f>IF(U384="",T383,"")</f>
        <v>Computational Engineering</v>
      </c>
    </row>
    <row r="384" spans="1:26" x14ac:dyDescent="0.35">
      <c r="A384">
        <v>380</v>
      </c>
      <c r="B384" t="s">
        <v>1455</v>
      </c>
      <c r="C384" s="4">
        <v>4</v>
      </c>
      <c r="D384" s="4">
        <v>44</v>
      </c>
      <c r="E384" s="4">
        <v>407</v>
      </c>
      <c r="G384">
        <v>20000</v>
      </c>
      <c r="H384">
        <v>20500</v>
      </c>
      <c r="I384">
        <v>20506</v>
      </c>
      <c r="J384">
        <f t="shared" si="118"/>
        <v>12</v>
      </c>
      <c r="K384" t="str">
        <f t="shared" si="119"/>
        <v/>
      </c>
      <c r="L384">
        <f t="shared" si="112"/>
        <v>5</v>
      </c>
      <c r="M384">
        <f t="shared" si="113"/>
        <v>9</v>
      </c>
      <c r="N384" t="str">
        <f t="shared" si="114"/>
        <v/>
      </c>
      <c r="O384" s="3" t="str">
        <f t="shared" si="106"/>
        <v>05|09</v>
      </c>
      <c r="P384" s="22">
        <f t="shared" si="107"/>
        <v>509</v>
      </c>
      <c r="Q384" s="22">
        <f t="shared" si="108"/>
        <v>2</v>
      </c>
      <c r="R384" s="22">
        <v>7</v>
      </c>
      <c r="S384" t="str">
        <f t="shared" si="109"/>
        <v>Engineering</v>
      </c>
      <c r="T384" t="str">
        <f t="shared" si="110"/>
        <v>Computer Engineering</v>
      </c>
      <c r="U384" t="str">
        <f t="shared" si="111"/>
        <v/>
      </c>
      <c r="V384">
        <v>1</v>
      </c>
      <c r="W384">
        <f t="shared" si="122"/>
        <v>377</v>
      </c>
      <c r="X384">
        <f t="shared" si="115"/>
        <v>377</v>
      </c>
      <c r="Y384" t="str">
        <f>T384</f>
        <v>Computer Engineering</v>
      </c>
      <c r="Z384" t="str">
        <f>IF(U385="",T384,"")</f>
        <v/>
      </c>
    </row>
    <row r="385" spans="1:26" x14ac:dyDescent="0.35">
      <c r="A385">
        <v>381</v>
      </c>
      <c r="B385" t="s">
        <v>1456</v>
      </c>
      <c r="C385" s="4">
        <v>4</v>
      </c>
      <c r="D385" s="4">
        <v>44</v>
      </c>
      <c r="E385" s="4">
        <v>409</v>
      </c>
      <c r="G385">
        <v>20000</v>
      </c>
      <c r="H385">
        <v>20500</v>
      </c>
      <c r="I385">
        <v>20506</v>
      </c>
      <c r="J385">
        <f t="shared" si="118"/>
        <v>12</v>
      </c>
      <c r="K385">
        <f t="shared" si="119"/>
        <v>22</v>
      </c>
      <c r="L385">
        <f t="shared" si="112"/>
        <v>5</v>
      </c>
      <c r="M385">
        <f t="shared" si="113"/>
        <v>9</v>
      </c>
      <c r="N385">
        <f t="shared" si="114"/>
        <v>1</v>
      </c>
      <c r="O385" s="3" t="str">
        <f t="shared" si="106"/>
        <v>05|09|01</v>
      </c>
      <c r="P385" s="22">
        <f t="shared" si="107"/>
        <v>50901</v>
      </c>
      <c r="Q385" s="22">
        <f t="shared" si="108"/>
        <v>3</v>
      </c>
      <c r="R385" s="22"/>
      <c r="S385" t="str">
        <f t="shared" si="109"/>
        <v>Engineering</v>
      </c>
      <c r="T385" t="str">
        <f t="shared" si="110"/>
        <v>Computer Engineering</v>
      </c>
      <c r="U385" t="str">
        <f t="shared" si="111"/>
        <v>Computer and Systems Architecture</v>
      </c>
      <c r="V385">
        <v>1</v>
      </c>
      <c r="W385">
        <f t="shared" si="122"/>
        <v>378</v>
      </c>
      <c r="X385">
        <f t="shared" si="115"/>
        <v>378</v>
      </c>
      <c r="Y385" t="str">
        <f t="shared" ref="Y385:Y391" si="127">Z385</f>
        <v>Computer Engineering: Computer and Systems Architecture</v>
      </c>
      <c r="Z385" t="str">
        <f t="shared" ref="Z385:Z391" si="128">CONCATENATE(T385,": ",U385)</f>
        <v>Computer Engineering: Computer and Systems Architecture</v>
      </c>
    </row>
    <row r="386" spans="1:26" x14ac:dyDescent="0.35">
      <c r="A386">
        <v>382</v>
      </c>
      <c r="B386" t="s">
        <v>1457</v>
      </c>
      <c r="C386" s="4">
        <v>4</v>
      </c>
      <c r="D386" s="4">
        <v>44</v>
      </c>
      <c r="E386" s="4">
        <v>409</v>
      </c>
      <c r="G386">
        <v>20000</v>
      </c>
      <c r="H386">
        <v>20500</v>
      </c>
      <c r="I386">
        <v>20506</v>
      </c>
      <c r="J386">
        <f t="shared" si="118"/>
        <v>12</v>
      </c>
      <c r="K386">
        <f t="shared" si="119"/>
        <v>22</v>
      </c>
      <c r="L386">
        <f t="shared" si="112"/>
        <v>5</v>
      </c>
      <c r="M386">
        <f t="shared" si="113"/>
        <v>9</v>
      </c>
      <c r="N386">
        <f t="shared" si="114"/>
        <v>2</v>
      </c>
      <c r="O386" s="3" t="str">
        <f t="shared" si="106"/>
        <v>05|09|02</v>
      </c>
      <c r="P386" s="22">
        <f t="shared" si="107"/>
        <v>50902</v>
      </c>
      <c r="Q386" s="22">
        <f t="shared" si="108"/>
        <v>3</v>
      </c>
      <c r="R386" s="22"/>
      <c r="S386" t="str">
        <f t="shared" si="109"/>
        <v>Engineering</v>
      </c>
      <c r="T386" t="str">
        <f t="shared" si="110"/>
        <v>Computer Engineering</v>
      </c>
      <c r="U386" t="str">
        <f t="shared" si="111"/>
        <v>Data Storage Systems</v>
      </c>
      <c r="V386">
        <v>1</v>
      </c>
      <c r="W386">
        <f t="shared" si="122"/>
        <v>379</v>
      </c>
      <c r="X386">
        <f t="shared" si="115"/>
        <v>379</v>
      </c>
      <c r="Y386" t="str">
        <f t="shared" si="127"/>
        <v>Computer Engineering: Data Storage Systems</v>
      </c>
      <c r="Z386" t="str">
        <f t="shared" si="128"/>
        <v>Computer Engineering: Data Storage Systems</v>
      </c>
    </row>
    <row r="387" spans="1:26" x14ac:dyDescent="0.35">
      <c r="A387">
        <v>383</v>
      </c>
      <c r="B387" t="s">
        <v>1458</v>
      </c>
      <c r="C387" s="4">
        <v>4</v>
      </c>
      <c r="D387" s="4">
        <v>44</v>
      </c>
      <c r="E387" s="4">
        <v>408</v>
      </c>
      <c r="G387">
        <v>20000</v>
      </c>
      <c r="H387">
        <v>20500</v>
      </c>
      <c r="I387">
        <v>20506</v>
      </c>
      <c r="J387">
        <f t="shared" si="118"/>
        <v>12</v>
      </c>
      <c r="K387">
        <f t="shared" si="119"/>
        <v>22</v>
      </c>
      <c r="L387">
        <f t="shared" si="112"/>
        <v>5</v>
      </c>
      <c r="M387">
        <f t="shared" si="113"/>
        <v>9</v>
      </c>
      <c r="N387">
        <f t="shared" si="114"/>
        <v>3</v>
      </c>
      <c r="O387" s="3" t="str">
        <f t="shared" si="106"/>
        <v>05|09|03</v>
      </c>
      <c r="P387" s="22">
        <f t="shared" si="107"/>
        <v>50903</v>
      </c>
      <c r="Q387" s="22">
        <f t="shared" si="108"/>
        <v>3</v>
      </c>
      <c r="R387" s="22"/>
      <c r="S387" t="str">
        <f t="shared" si="109"/>
        <v>Engineering</v>
      </c>
      <c r="T387" t="str">
        <f t="shared" si="110"/>
        <v>Computer Engineering</v>
      </c>
      <c r="U387" t="str">
        <f t="shared" si="111"/>
        <v>Digital Circuits</v>
      </c>
      <c r="V387">
        <v>1</v>
      </c>
      <c r="W387">
        <f t="shared" si="122"/>
        <v>380</v>
      </c>
      <c r="X387">
        <f t="shared" si="115"/>
        <v>380</v>
      </c>
      <c r="Y387" t="str">
        <f t="shared" si="127"/>
        <v>Computer Engineering: Digital Circuits</v>
      </c>
      <c r="Z387" t="str">
        <f t="shared" si="128"/>
        <v>Computer Engineering: Digital Circuits</v>
      </c>
    </row>
    <row r="388" spans="1:26" x14ac:dyDescent="0.35">
      <c r="A388">
        <v>384</v>
      </c>
      <c r="B388" t="s">
        <v>1459</v>
      </c>
      <c r="C388" s="4">
        <v>4</v>
      </c>
      <c r="D388" s="4">
        <v>44</v>
      </c>
      <c r="E388" s="4">
        <v>409</v>
      </c>
      <c r="G388">
        <v>20000</v>
      </c>
      <c r="H388">
        <v>20500</v>
      </c>
      <c r="I388">
        <v>20506</v>
      </c>
      <c r="J388">
        <f t="shared" si="118"/>
        <v>12</v>
      </c>
      <c r="K388">
        <f t="shared" si="119"/>
        <v>22</v>
      </c>
      <c r="L388">
        <f t="shared" si="112"/>
        <v>5</v>
      </c>
      <c r="M388">
        <f t="shared" si="113"/>
        <v>9</v>
      </c>
      <c r="N388">
        <f t="shared" si="114"/>
        <v>4</v>
      </c>
      <c r="O388" s="3" t="str">
        <f t="shared" si="106"/>
        <v>05|09|04</v>
      </c>
      <c r="P388" s="22">
        <f t="shared" si="107"/>
        <v>50904</v>
      </c>
      <c r="Q388" s="22">
        <f t="shared" si="108"/>
        <v>3</v>
      </c>
      <c r="R388" s="22"/>
      <c r="S388" t="str">
        <f t="shared" si="109"/>
        <v>Engineering</v>
      </c>
      <c r="T388" t="str">
        <f t="shared" si="110"/>
        <v>Computer Engineering</v>
      </c>
      <c r="U388" t="str">
        <f t="shared" si="111"/>
        <v>Digital Communications and Networking</v>
      </c>
      <c r="V388">
        <v>1</v>
      </c>
      <c r="W388">
        <f t="shared" si="122"/>
        <v>381</v>
      </c>
      <c r="X388">
        <f t="shared" si="115"/>
        <v>381</v>
      </c>
      <c r="Y388" t="str">
        <f t="shared" si="127"/>
        <v>Computer Engineering: Digital Communications and Networking</v>
      </c>
      <c r="Z388" t="str">
        <f t="shared" si="128"/>
        <v>Computer Engineering: Digital Communications and Networking</v>
      </c>
    </row>
    <row r="389" spans="1:26" x14ac:dyDescent="0.35">
      <c r="A389">
        <v>385</v>
      </c>
      <c r="B389" t="s">
        <v>1460</v>
      </c>
      <c r="C389" s="4">
        <v>4</v>
      </c>
      <c r="D389" s="4">
        <v>44</v>
      </c>
      <c r="E389" t="s">
        <v>2337</v>
      </c>
      <c r="G389">
        <v>20000</v>
      </c>
      <c r="H389">
        <v>20500</v>
      </c>
      <c r="I389">
        <v>20506</v>
      </c>
      <c r="J389">
        <f t="shared" si="118"/>
        <v>12</v>
      </c>
      <c r="K389">
        <f t="shared" si="119"/>
        <v>22</v>
      </c>
      <c r="L389">
        <f t="shared" si="112"/>
        <v>5</v>
      </c>
      <c r="M389">
        <f t="shared" si="113"/>
        <v>9</v>
      </c>
      <c r="N389">
        <f t="shared" si="114"/>
        <v>5</v>
      </c>
      <c r="O389" s="3" t="str">
        <f t="shared" ref="O389:O452" si="129">CONCATENATE($O$2,TEXT($L389,"00"),IF($M389&lt;&gt;"",CONCATENATE($O$1,TEXT($M389,"00"),IF($N389&lt;&gt;"",CONCATENATE($O$1,TEXT($N389,"00")),"")),""))</f>
        <v>05|09|05</v>
      </c>
      <c r="P389" s="22">
        <f t="shared" ref="P389:P452" si="130">VALUE(CONCATENATE(TEXT($L389,"00"),IF($M389&lt;&gt;"",CONCATENATE($P$1,TEXT($M389,"00"),IF($N389&lt;&gt;"",CONCATENATE($P$1,TEXT($N389,"00")),"")),"")))</f>
        <v>50905</v>
      </c>
      <c r="Q389" s="22">
        <f t="shared" ref="Q389:Q452" si="131">IF(L389&lt;&gt;"",1+IF(M389&lt;&gt;"",1+IF(N389&lt;&gt;"",1,0),0),0)</f>
        <v>3</v>
      </c>
      <c r="R389" s="22"/>
      <c r="S389" t="str">
        <f t="shared" ref="S389:S452" si="132">IF(J389&lt;&gt;"",MID($B389,1,J389-1),$B389)</f>
        <v>Engineering</v>
      </c>
      <c r="T389" t="str">
        <f t="shared" ref="T389:T452" si="133">IF($K389&lt;&gt;"",MID($B389,$J389+2,$K389-2),IF($J389&lt;&gt;"",MID($B389,$J389+2,99),""))</f>
        <v>Computer Engineering</v>
      </c>
      <c r="U389" t="str">
        <f t="shared" ref="U389:U452" si="134">IF($K389&lt;&gt;"",MID($B389,$J389+2+$K389,99),"")</f>
        <v>Hardware Systems</v>
      </c>
      <c r="V389">
        <v>1</v>
      </c>
      <c r="W389">
        <f t="shared" si="122"/>
        <v>382</v>
      </c>
      <c r="X389">
        <f t="shared" si="115"/>
        <v>382</v>
      </c>
      <c r="Y389" t="str">
        <f t="shared" si="127"/>
        <v>Computer Engineering: Hardware Systems</v>
      </c>
      <c r="Z389" t="str">
        <f t="shared" si="128"/>
        <v>Computer Engineering: Hardware Systems</v>
      </c>
    </row>
    <row r="390" spans="1:26" x14ac:dyDescent="0.35">
      <c r="A390">
        <v>386</v>
      </c>
      <c r="B390" t="s">
        <v>1461</v>
      </c>
      <c r="C390" s="4">
        <v>4</v>
      </c>
      <c r="D390" s="4">
        <v>44</v>
      </c>
      <c r="E390" s="4">
        <v>407</v>
      </c>
      <c r="G390">
        <v>20000</v>
      </c>
      <c r="H390">
        <v>20500</v>
      </c>
      <c r="I390">
        <v>20506</v>
      </c>
      <c r="J390">
        <f t="shared" si="118"/>
        <v>12</v>
      </c>
      <c r="K390">
        <f t="shared" si="119"/>
        <v>22</v>
      </c>
      <c r="L390">
        <f t="shared" ref="L390:L453" si="135">IF(J390="",L389+1,L389)</f>
        <v>5</v>
      </c>
      <c r="M390">
        <f t="shared" ref="M390:M453" si="136">IF(J389="",1,IF(J390="","",IF(T389=T390,M389,M389+1)))</f>
        <v>9</v>
      </c>
      <c r="N390">
        <f t="shared" ref="N390:N453" si="137">IF(M390&lt;&gt;M389,"",IF(N389&lt;&gt;"",N389+1,1))</f>
        <v>6</v>
      </c>
      <c r="O390" s="3" t="str">
        <f t="shared" si="129"/>
        <v>05|09|06</v>
      </c>
      <c r="P390" s="22">
        <f t="shared" si="130"/>
        <v>50906</v>
      </c>
      <c r="Q390" s="22">
        <f t="shared" si="131"/>
        <v>3</v>
      </c>
      <c r="R390" s="22"/>
      <c r="S390" t="str">
        <f t="shared" si="132"/>
        <v>Engineering</v>
      </c>
      <c r="T390" t="str">
        <f t="shared" si="133"/>
        <v>Computer Engineering</v>
      </c>
      <c r="U390" t="str">
        <f t="shared" si="134"/>
        <v>Robotics</v>
      </c>
      <c r="V390">
        <v>1</v>
      </c>
      <c r="W390">
        <f t="shared" si="122"/>
        <v>383</v>
      </c>
      <c r="X390">
        <f t="shared" ref="X390:X443" si="138">IF(V390&gt;0,W390,"")</f>
        <v>383</v>
      </c>
      <c r="Y390" t="str">
        <f t="shared" si="127"/>
        <v>Computer Engineering: Robotics</v>
      </c>
      <c r="Z390" t="str">
        <f t="shared" si="128"/>
        <v>Computer Engineering: Robotics</v>
      </c>
    </row>
    <row r="391" spans="1:26" x14ac:dyDescent="0.35">
      <c r="A391">
        <v>387</v>
      </c>
      <c r="B391" t="s">
        <v>1462</v>
      </c>
      <c r="C391" s="4">
        <v>4</v>
      </c>
      <c r="D391" s="4">
        <v>44</v>
      </c>
      <c r="G391">
        <v>20000</v>
      </c>
      <c r="H391">
        <v>20500</v>
      </c>
      <c r="I391">
        <v>20506</v>
      </c>
      <c r="J391">
        <f t="shared" si="118"/>
        <v>12</v>
      </c>
      <c r="K391">
        <f t="shared" si="119"/>
        <v>22</v>
      </c>
      <c r="L391">
        <f t="shared" si="135"/>
        <v>5</v>
      </c>
      <c r="M391">
        <f t="shared" si="136"/>
        <v>9</v>
      </c>
      <c r="N391">
        <f t="shared" si="137"/>
        <v>7</v>
      </c>
      <c r="O391" s="3" t="str">
        <f t="shared" si="129"/>
        <v>05|09|07</v>
      </c>
      <c r="P391" s="22">
        <f t="shared" si="130"/>
        <v>50907</v>
      </c>
      <c r="Q391" s="22">
        <f t="shared" si="131"/>
        <v>3</v>
      </c>
      <c r="R391" s="22"/>
      <c r="S391" t="str">
        <f t="shared" si="132"/>
        <v>Engineering</v>
      </c>
      <c r="T391" s="23" t="str">
        <f t="shared" si="133"/>
        <v>Computer Engineering</v>
      </c>
      <c r="U391" t="str">
        <f t="shared" si="134"/>
        <v>Other Computer Engineering</v>
      </c>
      <c r="V391">
        <v>1</v>
      </c>
      <c r="W391">
        <f t="shared" si="122"/>
        <v>384</v>
      </c>
      <c r="X391">
        <f t="shared" si="138"/>
        <v>384</v>
      </c>
      <c r="Y391" t="str">
        <f t="shared" si="127"/>
        <v>Computer Engineering: Other Computer Engineering</v>
      </c>
      <c r="Z391" t="str">
        <f t="shared" si="128"/>
        <v>Computer Engineering: Other Computer Engineering</v>
      </c>
    </row>
    <row r="392" spans="1:26" x14ac:dyDescent="0.35">
      <c r="A392">
        <v>388</v>
      </c>
      <c r="B392" t="s">
        <v>1463</v>
      </c>
      <c r="C392" s="4">
        <v>4</v>
      </c>
      <c r="D392" s="4">
        <v>44</v>
      </c>
      <c r="E392" s="4"/>
      <c r="G392">
        <v>20000</v>
      </c>
      <c r="H392">
        <v>20500</v>
      </c>
      <c r="I392">
        <v>20504</v>
      </c>
      <c r="J392">
        <f t="shared" si="118"/>
        <v>12</v>
      </c>
      <c r="K392" t="str">
        <f t="shared" si="119"/>
        <v/>
      </c>
      <c r="L392">
        <f t="shared" si="135"/>
        <v>5</v>
      </c>
      <c r="M392">
        <f t="shared" si="136"/>
        <v>10</v>
      </c>
      <c r="N392" t="str">
        <f t="shared" si="137"/>
        <v/>
      </c>
      <c r="O392" s="3" t="str">
        <f t="shared" si="129"/>
        <v>05|10</v>
      </c>
      <c r="P392" s="22">
        <f t="shared" si="130"/>
        <v>510</v>
      </c>
      <c r="Q392" s="22">
        <f t="shared" si="131"/>
        <v>2</v>
      </c>
      <c r="R392" s="22">
        <v>10</v>
      </c>
      <c r="S392" t="str">
        <f t="shared" si="132"/>
        <v>Engineering</v>
      </c>
      <c r="T392" t="str">
        <f t="shared" si="133"/>
        <v>Electrical and Computer Engineering</v>
      </c>
      <c r="U392" t="str">
        <f t="shared" si="134"/>
        <v/>
      </c>
      <c r="V392">
        <v>1</v>
      </c>
      <c r="W392">
        <f t="shared" si="122"/>
        <v>385</v>
      </c>
      <c r="X392">
        <f t="shared" si="138"/>
        <v>385</v>
      </c>
      <c r="Y392" t="str">
        <f>T392</f>
        <v>Electrical and Computer Engineering</v>
      </c>
      <c r="Z392" t="str">
        <f>IF(U393="",T392,"")</f>
        <v/>
      </c>
    </row>
    <row r="393" spans="1:26" x14ac:dyDescent="0.35">
      <c r="A393">
        <v>389</v>
      </c>
      <c r="B393" t="s">
        <v>1464</v>
      </c>
      <c r="C393" s="4">
        <v>4</v>
      </c>
      <c r="D393" s="4">
        <v>44</v>
      </c>
      <c r="E393" s="4">
        <v>407</v>
      </c>
      <c r="G393">
        <v>20000</v>
      </c>
      <c r="H393">
        <v>20500</v>
      </c>
      <c r="I393">
        <v>20504</v>
      </c>
      <c r="J393">
        <f t="shared" si="118"/>
        <v>12</v>
      </c>
      <c r="K393">
        <f t="shared" si="119"/>
        <v>37</v>
      </c>
      <c r="L393">
        <f t="shared" si="135"/>
        <v>5</v>
      </c>
      <c r="M393">
        <f t="shared" si="136"/>
        <v>10</v>
      </c>
      <c r="N393">
        <f t="shared" si="137"/>
        <v>1</v>
      </c>
      <c r="O393" s="3" t="str">
        <f t="shared" si="129"/>
        <v>05|10|01</v>
      </c>
      <c r="P393" s="22">
        <f t="shared" si="130"/>
        <v>51001</v>
      </c>
      <c r="Q393" s="22">
        <f t="shared" si="131"/>
        <v>3</v>
      </c>
      <c r="R393" s="22"/>
      <c r="S393" t="str">
        <f t="shared" si="132"/>
        <v>Engineering</v>
      </c>
      <c r="T393" t="str">
        <f t="shared" si="133"/>
        <v>Electrical and Computer Engineering</v>
      </c>
      <c r="U393" t="str">
        <f t="shared" si="134"/>
        <v>Biomedical</v>
      </c>
      <c r="V393">
        <v>1</v>
      </c>
      <c r="W393">
        <f t="shared" si="122"/>
        <v>386</v>
      </c>
      <c r="X393">
        <f t="shared" si="138"/>
        <v>386</v>
      </c>
      <c r="Y393" t="str">
        <f t="shared" ref="Y393:Y403" si="139">Z393</f>
        <v>Electrical and Computer Engineering: Biomedical</v>
      </c>
      <c r="Z393" t="str">
        <f t="shared" ref="Z393:Z403" si="140">CONCATENATE(T393,": ",U393)</f>
        <v>Electrical and Computer Engineering: Biomedical</v>
      </c>
    </row>
    <row r="394" spans="1:26" x14ac:dyDescent="0.35">
      <c r="A394">
        <v>390</v>
      </c>
      <c r="B394" t="s">
        <v>1465</v>
      </c>
      <c r="C394" s="4">
        <v>4</v>
      </c>
      <c r="D394" s="4">
        <v>44</v>
      </c>
      <c r="E394" s="4">
        <v>407</v>
      </c>
      <c r="G394">
        <v>20000</v>
      </c>
      <c r="H394">
        <v>20500</v>
      </c>
      <c r="I394">
        <v>20504</v>
      </c>
      <c r="J394">
        <f t="shared" si="118"/>
        <v>12</v>
      </c>
      <c r="K394">
        <f t="shared" si="119"/>
        <v>37</v>
      </c>
      <c r="L394">
        <f t="shared" si="135"/>
        <v>5</v>
      </c>
      <c r="M394">
        <f t="shared" si="136"/>
        <v>10</v>
      </c>
      <c r="N394">
        <f t="shared" si="137"/>
        <v>2</v>
      </c>
      <c r="O394" s="3" t="str">
        <f t="shared" si="129"/>
        <v>05|10|02</v>
      </c>
      <c r="P394" s="22">
        <f t="shared" si="130"/>
        <v>51002</v>
      </c>
      <c r="Q394" s="22">
        <f t="shared" si="131"/>
        <v>3</v>
      </c>
      <c r="R394" s="22"/>
      <c r="S394" t="str">
        <f t="shared" si="132"/>
        <v>Engineering</v>
      </c>
      <c r="T394" t="str">
        <f t="shared" si="133"/>
        <v>Electrical and Computer Engineering</v>
      </c>
      <c r="U394" t="str">
        <f t="shared" si="134"/>
        <v>Controls and Control Theory</v>
      </c>
      <c r="V394">
        <v>1</v>
      </c>
      <c r="W394">
        <f t="shared" si="122"/>
        <v>387</v>
      </c>
      <c r="X394">
        <f t="shared" si="138"/>
        <v>387</v>
      </c>
      <c r="Y394" t="str">
        <f t="shared" si="139"/>
        <v>Electrical and Computer Engineering: Controls and Control Theory</v>
      </c>
      <c r="Z394" t="str">
        <f t="shared" si="140"/>
        <v>Electrical and Computer Engineering: Controls and Control Theory</v>
      </c>
    </row>
    <row r="395" spans="1:26" x14ac:dyDescent="0.35">
      <c r="A395">
        <v>391</v>
      </c>
      <c r="B395" t="s">
        <v>1466</v>
      </c>
      <c r="C395" s="4">
        <v>4</v>
      </c>
      <c r="D395" s="4">
        <v>44</v>
      </c>
      <c r="E395" s="4">
        <v>408</v>
      </c>
      <c r="G395">
        <v>20000</v>
      </c>
      <c r="H395">
        <v>20500</v>
      </c>
      <c r="I395">
        <v>20508</v>
      </c>
      <c r="J395">
        <f t="shared" si="118"/>
        <v>12</v>
      </c>
      <c r="K395">
        <f t="shared" si="119"/>
        <v>37</v>
      </c>
      <c r="L395">
        <f t="shared" si="135"/>
        <v>5</v>
      </c>
      <c r="M395">
        <f t="shared" si="136"/>
        <v>10</v>
      </c>
      <c r="N395">
        <f t="shared" si="137"/>
        <v>3</v>
      </c>
      <c r="O395" s="3" t="str">
        <f t="shared" si="129"/>
        <v>05|10|03</v>
      </c>
      <c r="P395" s="22">
        <f t="shared" si="130"/>
        <v>51003</v>
      </c>
      <c r="Q395" s="22">
        <f t="shared" si="131"/>
        <v>3</v>
      </c>
      <c r="R395" s="22"/>
      <c r="S395" t="str">
        <f t="shared" si="132"/>
        <v>Engineering</v>
      </c>
      <c r="T395" t="str">
        <f t="shared" si="133"/>
        <v>Electrical and Computer Engineering</v>
      </c>
      <c r="U395" t="str">
        <f t="shared" si="134"/>
        <v>Electrical and Electronics</v>
      </c>
      <c r="V395">
        <v>1</v>
      </c>
      <c r="W395">
        <f t="shared" si="122"/>
        <v>388</v>
      </c>
      <c r="X395">
        <f t="shared" si="138"/>
        <v>388</v>
      </c>
      <c r="Y395" t="str">
        <f t="shared" si="139"/>
        <v>Electrical and Computer Engineering: Electrical and Electronics</v>
      </c>
      <c r="Z395" t="str">
        <f t="shared" si="140"/>
        <v>Electrical and Computer Engineering: Electrical and Electronics</v>
      </c>
    </row>
    <row r="396" spans="1:26" x14ac:dyDescent="0.35">
      <c r="A396">
        <v>392</v>
      </c>
      <c r="B396" t="s">
        <v>1467</v>
      </c>
      <c r="C396" s="4">
        <v>4</v>
      </c>
      <c r="D396" s="4">
        <v>44</v>
      </c>
      <c r="E396" s="4">
        <v>408</v>
      </c>
      <c r="G396">
        <v>20000</v>
      </c>
      <c r="H396">
        <v>20500</v>
      </c>
      <c r="I396">
        <v>20508</v>
      </c>
      <c r="J396">
        <f t="shared" si="118"/>
        <v>12</v>
      </c>
      <c r="K396">
        <f t="shared" si="119"/>
        <v>37</v>
      </c>
      <c r="L396">
        <f t="shared" si="135"/>
        <v>5</v>
      </c>
      <c r="M396">
        <f t="shared" si="136"/>
        <v>10</v>
      </c>
      <c r="N396">
        <f t="shared" si="137"/>
        <v>4</v>
      </c>
      <c r="O396" s="3" t="str">
        <f t="shared" si="129"/>
        <v>05|10|04</v>
      </c>
      <c r="P396" s="22">
        <f t="shared" si="130"/>
        <v>51004</v>
      </c>
      <c r="Q396" s="22">
        <f t="shared" si="131"/>
        <v>3</v>
      </c>
      <c r="R396" s="22"/>
      <c r="S396" t="str">
        <f t="shared" si="132"/>
        <v>Engineering</v>
      </c>
      <c r="T396" t="str">
        <f t="shared" si="133"/>
        <v>Electrical and Computer Engineering</v>
      </c>
      <c r="U396" t="str">
        <f t="shared" si="134"/>
        <v>Electromagnetics and Photonics</v>
      </c>
      <c r="V396">
        <v>1</v>
      </c>
      <c r="W396">
        <f t="shared" si="122"/>
        <v>389</v>
      </c>
      <c r="X396">
        <f t="shared" si="138"/>
        <v>389</v>
      </c>
      <c r="Y396" t="str">
        <f t="shared" si="139"/>
        <v>Electrical and Computer Engineering: Electromagnetics and Photonics</v>
      </c>
      <c r="Z396" t="str">
        <f t="shared" si="140"/>
        <v>Electrical and Computer Engineering: Electromagnetics and Photonics</v>
      </c>
    </row>
    <row r="397" spans="1:26" x14ac:dyDescent="0.35">
      <c r="A397">
        <v>393</v>
      </c>
      <c r="B397" t="s">
        <v>1468</v>
      </c>
      <c r="C397" s="4">
        <v>4</v>
      </c>
      <c r="D397" s="4">
        <v>44</v>
      </c>
      <c r="E397" s="4">
        <v>408</v>
      </c>
      <c r="G397">
        <v>20000</v>
      </c>
      <c r="H397">
        <v>20500</v>
      </c>
      <c r="I397">
        <v>20508</v>
      </c>
      <c r="J397">
        <f t="shared" si="118"/>
        <v>12</v>
      </c>
      <c r="K397">
        <f t="shared" si="119"/>
        <v>37</v>
      </c>
      <c r="L397">
        <f t="shared" si="135"/>
        <v>5</v>
      </c>
      <c r="M397">
        <f t="shared" si="136"/>
        <v>10</v>
      </c>
      <c r="N397">
        <f t="shared" si="137"/>
        <v>5</v>
      </c>
      <c r="O397" s="3" t="str">
        <f t="shared" si="129"/>
        <v>05|10|05</v>
      </c>
      <c r="P397" s="22">
        <f t="shared" si="130"/>
        <v>51005</v>
      </c>
      <c r="Q397" s="22">
        <f t="shared" si="131"/>
        <v>3</v>
      </c>
      <c r="R397" s="22"/>
      <c r="S397" t="str">
        <f t="shared" si="132"/>
        <v>Engineering</v>
      </c>
      <c r="T397" t="str">
        <f t="shared" si="133"/>
        <v>Electrical and Computer Engineering</v>
      </c>
      <c r="U397" t="str">
        <f t="shared" si="134"/>
        <v>Electronic Devices and Semiconductor Manufacturing</v>
      </c>
      <c r="V397">
        <v>1</v>
      </c>
      <c r="W397">
        <f t="shared" si="122"/>
        <v>390</v>
      </c>
      <c r="X397">
        <f t="shared" si="138"/>
        <v>390</v>
      </c>
      <c r="Y397" t="str">
        <f t="shared" si="139"/>
        <v>Electrical and Computer Engineering: Electronic Devices and Semiconductor Manufacturing</v>
      </c>
      <c r="Z397" t="str">
        <f t="shared" si="140"/>
        <v>Electrical and Computer Engineering: Electronic Devices and Semiconductor Manufacturing</v>
      </c>
    </row>
    <row r="398" spans="1:26" x14ac:dyDescent="0.35">
      <c r="A398">
        <v>394</v>
      </c>
      <c r="B398" t="s">
        <v>1469</v>
      </c>
      <c r="C398" s="4">
        <v>4</v>
      </c>
      <c r="D398" s="4">
        <v>44</v>
      </c>
      <c r="E398" t="s">
        <v>2337</v>
      </c>
      <c r="G398">
        <v>20000</v>
      </c>
      <c r="H398">
        <v>20500</v>
      </c>
      <c r="I398">
        <v>20504</v>
      </c>
      <c r="J398">
        <f t="shared" si="118"/>
        <v>12</v>
      </c>
      <c r="K398">
        <f t="shared" si="119"/>
        <v>37</v>
      </c>
      <c r="L398">
        <f t="shared" si="135"/>
        <v>5</v>
      </c>
      <c r="M398">
        <f t="shared" si="136"/>
        <v>10</v>
      </c>
      <c r="N398">
        <f t="shared" si="137"/>
        <v>6</v>
      </c>
      <c r="O398" s="3" t="str">
        <f t="shared" si="129"/>
        <v>05|10|06</v>
      </c>
      <c r="P398" s="22">
        <f t="shared" si="130"/>
        <v>51006</v>
      </c>
      <c r="Q398" s="22">
        <f t="shared" si="131"/>
        <v>3</v>
      </c>
      <c r="R398" s="22"/>
      <c r="S398" t="str">
        <f t="shared" si="132"/>
        <v>Engineering</v>
      </c>
      <c r="T398" t="str">
        <f t="shared" si="133"/>
        <v>Electrical and Computer Engineering</v>
      </c>
      <c r="U398" t="str">
        <f t="shared" si="134"/>
        <v>Nanotechnology Fabrication</v>
      </c>
      <c r="V398">
        <v>1</v>
      </c>
      <c r="W398">
        <f t="shared" si="122"/>
        <v>391</v>
      </c>
      <c r="X398">
        <f t="shared" si="138"/>
        <v>391</v>
      </c>
      <c r="Y398" t="str">
        <f t="shared" si="139"/>
        <v>Electrical and Computer Engineering: Nanotechnology Fabrication</v>
      </c>
      <c r="Z398" t="str">
        <f t="shared" si="140"/>
        <v>Electrical and Computer Engineering: Nanotechnology Fabrication</v>
      </c>
    </row>
    <row r="399" spans="1:26" x14ac:dyDescent="0.35">
      <c r="A399">
        <v>395</v>
      </c>
      <c r="B399" t="s">
        <v>1470</v>
      </c>
      <c r="C399" s="4">
        <v>4</v>
      </c>
      <c r="D399" s="4">
        <v>44</v>
      </c>
      <c r="E399" t="s">
        <v>2337</v>
      </c>
      <c r="G399">
        <v>20000</v>
      </c>
      <c r="H399">
        <v>20500</v>
      </c>
      <c r="I399">
        <v>20504</v>
      </c>
      <c r="J399">
        <f t="shared" si="118"/>
        <v>12</v>
      </c>
      <c r="K399">
        <f t="shared" si="119"/>
        <v>37</v>
      </c>
      <c r="L399">
        <f t="shared" si="135"/>
        <v>5</v>
      </c>
      <c r="M399">
        <f t="shared" si="136"/>
        <v>10</v>
      </c>
      <c r="N399">
        <f t="shared" si="137"/>
        <v>7</v>
      </c>
      <c r="O399" s="3" t="str">
        <f t="shared" si="129"/>
        <v>05|10|07</v>
      </c>
      <c r="P399" s="22">
        <f t="shared" si="130"/>
        <v>51007</v>
      </c>
      <c r="Q399" s="22">
        <f t="shared" si="131"/>
        <v>3</v>
      </c>
      <c r="R399" s="22"/>
      <c r="S399" t="str">
        <f t="shared" si="132"/>
        <v>Engineering</v>
      </c>
      <c r="T399" s="23" t="str">
        <f t="shared" si="133"/>
        <v>Electrical and Computer Engineering</v>
      </c>
      <c r="U399" t="str">
        <f t="shared" si="134"/>
        <v>Power and Energy</v>
      </c>
      <c r="V399">
        <v>1</v>
      </c>
      <c r="W399">
        <f t="shared" si="122"/>
        <v>392</v>
      </c>
      <c r="X399">
        <f t="shared" si="138"/>
        <v>392</v>
      </c>
      <c r="Y399" t="str">
        <f t="shared" si="139"/>
        <v>Electrical and Computer Engineering: Power and Energy</v>
      </c>
      <c r="Z399" t="str">
        <f t="shared" si="140"/>
        <v>Electrical and Computer Engineering: Power and Energy</v>
      </c>
    </row>
    <row r="400" spans="1:26" x14ac:dyDescent="0.35">
      <c r="A400">
        <v>396</v>
      </c>
      <c r="B400" t="s">
        <v>1471</v>
      </c>
      <c r="C400" s="4">
        <v>4</v>
      </c>
      <c r="D400" s="4">
        <v>44</v>
      </c>
      <c r="E400" s="4">
        <v>407</v>
      </c>
      <c r="G400">
        <v>20000</v>
      </c>
      <c r="H400">
        <v>20500</v>
      </c>
      <c r="I400">
        <v>20508</v>
      </c>
      <c r="J400">
        <f t="shared" si="118"/>
        <v>12</v>
      </c>
      <c r="K400">
        <f t="shared" si="119"/>
        <v>37</v>
      </c>
      <c r="L400">
        <f t="shared" si="135"/>
        <v>5</v>
      </c>
      <c r="M400">
        <f t="shared" si="136"/>
        <v>10</v>
      </c>
      <c r="N400">
        <f t="shared" si="137"/>
        <v>8</v>
      </c>
      <c r="O400" s="3" t="str">
        <f t="shared" si="129"/>
        <v>05|10|08</v>
      </c>
      <c r="P400" s="22">
        <f t="shared" si="130"/>
        <v>51008</v>
      </c>
      <c r="Q400" s="22">
        <f t="shared" si="131"/>
        <v>3</v>
      </c>
      <c r="R400" s="22"/>
      <c r="S400" t="str">
        <f t="shared" si="132"/>
        <v>Engineering</v>
      </c>
      <c r="T400" t="str">
        <f t="shared" si="133"/>
        <v>Electrical and Computer Engineering</v>
      </c>
      <c r="U400" t="str">
        <f t="shared" si="134"/>
        <v>Signal Processing</v>
      </c>
      <c r="V400">
        <v>1</v>
      </c>
      <c r="W400">
        <f t="shared" si="122"/>
        <v>393</v>
      </c>
      <c r="X400">
        <f t="shared" si="138"/>
        <v>393</v>
      </c>
      <c r="Y400" t="str">
        <f t="shared" si="139"/>
        <v>Electrical and Computer Engineering: Signal Processing</v>
      </c>
      <c r="Z400" t="str">
        <f t="shared" si="140"/>
        <v>Electrical and Computer Engineering: Signal Processing</v>
      </c>
    </row>
    <row r="401" spans="1:26" x14ac:dyDescent="0.35">
      <c r="A401">
        <v>397</v>
      </c>
      <c r="B401" t="s">
        <v>1472</v>
      </c>
      <c r="C401" s="4">
        <v>4</v>
      </c>
      <c r="D401" s="4">
        <v>44</v>
      </c>
      <c r="E401" s="4">
        <v>408</v>
      </c>
      <c r="G401">
        <v>20000</v>
      </c>
      <c r="H401">
        <v>20500</v>
      </c>
      <c r="I401">
        <v>20508</v>
      </c>
      <c r="J401">
        <f t="shared" si="118"/>
        <v>12</v>
      </c>
      <c r="K401">
        <f t="shared" si="119"/>
        <v>37</v>
      </c>
      <c r="L401">
        <f t="shared" si="135"/>
        <v>5</v>
      </c>
      <c r="M401">
        <f t="shared" si="136"/>
        <v>10</v>
      </c>
      <c r="N401">
        <f t="shared" si="137"/>
        <v>9</v>
      </c>
      <c r="O401" s="3" t="str">
        <f t="shared" si="129"/>
        <v>05|10|09</v>
      </c>
      <c r="P401" s="22">
        <f t="shared" si="130"/>
        <v>51009</v>
      </c>
      <c r="Q401" s="22">
        <f t="shared" si="131"/>
        <v>3</v>
      </c>
      <c r="R401" s="22"/>
      <c r="S401" t="str">
        <f t="shared" si="132"/>
        <v>Engineering</v>
      </c>
      <c r="T401" s="23" t="str">
        <f t="shared" si="133"/>
        <v>Electrical and Computer Engineering</v>
      </c>
      <c r="U401" t="str">
        <f t="shared" si="134"/>
        <v>Systems and Communications</v>
      </c>
      <c r="V401">
        <v>1</v>
      </c>
      <c r="W401">
        <f t="shared" si="122"/>
        <v>394</v>
      </c>
      <c r="X401">
        <f t="shared" si="138"/>
        <v>394</v>
      </c>
      <c r="Y401" t="str">
        <f t="shared" si="139"/>
        <v>Electrical and Computer Engineering: Systems and Communications</v>
      </c>
      <c r="Z401" t="str">
        <f t="shared" si="140"/>
        <v>Electrical and Computer Engineering: Systems and Communications</v>
      </c>
    </row>
    <row r="402" spans="1:26" x14ac:dyDescent="0.35">
      <c r="A402">
        <v>398</v>
      </c>
      <c r="B402" t="s">
        <v>1473</v>
      </c>
      <c r="C402" s="4">
        <v>4</v>
      </c>
      <c r="D402" s="4">
        <v>44</v>
      </c>
      <c r="E402" s="4">
        <v>409</v>
      </c>
      <c r="G402">
        <v>20000</v>
      </c>
      <c r="H402">
        <v>20500</v>
      </c>
      <c r="I402">
        <v>20508</v>
      </c>
      <c r="J402">
        <f t="shared" si="118"/>
        <v>12</v>
      </c>
      <c r="K402">
        <f t="shared" si="119"/>
        <v>37</v>
      </c>
      <c r="L402">
        <f t="shared" si="135"/>
        <v>5</v>
      </c>
      <c r="M402">
        <f t="shared" si="136"/>
        <v>10</v>
      </c>
      <c r="N402">
        <f t="shared" si="137"/>
        <v>10</v>
      </c>
      <c r="O402" s="3" t="str">
        <f t="shared" si="129"/>
        <v>05|10|10</v>
      </c>
      <c r="P402" s="22">
        <f t="shared" si="130"/>
        <v>51010</v>
      </c>
      <c r="Q402" s="22">
        <f t="shared" si="131"/>
        <v>3</v>
      </c>
      <c r="R402" s="22"/>
      <c r="S402" t="str">
        <f t="shared" si="132"/>
        <v>Engineering</v>
      </c>
      <c r="T402" t="str">
        <f t="shared" si="133"/>
        <v>Electrical and Computer Engineering</v>
      </c>
      <c r="U402" t="str">
        <f t="shared" si="134"/>
        <v>VLSI and Circuits, Embedded and Hardware Systems</v>
      </c>
      <c r="V402">
        <v>1</v>
      </c>
      <c r="W402">
        <f t="shared" si="122"/>
        <v>395</v>
      </c>
      <c r="X402">
        <f t="shared" si="138"/>
        <v>395</v>
      </c>
      <c r="Y402" t="str">
        <f t="shared" si="139"/>
        <v>Electrical and Computer Engineering: VLSI and Circuits, Embedded and Hardware Systems</v>
      </c>
      <c r="Z402" t="str">
        <f t="shared" si="140"/>
        <v>Electrical and Computer Engineering: VLSI and Circuits, Embedded and Hardware Systems</v>
      </c>
    </row>
    <row r="403" spans="1:26" x14ac:dyDescent="0.35">
      <c r="A403">
        <v>399</v>
      </c>
      <c r="B403" t="s">
        <v>1474</v>
      </c>
      <c r="C403" s="4">
        <v>4</v>
      </c>
      <c r="D403" s="4">
        <v>44</v>
      </c>
      <c r="G403">
        <v>20000</v>
      </c>
      <c r="H403">
        <v>20500</v>
      </c>
      <c r="I403">
        <v>20504</v>
      </c>
      <c r="J403">
        <f t="shared" si="118"/>
        <v>12</v>
      </c>
      <c r="K403">
        <f t="shared" si="119"/>
        <v>37</v>
      </c>
      <c r="L403">
        <f t="shared" si="135"/>
        <v>5</v>
      </c>
      <c r="M403">
        <f t="shared" si="136"/>
        <v>10</v>
      </c>
      <c r="N403">
        <f t="shared" si="137"/>
        <v>11</v>
      </c>
      <c r="O403" s="3" t="str">
        <f t="shared" si="129"/>
        <v>05|10|11</v>
      </c>
      <c r="P403" s="22">
        <f t="shared" si="130"/>
        <v>51011</v>
      </c>
      <c r="Q403" s="22">
        <f t="shared" si="131"/>
        <v>3</v>
      </c>
      <c r="R403" s="22"/>
      <c r="S403" t="str">
        <f t="shared" si="132"/>
        <v>Engineering</v>
      </c>
      <c r="T403" t="str">
        <f t="shared" si="133"/>
        <v>Electrical and Computer Engineering</v>
      </c>
      <c r="U403" t="str">
        <f t="shared" si="134"/>
        <v>Other Electrical and Computer Engineering</v>
      </c>
      <c r="V403">
        <v>1</v>
      </c>
      <c r="W403">
        <f t="shared" si="122"/>
        <v>396</v>
      </c>
      <c r="X403">
        <f t="shared" si="138"/>
        <v>396</v>
      </c>
      <c r="Y403" t="str">
        <f t="shared" si="139"/>
        <v>Electrical and Computer Engineering: Other Electrical and Computer Engineering</v>
      </c>
      <c r="Z403" t="str">
        <f t="shared" si="140"/>
        <v>Electrical and Computer Engineering: Other Electrical and Computer Engineering</v>
      </c>
    </row>
    <row r="404" spans="1:26" x14ac:dyDescent="0.35">
      <c r="A404">
        <v>400</v>
      </c>
      <c r="B404" t="s">
        <v>1475</v>
      </c>
      <c r="C404" s="4">
        <v>1</v>
      </c>
      <c r="D404" s="4">
        <v>12</v>
      </c>
      <c r="E404" s="4">
        <v>109</v>
      </c>
      <c r="G404">
        <v>10000</v>
      </c>
      <c r="H404">
        <v>10500</v>
      </c>
      <c r="I404">
        <v>10104</v>
      </c>
      <c r="J404">
        <f t="shared" si="118"/>
        <v>12</v>
      </c>
      <c r="K404" t="str">
        <f t="shared" si="119"/>
        <v/>
      </c>
      <c r="L404">
        <f t="shared" si="135"/>
        <v>5</v>
      </c>
      <c r="M404">
        <f t="shared" si="136"/>
        <v>11</v>
      </c>
      <c r="N404" t="str">
        <f t="shared" si="137"/>
        <v/>
      </c>
      <c r="O404" s="3" t="str">
        <f t="shared" si="129"/>
        <v>05|11</v>
      </c>
      <c r="P404" s="22">
        <f t="shared" si="130"/>
        <v>511</v>
      </c>
      <c r="Q404" s="22">
        <f t="shared" si="131"/>
        <v>2</v>
      </c>
      <c r="R404" s="22">
        <v>0</v>
      </c>
      <c r="S404" t="str">
        <f t="shared" si="132"/>
        <v>Engineering</v>
      </c>
      <c r="T404" t="str">
        <f t="shared" si="133"/>
        <v>Engineering Education</v>
      </c>
      <c r="U404" t="str">
        <f t="shared" si="134"/>
        <v/>
      </c>
      <c r="V404">
        <v>1</v>
      </c>
      <c r="W404">
        <f t="shared" si="122"/>
        <v>397</v>
      </c>
      <c r="X404">
        <f t="shared" si="138"/>
        <v>397</v>
      </c>
      <c r="Y404" t="str">
        <f>T404</f>
        <v>Engineering Education</v>
      </c>
      <c r="Z404" t="str">
        <f>IF(U405="",T404,"")</f>
        <v>Engineering Education</v>
      </c>
    </row>
    <row r="405" spans="1:26" x14ac:dyDescent="0.35">
      <c r="A405">
        <v>401</v>
      </c>
      <c r="B405" t="s">
        <v>1476</v>
      </c>
      <c r="C405" s="4">
        <v>4</v>
      </c>
      <c r="D405" s="4">
        <v>43</v>
      </c>
      <c r="G405">
        <v>20000</v>
      </c>
      <c r="H405">
        <v>20500</v>
      </c>
      <c r="I405">
        <v>20505</v>
      </c>
      <c r="J405">
        <f t="shared" si="118"/>
        <v>12</v>
      </c>
      <c r="K405" t="str">
        <f t="shared" si="119"/>
        <v/>
      </c>
      <c r="L405">
        <f t="shared" si="135"/>
        <v>5</v>
      </c>
      <c r="M405">
        <f t="shared" si="136"/>
        <v>12</v>
      </c>
      <c r="N405" t="str">
        <f t="shared" si="137"/>
        <v/>
      </c>
      <c r="O405" s="3" t="str">
        <f t="shared" si="129"/>
        <v>05|12</v>
      </c>
      <c r="P405" s="22">
        <f t="shared" si="130"/>
        <v>512</v>
      </c>
      <c r="Q405" s="22">
        <f t="shared" si="131"/>
        <v>2</v>
      </c>
      <c r="R405" s="22">
        <v>4</v>
      </c>
      <c r="S405" t="str">
        <f t="shared" si="132"/>
        <v>Engineering</v>
      </c>
      <c r="T405" t="str">
        <f t="shared" si="133"/>
        <v>Engineering Science and Materials</v>
      </c>
      <c r="U405" t="str">
        <f t="shared" si="134"/>
        <v/>
      </c>
      <c r="V405">
        <v>1</v>
      </c>
      <c r="W405">
        <f t="shared" si="122"/>
        <v>398</v>
      </c>
      <c r="X405">
        <f t="shared" si="138"/>
        <v>398</v>
      </c>
      <c r="Y405" t="str">
        <f>T405</f>
        <v>Engineering Science and Materials</v>
      </c>
      <c r="Z405" t="str">
        <f>IF(U406="",T405,"")</f>
        <v/>
      </c>
    </row>
    <row r="406" spans="1:26" x14ac:dyDescent="0.35">
      <c r="A406">
        <v>402</v>
      </c>
      <c r="B406" t="s">
        <v>1477</v>
      </c>
      <c r="C406" s="4">
        <v>4</v>
      </c>
      <c r="D406" s="4">
        <v>43</v>
      </c>
      <c r="E406" s="4">
        <v>406</v>
      </c>
      <c r="G406">
        <v>20000</v>
      </c>
      <c r="H406">
        <v>20500</v>
      </c>
      <c r="I406">
        <v>20505</v>
      </c>
      <c r="J406">
        <f t="shared" si="118"/>
        <v>12</v>
      </c>
      <c r="K406">
        <f t="shared" si="119"/>
        <v>35</v>
      </c>
      <c r="L406">
        <f t="shared" si="135"/>
        <v>5</v>
      </c>
      <c r="M406">
        <f t="shared" si="136"/>
        <v>12</v>
      </c>
      <c r="N406">
        <f t="shared" si="137"/>
        <v>1</v>
      </c>
      <c r="O406" s="3" t="str">
        <f t="shared" si="129"/>
        <v>05|12|01</v>
      </c>
      <c r="P406" s="22">
        <f t="shared" si="130"/>
        <v>51201</v>
      </c>
      <c r="Q406" s="22">
        <f t="shared" si="131"/>
        <v>3</v>
      </c>
      <c r="R406" s="22"/>
      <c r="S406" t="str">
        <f t="shared" si="132"/>
        <v>Engineering</v>
      </c>
      <c r="T406" t="str">
        <f t="shared" si="133"/>
        <v>Engineering Science and Materials</v>
      </c>
      <c r="U406" t="str">
        <f t="shared" si="134"/>
        <v>Dynamics and Dynamical Systems</v>
      </c>
      <c r="V406">
        <v>1</v>
      </c>
      <c r="W406">
        <f t="shared" si="122"/>
        <v>399</v>
      </c>
      <c r="X406">
        <f t="shared" si="138"/>
        <v>399</v>
      </c>
      <c r="Y406" t="str">
        <f>Z406</f>
        <v>Engineering Science and Materials: Dynamics and Dynamical Systems</v>
      </c>
      <c r="Z406" t="str">
        <f>CONCATENATE(T406,": ",U406)</f>
        <v>Engineering Science and Materials: Dynamics and Dynamical Systems</v>
      </c>
    </row>
    <row r="407" spans="1:26" x14ac:dyDescent="0.35">
      <c r="A407">
        <v>403</v>
      </c>
      <c r="B407" t="s">
        <v>1478</v>
      </c>
      <c r="C407" s="4">
        <v>4</v>
      </c>
      <c r="D407" s="4">
        <v>43</v>
      </c>
      <c r="G407">
        <v>20000</v>
      </c>
      <c r="H407">
        <v>20500</v>
      </c>
      <c r="I407">
        <v>20505</v>
      </c>
      <c r="J407">
        <f t="shared" si="118"/>
        <v>12</v>
      </c>
      <c r="K407">
        <f t="shared" si="119"/>
        <v>35</v>
      </c>
      <c r="L407">
        <f t="shared" si="135"/>
        <v>5</v>
      </c>
      <c r="M407">
        <f t="shared" si="136"/>
        <v>12</v>
      </c>
      <c r="N407">
        <f t="shared" si="137"/>
        <v>2</v>
      </c>
      <c r="O407" s="3" t="str">
        <f t="shared" si="129"/>
        <v>05|12|02</v>
      </c>
      <c r="P407" s="22">
        <f t="shared" si="130"/>
        <v>51202</v>
      </c>
      <c r="Q407" s="22">
        <f t="shared" si="131"/>
        <v>3</v>
      </c>
      <c r="R407" s="22"/>
      <c r="S407" t="str">
        <f t="shared" si="132"/>
        <v>Engineering</v>
      </c>
      <c r="T407" t="str">
        <f t="shared" si="133"/>
        <v>Engineering Science and Materials</v>
      </c>
      <c r="U407" t="str">
        <f t="shared" si="134"/>
        <v>Engineering Mechanics</v>
      </c>
      <c r="V407">
        <v>1</v>
      </c>
      <c r="W407">
        <f t="shared" si="122"/>
        <v>400</v>
      </c>
      <c r="X407">
        <f t="shared" si="138"/>
        <v>400</v>
      </c>
      <c r="Y407" t="str">
        <f>Z407</f>
        <v>Engineering Science and Materials: Engineering Mechanics</v>
      </c>
      <c r="Z407" t="str">
        <f>CONCATENATE(T407,": ",U407)</f>
        <v>Engineering Science and Materials: Engineering Mechanics</v>
      </c>
    </row>
    <row r="408" spans="1:26" x14ac:dyDescent="0.35">
      <c r="A408">
        <v>404</v>
      </c>
      <c r="B408" t="s">
        <v>1479</v>
      </c>
      <c r="C408" s="4">
        <v>4</v>
      </c>
      <c r="D408" s="4">
        <v>43</v>
      </c>
      <c r="G408">
        <v>20000</v>
      </c>
      <c r="H408">
        <v>20500</v>
      </c>
      <c r="I408">
        <v>20505</v>
      </c>
      <c r="J408">
        <f t="shared" si="118"/>
        <v>12</v>
      </c>
      <c r="K408">
        <f t="shared" si="119"/>
        <v>35</v>
      </c>
      <c r="L408">
        <f t="shared" si="135"/>
        <v>5</v>
      </c>
      <c r="M408">
        <f t="shared" si="136"/>
        <v>12</v>
      </c>
      <c r="N408">
        <f t="shared" si="137"/>
        <v>3</v>
      </c>
      <c r="O408" s="3" t="str">
        <f t="shared" si="129"/>
        <v>05|12|03</v>
      </c>
      <c r="P408" s="22">
        <f t="shared" si="130"/>
        <v>51203</v>
      </c>
      <c r="Q408" s="22">
        <f t="shared" si="131"/>
        <v>3</v>
      </c>
      <c r="R408" s="22"/>
      <c r="S408" t="str">
        <f t="shared" si="132"/>
        <v>Engineering</v>
      </c>
      <c r="T408" t="str">
        <f t="shared" si="133"/>
        <v>Engineering Science and Materials</v>
      </c>
      <c r="U408" t="str">
        <f t="shared" si="134"/>
        <v>Mechanics of Materials</v>
      </c>
      <c r="V408">
        <v>1</v>
      </c>
      <c r="W408">
        <f t="shared" si="122"/>
        <v>401</v>
      </c>
      <c r="X408">
        <f t="shared" si="138"/>
        <v>401</v>
      </c>
      <c r="Y408" t="str">
        <f>Z408</f>
        <v>Engineering Science and Materials: Mechanics of Materials</v>
      </c>
      <c r="Z408" t="str">
        <f>CONCATENATE(T408,": ",U408)</f>
        <v>Engineering Science and Materials: Mechanics of Materials</v>
      </c>
    </row>
    <row r="409" spans="1:26" x14ac:dyDescent="0.35">
      <c r="A409">
        <v>405</v>
      </c>
      <c r="B409" t="s">
        <v>1480</v>
      </c>
      <c r="C409" s="4">
        <v>4</v>
      </c>
      <c r="D409" s="4">
        <v>43</v>
      </c>
      <c r="G409">
        <v>20000</v>
      </c>
      <c r="H409">
        <v>20500</v>
      </c>
      <c r="I409">
        <v>20505</v>
      </c>
      <c r="J409">
        <f t="shared" si="118"/>
        <v>12</v>
      </c>
      <c r="K409">
        <f t="shared" si="119"/>
        <v>35</v>
      </c>
      <c r="L409">
        <f t="shared" si="135"/>
        <v>5</v>
      </c>
      <c r="M409">
        <f t="shared" si="136"/>
        <v>12</v>
      </c>
      <c r="N409">
        <f t="shared" si="137"/>
        <v>4</v>
      </c>
      <c r="O409" s="3" t="str">
        <f t="shared" si="129"/>
        <v>05|12|04</v>
      </c>
      <c r="P409" s="22">
        <f t="shared" si="130"/>
        <v>51204</v>
      </c>
      <c r="Q409" s="22">
        <f t="shared" si="131"/>
        <v>3</v>
      </c>
      <c r="R409" s="22"/>
      <c r="S409" t="str">
        <f t="shared" si="132"/>
        <v>Engineering</v>
      </c>
      <c r="T409" t="str">
        <f t="shared" si="133"/>
        <v>Engineering Science and Materials</v>
      </c>
      <c r="U409" t="str">
        <f t="shared" si="134"/>
        <v>Other Engineering Science and Materials</v>
      </c>
      <c r="V409">
        <v>1</v>
      </c>
      <c r="W409">
        <f t="shared" si="122"/>
        <v>402</v>
      </c>
      <c r="X409">
        <f t="shared" si="138"/>
        <v>402</v>
      </c>
      <c r="Y409" t="str">
        <f>Z409</f>
        <v>Engineering Science and Materials: Other Engineering Science and Materials</v>
      </c>
      <c r="Z409" t="str">
        <f>CONCATENATE(T409,": ",U409)</f>
        <v>Engineering Science and Materials: Other Engineering Science and Materials</v>
      </c>
    </row>
    <row r="410" spans="1:26" x14ac:dyDescent="0.35">
      <c r="A410">
        <v>406</v>
      </c>
      <c r="B410" t="s">
        <v>1481</v>
      </c>
      <c r="C410" s="4">
        <v>4</v>
      </c>
      <c r="D410" s="4">
        <v>45</v>
      </c>
      <c r="E410" s="4">
        <v>410</v>
      </c>
      <c r="G410">
        <v>20000</v>
      </c>
      <c r="H410">
        <v>20500</v>
      </c>
      <c r="I410">
        <v>20511</v>
      </c>
      <c r="J410">
        <f t="shared" ref="J410:J473" si="141">IF(ISERROR(FIND(":",B410)),"",FIND(":",B410))</f>
        <v>12</v>
      </c>
      <c r="K410" t="str">
        <f t="shared" ref="K410:K473" si="142">IF(ISERROR(FIND(":",MID(B410,J410+1,99))),"",FIND(":",MID(B410,J410+1,99)))</f>
        <v/>
      </c>
      <c r="L410">
        <f t="shared" si="135"/>
        <v>5</v>
      </c>
      <c r="M410">
        <f t="shared" si="136"/>
        <v>13</v>
      </c>
      <c r="N410" t="str">
        <f t="shared" si="137"/>
        <v/>
      </c>
      <c r="O410" s="3" t="str">
        <f t="shared" si="129"/>
        <v>05|13</v>
      </c>
      <c r="P410" s="22">
        <f t="shared" si="130"/>
        <v>513</v>
      </c>
      <c r="Q410" s="22">
        <f t="shared" si="131"/>
        <v>2</v>
      </c>
      <c r="R410" s="22">
        <v>0</v>
      </c>
      <c r="S410" t="str">
        <f t="shared" si="132"/>
        <v>Engineering</v>
      </c>
      <c r="T410" t="str">
        <f t="shared" si="133"/>
        <v>Geological Engineering</v>
      </c>
      <c r="U410" t="str">
        <f t="shared" si="134"/>
        <v/>
      </c>
      <c r="V410">
        <v>1</v>
      </c>
      <c r="W410">
        <f t="shared" si="122"/>
        <v>403</v>
      </c>
      <c r="X410">
        <f t="shared" si="138"/>
        <v>403</v>
      </c>
      <c r="Y410" t="str">
        <f>T410</f>
        <v>Geological Engineering</v>
      </c>
      <c r="Z410" t="str">
        <f>IF(U411="",T410,"")</f>
        <v>Geological Engineering</v>
      </c>
    </row>
    <row r="411" spans="1:26" x14ac:dyDescent="0.35">
      <c r="A411">
        <v>407</v>
      </c>
      <c r="B411" t="s">
        <v>1482</v>
      </c>
      <c r="C411" s="4">
        <v>4</v>
      </c>
      <c r="D411" s="4">
        <v>43</v>
      </c>
      <c r="G411">
        <v>20000</v>
      </c>
      <c r="H411">
        <v>20500</v>
      </c>
      <c r="I411">
        <v>20505</v>
      </c>
      <c r="J411">
        <f t="shared" si="141"/>
        <v>12</v>
      </c>
      <c r="K411" t="str">
        <f t="shared" si="142"/>
        <v/>
      </c>
      <c r="L411">
        <f t="shared" si="135"/>
        <v>5</v>
      </c>
      <c r="M411">
        <f t="shared" si="136"/>
        <v>14</v>
      </c>
      <c r="N411" t="str">
        <f t="shared" si="137"/>
        <v/>
      </c>
      <c r="O411" s="3" t="str">
        <f t="shared" si="129"/>
        <v>05|14</v>
      </c>
      <c r="P411" s="22">
        <f t="shared" si="130"/>
        <v>514</v>
      </c>
      <c r="Q411" s="22">
        <f t="shared" si="131"/>
        <v>2</v>
      </c>
      <c r="R411" s="22">
        <v>7</v>
      </c>
      <c r="S411" t="str">
        <f t="shared" si="132"/>
        <v>Engineering</v>
      </c>
      <c r="T411" t="str">
        <f t="shared" si="133"/>
        <v>Materials Science and Engineering</v>
      </c>
      <c r="U411" t="str">
        <f t="shared" si="134"/>
        <v/>
      </c>
      <c r="V411">
        <v>1</v>
      </c>
      <c r="W411">
        <f t="shared" si="122"/>
        <v>404</v>
      </c>
      <c r="X411">
        <f t="shared" si="138"/>
        <v>404</v>
      </c>
      <c r="Y411" t="str">
        <f>T411</f>
        <v>Materials Science and Engineering</v>
      </c>
      <c r="Z411" t="str">
        <f>IF(U412="",T411,"")</f>
        <v/>
      </c>
    </row>
    <row r="412" spans="1:26" x14ac:dyDescent="0.35">
      <c r="A412">
        <v>408</v>
      </c>
      <c r="B412" t="s">
        <v>1483</v>
      </c>
      <c r="C412" s="4">
        <v>4</v>
      </c>
      <c r="D412" s="4">
        <v>43</v>
      </c>
      <c r="E412" s="4">
        <v>406</v>
      </c>
      <c r="G412">
        <v>20000</v>
      </c>
      <c r="H412">
        <v>20500</v>
      </c>
      <c r="I412">
        <v>20505</v>
      </c>
      <c r="J412">
        <f t="shared" si="141"/>
        <v>12</v>
      </c>
      <c r="K412">
        <f t="shared" si="142"/>
        <v>35</v>
      </c>
      <c r="L412">
        <f t="shared" si="135"/>
        <v>5</v>
      </c>
      <c r="M412">
        <f t="shared" si="136"/>
        <v>14</v>
      </c>
      <c r="N412">
        <f t="shared" si="137"/>
        <v>1</v>
      </c>
      <c r="O412" s="3" t="str">
        <f t="shared" si="129"/>
        <v>05|14|01</v>
      </c>
      <c r="P412" s="22">
        <f t="shared" si="130"/>
        <v>51401</v>
      </c>
      <c r="Q412" s="22">
        <f t="shared" si="131"/>
        <v>3</v>
      </c>
      <c r="R412" s="22"/>
      <c r="S412" t="str">
        <f t="shared" si="132"/>
        <v>Engineering</v>
      </c>
      <c r="T412" t="str">
        <f t="shared" si="133"/>
        <v>Materials Science and Engineering</v>
      </c>
      <c r="U412" t="str">
        <f t="shared" si="134"/>
        <v>Biology and Biomimetic Materials</v>
      </c>
      <c r="V412">
        <v>1</v>
      </c>
      <c r="W412">
        <f t="shared" si="122"/>
        <v>405</v>
      </c>
      <c r="X412">
        <f t="shared" si="138"/>
        <v>405</v>
      </c>
      <c r="Y412" t="str">
        <f t="shared" ref="Y412:Y418" si="143">Z412</f>
        <v>Materials Science and Engineering: Biology and Biomimetic Materials</v>
      </c>
      <c r="Z412" t="str">
        <f t="shared" ref="Z412:Z418" si="144">CONCATENATE(T412,": ",U412)</f>
        <v>Materials Science and Engineering: Biology and Biomimetic Materials</v>
      </c>
    </row>
    <row r="413" spans="1:26" x14ac:dyDescent="0.35">
      <c r="A413">
        <v>409</v>
      </c>
      <c r="B413" t="s">
        <v>1484</v>
      </c>
      <c r="C413" s="4">
        <v>4</v>
      </c>
      <c r="D413" s="4">
        <v>43</v>
      </c>
      <c r="G413">
        <v>20000</v>
      </c>
      <c r="H413">
        <v>20500</v>
      </c>
      <c r="I413">
        <v>20505</v>
      </c>
      <c r="J413">
        <f t="shared" si="141"/>
        <v>12</v>
      </c>
      <c r="K413">
        <f t="shared" si="142"/>
        <v>35</v>
      </c>
      <c r="L413">
        <f t="shared" si="135"/>
        <v>5</v>
      </c>
      <c r="M413">
        <f t="shared" si="136"/>
        <v>14</v>
      </c>
      <c r="N413">
        <f t="shared" si="137"/>
        <v>2</v>
      </c>
      <c r="O413" s="3" t="str">
        <f t="shared" si="129"/>
        <v>05|14|02</v>
      </c>
      <c r="P413" s="22">
        <f t="shared" si="130"/>
        <v>51402</v>
      </c>
      <c r="Q413" s="22">
        <f t="shared" si="131"/>
        <v>3</v>
      </c>
      <c r="R413" s="22"/>
      <c r="S413" t="str">
        <f t="shared" si="132"/>
        <v>Engineering</v>
      </c>
      <c r="T413" t="str">
        <f t="shared" si="133"/>
        <v>Materials Science and Engineering</v>
      </c>
      <c r="U413" t="str">
        <f t="shared" si="134"/>
        <v>Ceramic Materials</v>
      </c>
      <c r="V413">
        <v>1</v>
      </c>
      <c r="W413">
        <f t="shared" si="122"/>
        <v>406</v>
      </c>
      <c r="X413">
        <f t="shared" si="138"/>
        <v>406</v>
      </c>
      <c r="Y413" t="str">
        <f t="shared" si="143"/>
        <v>Materials Science and Engineering: Ceramic Materials</v>
      </c>
      <c r="Z413" t="str">
        <f t="shared" si="144"/>
        <v>Materials Science and Engineering: Ceramic Materials</v>
      </c>
    </row>
    <row r="414" spans="1:26" x14ac:dyDescent="0.35">
      <c r="A414">
        <v>410</v>
      </c>
      <c r="B414" t="s">
        <v>1485</v>
      </c>
      <c r="C414" s="4">
        <v>4</v>
      </c>
      <c r="D414" s="4">
        <v>43</v>
      </c>
      <c r="E414" s="4">
        <v>405</v>
      </c>
      <c r="G414">
        <v>20000</v>
      </c>
      <c r="H414">
        <v>20500</v>
      </c>
      <c r="I414">
        <v>20505</v>
      </c>
      <c r="J414">
        <f t="shared" si="141"/>
        <v>12</v>
      </c>
      <c r="K414">
        <f t="shared" si="142"/>
        <v>35</v>
      </c>
      <c r="L414">
        <f t="shared" si="135"/>
        <v>5</v>
      </c>
      <c r="M414">
        <f t="shared" si="136"/>
        <v>14</v>
      </c>
      <c r="N414">
        <f t="shared" si="137"/>
        <v>3</v>
      </c>
      <c r="O414" s="3" t="str">
        <f t="shared" si="129"/>
        <v>05|14|03</v>
      </c>
      <c r="P414" s="22">
        <f t="shared" si="130"/>
        <v>51403</v>
      </c>
      <c r="Q414" s="22">
        <f t="shared" si="131"/>
        <v>3</v>
      </c>
      <c r="R414" s="22"/>
      <c r="S414" t="str">
        <f t="shared" si="132"/>
        <v>Engineering</v>
      </c>
      <c r="T414" t="str">
        <f t="shared" si="133"/>
        <v>Materials Science and Engineering</v>
      </c>
      <c r="U414" t="str">
        <f t="shared" si="134"/>
        <v>Metallurgy</v>
      </c>
      <c r="V414">
        <v>1</v>
      </c>
      <c r="W414">
        <f t="shared" si="122"/>
        <v>407</v>
      </c>
      <c r="X414">
        <f t="shared" si="138"/>
        <v>407</v>
      </c>
      <c r="Y414" t="str">
        <f t="shared" si="143"/>
        <v>Materials Science and Engineering: Metallurgy</v>
      </c>
      <c r="Z414" t="str">
        <f t="shared" si="144"/>
        <v>Materials Science and Engineering: Metallurgy</v>
      </c>
    </row>
    <row r="415" spans="1:26" x14ac:dyDescent="0.35">
      <c r="A415">
        <v>411</v>
      </c>
      <c r="B415" t="s">
        <v>1486</v>
      </c>
      <c r="C415" s="4">
        <v>4</v>
      </c>
      <c r="D415" s="4">
        <v>43</v>
      </c>
      <c r="G415">
        <v>20000</v>
      </c>
      <c r="H415">
        <v>20500</v>
      </c>
      <c r="I415">
        <v>20505</v>
      </c>
      <c r="J415">
        <f t="shared" si="141"/>
        <v>12</v>
      </c>
      <c r="K415">
        <f t="shared" si="142"/>
        <v>35</v>
      </c>
      <c r="L415">
        <f t="shared" si="135"/>
        <v>5</v>
      </c>
      <c r="M415">
        <f t="shared" si="136"/>
        <v>14</v>
      </c>
      <c r="N415">
        <f t="shared" si="137"/>
        <v>4</v>
      </c>
      <c r="O415" s="3" t="str">
        <f t="shared" si="129"/>
        <v>05|14|04</v>
      </c>
      <c r="P415" s="22">
        <f t="shared" si="130"/>
        <v>51404</v>
      </c>
      <c r="Q415" s="22">
        <f t="shared" si="131"/>
        <v>3</v>
      </c>
      <c r="R415" s="22"/>
      <c r="S415" t="str">
        <f t="shared" si="132"/>
        <v>Engineering</v>
      </c>
      <c r="T415" t="str">
        <f t="shared" si="133"/>
        <v>Materials Science and Engineering</v>
      </c>
      <c r="U415" t="str">
        <f t="shared" si="134"/>
        <v>Polymer and Organic Materials</v>
      </c>
      <c r="V415">
        <v>1</v>
      </c>
      <c r="W415">
        <f t="shared" si="122"/>
        <v>408</v>
      </c>
      <c r="X415">
        <f t="shared" si="138"/>
        <v>408</v>
      </c>
      <c r="Y415" t="str">
        <f t="shared" si="143"/>
        <v>Materials Science and Engineering: Polymer and Organic Materials</v>
      </c>
      <c r="Z415" t="str">
        <f t="shared" si="144"/>
        <v>Materials Science and Engineering: Polymer and Organic Materials</v>
      </c>
    </row>
    <row r="416" spans="1:26" x14ac:dyDescent="0.35">
      <c r="A416">
        <v>412</v>
      </c>
      <c r="B416" t="s">
        <v>1487</v>
      </c>
      <c r="C416" s="4">
        <v>4</v>
      </c>
      <c r="D416" s="4">
        <v>43</v>
      </c>
      <c r="G416">
        <v>20000</v>
      </c>
      <c r="H416">
        <v>20500</v>
      </c>
      <c r="I416">
        <v>20505</v>
      </c>
      <c r="J416">
        <f t="shared" si="141"/>
        <v>12</v>
      </c>
      <c r="K416">
        <f t="shared" si="142"/>
        <v>35</v>
      </c>
      <c r="L416">
        <f t="shared" si="135"/>
        <v>5</v>
      </c>
      <c r="M416">
        <f t="shared" si="136"/>
        <v>14</v>
      </c>
      <c r="N416">
        <f t="shared" si="137"/>
        <v>5</v>
      </c>
      <c r="O416" s="3" t="str">
        <f t="shared" si="129"/>
        <v>05|14|05</v>
      </c>
      <c r="P416" s="22">
        <f t="shared" si="130"/>
        <v>51405</v>
      </c>
      <c r="Q416" s="22">
        <f t="shared" si="131"/>
        <v>3</v>
      </c>
      <c r="R416" s="22"/>
      <c r="S416" t="str">
        <f t="shared" si="132"/>
        <v>Engineering</v>
      </c>
      <c r="T416" t="str">
        <f t="shared" si="133"/>
        <v>Materials Science and Engineering</v>
      </c>
      <c r="U416" t="str">
        <f t="shared" si="134"/>
        <v>Semiconductor and Optical Materials</v>
      </c>
      <c r="V416">
        <v>1</v>
      </c>
      <c r="W416">
        <f t="shared" si="122"/>
        <v>409</v>
      </c>
      <c r="X416">
        <f t="shared" si="138"/>
        <v>409</v>
      </c>
      <c r="Y416" t="str">
        <f t="shared" si="143"/>
        <v>Materials Science and Engineering: Semiconductor and Optical Materials</v>
      </c>
      <c r="Z416" t="str">
        <f t="shared" si="144"/>
        <v>Materials Science and Engineering: Semiconductor and Optical Materials</v>
      </c>
    </row>
    <row r="417" spans="1:26" x14ac:dyDescent="0.35">
      <c r="A417">
        <v>413</v>
      </c>
      <c r="B417" t="s">
        <v>1488</v>
      </c>
      <c r="C417" s="4">
        <v>4</v>
      </c>
      <c r="D417" s="4">
        <v>43</v>
      </c>
      <c r="E417" s="4">
        <v>406</v>
      </c>
      <c r="G417">
        <v>20000</v>
      </c>
      <c r="H417">
        <v>20500</v>
      </c>
      <c r="I417">
        <v>20505</v>
      </c>
      <c r="J417">
        <f t="shared" si="141"/>
        <v>12</v>
      </c>
      <c r="K417">
        <f t="shared" si="142"/>
        <v>35</v>
      </c>
      <c r="L417">
        <f t="shared" si="135"/>
        <v>5</v>
      </c>
      <c r="M417">
        <f t="shared" si="136"/>
        <v>14</v>
      </c>
      <c r="N417">
        <f t="shared" si="137"/>
        <v>6</v>
      </c>
      <c r="O417" s="3" t="str">
        <f t="shared" si="129"/>
        <v>05|14|06</v>
      </c>
      <c r="P417" s="22">
        <f t="shared" si="130"/>
        <v>51406</v>
      </c>
      <c r="Q417" s="22">
        <f t="shared" si="131"/>
        <v>3</v>
      </c>
      <c r="R417" s="22"/>
      <c r="S417" t="str">
        <f t="shared" si="132"/>
        <v>Engineering</v>
      </c>
      <c r="T417" t="str">
        <f t="shared" si="133"/>
        <v>Materials Science and Engineering</v>
      </c>
      <c r="U417" t="str">
        <f t="shared" si="134"/>
        <v>Structural Materials</v>
      </c>
      <c r="V417">
        <v>1</v>
      </c>
      <c r="W417">
        <f t="shared" si="122"/>
        <v>410</v>
      </c>
      <c r="X417">
        <f t="shared" si="138"/>
        <v>410</v>
      </c>
      <c r="Y417" t="str">
        <f t="shared" si="143"/>
        <v>Materials Science and Engineering: Structural Materials</v>
      </c>
      <c r="Z417" t="str">
        <f t="shared" si="144"/>
        <v>Materials Science and Engineering: Structural Materials</v>
      </c>
    </row>
    <row r="418" spans="1:26" x14ac:dyDescent="0.35">
      <c r="A418">
        <v>414</v>
      </c>
      <c r="B418" t="s">
        <v>1489</v>
      </c>
      <c r="C418" s="4">
        <v>4</v>
      </c>
      <c r="D418" s="4">
        <v>43</v>
      </c>
      <c r="G418">
        <v>20000</v>
      </c>
      <c r="H418">
        <v>20500</v>
      </c>
      <c r="I418">
        <v>20505</v>
      </c>
      <c r="J418">
        <f t="shared" si="141"/>
        <v>12</v>
      </c>
      <c r="K418">
        <f t="shared" si="142"/>
        <v>35</v>
      </c>
      <c r="L418">
        <f t="shared" si="135"/>
        <v>5</v>
      </c>
      <c r="M418">
        <f t="shared" si="136"/>
        <v>14</v>
      </c>
      <c r="N418">
        <f t="shared" si="137"/>
        <v>7</v>
      </c>
      <c r="O418" s="3" t="str">
        <f t="shared" si="129"/>
        <v>05|14|07</v>
      </c>
      <c r="P418" s="22">
        <f t="shared" si="130"/>
        <v>51407</v>
      </c>
      <c r="Q418" s="22">
        <f t="shared" si="131"/>
        <v>3</v>
      </c>
      <c r="R418" s="22"/>
      <c r="S418" t="str">
        <f t="shared" si="132"/>
        <v>Engineering</v>
      </c>
      <c r="T418" s="23" t="str">
        <f t="shared" si="133"/>
        <v>Materials Science and Engineering</v>
      </c>
      <c r="U418" t="str">
        <f t="shared" si="134"/>
        <v>Other Materials Science and Engineering</v>
      </c>
      <c r="V418">
        <v>1</v>
      </c>
      <c r="W418">
        <f t="shared" si="122"/>
        <v>411</v>
      </c>
      <c r="X418">
        <f t="shared" si="138"/>
        <v>411</v>
      </c>
      <c r="Y418" t="str">
        <f t="shared" si="143"/>
        <v>Materials Science and Engineering: Other Materials Science and Engineering</v>
      </c>
      <c r="Z418" t="str">
        <f t="shared" si="144"/>
        <v>Materials Science and Engineering: Other Materials Science and Engineering</v>
      </c>
    </row>
    <row r="419" spans="1:26" x14ac:dyDescent="0.35">
      <c r="A419">
        <v>415</v>
      </c>
      <c r="B419" t="s">
        <v>1490</v>
      </c>
      <c r="C419" s="4">
        <v>4</v>
      </c>
      <c r="D419" s="4">
        <v>41</v>
      </c>
      <c r="G419">
        <v>20000</v>
      </c>
      <c r="H419">
        <v>20500</v>
      </c>
      <c r="I419">
        <v>20502</v>
      </c>
      <c r="J419">
        <f t="shared" si="141"/>
        <v>12</v>
      </c>
      <c r="K419" t="str">
        <f t="shared" si="142"/>
        <v/>
      </c>
      <c r="L419">
        <f t="shared" si="135"/>
        <v>5</v>
      </c>
      <c r="M419">
        <f t="shared" si="136"/>
        <v>15</v>
      </c>
      <c r="N419" t="str">
        <f t="shared" si="137"/>
        <v/>
      </c>
      <c r="O419" s="3" t="str">
        <f t="shared" si="129"/>
        <v>05|15</v>
      </c>
      <c r="P419" s="22">
        <f t="shared" si="130"/>
        <v>515</v>
      </c>
      <c r="Q419" s="22">
        <f t="shared" si="131"/>
        <v>2</v>
      </c>
      <c r="R419" s="22">
        <v>11</v>
      </c>
      <c r="S419" t="str">
        <f t="shared" si="132"/>
        <v>Engineering</v>
      </c>
      <c r="T419" t="str">
        <f t="shared" si="133"/>
        <v>Mechanical Engineering</v>
      </c>
      <c r="U419" t="str">
        <f t="shared" si="134"/>
        <v/>
      </c>
      <c r="V419">
        <v>1</v>
      </c>
      <c r="W419">
        <f t="shared" ref="W419:W482" si="145">V419+W418</f>
        <v>412</v>
      </c>
      <c r="X419">
        <f t="shared" si="138"/>
        <v>412</v>
      </c>
      <c r="Y419" t="str">
        <f>T419</f>
        <v>Mechanical Engineering</v>
      </c>
      <c r="Z419" t="str">
        <f>IF(U420="",T419,"")</f>
        <v/>
      </c>
    </row>
    <row r="420" spans="1:26" x14ac:dyDescent="0.35">
      <c r="A420">
        <v>416</v>
      </c>
      <c r="B420" t="s">
        <v>1491</v>
      </c>
      <c r="C420" s="4">
        <v>4</v>
      </c>
      <c r="D420" s="4">
        <v>41</v>
      </c>
      <c r="E420" s="4">
        <v>402</v>
      </c>
      <c r="G420">
        <v>20000</v>
      </c>
      <c r="H420">
        <v>20500</v>
      </c>
      <c r="I420">
        <v>20502</v>
      </c>
      <c r="J420">
        <f t="shared" si="141"/>
        <v>12</v>
      </c>
      <c r="K420">
        <f t="shared" si="142"/>
        <v>24</v>
      </c>
      <c r="L420">
        <f t="shared" si="135"/>
        <v>5</v>
      </c>
      <c r="M420">
        <f t="shared" si="136"/>
        <v>15</v>
      </c>
      <c r="N420">
        <f t="shared" si="137"/>
        <v>1</v>
      </c>
      <c r="O420" s="3" t="str">
        <f t="shared" si="129"/>
        <v>05|15|01</v>
      </c>
      <c r="P420" s="22">
        <f t="shared" si="130"/>
        <v>51501</v>
      </c>
      <c r="Q420" s="22">
        <f t="shared" si="131"/>
        <v>3</v>
      </c>
      <c r="R420" s="22"/>
      <c r="S420" t="str">
        <f t="shared" si="132"/>
        <v>Engineering</v>
      </c>
      <c r="T420" t="str">
        <f t="shared" si="133"/>
        <v>Mechanical Engineering</v>
      </c>
      <c r="U420" t="str">
        <f t="shared" si="134"/>
        <v>Acoustics, Dynamics, and Controls</v>
      </c>
      <c r="V420">
        <v>1</v>
      </c>
      <c r="W420">
        <f t="shared" si="145"/>
        <v>413</v>
      </c>
      <c r="X420">
        <f t="shared" si="138"/>
        <v>413</v>
      </c>
      <c r="Y420" t="str">
        <f t="shared" ref="Y420:Y430" si="146">Z420</f>
        <v>Mechanical Engineering: Acoustics, Dynamics, and Controls</v>
      </c>
      <c r="Z420" t="str">
        <f t="shared" ref="Z420:Z430" si="147">CONCATENATE(T420,": ",U420)</f>
        <v>Mechanical Engineering: Acoustics, Dynamics, and Controls</v>
      </c>
    </row>
    <row r="421" spans="1:26" x14ac:dyDescent="0.35">
      <c r="A421">
        <v>417</v>
      </c>
      <c r="B421" t="s">
        <v>1492</v>
      </c>
      <c r="C421" s="4">
        <v>4</v>
      </c>
      <c r="D421" s="4">
        <v>41</v>
      </c>
      <c r="E421" s="4">
        <v>401</v>
      </c>
      <c r="G421">
        <v>20000</v>
      </c>
      <c r="H421">
        <v>20500</v>
      </c>
      <c r="I421">
        <v>20502</v>
      </c>
      <c r="J421">
        <f t="shared" si="141"/>
        <v>12</v>
      </c>
      <c r="K421">
        <f t="shared" si="142"/>
        <v>24</v>
      </c>
      <c r="L421">
        <f t="shared" si="135"/>
        <v>5</v>
      </c>
      <c r="M421">
        <f t="shared" si="136"/>
        <v>15</v>
      </c>
      <c r="N421">
        <f t="shared" si="137"/>
        <v>2</v>
      </c>
      <c r="O421" s="3" t="str">
        <f t="shared" si="129"/>
        <v>05|15|02</v>
      </c>
      <c r="P421" s="22">
        <f t="shared" si="130"/>
        <v>51502</v>
      </c>
      <c r="Q421" s="22">
        <f t="shared" si="131"/>
        <v>3</v>
      </c>
      <c r="R421" s="22"/>
      <c r="S421" t="str">
        <f t="shared" si="132"/>
        <v>Engineering</v>
      </c>
      <c r="T421" t="str">
        <f t="shared" si="133"/>
        <v>Mechanical Engineering</v>
      </c>
      <c r="U421" t="str">
        <f t="shared" si="134"/>
        <v>Applied Mechanics</v>
      </c>
      <c r="V421">
        <v>1</v>
      </c>
      <c r="W421">
        <f t="shared" si="145"/>
        <v>414</v>
      </c>
      <c r="X421">
        <f t="shared" si="138"/>
        <v>414</v>
      </c>
      <c r="Y421" t="str">
        <f t="shared" si="146"/>
        <v>Mechanical Engineering: Applied Mechanics</v>
      </c>
      <c r="Z421" t="str">
        <f t="shared" si="147"/>
        <v>Mechanical Engineering: Applied Mechanics</v>
      </c>
    </row>
    <row r="422" spans="1:26" x14ac:dyDescent="0.35">
      <c r="A422">
        <v>418</v>
      </c>
      <c r="B422" t="s">
        <v>1493</v>
      </c>
      <c r="C422" s="4">
        <v>4</v>
      </c>
      <c r="D422" s="4">
        <v>41</v>
      </c>
      <c r="E422" s="4">
        <v>401</v>
      </c>
      <c r="G422">
        <v>20000</v>
      </c>
      <c r="H422">
        <v>20500</v>
      </c>
      <c r="I422">
        <v>20502</v>
      </c>
      <c r="J422">
        <f t="shared" si="141"/>
        <v>12</v>
      </c>
      <c r="K422">
        <f t="shared" si="142"/>
        <v>24</v>
      </c>
      <c r="L422">
        <f t="shared" si="135"/>
        <v>5</v>
      </c>
      <c r="M422">
        <f t="shared" si="136"/>
        <v>15</v>
      </c>
      <c r="N422">
        <f t="shared" si="137"/>
        <v>3</v>
      </c>
      <c r="O422" s="3" t="str">
        <f t="shared" si="129"/>
        <v>05|15|03</v>
      </c>
      <c r="P422" s="22">
        <f t="shared" si="130"/>
        <v>51503</v>
      </c>
      <c r="Q422" s="22">
        <f t="shared" si="131"/>
        <v>3</v>
      </c>
      <c r="R422" s="22"/>
      <c r="S422" t="str">
        <f t="shared" si="132"/>
        <v>Engineering</v>
      </c>
      <c r="T422" t="str">
        <f t="shared" si="133"/>
        <v>Mechanical Engineering</v>
      </c>
      <c r="U422" t="str">
        <f t="shared" si="134"/>
        <v>Biomechanical Engineering</v>
      </c>
      <c r="V422">
        <v>1</v>
      </c>
      <c r="W422">
        <f t="shared" si="145"/>
        <v>415</v>
      </c>
      <c r="X422">
        <f t="shared" si="138"/>
        <v>415</v>
      </c>
      <c r="Y422" t="str">
        <f t="shared" si="146"/>
        <v>Mechanical Engineering: Biomechanical Engineering</v>
      </c>
      <c r="Z422" t="str">
        <f t="shared" si="147"/>
        <v>Mechanical Engineering: Biomechanical Engineering</v>
      </c>
    </row>
    <row r="423" spans="1:26" x14ac:dyDescent="0.35">
      <c r="A423">
        <v>419</v>
      </c>
      <c r="B423" t="s">
        <v>1494</v>
      </c>
      <c r="C423" s="4">
        <v>4</v>
      </c>
      <c r="D423" s="4">
        <v>41</v>
      </c>
      <c r="E423" s="4">
        <v>402</v>
      </c>
      <c r="G423">
        <v>20000</v>
      </c>
      <c r="H423">
        <v>20500</v>
      </c>
      <c r="I423">
        <v>20502</v>
      </c>
      <c r="J423">
        <f t="shared" si="141"/>
        <v>12</v>
      </c>
      <c r="K423">
        <f t="shared" si="142"/>
        <v>24</v>
      </c>
      <c r="L423">
        <f t="shared" si="135"/>
        <v>5</v>
      </c>
      <c r="M423">
        <f t="shared" si="136"/>
        <v>15</v>
      </c>
      <c r="N423">
        <f t="shared" si="137"/>
        <v>4</v>
      </c>
      <c r="O423" s="3" t="str">
        <f t="shared" si="129"/>
        <v>05|15|04</v>
      </c>
      <c r="P423" s="22">
        <f t="shared" si="130"/>
        <v>51504</v>
      </c>
      <c r="Q423" s="22">
        <f t="shared" si="131"/>
        <v>3</v>
      </c>
      <c r="R423" s="22"/>
      <c r="S423" t="str">
        <f t="shared" si="132"/>
        <v>Engineering</v>
      </c>
      <c r="T423" t="str">
        <f t="shared" si="133"/>
        <v>Mechanical Engineering</v>
      </c>
      <c r="U423" t="str">
        <f t="shared" si="134"/>
        <v>Computer-Aided Engineering and Design</v>
      </c>
      <c r="V423">
        <v>1</v>
      </c>
      <c r="W423">
        <f t="shared" si="145"/>
        <v>416</v>
      </c>
      <c r="X423">
        <f t="shared" si="138"/>
        <v>416</v>
      </c>
      <c r="Y423" t="str">
        <f t="shared" si="146"/>
        <v>Mechanical Engineering: Computer-Aided Engineering and Design</v>
      </c>
      <c r="Z423" t="str">
        <f t="shared" si="147"/>
        <v>Mechanical Engineering: Computer-Aided Engineering and Design</v>
      </c>
    </row>
    <row r="424" spans="1:26" x14ac:dyDescent="0.35">
      <c r="A424">
        <v>420</v>
      </c>
      <c r="B424" t="s">
        <v>1495</v>
      </c>
      <c r="C424" s="4">
        <v>4</v>
      </c>
      <c r="D424" s="4">
        <v>41</v>
      </c>
      <c r="E424" t="s">
        <v>2336</v>
      </c>
      <c r="G424">
        <v>20000</v>
      </c>
      <c r="H424">
        <v>20500</v>
      </c>
      <c r="I424">
        <v>20502</v>
      </c>
      <c r="J424">
        <f t="shared" si="141"/>
        <v>12</v>
      </c>
      <c r="K424">
        <f t="shared" si="142"/>
        <v>24</v>
      </c>
      <c r="L424">
        <f t="shared" si="135"/>
        <v>5</v>
      </c>
      <c r="M424">
        <f t="shared" si="136"/>
        <v>15</v>
      </c>
      <c r="N424">
        <f t="shared" si="137"/>
        <v>5</v>
      </c>
      <c r="O424" s="3" t="str">
        <f t="shared" si="129"/>
        <v>05|15|05</v>
      </c>
      <c r="P424" s="22">
        <f t="shared" si="130"/>
        <v>51505</v>
      </c>
      <c r="Q424" s="22">
        <f t="shared" si="131"/>
        <v>3</v>
      </c>
      <c r="R424" s="22"/>
      <c r="S424" t="str">
        <f t="shared" si="132"/>
        <v>Engineering</v>
      </c>
      <c r="T424" t="str">
        <f t="shared" si="133"/>
        <v>Mechanical Engineering</v>
      </c>
      <c r="U424" t="str">
        <f t="shared" si="134"/>
        <v>Electro-Mechanical Systems</v>
      </c>
      <c r="V424">
        <v>1</v>
      </c>
      <c r="W424">
        <f t="shared" si="145"/>
        <v>417</v>
      </c>
      <c r="X424">
        <f t="shared" si="138"/>
        <v>417</v>
      </c>
      <c r="Y424" t="str">
        <f t="shared" si="146"/>
        <v>Mechanical Engineering: Electro-Mechanical Systems</v>
      </c>
      <c r="Z424" t="str">
        <f t="shared" si="147"/>
        <v>Mechanical Engineering: Electro-Mechanical Systems</v>
      </c>
    </row>
    <row r="425" spans="1:26" x14ac:dyDescent="0.35">
      <c r="A425">
        <v>421</v>
      </c>
      <c r="B425" t="s">
        <v>1496</v>
      </c>
      <c r="C425" s="4">
        <v>4</v>
      </c>
      <c r="D425" s="4">
        <v>42</v>
      </c>
      <c r="E425" s="4">
        <v>404</v>
      </c>
      <c r="G425">
        <v>20000</v>
      </c>
      <c r="H425">
        <v>20500</v>
      </c>
      <c r="I425">
        <v>20502</v>
      </c>
      <c r="J425">
        <f t="shared" si="141"/>
        <v>12</v>
      </c>
      <c r="K425">
        <f t="shared" si="142"/>
        <v>24</v>
      </c>
      <c r="L425">
        <f t="shared" si="135"/>
        <v>5</v>
      </c>
      <c r="M425">
        <f t="shared" si="136"/>
        <v>15</v>
      </c>
      <c r="N425">
        <f t="shared" si="137"/>
        <v>6</v>
      </c>
      <c r="O425" s="3" t="str">
        <f t="shared" si="129"/>
        <v>05|15|06</v>
      </c>
      <c r="P425" s="22">
        <f t="shared" si="130"/>
        <v>51506</v>
      </c>
      <c r="Q425" s="22">
        <f t="shared" si="131"/>
        <v>3</v>
      </c>
      <c r="R425" s="22"/>
      <c r="S425" t="str">
        <f t="shared" si="132"/>
        <v>Engineering</v>
      </c>
      <c r="T425" t="str">
        <f t="shared" si="133"/>
        <v>Mechanical Engineering</v>
      </c>
      <c r="U425" t="str">
        <f t="shared" si="134"/>
        <v>Energy Systems</v>
      </c>
      <c r="V425">
        <v>1</v>
      </c>
      <c r="W425">
        <f t="shared" si="145"/>
        <v>418</v>
      </c>
      <c r="X425">
        <f t="shared" si="138"/>
        <v>418</v>
      </c>
      <c r="Y425" t="str">
        <f t="shared" si="146"/>
        <v>Mechanical Engineering: Energy Systems</v>
      </c>
      <c r="Z425" t="str">
        <f t="shared" si="147"/>
        <v>Mechanical Engineering: Energy Systems</v>
      </c>
    </row>
    <row r="426" spans="1:26" x14ac:dyDescent="0.35">
      <c r="A426">
        <v>422</v>
      </c>
      <c r="B426" t="s">
        <v>1497</v>
      </c>
      <c r="C426" s="4">
        <v>4</v>
      </c>
      <c r="D426" s="4">
        <v>42</v>
      </c>
      <c r="E426" s="4">
        <v>404</v>
      </c>
      <c r="G426">
        <v>20000</v>
      </c>
      <c r="H426">
        <v>20500</v>
      </c>
      <c r="I426">
        <v>20502</v>
      </c>
      <c r="J426">
        <f t="shared" si="141"/>
        <v>12</v>
      </c>
      <c r="K426">
        <f t="shared" si="142"/>
        <v>24</v>
      </c>
      <c r="L426">
        <f t="shared" si="135"/>
        <v>5</v>
      </c>
      <c r="M426">
        <f t="shared" si="136"/>
        <v>15</v>
      </c>
      <c r="N426">
        <f t="shared" si="137"/>
        <v>7</v>
      </c>
      <c r="O426" s="3" t="str">
        <f t="shared" si="129"/>
        <v>05|15|07</v>
      </c>
      <c r="P426" s="22">
        <f t="shared" si="130"/>
        <v>51507</v>
      </c>
      <c r="Q426" s="22">
        <f t="shared" si="131"/>
        <v>3</v>
      </c>
      <c r="R426" s="22"/>
      <c r="S426" t="str">
        <f t="shared" si="132"/>
        <v>Engineering</v>
      </c>
      <c r="T426" s="23" t="str">
        <f t="shared" si="133"/>
        <v>Mechanical Engineering</v>
      </c>
      <c r="U426" t="str">
        <f t="shared" si="134"/>
        <v>Heat Transfer, Combustion</v>
      </c>
      <c r="V426">
        <v>1</v>
      </c>
      <c r="W426">
        <f t="shared" si="145"/>
        <v>419</v>
      </c>
      <c r="X426">
        <f t="shared" si="138"/>
        <v>419</v>
      </c>
      <c r="Y426" t="str">
        <f t="shared" si="146"/>
        <v>Mechanical Engineering: Heat Transfer, Combustion</v>
      </c>
      <c r="Z426" t="str">
        <f t="shared" si="147"/>
        <v>Mechanical Engineering: Heat Transfer, Combustion</v>
      </c>
    </row>
    <row r="427" spans="1:26" x14ac:dyDescent="0.35">
      <c r="A427">
        <v>423</v>
      </c>
      <c r="B427" t="s">
        <v>1498</v>
      </c>
      <c r="C427" s="4">
        <v>4</v>
      </c>
      <c r="D427" s="4">
        <v>41</v>
      </c>
      <c r="E427" s="4">
        <v>401</v>
      </c>
      <c r="G427">
        <v>20000</v>
      </c>
      <c r="H427">
        <v>20500</v>
      </c>
      <c r="I427">
        <v>20502</v>
      </c>
      <c r="J427">
        <f t="shared" si="141"/>
        <v>12</v>
      </c>
      <c r="K427">
        <f t="shared" si="142"/>
        <v>24</v>
      </c>
      <c r="L427">
        <f t="shared" si="135"/>
        <v>5</v>
      </c>
      <c r="M427">
        <f t="shared" si="136"/>
        <v>15</v>
      </c>
      <c r="N427">
        <f t="shared" si="137"/>
        <v>8</v>
      </c>
      <c r="O427" s="3" t="str">
        <f t="shared" si="129"/>
        <v>05|15|08</v>
      </c>
      <c r="P427" s="22">
        <f t="shared" si="130"/>
        <v>51508</v>
      </c>
      <c r="Q427" s="22">
        <f t="shared" si="131"/>
        <v>3</v>
      </c>
      <c r="R427" s="22"/>
      <c r="S427" t="str">
        <f t="shared" si="132"/>
        <v>Engineering</v>
      </c>
      <c r="T427" t="str">
        <f t="shared" si="133"/>
        <v>Mechanical Engineering</v>
      </c>
      <c r="U427" t="str">
        <f t="shared" si="134"/>
        <v>Manufacturing</v>
      </c>
      <c r="V427">
        <v>1</v>
      </c>
      <c r="W427">
        <f t="shared" si="145"/>
        <v>420</v>
      </c>
      <c r="X427">
        <f t="shared" si="138"/>
        <v>420</v>
      </c>
      <c r="Y427" t="str">
        <f t="shared" si="146"/>
        <v>Mechanical Engineering: Manufacturing</v>
      </c>
      <c r="Z427" t="str">
        <f t="shared" si="147"/>
        <v>Mechanical Engineering: Manufacturing</v>
      </c>
    </row>
    <row r="428" spans="1:26" x14ac:dyDescent="0.35">
      <c r="A428">
        <v>424</v>
      </c>
      <c r="B428" t="s">
        <v>1499</v>
      </c>
      <c r="C428" s="4">
        <v>4</v>
      </c>
      <c r="D428" s="4">
        <v>41</v>
      </c>
      <c r="E428" t="s">
        <v>2336</v>
      </c>
      <c r="G428">
        <v>20000</v>
      </c>
      <c r="H428">
        <v>20500</v>
      </c>
      <c r="I428">
        <v>20502</v>
      </c>
      <c r="J428">
        <f t="shared" si="141"/>
        <v>12</v>
      </c>
      <c r="K428">
        <f t="shared" si="142"/>
        <v>24</v>
      </c>
      <c r="L428">
        <f t="shared" si="135"/>
        <v>5</v>
      </c>
      <c r="M428">
        <f t="shared" si="136"/>
        <v>15</v>
      </c>
      <c r="N428">
        <f t="shared" si="137"/>
        <v>9</v>
      </c>
      <c r="O428" s="3" t="str">
        <f t="shared" si="129"/>
        <v>05|15|09</v>
      </c>
      <c r="P428" s="22">
        <f t="shared" si="130"/>
        <v>51509</v>
      </c>
      <c r="Q428" s="22">
        <f t="shared" si="131"/>
        <v>3</v>
      </c>
      <c r="R428" s="22"/>
      <c r="S428" t="str">
        <f t="shared" si="132"/>
        <v>Engineering</v>
      </c>
      <c r="T428" s="23" t="str">
        <f t="shared" si="133"/>
        <v>Mechanical Engineering</v>
      </c>
      <c r="U428" t="str">
        <f t="shared" si="134"/>
        <v>Ocean Engineering</v>
      </c>
      <c r="V428">
        <v>1</v>
      </c>
      <c r="W428">
        <f t="shared" si="145"/>
        <v>421</v>
      </c>
      <c r="X428">
        <f t="shared" si="138"/>
        <v>421</v>
      </c>
      <c r="Y428" t="str">
        <f t="shared" si="146"/>
        <v>Mechanical Engineering: Ocean Engineering</v>
      </c>
      <c r="Z428" t="str">
        <f t="shared" si="147"/>
        <v>Mechanical Engineering: Ocean Engineering</v>
      </c>
    </row>
    <row r="429" spans="1:26" x14ac:dyDescent="0.35">
      <c r="A429">
        <v>425</v>
      </c>
      <c r="B429" t="s">
        <v>1500</v>
      </c>
      <c r="C429" s="4">
        <v>4</v>
      </c>
      <c r="D429" s="4">
        <v>41</v>
      </c>
      <c r="E429" t="s">
        <v>2336</v>
      </c>
      <c r="G429">
        <v>20000</v>
      </c>
      <c r="H429">
        <v>20500</v>
      </c>
      <c r="I429">
        <v>20502</v>
      </c>
      <c r="J429">
        <f t="shared" si="141"/>
        <v>12</v>
      </c>
      <c r="K429">
        <f t="shared" si="142"/>
        <v>24</v>
      </c>
      <c r="L429">
        <f t="shared" si="135"/>
        <v>5</v>
      </c>
      <c r="M429">
        <f t="shared" si="136"/>
        <v>15</v>
      </c>
      <c r="N429">
        <f t="shared" si="137"/>
        <v>10</v>
      </c>
      <c r="O429" s="3" t="str">
        <f t="shared" si="129"/>
        <v>05|15|10</v>
      </c>
      <c r="P429" s="22">
        <f t="shared" si="130"/>
        <v>51510</v>
      </c>
      <c r="Q429" s="22">
        <f t="shared" si="131"/>
        <v>3</v>
      </c>
      <c r="R429" s="22"/>
      <c r="S429" t="str">
        <f t="shared" si="132"/>
        <v>Engineering</v>
      </c>
      <c r="T429" t="str">
        <f t="shared" si="133"/>
        <v>Mechanical Engineering</v>
      </c>
      <c r="U429" t="str">
        <f t="shared" si="134"/>
        <v>Tribology</v>
      </c>
      <c r="V429">
        <v>1</v>
      </c>
      <c r="W429">
        <f t="shared" si="145"/>
        <v>422</v>
      </c>
      <c r="X429">
        <f t="shared" si="138"/>
        <v>422</v>
      </c>
      <c r="Y429" t="str">
        <f t="shared" si="146"/>
        <v>Mechanical Engineering: Tribology</v>
      </c>
      <c r="Z429" t="str">
        <f t="shared" si="147"/>
        <v>Mechanical Engineering: Tribology</v>
      </c>
    </row>
    <row r="430" spans="1:26" x14ac:dyDescent="0.35">
      <c r="A430">
        <v>426</v>
      </c>
      <c r="B430" t="s">
        <v>1501</v>
      </c>
      <c r="C430" s="4">
        <v>4</v>
      </c>
      <c r="D430" s="4">
        <v>41</v>
      </c>
      <c r="G430">
        <v>20000</v>
      </c>
      <c r="H430">
        <v>20500</v>
      </c>
      <c r="I430">
        <v>20502</v>
      </c>
      <c r="J430">
        <f t="shared" si="141"/>
        <v>12</v>
      </c>
      <c r="K430">
        <f t="shared" si="142"/>
        <v>24</v>
      </c>
      <c r="L430">
        <f t="shared" si="135"/>
        <v>5</v>
      </c>
      <c r="M430">
        <f t="shared" si="136"/>
        <v>15</v>
      </c>
      <c r="N430">
        <f t="shared" si="137"/>
        <v>11</v>
      </c>
      <c r="O430" s="3" t="str">
        <f t="shared" si="129"/>
        <v>05|15|11</v>
      </c>
      <c r="P430" s="22">
        <f t="shared" si="130"/>
        <v>51511</v>
      </c>
      <c r="Q430" s="22">
        <f t="shared" si="131"/>
        <v>3</v>
      </c>
      <c r="R430" s="22"/>
      <c r="S430" t="str">
        <f t="shared" si="132"/>
        <v>Engineering</v>
      </c>
      <c r="T430" t="str">
        <f t="shared" si="133"/>
        <v>Mechanical Engineering</v>
      </c>
      <c r="U430" t="str">
        <f t="shared" si="134"/>
        <v>Other Mechanical Engineering</v>
      </c>
      <c r="V430">
        <v>1</v>
      </c>
      <c r="W430">
        <f t="shared" si="145"/>
        <v>423</v>
      </c>
      <c r="X430">
        <f t="shared" si="138"/>
        <v>423</v>
      </c>
      <c r="Y430" t="str">
        <f t="shared" si="146"/>
        <v>Mechanical Engineering: Other Mechanical Engineering</v>
      </c>
      <c r="Z430" t="str">
        <f t="shared" si="147"/>
        <v>Mechanical Engineering: Other Mechanical Engineering</v>
      </c>
    </row>
    <row r="431" spans="1:26" x14ac:dyDescent="0.35">
      <c r="A431">
        <v>427</v>
      </c>
      <c r="B431" t="s">
        <v>1502</v>
      </c>
      <c r="C431" s="4">
        <v>4</v>
      </c>
      <c r="D431" s="4" t="s">
        <v>2329</v>
      </c>
      <c r="G431">
        <v>20000</v>
      </c>
      <c r="H431">
        <v>20500</v>
      </c>
      <c r="I431">
        <v>20511</v>
      </c>
      <c r="J431">
        <f t="shared" si="141"/>
        <v>12</v>
      </c>
      <c r="K431" t="str">
        <f t="shared" si="142"/>
        <v/>
      </c>
      <c r="L431">
        <f t="shared" si="135"/>
        <v>5</v>
      </c>
      <c r="M431">
        <f t="shared" si="136"/>
        <v>16</v>
      </c>
      <c r="N431" t="str">
        <f t="shared" si="137"/>
        <v/>
      </c>
      <c r="O431" s="3" t="str">
        <f t="shared" si="129"/>
        <v>05|16</v>
      </c>
      <c r="P431" s="22">
        <f t="shared" si="130"/>
        <v>516</v>
      </c>
      <c r="Q431" s="22">
        <f t="shared" si="131"/>
        <v>2</v>
      </c>
      <c r="R431" s="22">
        <v>1</v>
      </c>
      <c r="S431" t="str">
        <f t="shared" si="132"/>
        <v>Engineering</v>
      </c>
      <c r="T431" t="str">
        <f t="shared" si="133"/>
        <v>Mining Engineering</v>
      </c>
      <c r="U431" t="str">
        <f t="shared" si="134"/>
        <v/>
      </c>
      <c r="V431">
        <v>1</v>
      </c>
      <c r="W431">
        <f t="shared" si="145"/>
        <v>424</v>
      </c>
      <c r="X431">
        <f t="shared" si="138"/>
        <v>424</v>
      </c>
      <c r="Y431" t="str">
        <f>T431</f>
        <v>Mining Engineering</v>
      </c>
      <c r="Z431" t="str">
        <f>IF(U432="",T431,"")</f>
        <v/>
      </c>
    </row>
    <row r="432" spans="1:26" x14ac:dyDescent="0.35">
      <c r="A432">
        <v>428</v>
      </c>
      <c r="B432" t="s">
        <v>1503</v>
      </c>
      <c r="C432" s="4">
        <v>4</v>
      </c>
      <c r="D432" s="4" t="s">
        <v>2329</v>
      </c>
      <c r="G432">
        <v>20000</v>
      </c>
      <c r="H432">
        <v>20500</v>
      </c>
      <c r="I432">
        <v>20511</v>
      </c>
      <c r="J432">
        <f t="shared" si="141"/>
        <v>12</v>
      </c>
      <c r="K432">
        <f t="shared" si="142"/>
        <v>20</v>
      </c>
      <c r="L432">
        <f t="shared" si="135"/>
        <v>5</v>
      </c>
      <c r="M432">
        <f t="shared" si="136"/>
        <v>16</v>
      </c>
      <c r="N432">
        <f t="shared" si="137"/>
        <v>1</v>
      </c>
      <c r="O432" s="3" t="str">
        <f t="shared" si="129"/>
        <v>05|16|01</v>
      </c>
      <c r="P432" s="22">
        <f t="shared" si="130"/>
        <v>51601</v>
      </c>
      <c r="Q432" s="22">
        <f t="shared" si="131"/>
        <v>3</v>
      </c>
      <c r="R432" s="22"/>
      <c r="S432" t="str">
        <f t="shared" si="132"/>
        <v>Engineering</v>
      </c>
      <c r="T432" t="str">
        <f t="shared" si="133"/>
        <v>Mining Engineering</v>
      </c>
      <c r="U432" t="str">
        <f t="shared" si="134"/>
        <v>Explosives Engineering</v>
      </c>
      <c r="V432">
        <v>1</v>
      </c>
      <c r="W432">
        <f t="shared" si="145"/>
        <v>425</v>
      </c>
      <c r="X432">
        <f t="shared" si="138"/>
        <v>425</v>
      </c>
      <c r="Y432" t="str">
        <f>Z432</f>
        <v>Mining Engineering: Explosives Engineering</v>
      </c>
      <c r="Z432" t="str">
        <f>CONCATENATE(T432,": ",U432)</f>
        <v>Mining Engineering: Explosives Engineering</v>
      </c>
    </row>
    <row r="433" spans="1:26" x14ac:dyDescent="0.35">
      <c r="A433">
        <v>429</v>
      </c>
      <c r="B433" t="s">
        <v>1504</v>
      </c>
      <c r="C433" s="4">
        <v>4</v>
      </c>
      <c r="D433" s="4">
        <v>43</v>
      </c>
      <c r="E433" s="4">
        <v>406</v>
      </c>
      <c r="G433">
        <v>20000</v>
      </c>
      <c r="H433">
        <v>20500</v>
      </c>
      <c r="I433">
        <v>20505</v>
      </c>
      <c r="J433">
        <f t="shared" si="141"/>
        <v>12</v>
      </c>
      <c r="K433" t="str">
        <f t="shared" si="142"/>
        <v/>
      </c>
      <c r="L433">
        <f t="shared" si="135"/>
        <v>5</v>
      </c>
      <c r="M433">
        <f t="shared" si="136"/>
        <v>17</v>
      </c>
      <c r="N433" t="str">
        <f t="shared" si="137"/>
        <v/>
      </c>
      <c r="O433" s="3" t="str">
        <f t="shared" si="129"/>
        <v>05|17</v>
      </c>
      <c r="P433" s="22">
        <f t="shared" si="130"/>
        <v>517</v>
      </c>
      <c r="Q433" s="22">
        <f t="shared" si="131"/>
        <v>2</v>
      </c>
      <c r="R433" s="22">
        <v>0</v>
      </c>
      <c r="S433" t="str">
        <f t="shared" si="132"/>
        <v>Engineering</v>
      </c>
      <c r="T433" t="str">
        <f t="shared" si="133"/>
        <v>Nanoscience and Nanotechnology</v>
      </c>
      <c r="U433" t="str">
        <f t="shared" si="134"/>
        <v/>
      </c>
      <c r="V433">
        <v>1</v>
      </c>
      <c r="W433">
        <f t="shared" si="145"/>
        <v>426</v>
      </c>
      <c r="X433">
        <f t="shared" si="138"/>
        <v>426</v>
      </c>
      <c r="Y433" t="str">
        <f>T433</f>
        <v>Nanoscience and Nanotechnology</v>
      </c>
      <c r="Z433" t="str">
        <f>IF(U434="",T433,"")</f>
        <v>Nanoscience and Nanotechnology</v>
      </c>
    </row>
    <row r="434" spans="1:26" x14ac:dyDescent="0.35">
      <c r="A434">
        <v>430</v>
      </c>
      <c r="B434" t="s">
        <v>1505</v>
      </c>
      <c r="C434" s="4">
        <v>4</v>
      </c>
      <c r="D434" s="4" t="s">
        <v>2329</v>
      </c>
      <c r="G434">
        <v>20000</v>
      </c>
      <c r="H434">
        <v>20500</v>
      </c>
      <c r="I434">
        <v>20511</v>
      </c>
      <c r="J434">
        <f t="shared" si="141"/>
        <v>12</v>
      </c>
      <c r="K434" t="str">
        <f t="shared" si="142"/>
        <v/>
      </c>
      <c r="L434">
        <f t="shared" si="135"/>
        <v>5</v>
      </c>
      <c r="M434">
        <f t="shared" si="136"/>
        <v>18</v>
      </c>
      <c r="N434" t="str">
        <f t="shared" si="137"/>
        <v/>
      </c>
      <c r="O434" s="3" t="str">
        <f t="shared" si="129"/>
        <v>05|18</v>
      </c>
      <c r="P434" s="22">
        <f t="shared" si="130"/>
        <v>518</v>
      </c>
      <c r="Q434" s="22">
        <f t="shared" si="131"/>
        <v>2</v>
      </c>
      <c r="R434" s="22">
        <v>0</v>
      </c>
      <c r="S434" t="str">
        <f t="shared" si="132"/>
        <v>Engineering</v>
      </c>
      <c r="T434" t="str">
        <f t="shared" si="133"/>
        <v>Nuclear Engineering</v>
      </c>
      <c r="U434" t="str">
        <f t="shared" si="134"/>
        <v/>
      </c>
      <c r="V434">
        <v>1</v>
      </c>
      <c r="W434">
        <f t="shared" si="145"/>
        <v>427</v>
      </c>
      <c r="X434">
        <f t="shared" si="138"/>
        <v>427</v>
      </c>
      <c r="Y434" t="str">
        <f>T434</f>
        <v>Nuclear Engineering</v>
      </c>
      <c r="Z434" t="str">
        <f>IF(U435="",T434,"")</f>
        <v>Nuclear Engineering</v>
      </c>
    </row>
    <row r="435" spans="1:26" x14ac:dyDescent="0.35">
      <c r="A435">
        <v>431</v>
      </c>
      <c r="B435" t="s">
        <v>1506</v>
      </c>
      <c r="C435" s="4">
        <v>4</v>
      </c>
      <c r="D435" s="4">
        <v>41</v>
      </c>
      <c r="E435" s="4">
        <v>401</v>
      </c>
      <c r="G435">
        <v>20000</v>
      </c>
      <c r="H435">
        <v>20500</v>
      </c>
      <c r="I435">
        <v>20511</v>
      </c>
      <c r="J435">
        <f t="shared" si="141"/>
        <v>12</v>
      </c>
      <c r="K435" t="str">
        <f t="shared" si="142"/>
        <v/>
      </c>
      <c r="L435">
        <f t="shared" si="135"/>
        <v>5</v>
      </c>
      <c r="M435">
        <f t="shared" si="136"/>
        <v>19</v>
      </c>
      <c r="N435" t="str">
        <f t="shared" si="137"/>
        <v/>
      </c>
      <c r="O435" s="3" t="str">
        <f t="shared" si="129"/>
        <v>05|19</v>
      </c>
      <c r="P435" s="22">
        <f t="shared" si="130"/>
        <v>519</v>
      </c>
      <c r="Q435" s="22">
        <f t="shared" si="131"/>
        <v>2</v>
      </c>
      <c r="R435" s="22">
        <v>6</v>
      </c>
      <c r="S435" t="str">
        <f t="shared" si="132"/>
        <v>Engineering</v>
      </c>
      <c r="T435" t="str">
        <f t="shared" si="133"/>
        <v>Operations Research, Systems Engineering and Industrial Engineering</v>
      </c>
      <c r="U435" t="str">
        <f t="shared" si="134"/>
        <v/>
      </c>
      <c r="V435">
        <v>1</v>
      </c>
      <c r="W435">
        <f t="shared" si="145"/>
        <v>428</v>
      </c>
      <c r="X435">
        <f t="shared" si="138"/>
        <v>428</v>
      </c>
      <c r="Y435" t="str">
        <f>T435</f>
        <v>Operations Research, Systems Engineering and Industrial Engineering</v>
      </c>
      <c r="Z435" t="str">
        <f>IF(U436="",T435,"")</f>
        <v/>
      </c>
    </row>
    <row r="436" spans="1:26" x14ac:dyDescent="0.35">
      <c r="A436">
        <v>432</v>
      </c>
      <c r="B436" t="s">
        <v>1507</v>
      </c>
      <c r="C436" s="4">
        <v>4</v>
      </c>
      <c r="D436" s="4">
        <v>41</v>
      </c>
      <c r="E436" s="4">
        <v>401</v>
      </c>
      <c r="G436">
        <v>20000</v>
      </c>
      <c r="H436">
        <v>20500</v>
      </c>
      <c r="I436">
        <v>20511</v>
      </c>
      <c r="J436">
        <f t="shared" si="141"/>
        <v>12</v>
      </c>
      <c r="K436">
        <f t="shared" si="142"/>
        <v>69</v>
      </c>
      <c r="L436">
        <f t="shared" si="135"/>
        <v>5</v>
      </c>
      <c r="M436">
        <f t="shared" si="136"/>
        <v>19</v>
      </c>
      <c r="N436">
        <f t="shared" si="137"/>
        <v>1</v>
      </c>
      <c r="O436" s="3" t="str">
        <f t="shared" si="129"/>
        <v>05|19|01</v>
      </c>
      <c r="P436" s="22">
        <f t="shared" si="130"/>
        <v>51901</v>
      </c>
      <c r="Q436" s="22">
        <f t="shared" si="131"/>
        <v>3</v>
      </c>
      <c r="R436" s="22"/>
      <c r="S436" t="str">
        <f t="shared" si="132"/>
        <v>Engineering</v>
      </c>
      <c r="T436" t="str">
        <f t="shared" si="133"/>
        <v>Operations Research, Systems Engineering and Industrial Engineering</v>
      </c>
      <c r="U436" t="str">
        <f t="shared" si="134"/>
        <v>Ergonomics</v>
      </c>
      <c r="V436">
        <v>1</v>
      </c>
      <c r="W436">
        <f t="shared" si="145"/>
        <v>429</v>
      </c>
      <c r="X436">
        <f t="shared" si="138"/>
        <v>429</v>
      </c>
      <c r="Y436" t="str">
        <f t="shared" ref="Y436:Y441" si="148">Z436</f>
        <v>Operations Research, Systems Engineering and Industrial Engineering: Ergonomics</v>
      </c>
      <c r="Z436" t="str">
        <f t="shared" ref="Z436:Z441" si="149">CONCATENATE(T436,": ",U436)</f>
        <v>Operations Research, Systems Engineering and Industrial Engineering: Ergonomics</v>
      </c>
    </row>
    <row r="437" spans="1:26" x14ac:dyDescent="0.35">
      <c r="A437">
        <v>433</v>
      </c>
      <c r="B437" t="s">
        <v>1508</v>
      </c>
      <c r="C437" s="4">
        <v>4</v>
      </c>
      <c r="D437" s="4">
        <v>41</v>
      </c>
      <c r="E437" s="4">
        <v>401</v>
      </c>
      <c r="G437">
        <v>20000</v>
      </c>
      <c r="H437">
        <v>20500</v>
      </c>
      <c r="I437">
        <v>20511</v>
      </c>
      <c r="J437">
        <f t="shared" si="141"/>
        <v>12</v>
      </c>
      <c r="K437">
        <f t="shared" si="142"/>
        <v>69</v>
      </c>
      <c r="L437">
        <f t="shared" si="135"/>
        <v>5</v>
      </c>
      <c r="M437">
        <f t="shared" si="136"/>
        <v>19</v>
      </c>
      <c r="N437">
        <f t="shared" si="137"/>
        <v>2</v>
      </c>
      <c r="O437" s="3" t="str">
        <f t="shared" si="129"/>
        <v>05|19|02</v>
      </c>
      <c r="P437" s="22">
        <f t="shared" si="130"/>
        <v>51902</v>
      </c>
      <c r="Q437" s="22">
        <f t="shared" si="131"/>
        <v>3</v>
      </c>
      <c r="R437" s="22"/>
      <c r="S437" t="str">
        <f t="shared" si="132"/>
        <v>Engineering</v>
      </c>
      <c r="T437" t="str">
        <f t="shared" si="133"/>
        <v>Operations Research, Systems Engineering and Industrial Engineering</v>
      </c>
      <c r="U437" t="str">
        <f t="shared" si="134"/>
        <v>Industrial Engineering</v>
      </c>
      <c r="V437">
        <v>1</v>
      </c>
      <c r="W437">
        <f t="shared" si="145"/>
        <v>430</v>
      </c>
      <c r="X437">
        <f t="shared" si="138"/>
        <v>430</v>
      </c>
      <c r="Y437" t="str">
        <f t="shared" si="148"/>
        <v>Operations Research, Systems Engineering and Industrial Engineering: Industrial Engineering</v>
      </c>
      <c r="Z437" t="str">
        <f t="shared" si="149"/>
        <v>Operations Research, Systems Engineering and Industrial Engineering: Industrial Engineering</v>
      </c>
    </row>
    <row r="438" spans="1:26" x14ac:dyDescent="0.35">
      <c r="A438">
        <v>434</v>
      </c>
      <c r="B438" t="s">
        <v>1509</v>
      </c>
      <c r="C438" s="4">
        <v>4</v>
      </c>
      <c r="D438" s="4">
        <v>41</v>
      </c>
      <c r="E438" s="4">
        <v>401</v>
      </c>
      <c r="G438">
        <v>20000</v>
      </c>
      <c r="H438">
        <v>20500</v>
      </c>
      <c r="I438">
        <v>20511</v>
      </c>
      <c r="J438">
        <f t="shared" si="141"/>
        <v>12</v>
      </c>
      <c r="K438">
        <f t="shared" si="142"/>
        <v>69</v>
      </c>
      <c r="L438">
        <f t="shared" si="135"/>
        <v>5</v>
      </c>
      <c r="M438">
        <f t="shared" si="136"/>
        <v>19</v>
      </c>
      <c r="N438">
        <f t="shared" si="137"/>
        <v>3</v>
      </c>
      <c r="O438" s="3" t="str">
        <f t="shared" si="129"/>
        <v>05|19|03</v>
      </c>
      <c r="P438" s="22">
        <f t="shared" si="130"/>
        <v>51903</v>
      </c>
      <c r="Q438" s="22">
        <f t="shared" si="131"/>
        <v>3</v>
      </c>
      <c r="R438" s="22"/>
      <c r="S438" t="str">
        <f t="shared" si="132"/>
        <v>Engineering</v>
      </c>
      <c r="T438" t="str">
        <f t="shared" si="133"/>
        <v>Operations Research, Systems Engineering and Industrial Engineering</v>
      </c>
      <c r="U438" t="str">
        <f t="shared" si="134"/>
        <v>Industrial Technology</v>
      </c>
      <c r="V438">
        <v>1</v>
      </c>
      <c r="W438">
        <f t="shared" si="145"/>
        <v>431</v>
      </c>
      <c r="X438">
        <f t="shared" si="138"/>
        <v>431</v>
      </c>
      <c r="Y438" t="str">
        <f t="shared" si="148"/>
        <v>Operations Research, Systems Engineering and Industrial Engineering: Industrial Technology</v>
      </c>
      <c r="Z438" t="str">
        <f t="shared" si="149"/>
        <v>Operations Research, Systems Engineering and Industrial Engineering: Industrial Technology</v>
      </c>
    </row>
    <row r="439" spans="1:26" x14ac:dyDescent="0.35">
      <c r="A439">
        <v>435</v>
      </c>
      <c r="B439" t="s">
        <v>1510</v>
      </c>
      <c r="C439" s="4">
        <v>4</v>
      </c>
      <c r="D439" s="4">
        <v>41</v>
      </c>
      <c r="E439" s="4">
        <v>401</v>
      </c>
      <c r="G439">
        <v>20000</v>
      </c>
      <c r="H439">
        <v>20500</v>
      </c>
      <c r="I439">
        <v>20511</v>
      </c>
      <c r="J439">
        <f t="shared" si="141"/>
        <v>12</v>
      </c>
      <c r="K439">
        <f t="shared" si="142"/>
        <v>69</v>
      </c>
      <c r="L439">
        <f t="shared" si="135"/>
        <v>5</v>
      </c>
      <c r="M439">
        <f t="shared" si="136"/>
        <v>19</v>
      </c>
      <c r="N439">
        <f t="shared" si="137"/>
        <v>4</v>
      </c>
      <c r="O439" s="3" t="str">
        <f t="shared" si="129"/>
        <v>05|19|04</v>
      </c>
      <c r="P439" s="22">
        <f t="shared" si="130"/>
        <v>51904</v>
      </c>
      <c r="Q439" s="22">
        <f t="shared" si="131"/>
        <v>3</v>
      </c>
      <c r="R439" s="22"/>
      <c r="S439" t="str">
        <f t="shared" si="132"/>
        <v>Engineering</v>
      </c>
      <c r="T439" t="str">
        <f t="shared" si="133"/>
        <v>Operations Research, Systems Engineering and Industrial Engineering</v>
      </c>
      <c r="U439" t="str">
        <f t="shared" si="134"/>
        <v>Operational Research</v>
      </c>
      <c r="V439">
        <v>1</v>
      </c>
      <c r="W439">
        <f t="shared" si="145"/>
        <v>432</v>
      </c>
      <c r="X439">
        <f t="shared" si="138"/>
        <v>432</v>
      </c>
      <c r="Y439" t="str">
        <f t="shared" si="148"/>
        <v>Operations Research, Systems Engineering and Industrial Engineering: Operational Research</v>
      </c>
      <c r="Z439" t="str">
        <f t="shared" si="149"/>
        <v>Operations Research, Systems Engineering and Industrial Engineering: Operational Research</v>
      </c>
    </row>
    <row r="440" spans="1:26" x14ac:dyDescent="0.35">
      <c r="A440">
        <v>436</v>
      </c>
      <c r="B440" t="s">
        <v>1511</v>
      </c>
      <c r="C440" s="4">
        <v>4</v>
      </c>
      <c r="D440" s="4">
        <v>41</v>
      </c>
      <c r="E440" s="4">
        <v>401</v>
      </c>
      <c r="G440">
        <v>20000</v>
      </c>
      <c r="H440">
        <v>20500</v>
      </c>
      <c r="I440">
        <v>20511</v>
      </c>
      <c r="J440">
        <f t="shared" si="141"/>
        <v>12</v>
      </c>
      <c r="K440">
        <f t="shared" si="142"/>
        <v>69</v>
      </c>
      <c r="L440">
        <f t="shared" si="135"/>
        <v>5</v>
      </c>
      <c r="M440">
        <f t="shared" si="136"/>
        <v>19</v>
      </c>
      <c r="N440">
        <f t="shared" si="137"/>
        <v>5</v>
      </c>
      <c r="O440" s="3" t="str">
        <f t="shared" si="129"/>
        <v>05|19|05</v>
      </c>
      <c r="P440" s="22">
        <f t="shared" si="130"/>
        <v>51905</v>
      </c>
      <c r="Q440" s="22">
        <f t="shared" si="131"/>
        <v>3</v>
      </c>
      <c r="R440" s="22"/>
      <c r="S440" t="str">
        <f t="shared" si="132"/>
        <v>Engineering</v>
      </c>
      <c r="T440" t="str">
        <f t="shared" si="133"/>
        <v>Operations Research, Systems Engineering and Industrial Engineering</v>
      </c>
      <c r="U440" t="str">
        <f t="shared" si="134"/>
        <v>Systems Engineering</v>
      </c>
      <c r="V440">
        <v>1</v>
      </c>
      <c r="W440">
        <f t="shared" si="145"/>
        <v>433</v>
      </c>
      <c r="X440">
        <f t="shared" si="138"/>
        <v>433</v>
      </c>
      <c r="Y440" t="str">
        <f t="shared" si="148"/>
        <v>Operations Research, Systems Engineering and Industrial Engineering: Systems Engineering</v>
      </c>
      <c r="Z440" t="str">
        <f t="shared" si="149"/>
        <v>Operations Research, Systems Engineering and Industrial Engineering: Systems Engineering</v>
      </c>
    </row>
    <row r="441" spans="1:26" x14ac:dyDescent="0.35">
      <c r="A441">
        <v>437</v>
      </c>
      <c r="B441" t="s">
        <v>1512</v>
      </c>
      <c r="C441" s="4">
        <v>4</v>
      </c>
      <c r="D441" s="4">
        <v>41</v>
      </c>
      <c r="E441" s="4">
        <v>401</v>
      </c>
      <c r="G441">
        <v>20000</v>
      </c>
      <c r="H441">
        <v>20500</v>
      </c>
      <c r="I441">
        <v>20511</v>
      </c>
      <c r="J441">
        <f t="shared" si="141"/>
        <v>12</v>
      </c>
      <c r="K441">
        <f t="shared" si="142"/>
        <v>69</v>
      </c>
      <c r="L441">
        <f t="shared" si="135"/>
        <v>5</v>
      </c>
      <c r="M441">
        <f t="shared" si="136"/>
        <v>19</v>
      </c>
      <c r="N441">
        <f t="shared" si="137"/>
        <v>6</v>
      </c>
      <c r="O441" s="3" t="str">
        <f t="shared" si="129"/>
        <v>05|19|06</v>
      </c>
      <c r="P441" s="22">
        <f t="shared" si="130"/>
        <v>51906</v>
      </c>
      <c r="Q441" s="22">
        <f t="shared" si="131"/>
        <v>3</v>
      </c>
      <c r="R441" s="22"/>
      <c r="S441" t="str">
        <f t="shared" si="132"/>
        <v>Engineering</v>
      </c>
      <c r="T441" t="str">
        <f t="shared" si="133"/>
        <v>Operations Research, Systems Engineering and Industrial Engineering</v>
      </c>
      <c r="U441" t="str">
        <f t="shared" si="134"/>
        <v>Other Operations Research, Systems Engineering and Industrial Engineering</v>
      </c>
      <c r="V441">
        <v>1</v>
      </c>
      <c r="W441">
        <f t="shared" si="145"/>
        <v>434</v>
      </c>
      <c r="X441">
        <f t="shared" si="138"/>
        <v>434</v>
      </c>
      <c r="Y441" t="str">
        <f t="shared" si="148"/>
        <v>Operations Research, Systems Engineering and Industrial Engineering: Other Operations Research, Systems Engineering and Industrial Engineering</v>
      </c>
      <c r="Z441" t="str">
        <f t="shared" si="149"/>
        <v>Operations Research, Systems Engineering and Industrial Engineering: Other Operations Research, Systems Engineering and Industrial Engineering</v>
      </c>
    </row>
    <row r="442" spans="1:26" x14ac:dyDescent="0.35">
      <c r="A442">
        <v>438</v>
      </c>
      <c r="B442" t="s">
        <v>1513</v>
      </c>
      <c r="C442" s="4">
        <v>4</v>
      </c>
      <c r="D442" s="4" t="s">
        <v>2329</v>
      </c>
      <c r="G442">
        <v>20000</v>
      </c>
      <c r="H442">
        <v>20500</v>
      </c>
      <c r="I442">
        <v>20511</v>
      </c>
      <c r="J442">
        <f t="shared" si="141"/>
        <v>12</v>
      </c>
      <c r="K442" t="str">
        <f t="shared" si="142"/>
        <v/>
      </c>
      <c r="L442">
        <f t="shared" si="135"/>
        <v>5</v>
      </c>
      <c r="M442">
        <f t="shared" si="136"/>
        <v>20</v>
      </c>
      <c r="N442" t="str">
        <f t="shared" si="137"/>
        <v/>
      </c>
      <c r="O442" s="3" t="str">
        <f t="shared" si="129"/>
        <v>05|20</v>
      </c>
      <c r="P442" s="22">
        <f t="shared" si="130"/>
        <v>520</v>
      </c>
      <c r="Q442" s="22">
        <f t="shared" si="131"/>
        <v>2</v>
      </c>
      <c r="R442" s="22">
        <v>0</v>
      </c>
      <c r="S442" t="str">
        <f t="shared" si="132"/>
        <v>Engineering</v>
      </c>
      <c r="T442" t="str">
        <f t="shared" si="133"/>
        <v>Risk Analysis</v>
      </c>
      <c r="U442" t="str">
        <f t="shared" si="134"/>
        <v/>
      </c>
      <c r="V442">
        <v>1</v>
      </c>
      <c r="W442">
        <f t="shared" si="145"/>
        <v>435</v>
      </c>
      <c r="X442">
        <f t="shared" si="138"/>
        <v>435</v>
      </c>
      <c r="Y442" t="str">
        <f>T442</f>
        <v>Risk Analysis</v>
      </c>
      <c r="Z442" t="str">
        <f>IF(U443="",T442,"")</f>
        <v>Risk Analysis</v>
      </c>
    </row>
    <row r="443" spans="1:26" x14ac:dyDescent="0.35">
      <c r="A443">
        <v>439</v>
      </c>
      <c r="B443" t="s">
        <v>1514</v>
      </c>
      <c r="C443" s="4">
        <v>4</v>
      </c>
      <c r="G443">
        <v>20000</v>
      </c>
      <c r="H443">
        <v>20500</v>
      </c>
      <c r="J443">
        <f t="shared" si="141"/>
        <v>12</v>
      </c>
      <c r="K443" t="str">
        <f t="shared" si="142"/>
        <v/>
      </c>
      <c r="L443">
        <f t="shared" si="135"/>
        <v>5</v>
      </c>
      <c r="M443">
        <f t="shared" si="136"/>
        <v>21</v>
      </c>
      <c r="N443" t="str">
        <f t="shared" si="137"/>
        <v/>
      </c>
      <c r="O443" s="3" t="str">
        <f t="shared" si="129"/>
        <v>05|21</v>
      </c>
      <c r="P443" s="22">
        <f t="shared" si="130"/>
        <v>521</v>
      </c>
      <c r="Q443" s="22">
        <f t="shared" si="131"/>
        <v>2</v>
      </c>
      <c r="R443" s="22">
        <v>0</v>
      </c>
      <c r="S443" t="str">
        <f t="shared" si="132"/>
        <v>Engineering</v>
      </c>
      <c r="T443" t="str">
        <f t="shared" si="133"/>
        <v>Other Engineering</v>
      </c>
      <c r="U443" t="str">
        <f t="shared" si="134"/>
        <v/>
      </c>
      <c r="V443">
        <v>1</v>
      </c>
      <c r="W443">
        <f t="shared" si="145"/>
        <v>436</v>
      </c>
      <c r="X443">
        <f t="shared" si="138"/>
        <v>436</v>
      </c>
      <c r="Y443" t="str">
        <f>T443</f>
        <v>Other Engineering</v>
      </c>
      <c r="Z443" t="str">
        <f>IF(U444="",T443,"")</f>
        <v>Other Engineering</v>
      </c>
    </row>
    <row r="444" spans="1:26" hidden="1" x14ac:dyDescent="0.35">
      <c r="A444">
        <v>440</v>
      </c>
      <c r="B444" t="s">
        <v>1515</v>
      </c>
      <c r="C444" s="4">
        <v>1</v>
      </c>
      <c r="D444" s="4">
        <v>12</v>
      </c>
      <c r="E444" s="4">
        <v>113</v>
      </c>
      <c r="G444">
        <v>10000</v>
      </c>
      <c r="H444">
        <v>10700</v>
      </c>
      <c r="I444">
        <v>10205</v>
      </c>
      <c r="J444" t="str">
        <f t="shared" si="141"/>
        <v/>
      </c>
      <c r="K444" t="str">
        <f t="shared" si="142"/>
        <v/>
      </c>
      <c r="L444">
        <f t="shared" si="135"/>
        <v>6</v>
      </c>
      <c r="M444" t="str">
        <f t="shared" si="136"/>
        <v/>
      </c>
      <c r="N444" t="str">
        <f t="shared" si="137"/>
        <v/>
      </c>
      <c r="O444" s="3" t="str">
        <f t="shared" si="129"/>
        <v>06</v>
      </c>
      <c r="P444" s="22">
        <f t="shared" si="130"/>
        <v>6</v>
      </c>
      <c r="Q444" s="22">
        <f t="shared" si="131"/>
        <v>1</v>
      </c>
      <c r="R444" s="22">
        <v>117</v>
      </c>
      <c r="S444" t="str">
        <f t="shared" si="132"/>
        <v>Law</v>
      </c>
      <c r="T444" t="str">
        <f t="shared" si="133"/>
        <v/>
      </c>
      <c r="U444" t="str">
        <f t="shared" si="134"/>
        <v/>
      </c>
      <c r="W444">
        <f t="shared" si="145"/>
        <v>436</v>
      </c>
      <c r="X444">
        <v>436</v>
      </c>
      <c r="Y444" t="str">
        <f>S444</f>
        <v>Law</v>
      </c>
    </row>
    <row r="445" spans="1:26" x14ac:dyDescent="0.35">
      <c r="A445">
        <v>441</v>
      </c>
      <c r="B445" t="s">
        <v>1516</v>
      </c>
      <c r="C445" s="4">
        <v>1</v>
      </c>
      <c r="D445" s="4">
        <v>12</v>
      </c>
      <c r="E445" s="4">
        <v>113</v>
      </c>
      <c r="G445">
        <v>10000</v>
      </c>
      <c r="H445">
        <v>10700</v>
      </c>
      <c r="I445">
        <v>10205</v>
      </c>
      <c r="J445">
        <f t="shared" si="141"/>
        <v>4</v>
      </c>
      <c r="K445" t="str">
        <f t="shared" si="142"/>
        <v/>
      </c>
      <c r="L445">
        <f t="shared" si="135"/>
        <v>6</v>
      </c>
      <c r="M445">
        <f t="shared" si="136"/>
        <v>1</v>
      </c>
      <c r="N445" t="str">
        <f t="shared" si="137"/>
        <v/>
      </c>
      <c r="O445" s="3" t="str">
        <f t="shared" si="129"/>
        <v>06|01</v>
      </c>
      <c r="P445" s="22">
        <f t="shared" si="130"/>
        <v>601</v>
      </c>
      <c r="Q445" s="22">
        <f t="shared" si="131"/>
        <v>2</v>
      </c>
      <c r="R445" s="22"/>
      <c r="S445" t="str">
        <f t="shared" si="132"/>
        <v>Law</v>
      </c>
      <c r="T445" t="str">
        <f t="shared" si="133"/>
        <v>Accounting Law</v>
      </c>
      <c r="U445" t="str">
        <f t="shared" si="134"/>
        <v/>
      </c>
      <c r="V445">
        <v>1</v>
      </c>
      <c r="W445">
        <f t="shared" si="145"/>
        <v>437</v>
      </c>
      <c r="X445">
        <f t="shared" ref="X445:X508" si="150">IF(V445&gt;0,W445,"")</f>
        <v>437</v>
      </c>
      <c r="Y445" t="str">
        <f t="shared" ref="Y445:Y476" si="151">T445</f>
        <v>Accounting Law</v>
      </c>
      <c r="Z445" t="str">
        <f t="shared" ref="Z445:Z476" si="152">IF(U446="",T445,"")</f>
        <v>Accounting Law</v>
      </c>
    </row>
    <row r="446" spans="1:26" x14ac:dyDescent="0.35">
      <c r="A446">
        <v>442</v>
      </c>
      <c r="B446" t="s">
        <v>1517</v>
      </c>
      <c r="C446" s="4">
        <v>1</v>
      </c>
      <c r="D446" s="4">
        <v>12</v>
      </c>
      <c r="E446" s="4">
        <v>113</v>
      </c>
      <c r="G446">
        <v>10000</v>
      </c>
      <c r="H446">
        <v>10700</v>
      </c>
      <c r="I446">
        <v>10205</v>
      </c>
      <c r="J446">
        <f t="shared" si="141"/>
        <v>4</v>
      </c>
      <c r="K446" t="str">
        <f t="shared" si="142"/>
        <v/>
      </c>
      <c r="L446">
        <f t="shared" si="135"/>
        <v>6</v>
      </c>
      <c r="M446">
        <f t="shared" si="136"/>
        <v>2</v>
      </c>
      <c r="N446" t="str">
        <f t="shared" si="137"/>
        <v/>
      </c>
      <c r="O446" s="3" t="str">
        <f t="shared" si="129"/>
        <v>06|02</v>
      </c>
      <c r="P446" s="22">
        <f t="shared" si="130"/>
        <v>602</v>
      </c>
      <c r="Q446" s="22">
        <f t="shared" si="131"/>
        <v>2</v>
      </c>
      <c r="R446" s="22"/>
      <c r="S446" t="str">
        <f t="shared" si="132"/>
        <v>Law</v>
      </c>
      <c r="T446" t="str">
        <f t="shared" si="133"/>
        <v>Administrative Law</v>
      </c>
      <c r="U446" t="str">
        <f t="shared" si="134"/>
        <v/>
      </c>
      <c r="V446">
        <v>1</v>
      </c>
      <c r="W446">
        <f t="shared" si="145"/>
        <v>438</v>
      </c>
      <c r="X446">
        <f t="shared" si="150"/>
        <v>438</v>
      </c>
      <c r="Y446" t="str">
        <f t="shared" si="151"/>
        <v>Administrative Law</v>
      </c>
      <c r="Z446" t="str">
        <f t="shared" si="152"/>
        <v>Administrative Law</v>
      </c>
    </row>
    <row r="447" spans="1:26" x14ac:dyDescent="0.35">
      <c r="A447">
        <v>443</v>
      </c>
      <c r="B447" t="s">
        <v>1518</v>
      </c>
      <c r="C447" s="4">
        <v>1</v>
      </c>
      <c r="D447" s="4">
        <v>12</v>
      </c>
      <c r="E447" s="4">
        <v>113</v>
      </c>
      <c r="G447">
        <v>10000</v>
      </c>
      <c r="H447">
        <v>10700</v>
      </c>
      <c r="I447">
        <v>10205</v>
      </c>
      <c r="J447">
        <f t="shared" si="141"/>
        <v>4</v>
      </c>
      <c r="K447" t="str">
        <f t="shared" si="142"/>
        <v/>
      </c>
      <c r="L447">
        <f t="shared" si="135"/>
        <v>6</v>
      </c>
      <c r="M447">
        <f t="shared" si="136"/>
        <v>3</v>
      </c>
      <c r="N447" t="str">
        <f t="shared" si="137"/>
        <v/>
      </c>
      <c r="O447" s="3" t="str">
        <f t="shared" si="129"/>
        <v>06|03</v>
      </c>
      <c r="P447" s="22">
        <f t="shared" si="130"/>
        <v>603</v>
      </c>
      <c r="Q447" s="22">
        <f t="shared" si="131"/>
        <v>2</v>
      </c>
      <c r="R447" s="22"/>
      <c r="S447" t="str">
        <f t="shared" si="132"/>
        <v>Law</v>
      </c>
      <c r="T447" t="str">
        <f t="shared" si="133"/>
        <v>Admiralty</v>
      </c>
      <c r="U447" t="str">
        <f t="shared" si="134"/>
        <v/>
      </c>
      <c r="V447">
        <v>1</v>
      </c>
      <c r="W447">
        <f t="shared" si="145"/>
        <v>439</v>
      </c>
      <c r="X447">
        <f t="shared" si="150"/>
        <v>439</v>
      </c>
      <c r="Y447" t="str">
        <f t="shared" si="151"/>
        <v>Admiralty</v>
      </c>
      <c r="Z447" t="str">
        <f t="shared" si="152"/>
        <v>Admiralty</v>
      </c>
    </row>
    <row r="448" spans="1:26" x14ac:dyDescent="0.35">
      <c r="A448">
        <v>444</v>
      </c>
      <c r="B448" t="s">
        <v>1519</v>
      </c>
      <c r="C448" s="4">
        <v>1</v>
      </c>
      <c r="D448" s="4">
        <v>12</v>
      </c>
      <c r="E448" s="4">
        <v>113</v>
      </c>
      <c r="G448">
        <v>10000</v>
      </c>
      <c r="H448">
        <v>10700</v>
      </c>
      <c r="I448">
        <v>10205</v>
      </c>
      <c r="J448">
        <f t="shared" si="141"/>
        <v>4</v>
      </c>
      <c r="K448" t="str">
        <f t="shared" si="142"/>
        <v/>
      </c>
      <c r="L448">
        <f t="shared" si="135"/>
        <v>6</v>
      </c>
      <c r="M448">
        <f t="shared" si="136"/>
        <v>4</v>
      </c>
      <c r="N448" t="str">
        <f t="shared" si="137"/>
        <v/>
      </c>
      <c r="O448" s="3" t="str">
        <f t="shared" si="129"/>
        <v>06|04</v>
      </c>
      <c r="P448" s="22">
        <f t="shared" si="130"/>
        <v>604</v>
      </c>
      <c r="Q448" s="22">
        <f t="shared" si="131"/>
        <v>2</v>
      </c>
      <c r="R448" s="22"/>
      <c r="S448" t="str">
        <f t="shared" si="132"/>
        <v>Law</v>
      </c>
      <c r="T448" t="str">
        <f t="shared" si="133"/>
        <v>Agency</v>
      </c>
      <c r="U448" t="str">
        <f t="shared" si="134"/>
        <v/>
      </c>
      <c r="V448">
        <v>1</v>
      </c>
      <c r="W448">
        <f t="shared" si="145"/>
        <v>440</v>
      </c>
      <c r="X448">
        <f t="shared" si="150"/>
        <v>440</v>
      </c>
      <c r="Y448" t="str">
        <f t="shared" si="151"/>
        <v>Agency</v>
      </c>
      <c r="Z448" t="str">
        <f t="shared" si="152"/>
        <v>Agency</v>
      </c>
    </row>
    <row r="449" spans="1:26" x14ac:dyDescent="0.35">
      <c r="A449">
        <v>445</v>
      </c>
      <c r="B449" t="s">
        <v>1520</v>
      </c>
      <c r="C449" s="4">
        <v>1</v>
      </c>
      <c r="D449" s="4">
        <v>12</v>
      </c>
      <c r="E449" s="4">
        <v>113</v>
      </c>
      <c r="G449">
        <v>10000</v>
      </c>
      <c r="H449">
        <v>10700</v>
      </c>
      <c r="I449">
        <v>10205</v>
      </c>
      <c r="J449">
        <f t="shared" si="141"/>
        <v>4</v>
      </c>
      <c r="K449" t="str">
        <f t="shared" si="142"/>
        <v/>
      </c>
      <c r="L449">
        <f t="shared" si="135"/>
        <v>6</v>
      </c>
      <c r="M449">
        <f t="shared" si="136"/>
        <v>5</v>
      </c>
      <c r="N449" t="str">
        <f t="shared" si="137"/>
        <v/>
      </c>
      <c r="O449" s="3" t="str">
        <f t="shared" si="129"/>
        <v>06|05</v>
      </c>
      <c r="P449" s="22">
        <f t="shared" si="130"/>
        <v>605</v>
      </c>
      <c r="Q449" s="22">
        <f t="shared" si="131"/>
        <v>2</v>
      </c>
      <c r="R449" s="22"/>
      <c r="S449" t="str">
        <f t="shared" si="132"/>
        <v>Law</v>
      </c>
      <c r="T449" t="str">
        <f t="shared" si="133"/>
        <v>Agriculture Law</v>
      </c>
      <c r="U449" t="str">
        <f t="shared" si="134"/>
        <v/>
      </c>
      <c r="V449">
        <v>1</v>
      </c>
      <c r="W449">
        <f t="shared" si="145"/>
        <v>441</v>
      </c>
      <c r="X449">
        <f t="shared" si="150"/>
        <v>441</v>
      </c>
      <c r="Y449" t="str">
        <f t="shared" si="151"/>
        <v>Agriculture Law</v>
      </c>
      <c r="Z449" t="str">
        <f t="shared" si="152"/>
        <v>Agriculture Law</v>
      </c>
    </row>
    <row r="450" spans="1:26" x14ac:dyDescent="0.35">
      <c r="A450">
        <v>446</v>
      </c>
      <c r="B450" t="s">
        <v>1521</v>
      </c>
      <c r="C450" s="4">
        <v>1</v>
      </c>
      <c r="D450" s="4">
        <v>12</v>
      </c>
      <c r="E450" s="4">
        <v>113</v>
      </c>
      <c r="G450">
        <v>10000</v>
      </c>
      <c r="H450">
        <v>10700</v>
      </c>
      <c r="I450">
        <v>10205</v>
      </c>
      <c r="J450">
        <f t="shared" si="141"/>
        <v>4</v>
      </c>
      <c r="K450" t="str">
        <f t="shared" si="142"/>
        <v/>
      </c>
      <c r="L450">
        <f t="shared" si="135"/>
        <v>6</v>
      </c>
      <c r="M450">
        <f t="shared" si="136"/>
        <v>6</v>
      </c>
      <c r="N450" t="str">
        <f t="shared" si="137"/>
        <v/>
      </c>
      <c r="O450" s="3" t="str">
        <f t="shared" si="129"/>
        <v>06|06</v>
      </c>
      <c r="P450" s="22">
        <f t="shared" si="130"/>
        <v>606</v>
      </c>
      <c r="Q450" s="22">
        <f t="shared" si="131"/>
        <v>2</v>
      </c>
      <c r="R450" s="22"/>
      <c r="S450" t="str">
        <f t="shared" si="132"/>
        <v>Law</v>
      </c>
      <c r="T450" t="str">
        <f t="shared" si="133"/>
        <v>Air and Space Law</v>
      </c>
      <c r="U450" t="str">
        <f t="shared" si="134"/>
        <v/>
      </c>
      <c r="V450">
        <v>1</v>
      </c>
      <c r="W450">
        <f t="shared" si="145"/>
        <v>442</v>
      </c>
      <c r="X450">
        <f t="shared" si="150"/>
        <v>442</v>
      </c>
      <c r="Y450" t="str">
        <f t="shared" si="151"/>
        <v>Air and Space Law</v>
      </c>
      <c r="Z450" t="str">
        <f t="shared" si="152"/>
        <v>Air and Space Law</v>
      </c>
    </row>
    <row r="451" spans="1:26" x14ac:dyDescent="0.35">
      <c r="A451">
        <v>447</v>
      </c>
      <c r="B451" t="s">
        <v>1522</v>
      </c>
      <c r="C451" s="4">
        <v>1</v>
      </c>
      <c r="D451" s="4">
        <v>12</v>
      </c>
      <c r="E451" s="4">
        <v>113</v>
      </c>
      <c r="G451">
        <v>10000</v>
      </c>
      <c r="H451">
        <v>10700</v>
      </c>
      <c r="I451">
        <v>10205</v>
      </c>
      <c r="J451">
        <f t="shared" si="141"/>
        <v>4</v>
      </c>
      <c r="K451" t="str">
        <f t="shared" si="142"/>
        <v/>
      </c>
      <c r="L451">
        <f t="shared" si="135"/>
        <v>6</v>
      </c>
      <c r="M451">
        <f t="shared" si="136"/>
        <v>7</v>
      </c>
      <c r="N451" t="str">
        <f t="shared" si="137"/>
        <v/>
      </c>
      <c r="O451" s="3" t="str">
        <f t="shared" si="129"/>
        <v>06|07</v>
      </c>
      <c r="P451" s="22">
        <f t="shared" si="130"/>
        <v>607</v>
      </c>
      <c r="Q451" s="22">
        <f t="shared" si="131"/>
        <v>2</v>
      </c>
      <c r="R451" s="22"/>
      <c r="S451" t="str">
        <f t="shared" si="132"/>
        <v>Law</v>
      </c>
      <c r="T451" t="str">
        <f t="shared" si="133"/>
        <v>Animal Law</v>
      </c>
      <c r="U451" t="str">
        <f t="shared" si="134"/>
        <v/>
      </c>
      <c r="V451">
        <v>1</v>
      </c>
      <c r="W451">
        <f t="shared" si="145"/>
        <v>443</v>
      </c>
      <c r="X451">
        <f t="shared" si="150"/>
        <v>443</v>
      </c>
      <c r="Y451" t="str">
        <f t="shared" si="151"/>
        <v>Animal Law</v>
      </c>
      <c r="Z451" t="str">
        <f t="shared" si="152"/>
        <v>Animal Law</v>
      </c>
    </row>
    <row r="452" spans="1:26" x14ac:dyDescent="0.35">
      <c r="A452">
        <v>448</v>
      </c>
      <c r="B452" t="s">
        <v>1523</v>
      </c>
      <c r="C452" s="4">
        <v>1</v>
      </c>
      <c r="D452" s="4">
        <v>12</v>
      </c>
      <c r="E452" s="4">
        <v>113</v>
      </c>
      <c r="G452">
        <v>10000</v>
      </c>
      <c r="H452">
        <v>10700</v>
      </c>
      <c r="I452">
        <v>10205</v>
      </c>
      <c r="J452">
        <f t="shared" si="141"/>
        <v>4</v>
      </c>
      <c r="K452" t="str">
        <f t="shared" si="142"/>
        <v/>
      </c>
      <c r="L452">
        <f t="shared" si="135"/>
        <v>6</v>
      </c>
      <c r="M452">
        <f t="shared" si="136"/>
        <v>8</v>
      </c>
      <c r="N452" t="str">
        <f t="shared" si="137"/>
        <v/>
      </c>
      <c r="O452" s="3" t="str">
        <f t="shared" si="129"/>
        <v>06|08</v>
      </c>
      <c r="P452" s="22">
        <f t="shared" si="130"/>
        <v>608</v>
      </c>
      <c r="Q452" s="22">
        <f t="shared" si="131"/>
        <v>2</v>
      </c>
      <c r="R452" s="22"/>
      <c r="S452" t="str">
        <f t="shared" si="132"/>
        <v>Law</v>
      </c>
      <c r="T452" t="str">
        <f t="shared" si="133"/>
        <v>Antitrust and Trade Regulation</v>
      </c>
      <c r="U452" t="str">
        <f t="shared" si="134"/>
        <v/>
      </c>
      <c r="V452">
        <v>1</v>
      </c>
      <c r="W452">
        <f t="shared" si="145"/>
        <v>444</v>
      </c>
      <c r="X452">
        <f t="shared" si="150"/>
        <v>444</v>
      </c>
      <c r="Y452" t="str">
        <f t="shared" si="151"/>
        <v>Antitrust and Trade Regulation</v>
      </c>
      <c r="Z452" t="str">
        <f t="shared" si="152"/>
        <v>Antitrust and Trade Regulation</v>
      </c>
    </row>
    <row r="453" spans="1:26" x14ac:dyDescent="0.35">
      <c r="A453">
        <v>449</v>
      </c>
      <c r="B453" t="s">
        <v>1524</v>
      </c>
      <c r="C453" s="4">
        <v>1</v>
      </c>
      <c r="D453" s="4">
        <v>12</v>
      </c>
      <c r="E453" s="4">
        <v>113</v>
      </c>
      <c r="G453">
        <v>10000</v>
      </c>
      <c r="H453">
        <v>10700</v>
      </c>
      <c r="I453">
        <v>10205</v>
      </c>
      <c r="J453">
        <f t="shared" si="141"/>
        <v>4</v>
      </c>
      <c r="K453" t="str">
        <f t="shared" si="142"/>
        <v/>
      </c>
      <c r="L453">
        <f t="shared" si="135"/>
        <v>6</v>
      </c>
      <c r="M453">
        <f t="shared" si="136"/>
        <v>9</v>
      </c>
      <c r="N453" t="str">
        <f t="shared" si="137"/>
        <v/>
      </c>
      <c r="O453" s="3" t="str">
        <f t="shared" ref="O453:O516" si="153">CONCATENATE($O$2,TEXT($L453,"00"),IF($M453&lt;&gt;"",CONCATENATE($O$1,TEXT($M453,"00"),IF($N453&lt;&gt;"",CONCATENATE($O$1,TEXT($N453,"00")),"")),""))</f>
        <v>06|09</v>
      </c>
      <c r="P453" s="22">
        <f t="shared" ref="P453:P516" si="154">VALUE(CONCATENATE(TEXT($L453,"00"),IF($M453&lt;&gt;"",CONCATENATE($P$1,TEXT($M453,"00"),IF($N453&lt;&gt;"",CONCATENATE($P$1,TEXT($N453,"00")),"")),"")))</f>
        <v>609</v>
      </c>
      <c r="Q453" s="22">
        <f t="shared" ref="Q453:Q516" si="155">IF(L453&lt;&gt;"",1+IF(M453&lt;&gt;"",1+IF(N453&lt;&gt;"",1,0),0),0)</f>
        <v>2</v>
      </c>
      <c r="R453" s="22"/>
      <c r="S453" t="str">
        <f t="shared" ref="S453:S516" si="156">IF(J453&lt;&gt;"",MID($B453,1,J453-1),$B453)</f>
        <v>Law</v>
      </c>
      <c r="T453" t="str">
        <f t="shared" ref="T453:T516" si="157">IF($K453&lt;&gt;"",MID($B453,$J453+2,$K453-2),IF($J453&lt;&gt;"",MID($B453,$J453+2,99),""))</f>
        <v>Banking and Finance Law</v>
      </c>
      <c r="U453" t="str">
        <f t="shared" ref="U453:U516" si="158">IF($K453&lt;&gt;"",MID($B453,$J453+2+$K453,99),"")</f>
        <v/>
      </c>
      <c r="V453">
        <v>1</v>
      </c>
      <c r="W453">
        <f t="shared" si="145"/>
        <v>445</v>
      </c>
      <c r="X453">
        <f t="shared" si="150"/>
        <v>445</v>
      </c>
      <c r="Y453" t="str">
        <f t="shared" si="151"/>
        <v>Banking and Finance Law</v>
      </c>
      <c r="Z453" t="str">
        <f t="shared" si="152"/>
        <v>Banking and Finance Law</v>
      </c>
    </row>
    <row r="454" spans="1:26" x14ac:dyDescent="0.35">
      <c r="A454">
        <v>450</v>
      </c>
      <c r="B454" t="s">
        <v>1525</v>
      </c>
      <c r="C454" s="4">
        <v>1</v>
      </c>
      <c r="D454" s="4">
        <v>12</v>
      </c>
      <c r="E454" s="4">
        <v>113</v>
      </c>
      <c r="G454">
        <v>10000</v>
      </c>
      <c r="H454">
        <v>10700</v>
      </c>
      <c r="I454">
        <v>10205</v>
      </c>
      <c r="J454">
        <f t="shared" si="141"/>
        <v>4</v>
      </c>
      <c r="K454" t="str">
        <f t="shared" si="142"/>
        <v/>
      </c>
      <c r="L454">
        <f t="shared" ref="L454:L517" si="159">IF(J454="",L453+1,L453)</f>
        <v>6</v>
      </c>
      <c r="M454">
        <f t="shared" ref="M454:M517" si="160">IF(J453="",1,IF(J454="","",IF(T453=T454,M453,M453+1)))</f>
        <v>10</v>
      </c>
      <c r="N454" t="str">
        <f t="shared" ref="N454:N517" si="161">IF(M454&lt;&gt;M453,"",IF(N453&lt;&gt;"",N453+1,1))</f>
        <v/>
      </c>
      <c r="O454" s="3" t="str">
        <f t="shared" si="153"/>
        <v>06|10</v>
      </c>
      <c r="P454" s="22">
        <f t="shared" si="154"/>
        <v>610</v>
      </c>
      <c r="Q454" s="22">
        <f t="shared" si="155"/>
        <v>2</v>
      </c>
      <c r="R454" s="22"/>
      <c r="S454" t="str">
        <f t="shared" si="156"/>
        <v>Law</v>
      </c>
      <c r="T454" t="str">
        <f t="shared" si="157"/>
        <v>Bankruptcy Law</v>
      </c>
      <c r="U454" t="str">
        <f t="shared" si="158"/>
        <v/>
      </c>
      <c r="V454">
        <v>1</v>
      </c>
      <c r="W454">
        <f t="shared" si="145"/>
        <v>446</v>
      </c>
      <c r="X454">
        <f t="shared" si="150"/>
        <v>446</v>
      </c>
      <c r="Y454" t="str">
        <f t="shared" si="151"/>
        <v>Bankruptcy Law</v>
      </c>
      <c r="Z454" t="str">
        <f t="shared" si="152"/>
        <v>Bankruptcy Law</v>
      </c>
    </row>
    <row r="455" spans="1:26" x14ac:dyDescent="0.35">
      <c r="A455">
        <v>451</v>
      </c>
      <c r="B455" t="s">
        <v>1526</v>
      </c>
      <c r="C455" s="4">
        <v>1</v>
      </c>
      <c r="D455" s="4">
        <v>12</v>
      </c>
      <c r="E455" s="4">
        <v>113</v>
      </c>
      <c r="G455">
        <v>10000</v>
      </c>
      <c r="H455">
        <v>10700</v>
      </c>
      <c r="I455">
        <v>10205</v>
      </c>
      <c r="J455">
        <f t="shared" si="141"/>
        <v>4</v>
      </c>
      <c r="K455" t="str">
        <f t="shared" si="142"/>
        <v/>
      </c>
      <c r="L455">
        <f t="shared" si="159"/>
        <v>6</v>
      </c>
      <c r="M455">
        <f t="shared" si="160"/>
        <v>11</v>
      </c>
      <c r="N455" t="str">
        <f t="shared" si="161"/>
        <v/>
      </c>
      <c r="O455" s="3" t="str">
        <f t="shared" si="153"/>
        <v>06|11</v>
      </c>
      <c r="P455" s="22">
        <f t="shared" si="154"/>
        <v>611</v>
      </c>
      <c r="Q455" s="22">
        <f t="shared" si="155"/>
        <v>2</v>
      </c>
      <c r="R455" s="22"/>
      <c r="S455" t="str">
        <f t="shared" si="156"/>
        <v>Law</v>
      </c>
      <c r="T455" t="str">
        <f t="shared" si="157"/>
        <v>Business Organizations Law</v>
      </c>
      <c r="U455" t="str">
        <f t="shared" si="158"/>
        <v/>
      </c>
      <c r="V455">
        <v>1</v>
      </c>
      <c r="W455">
        <f t="shared" si="145"/>
        <v>447</v>
      </c>
      <c r="X455">
        <f t="shared" si="150"/>
        <v>447</v>
      </c>
      <c r="Y455" t="str">
        <f t="shared" si="151"/>
        <v>Business Organizations Law</v>
      </c>
      <c r="Z455" t="str">
        <f t="shared" si="152"/>
        <v>Business Organizations Law</v>
      </c>
    </row>
    <row r="456" spans="1:26" x14ac:dyDescent="0.35">
      <c r="A456">
        <v>452</v>
      </c>
      <c r="B456" t="s">
        <v>1527</v>
      </c>
      <c r="C456" s="4">
        <v>1</v>
      </c>
      <c r="D456" s="4">
        <v>12</v>
      </c>
      <c r="E456" s="4">
        <v>113</v>
      </c>
      <c r="G456">
        <v>10000</v>
      </c>
      <c r="H456">
        <v>10700</v>
      </c>
      <c r="I456">
        <v>10205</v>
      </c>
      <c r="J456">
        <f t="shared" si="141"/>
        <v>4</v>
      </c>
      <c r="K456" t="str">
        <f t="shared" si="142"/>
        <v/>
      </c>
      <c r="L456">
        <f t="shared" si="159"/>
        <v>6</v>
      </c>
      <c r="M456">
        <f t="shared" si="160"/>
        <v>12</v>
      </c>
      <c r="N456" t="str">
        <f t="shared" si="161"/>
        <v/>
      </c>
      <c r="O456" s="3" t="str">
        <f t="shared" si="153"/>
        <v>06|12</v>
      </c>
      <c r="P456" s="22">
        <f t="shared" si="154"/>
        <v>612</v>
      </c>
      <c r="Q456" s="22">
        <f t="shared" si="155"/>
        <v>2</v>
      </c>
      <c r="R456" s="22"/>
      <c r="S456" t="str">
        <f t="shared" si="156"/>
        <v>Law</v>
      </c>
      <c r="T456" t="str">
        <f t="shared" si="157"/>
        <v>Civil Law</v>
      </c>
      <c r="U456" t="str">
        <f t="shared" si="158"/>
        <v/>
      </c>
      <c r="V456">
        <v>1</v>
      </c>
      <c r="W456">
        <f t="shared" si="145"/>
        <v>448</v>
      </c>
      <c r="X456">
        <f t="shared" si="150"/>
        <v>448</v>
      </c>
      <c r="Y456" t="str">
        <f t="shared" si="151"/>
        <v>Civil Law</v>
      </c>
      <c r="Z456" t="str">
        <f t="shared" si="152"/>
        <v>Civil Law</v>
      </c>
    </row>
    <row r="457" spans="1:26" x14ac:dyDescent="0.35">
      <c r="A457">
        <v>453</v>
      </c>
      <c r="B457" t="s">
        <v>1528</v>
      </c>
      <c r="C457" s="4">
        <v>1</v>
      </c>
      <c r="D457" s="4">
        <v>12</v>
      </c>
      <c r="E457" s="4">
        <v>113</v>
      </c>
      <c r="G457">
        <v>10000</v>
      </c>
      <c r="H457">
        <v>10700</v>
      </c>
      <c r="I457">
        <v>10205</v>
      </c>
      <c r="J457">
        <f t="shared" si="141"/>
        <v>4</v>
      </c>
      <c r="K457" t="str">
        <f t="shared" si="142"/>
        <v/>
      </c>
      <c r="L457">
        <f t="shared" si="159"/>
        <v>6</v>
      </c>
      <c r="M457">
        <f t="shared" si="160"/>
        <v>13</v>
      </c>
      <c r="N457" t="str">
        <f t="shared" si="161"/>
        <v/>
      </c>
      <c r="O457" s="3" t="str">
        <f t="shared" si="153"/>
        <v>06|13</v>
      </c>
      <c r="P457" s="22">
        <f t="shared" si="154"/>
        <v>613</v>
      </c>
      <c r="Q457" s="22">
        <f t="shared" si="155"/>
        <v>2</v>
      </c>
      <c r="R457" s="22"/>
      <c r="S457" t="str">
        <f t="shared" si="156"/>
        <v>Law</v>
      </c>
      <c r="T457" t="str">
        <f t="shared" si="157"/>
        <v>Civil Procedure</v>
      </c>
      <c r="U457" t="str">
        <f t="shared" si="158"/>
        <v/>
      </c>
      <c r="V457">
        <v>1</v>
      </c>
      <c r="W457">
        <f t="shared" si="145"/>
        <v>449</v>
      </c>
      <c r="X457">
        <f t="shared" si="150"/>
        <v>449</v>
      </c>
      <c r="Y457" t="str">
        <f t="shared" si="151"/>
        <v>Civil Procedure</v>
      </c>
      <c r="Z457" t="str">
        <f t="shared" si="152"/>
        <v>Civil Procedure</v>
      </c>
    </row>
    <row r="458" spans="1:26" x14ac:dyDescent="0.35">
      <c r="A458">
        <v>454</v>
      </c>
      <c r="B458" t="s">
        <v>1529</v>
      </c>
      <c r="C458" s="4">
        <v>1</v>
      </c>
      <c r="D458" s="4">
        <v>12</v>
      </c>
      <c r="E458" s="4">
        <v>113</v>
      </c>
      <c r="G458">
        <v>10000</v>
      </c>
      <c r="H458">
        <v>10700</v>
      </c>
      <c r="I458">
        <v>10205</v>
      </c>
      <c r="J458">
        <f t="shared" si="141"/>
        <v>4</v>
      </c>
      <c r="K458" t="str">
        <f t="shared" si="142"/>
        <v/>
      </c>
      <c r="L458">
        <f t="shared" si="159"/>
        <v>6</v>
      </c>
      <c r="M458">
        <f t="shared" si="160"/>
        <v>14</v>
      </c>
      <c r="N458" t="str">
        <f t="shared" si="161"/>
        <v/>
      </c>
      <c r="O458" s="3" t="str">
        <f t="shared" si="153"/>
        <v>06|14</v>
      </c>
      <c r="P458" s="22">
        <f t="shared" si="154"/>
        <v>614</v>
      </c>
      <c r="Q458" s="22">
        <f t="shared" si="155"/>
        <v>2</v>
      </c>
      <c r="R458" s="22"/>
      <c r="S458" t="str">
        <f t="shared" si="156"/>
        <v>Law</v>
      </c>
      <c r="T458" t="str">
        <f t="shared" si="157"/>
        <v>Civil Rights and Discrimination</v>
      </c>
      <c r="U458" t="str">
        <f t="shared" si="158"/>
        <v/>
      </c>
      <c r="V458">
        <v>1</v>
      </c>
      <c r="W458">
        <f t="shared" si="145"/>
        <v>450</v>
      </c>
      <c r="X458">
        <f t="shared" si="150"/>
        <v>450</v>
      </c>
      <c r="Y458" t="str">
        <f t="shared" si="151"/>
        <v>Civil Rights and Discrimination</v>
      </c>
      <c r="Z458" t="str">
        <f t="shared" si="152"/>
        <v>Civil Rights and Discrimination</v>
      </c>
    </row>
    <row r="459" spans="1:26" x14ac:dyDescent="0.35">
      <c r="A459">
        <v>455</v>
      </c>
      <c r="B459" t="s">
        <v>1530</v>
      </c>
      <c r="C459" s="4">
        <v>1</v>
      </c>
      <c r="D459" s="4">
        <v>12</v>
      </c>
      <c r="E459" s="4">
        <v>113</v>
      </c>
      <c r="G459">
        <v>10000</v>
      </c>
      <c r="H459">
        <v>10700</v>
      </c>
      <c r="I459">
        <v>10205</v>
      </c>
      <c r="J459">
        <f t="shared" si="141"/>
        <v>4</v>
      </c>
      <c r="K459" t="str">
        <f t="shared" si="142"/>
        <v/>
      </c>
      <c r="L459">
        <f t="shared" si="159"/>
        <v>6</v>
      </c>
      <c r="M459">
        <f t="shared" si="160"/>
        <v>15</v>
      </c>
      <c r="N459" t="str">
        <f t="shared" si="161"/>
        <v/>
      </c>
      <c r="O459" s="3" t="str">
        <f t="shared" si="153"/>
        <v>06|15</v>
      </c>
      <c r="P459" s="22">
        <f t="shared" si="154"/>
        <v>615</v>
      </c>
      <c r="Q459" s="22">
        <f t="shared" si="155"/>
        <v>2</v>
      </c>
      <c r="R459" s="22"/>
      <c r="S459" t="str">
        <f t="shared" si="156"/>
        <v>Law</v>
      </c>
      <c r="T459" t="str">
        <f t="shared" si="157"/>
        <v>Commercial Law</v>
      </c>
      <c r="U459" t="str">
        <f t="shared" si="158"/>
        <v/>
      </c>
      <c r="V459">
        <v>1</v>
      </c>
      <c r="W459">
        <f t="shared" si="145"/>
        <v>451</v>
      </c>
      <c r="X459">
        <f t="shared" si="150"/>
        <v>451</v>
      </c>
      <c r="Y459" t="str">
        <f t="shared" si="151"/>
        <v>Commercial Law</v>
      </c>
      <c r="Z459" t="str">
        <f t="shared" si="152"/>
        <v>Commercial Law</v>
      </c>
    </row>
    <row r="460" spans="1:26" x14ac:dyDescent="0.35">
      <c r="A460">
        <v>456</v>
      </c>
      <c r="B460" t="s">
        <v>1531</v>
      </c>
      <c r="C460" s="4">
        <v>1</v>
      </c>
      <c r="D460" s="4">
        <v>12</v>
      </c>
      <c r="E460" s="4">
        <v>113</v>
      </c>
      <c r="G460">
        <v>10000</v>
      </c>
      <c r="H460">
        <v>10700</v>
      </c>
      <c r="I460">
        <v>10205</v>
      </c>
      <c r="J460">
        <f t="shared" si="141"/>
        <v>4</v>
      </c>
      <c r="K460" t="str">
        <f t="shared" si="142"/>
        <v/>
      </c>
      <c r="L460">
        <f t="shared" si="159"/>
        <v>6</v>
      </c>
      <c r="M460">
        <f t="shared" si="160"/>
        <v>16</v>
      </c>
      <c r="N460" t="str">
        <f t="shared" si="161"/>
        <v/>
      </c>
      <c r="O460" s="3" t="str">
        <f t="shared" si="153"/>
        <v>06|16</v>
      </c>
      <c r="P460" s="22">
        <f t="shared" si="154"/>
        <v>616</v>
      </c>
      <c r="Q460" s="22">
        <f t="shared" si="155"/>
        <v>2</v>
      </c>
      <c r="R460" s="22"/>
      <c r="S460" t="str">
        <f t="shared" si="156"/>
        <v>Law</v>
      </c>
      <c r="T460" t="str">
        <f t="shared" si="157"/>
        <v>Common Law</v>
      </c>
      <c r="U460" t="str">
        <f t="shared" si="158"/>
        <v/>
      </c>
      <c r="V460">
        <v>1</v>
      </c>
      <c r="W460">
        <f t="shared" si="145"/>
        <v>452</v>
      </c>
      <c r="X460">
        <f t="shared" si="150"/>
        <v>452</v>
      </c>
      <c r="Y460" t="str">
        <f t="shared" si="151"/>
        <v>Common Law</v>
      </c>
      <c r="Z460" t="str">
        <f t="shared" si="152"/>
        <v>Common Law</v>
      </c>
    </row>
    <row r="461" spans="1:26" x14ac:dyDescent="0.35">
      <c r="A461">
        <v>457</v>
      </c>
      <c r="B461" t="s">
        <v>1532</v>
      </c>
      <c r="C461" s="4">
        <v>1</v>
      </c>
      <c r="D461" s="4">
        <v>12</v>
      </c>
      <c r="E461" s="4">
        <v>113</v>
      </c>
      <c r="G461">
        <v>10000</v>
      </c>
      <c r="H461">
        <v>10700</v>
      </c>
      <c r="I461">
        <v>10205</v>
      </c>
      <c r="J461">
        <f t="shared" si="141"/>
        <v>4</v>
      </c>
      <c r="K461" t="str">
        <f t="shared" si="142"/>
        <v/>
      </c>
      <c r="L461">
        <f t="shared" si="159"/>
        <v>6</v>
      </c>
      <c r="M461">
        <f t="shared" si="160"/>
        <v>17</v>
      </c>
      <c r="N461" t="str">
        <f t="shared" si="161"/>
        <v/>
      </c>
      <c r="O461" s="3" t="str">
        <f t="shared" si="153"/>
        <v>06|17</v>
      </c>
      <c r="P461" s="22">
        <f t="shared" si="154"/>
        <v>617</v>
      </c>
      <c r="Q461" s="22">
        <f t="shared" si="155"/>
        <v>2</v>
      </c>
      <c r="R461" s="22"/>
      <c r="S461" t="str">
        <f t="shared" si="156"/>
        <v>Law</v>
      </c>
      <c r="T461" t="str">
        <f t="shared" si="157"/>
        <v>Communications Law</v>
      </c>
      <c r="U461" t="str">
        <f t="shared" si="158"/>
        <v/>
      </c>
      <c r="V461">
        <v>1</v>
      </c>
      <c r="W461">
        <f t="shared" si="145"/>
        <v>453</v>
      </c>
      <c r="X461">
        <f t="shared" si="150"/>
        <v>453</v>
      </c>
      <c r="Y461" t="str">
        <f t="shared" si="151"/>
        <v>Communications Law</v>
      </c>
      <c r="Z461" t="str">
        <f t="shared" si="152"/>
        <v>Communications Law</v>
      </c>
    </row>
    <row r="462" spans="1:26" x14ac:dyDescent="0.35">
      <c r="A462">
        <v>458</v>
      </c>
      <c r="B462" t="s">
        <v>1533</v>
      </c>
      <c r="C462" s="4">
        <v>1</v>
      </c>
      <c r="D462" s="4">
        <v>12</v>
      </c>
      <c r="E462" s="4">
        <v>113</v>
      </c>
      <c r="G462">
        <v>10000</v>
      </c>
      <c r="H462">
        <v>10700</v>
      </c>
      <c r="I462">
        <v>10205</v>
      </c>
      <c r="J462">
        <f t="shared" si="141"/>
        <v>4</v>
      </c>
      <c r="K462" t="str">
        <f t="shared" si="142"/>
        <v/>
      </c>
      <c r="L462">
        <f t="shared" si="159"/>
        <v>6</v>
      </c>
      <c r="M462">
        <f t="shared" si="160"/>
        <v>18</v>
      </c>
      <c r="N462" t="str">
        <f t="shared" si="161"/>
        <v/>
      </c>
      <c r="O462" s="3" t="str">
        <f t="shared" si="153"/>
        <v>06|18</v>
      </c>
      <c r="P462" s="22">
        <f t="shared" si="154"/>
        <v>618</v>
      </c>
      <c r="Q462" s="22">
        <f t="shared" si="155"/>
        <v>2</v>
      </c>
      <c r="R462" s="22"/>
      <c r="S462" t="str">
        <f t="shared" si="156"/>
        <v>Law</v>
      </c>
      <c r="T462" t="str">
        <f t="shared" si="157"/>
        <v>Comparative and Foreign Law</v>
      </c>
      <c r="U462" t="str">
        <f t="shared" si="158"/>
        <v/>
      </c>
      <c r="V462">
        <v>1</v>
      </c>
      <c r="W462">
        <f t="shared" si="145"/>
        <v>454</v>
      </c>
      <c r="X462">
        <f t="shared" si="150"/>
        <v>454</v>
      </c>
      <c r="Y462" t="str">
        <f t="shared" si="151"/>
        <v>Comparative and Foreign Law</v>
      </c>
      <c r="Z462" t="str">
        <f t="shared" si="152"/>
        <v>Comparative and Foreign Law</v>
      </c>
    </row>
    <row r="463" spans="1:26" x14ac:dyDescent="0.35">
      <c r="A463">
        <v>459</v>
      </c>
      <c r="B463" t="s">
        <v>1534</v>
      </c>
      <c r="C463" s="4">
        <v>1</v>
      </c>
      <c r="D463" s="4">
        <v>12</v>
      </c>
      <c r="E463" s="4">
        <v>113</v>
      </c>
      <c r="G463">
        <v>10000</v>
      </c>
      <c r="H463">
        <v>10700</v>
      </c>
      <c r="I463">
        <v>10205</v>
      </c>
      <c r="J463">
        <f t="shared" si="141"/>
        <v>4</v>
      </c>
      <c r="K463" t="str">
        <f t="shared" si="142"/>
        <v/>
      </c>
      <c r="L463">
        <f t="shared" si="159"/>
        <v>6</v>
      </c>
      <c r="M463">
        <f t="shared" si="160"/>
        <v>19</v>
      </c>
      <c r="N463" t="str">
        <f t="shared" si="161"/>
        <v/>
      </c>
      <c r="O463" s="3" t="str">
        <f t="shared" si="153"/>
        <v>06|19</v>
      </c>
      <c r="P463" s="22">
        <f t="shared" si="154"/>
        <v>619</v>
      </c>
      <c r="Q463" s="22">
        <f t="shared" si="155"/>
        <v>2</v>
      </c>
      <c r="R463" s="22"/>
      <c r="S463" t="str">
        <f t="shared" si="156"/>
        <v>Law</v>
      </c>
      <c r="T463" t="str">
        <f t="shared" si="157"/>
        <v>Computer Law</v>
      </c>
      <c r="U463" t="str">
        <f t="shared" si="158"/>
        <v/>
      </c>
      <c r="V463">
        <v>1</v>
      </c>
      <c r="W463">
        <f t="shared" si="145"/>
        <v>455</v>
      </c>
      <c r="X463">
        <f t="shared" si="150"/>
        <v>455</v>
      </c>
      <c r="Y463" t="str">
        <f t="shared" si="151"/>
        <v>Computer Law</v>
      </c>
      <c r="Z463" t="str">
        <f t="shared" si="152"/>
        <v>Computer Law</v>
      </c>
    </row>
    <row r="464" spans="1:26" x14ac:dyDescent="0.35">
      <c r="A464">
        <v>460</v>
      </c>
      <c r="B464" t="s">
        <v>1535</v>
      </c>
      <c r="C464" s="4">
        <v>1</v>
      </c>
      <c r="D464" s="4">
        <v>12</v>
      </c>
      <c r="E464" s="4">
        <v>113</v>
      </c>
      <c r="G464">
        <v>10000</v>
      </c>
      <c r="H464">
        <v>10700</v>
      </c>
      <c r="I464">
        <v>10205</v>
      </c>
      <c r="J464">
        <f t="shared" si="141"/>
        <v>4</v>
      </c>
      <c r="K464" t="str">
        <f t="shared" si="142"/>
        <v/>
      </c>
      <c r="L464">
        <f t="shared" si="159"/>
        <v>6</v>
      </c>
      <c r="M464">
        <f t="shared" si="160"/>
        <v>20</v>
      </c>
      <c r="N464" t="str">
        <f t="shared" si="161"/>
        <v/>
      </c>
      <c r="O464" s="3" t="str">
        <f t="shared" si="153"/>
        <v>06|20</v>
      </c>
      <c r="P464" s="22">
        <f t="shared" si="154"/>
        <v>620</v>
      </c>
      <c r="Q464" s="22">
        <f t="shared" si="155"/>
        <v>2</v>
      </c>
      <c r="R464" s="22"/>
      <c r="S464" t="str">
        <f t="shared" si="156"/>
        <v>Law</v>
      </c>
      <c r="T464" t="str">
        <f t="shared" si="157"/>
        <v>Conflict of Laws</v>
      </c>
      <c r="U464" t="str">
        <f t="shared" si="158"/>
        <v/>
      </c>
      <c r="V464">
        <v>1</v>
      </c>
      <c r="W464">
        <f t="shared" si="145"/>
        <v>456</v>
      </c>
      <c r="X464">
        <f t="shared" si="150"/>
        <v>456</v>
      </c>
      <c r="Y464" t="str">
        <f t="shared" si="151"/>
        <v>Conflict of Laws</v>
      </c>
      <c r="Z464" t="str">
        <f t="shared" si="152"/>
        <v>Conflict of Laws</v>
      </c>
    </row>
    <row r="465" spans="1:26" x14ac:dyDescent="0.35">
      <c r="A465">
        <v>461</v>
      </c>
      <c r="B465" t="s">
        <v>1536</v>
      </c>
      <c r="C465" s="4">
        <v>1</v>
      </c>
      <c r="D465" s="4">
        <v>12</v>
      </c>
      <c r="E465" s="4">
        <v>113</v>
      </c>
      <c r="G465">
        <v>10000</v>
      </c>
      <c r="H465">
        <v>10700</v>
      </c>
      <c r="I465">
        <v>10205</v>
      </c>
      <c r="J465">
        <f t="shared" si="141"/>
        <v>4</v>
      </c>
      <c r="K465" t="str">
        <f t="shared" si="142"/>
        <v/>
      </c>
      <c r="L465">
        <f t="shared" si="159"/>
        <v>6</v>
      </c>
      <c r="M465">
        <f t="shared" si="160"/>
        <v>21</v>
      </c>
      <c r="N465" t="str">
        <f t="shared" si="161"/>
        <v/>
      </c>
      <c r="O465" s="3" t="str">
        <f t="shared" si="153"/>
        <v>06|21</v>
      </c>
      <c r="P465" s="22">
        <f t="shared" si="154"/>
        <v>621</v>
      </c>
      <c r="Q465" s="22">
        <f t="shared" si="155"/>
        <v>2</v>
      </c>
      <c r="R465" s="22"/>
      <c r="S465" t="str">
        <f t="shared" si="156"/>
        <v>Law</v>
      </c>
      <c r="T465" t="str">
        <f t="shared" si="157"/>
        <v>Constitutional Law</v>
      </c>
      <c r="U465" t="str">
        <f t="shared" si="158"/>
        <v/>
      </c>
      <c r="V465">
        <v>1</v>
      </c>
      <c r="W465">
        <f t="shared" si="145"/>
        <v>457</v>
      </c>
      <c r="X465">
        <f t="shared" si="150"/>
        <v>457</v>
      </c>
      <c r="Y465" t="str">
        <f t="shared" si="151"/>
        <v>Constitutional Law</v>
      </c>
      <c r="Z465" t="str">
        <f t="shared" si="152"/>
        <v>Constitutional Law</v>
      </c>
    </row>
    <row r="466" spans="1:26" x14ac:dyDescent="0.35">
      <c r="A466">
        <v>462</v>
      </c>
      <c r="B466" t="s">
        <v>1537</v>
      </c>
      <c r="C466" s="4">
        <v>1</v>
      </c>
      <c r="D466" s="4">
        <v>12</v>
      </c>
      <c r="E466" s="4">
        <v>113</v>
      </c>
      <c r="G466">
        <v>10000</v>
      </c>
      <c r="H466">
        <v>10700</v>
      </c>
      <c r="I466">
        <v>10205</v>
      </c>
      <c r="J466">
        <f t="shared" si="141"/>
        <v>4</v>
      </c>
      <c r="K466" t="str">
        <f t="shared" si="142"/>
        <v/>
      </c>
      <c r="L466">
        <f t="shared" si="159"/>
        <v>6</v>
      </c>
      <c r="M466">
        <f t="shared" si="160"/>
        <v>22</v>
      </c>
      <c r="N466" t="str">
        <f t="shared" si="161"/>
        <v/>
      </c>
      <c r="O466" s="3" t="str">
        <f t="shared" si="153"/>
        <v>06|22</v>
      </c>
      <c r="P466" s="22">
        <f t="shared" si="154"/>
        <v>622</v>
      </c>
      <c r="Q466" s="22">
        <f t="shared" si="155"/>
        <v>2</v>
      </c>
      <c r="R466" s="22"/>
      <c r="S466" t="str">
        <f t="shared" si="156"/>
        <v>Law</v>
      </c>
      <c r="T466" t="str">
        <f t="shared" si="157"/>
        <v>Construction Law</v>
      </c>
      <c r="U466" t="str">
        <f t="shared" si="158"/>
        <v/>
      </c>
      <c r="V466">
        <v>1</v>
      </c>
      <c r="W466">
        <f t="shared" si="145"/>
        <v>458</v>
      </c>
      <c r="X466">
        <f t="shared" si="150"/>
        <v>458</v>
      </c>
      <c r="Y466" t="str">
        <f t="shared" si="151"/>
        <v>Construction Law</v>
      </c>
      <c r="Z466" t="str">
        <f t="shared" si="152"/>
        <v>Construction Law</v>
      </c>
    </row>
    <row r="467" spans="1:26" x14ac:dyDescent="0.35">
      <c r="A467">
        <v>463</v>
      </c>
      <c r="B467" t="s">
        <v>1538</v>
      </c>
      <c r="C467" s="4">
        <v>1</v>
      </c>
      <c r="D467" s="4">
        <v>12</v>
      </c>
      <c r="E467" s="4">
        <v>113</v>
      </c>
      <c r="G467">
        <v>10000</v>
      </c>
      <c r="H467">
        <v>10700</v>
      </c>
      <c r="I467">
        <v>10205</v>
      </c>
      <c r="J467">
        <f t="shared" si="141"/>
        <v>4</v>
      </c>
      <c r="K467" t="str">
        <f t="shared" si="142"/>
        <v/>
      </c>
      <c r="L467">
        <f t="shared" si="159"/>
        <v>6</v>
      </c>
      <c r="M467">
        <f t="shared" si="160"/>
        <v>23</v>
      </c>
      <c r="N467" t="str">
        <f t="shared" si="161"/>
        <v/>
      </c>
      <c r="O467" s="3" t="str">
        <f t="shared" si="153"/>
        <v>06|23</v>
      </c>
      <c r="P467" s="22">
        <f t="shared" si="154"/>
        <v>623</v>
      </c>
      <c r="Q467" s="22">
        <f t="shared" si="155"/>
        <v>2</v>
      </c>
      <c r="R467" s="22"/>
      <c r="S467" t="str">
        <f t="shared" si="156"/>
        <v>Law</v>
      </c>
      <c r="T467" t="str">
        <f t="shared" si="157"/>
        <v>Consumer Protection Law</v>
      </c>
      <c r="U467" t="str">
        <f t="shared" si="158"/>
        <v/>
      </c>
      <c r="V467">
        <v>1</v>
      </c>
      <c r="W467">
        <f t="shared" si="145"/>
        <v>459</v>
      </c>
      <c r="X467">
        <f t="shared" si="150"/>
        <v>459</v>
      </c>
      <c r="Y467" t="str">
        <f t="shared" si="151"/>
        <v>Consumer Protection Law</v>
      </c>
      <c r="Z467" t="str">
        <f t="shared" si="152"/>
        <v>Consumer Protection Law</v>
      </c>
    </row>
    <row r="468" spans="1:26" x14ac:dyDescent="0.35">
      <c r="A468">
        <v>464</v>
      </c>
      <c r="B468" t="s">
        <v>1539</v>
      </c>
      <c r="C468" s="4">
        <v>1</v>
      </c>
      <c r="D468" s="4">
        <v>12</v>
      </c>
      <c r="E468" s="4">
        <v>113</v>
      </c>
      <c r="G468">
        <v>10000</v>
      </c>
      <c r="H468">
        <v>10700</v>
      </c>
      <c r="I468">
        <v>10205</v>
      </c>
      <c r="J468">
        <f t="shared" si="141"/>
        <v>4</v>
      </c>
      <c r="K468" t="str">
        <f t="shared" si="142"/>
        <v/>
      </c>
      <c r="L468">
        <f t="shared" si="159"/>
        <v>6</v>
      </c>
      <c r="M468">
        <f t="shared" si="160"/>
        <v>24</v>
      </c>
      <c r="N468" t="str">
        <f t="shared" si="161"/>
        <v/>
      </c>
      <c r="O468" s="3" t="str">
        <f t="shared" si="153"/>
        <v>06|24</v>
      </c>
      <c r="P468" s="22">
        <f t="shared" si="154"/>
        <v>624</v>
      </c>
      <c r="Q468" s="22">
        <f t="shared" si="155"/>
        <v>2</v>
      </c>
      <c r="R468" s="22"/>
      <c r="S468" t="str">
        <f t="shared" si="156"/>
        <v>Law</v>
      </c>
      <c r="T468" t="str">
        <f t="shared" si="157"/>
        <v>Contracts</v>
      </c>
      <c r="U468" t="str">
        <f t="shared" si="158"/>
        <v/>
      </c>
      <c r="V468">
        <v>1</v>
      </c>
      <c r="W468">
        <f t="shared" si="145"/>
        <v>460</v>
      </c>
      <c r="X468">
        <f t="shared" si="150"/>
        <v>460</v>
      </c>
      <c r="Y468" t="str">
        <f t="shared" si="151"/>
        <v>Contracts</v>
      </c>
      <c r="Z468" t="str">
        <f t="shared" si="152"/>
        <v>Contracts</v>
      </c>
    </row>
    <row r="469" spans="1:26" x14ac:dyDescent="0.35">
      <c r="A469">
        <v>465</v>
      </c>
      <c r="B469" t="s">
        <v>1540</v>
      </c>
      <c r="C469" s="4">
        <v>1</v>
      </c>
      <c r="D469" s="4">
        <v>12</v>
      </c>
      <c r="E469" s="4">
        <v>113</v>
      </c>
      <c r="G469">
        <v>10000</v>
      </c>
      <c r="H469">
        <v>10700</v>
      </c>
      <c r="I469">
        <v>10205</v>
      </c>
      <c r="J469">
        <f t="shared" si="141"/>
        <v>4</v>
      </c>
      <c r="K469" t="str">
        <f t="shared" si="142"/>
        <v/>
      </c>
      <c r="L469">
        <f t="shared" si="159"/>
        <v>6</v>
      </c>
      <c r="M469">
        <f t="shared" si="160"/>
        <v>25</v>
      </c>
      <c r="N469" t="str">
        <f t="shared" si="161"/>
        <v/>
      </c>
      <c r="O469" s="3" t="str">
        <f t="shared" si="153"/>
        <v>06|25</v>
      </c>
      <c r="P469" s="22">
        <f t="shared" si="154"/>
        <v>625</v>
      </c>
      <c r="Q469" s="22">
        <f t="shared" si="155"/>
        <v>2</v>
      </c>
      <c r="R469" s="22"/>
      <c r="S469" t="str">
        <f t="shared" si="156"/>
        <v>Law</v>
      </c>
      <c r="T469" t="str">
        <f t="shared" si="157"/>
        <v>Courts</v>
      </c>
      <c r="U469" t="str">
        <f t="shared" si="158"/>
        <v/>
      </c>
      <c r="V469">
        <v>1</v>
      </c>
      <c r="W469">
        <f t="shared" si="145"/>
        <v>461</v>
      </c>
      <c r="X469">
        <f t="shared" si="150"/>
        <v>461</v>
      </c>
      <c r="Y469" t="str">
        <f t="shared" si="151"/>
        <v>Courts</v>
      </c>
      <c r="Z469" t="str">
        <f t="shared" si="152"/>
        <v>Courts</v>
      </c>
    </row>
    <row r="470" spans="1:26" x14ac:dyDescent="0.35">
      <c r="A470">
        <v>466</v>
      </c>
      <c r="B470" t="s">
        <v>1541</v>
      </c>
      <c r="C470" s="4">
        <v>1</v>
      </c>
      <c r="D470" s="4">
        <v>12</v>
      </c>
      <c r="E470" s="4">
        <v>113</v>
      </c>
      <c r="G470">
        <v>10000</v>
      </c>
      <c r="H470">
        <v>10700</v>
      </c>
      <c r="I470">
        <v>10205</v>
      </c>
      <c r="J470">
        <f t="shared" si="141"/>
        <v>4</v>
      </c>
      <c r="K470" t="str">
        <f t="shared" si="142"/>
        <v/>
      </c>
      <c r="L470">
        <f t="shared" si="159"/>
        <v>6</v>
      </c>
      <c r="M470">
        <f t="shared" si="160"/>
        <v>26</v>
      </c>
      <c r="N470" t="str">
        <f t="shared" si="161"/>
        <v/>
      </c>
      <c r="O470" s="3" t="str">
        <f t="shared" si="153"/>
        <v>06|26</v>
      </c>
      <c r="P470" s="22">
        <f t="shared" si="154"/>
        <v>626</v>
      </c>
      <c r="Q470" s="22">
        <f t="shared" si="155"/>
        <v>2</v>
      </c>
      <c r="R470" s="22"/>
      <c r="S470" t="str">
        <f t="shared" si="156"/>
        <v>Law</v>
      </c>
      <c r="T470" t="str">
        <f t="shared" si="157"/>
        <v>Criminal Law</v>
      </c>
      <c r="U470" t="str">
        <f t="shared" si="158"/>
        <v/>
      </c>
      <c r="V470">
        <v>1</v>
      </c>
      <c r="W470">
        <f t="shared" si="145"/>
        <v>462</v>
      </c>
      <c r="X470">
        <f t="shared" si="150"/>
        <v>462</v>
      </c>
      <c r="Y470" t="str">
        <f t="shared" si="151"/>
        <v>Criminal Law</v>
      </c>
      <c r="Z470" t="str">
        <f t="shared" si="152"/>
        <v>Criminal Law</v>
      </c>
    </row>
    <row r="471" spans="1:26" x14ac:dyDescent="0.35">
      <c r="A471">
        <v>467</v>
      </c>
      <c r="B471" t="s">
        <v>1542</v>
      </c>
      <c r="C471" s="4">
        <v>1</v>
      </c>
      <c r="D471" s="4">
        <v>12</v>
      </c>
      <c r="E471" s="4">
        <v>113</v>
      </c>
      <c r="G471">
        <v>10000</v>
      </c>
      <c r="H471">
        <v>10700</v>
      </c>
      <c r="I471">
        <v>10205</v>
      </c>
      <c r="J471">
        <f t="shared" si="141"/>
        <v>4</v>
      </c>
      <c r="K471" t="str">
        <f t="shared" si="142"/>
        <v/>
      </c>
      <c r="L471">
        <f t="shared" si="159"/>
        <v>6</v>
      </c>
      <c r="M471">
        <f t="shared" si="160"/>
        <v>27</v>
      </c>
      <c r="N471" t="str">
        <f t="shared" si="161"/>
        <v/>
      </c>
      <c r="O471" s="3" t="str">
        <f t="shared" si="153"/>
        <v>06|27</v>
      </c>
      <c r="P471" s="22">
        <f t="shared" si="154"/>
        <v>627</v>
      </c>
      <c r="Q471" s="22">
        <f t="shared" si="155"/>
        <v>2</v>
      </c>
      <c r="R471" s="22"/>
      <c r="S471" t="str">
        <f t="shared" si="156"/>
        <v>Law</v>
      </c>
      <c r="T471" t="str">
        <f t="shared" si="157"/>
        <v>Criminal Procedure</v>
      </c>
      <c r="U471" t="str">
        <f t="shared" si="158"/>
        <v/>
      </c>
      <c r="V471">
        <v>1</v>
      </c>
      <c r="W471">
        <f t="shared" si="145"/>
        <v>463</v>
      </c>
      <c r="X471">
        <f t="shared" si="150"/>
        <v>463</v>
      </c>
      <c r="Y471" t="str">
        <f t="shared" si="151"/>
        <v>Criminal Procedure</v>
      </c>
      <c r="Z471" t="str">
        <f t="shared" si="152"/>
        <v>Criminal Procedure</v>
      </c>
    </row>
    <row r="472" spans="1:26" x14ac:dyDescent="0.35">
      <c r="A472">
        <v>468</v>
      </c>
      <c r="B472" t="s">
        <v>1543</v>
      </c>
      <c r="C472" s="4">
        <v>1</v>
      </c>
      <c r="D472" s="4">
        <v>12</v>
      </c>
      <c r="E472" s="4">
        <v>113</v>
      </c>
      <c r="G472">
        <v>10000</v>
      </c>
      <c r="H472">
        <v>10700</v>
      </c>
      <c r="I472">
        <v>10205</v>
      </c>
      <c r="J472">
        <f t="shared" si="141"/>
        <v>4</v>
      </c>
      <c r="K472" t="str">
        <f t="shared" si="142"/>
        <v/>
      </c>
      <c r="L472">
        <f t="shared" si="159"/>
        <v>6</v>
      </c>
      <c r="M472">
        <f t="shared" si="160"/>
        <v>28</v>
      </c>
      <c r="N472" t="str">
        <f t="shared" si="161"/>
        <v/>
      </c>
      <c r="O472" s="3" t="str">
        <f t="shared" si="153"/>
        <v>06|28</v>
      </c>
      <c r="P472" s="22">
        <f t="shared" si="154"/>
        <v>628</v>
      </c>
      <c r="Q472" s="22">
        <f t="shared" si="155"/>
        <v>2</v>
      </c>
      <c r="R472" s="22"/>
      <c r="S472" t="str">
        <f t="shared" si="156"/>
        <v>Law</v>
      </c>
      <c r="T472" t="str">
        <f t="shared" si="157"/>
        <v>Cultural Heritage Law</v>
      </c>
      <c r="U472" t="str">
        <f t="shared" si="158"/>
        <v/>
      </c>
      <c r="V472">
        <v>1</v>
      </c>
      <c r="W472">
        <f t="shared" si="145"/>
        <v>464</v>
      </c>
      <c r="X472">
        <f t="shared" si="150"/>
        <v>464</v>
      </c>
      <c r="Y472" t="str">
        <f t="shared" si="151"/>
        <v>Cultural Heritage Law</v>
      </c>
      <c r="Z472" t="str">
        <f t="shared" si="152"/>
        <v>Cultural Heritage Law</v>
      </c>
    </row>
    <row r="473" spans="1:26" x14ac:dyDescent="0.35">
      <c r="A473">
        <v>469</v>
      </c>
      <c r="B473" t="s">
        <v>1544</v>
      </c>
      <c r="C473" s="4">
        <v>1</v>
      </c>
      <c r="D473" s="4">
        <v>12</v>
      </c>
      <c r="E473" s="4">
        <v>113</v>
      </c>
      <c r="G473">
        <v>10000</v>
      </c>
      <c r="H473">
        <v>10700</v>
      </c>
      <c r="I473">
        <v>10205</v>
      </c>
      <c r="J473">
        <f t="shared" si="141"/>
        <v>4</v>
      </c>
      <c r="K473" t="str">
        <f t="shared" si="142"/>
        <v/>
      </c>
      <c r="L473">
        <f t="shared" si="159"/>
        <v>6</v>
      </c>
      <c r="M473">
        <f t="shared" si="160"/>
        <v>29</v>
      </c>
      <c r="N473" t="str">
        <f t="shared" si="161"/>
        <v/>
      </c>
      <c r="O473" s="3" t="str">
        <f t="shared" si="153"/>
        <v>06|29</v>
      </c>
      <c r="P473" s="22">
        <f t="shared" si="154"/>
        <v>629</v>
      </c>
      <c r="Q473" s="22">
        <f t="shared" si="155"/>
        <v>2</v>
      </c>
      <c r="R473" s="22"/>
      <c r="S473" t="str">
        <f t="shared" si="156"/>
        <v>Law</v>
      </c>
      <c r="T473" t="str">
        <f t="shared" si="157"/>
        <v>Disability Law</v>
      </c>
      <c r="U473" t="str">
        <f t="shared" si="158"/>
        <v/>
      </c>
      <c r="V473">
        <v>1</v>
      </c>
      <c r="W473">
        <f t="shared" si="145"/>
        <v>465</v>
      </c>
      <c r="X473">
        <f t="shared" si="150"/>
        <v>465</v>
      </c>
      <c r="Y473" t="str">
        <f t="shared" si="151"/>
        <v>Disability Law</v>
      </c>
      <c r="Z473" t="str">
        <f t="shared" si="152"/>
        <v>Disability Law</v>
      </c>
    </row>
    <row r="474" spans="1:26" x14ac:dyDescent="0.35">
      <c r="A474">
        <v>470</v>
      </c>
      <c r="B474" t="s">
        <v>1545</v>
      </c>
      <c r="C474" s="4">
        <v>1</v>
      </c>
      <c r="D474" s="4">
        <v>12</v>
      </c>
      <c r="E474" s="4">
        <v>113</v>
      </c>
      <c r="G474">
        <v>10000</v>
      </c>
      <c r="H474">
        <v>10700</v>
      </c>
      <c r="I474">
        <v>10205</v>
      </c>
      <c r="J474">
        <f t="shared" ref="J474:J537" si="162">IF(ISERROR(FIND(":",B474)),"",FIND(":",B474))</f>
        <v>4</v>
      </c>
      <c r="K474" t="str">
        <f t="shared" ref="K474:K537" si="163">IF(ISERROR(FIND(":",MID(B474,J474+1,99))),"",FIND(":",MID(B474,J474+1,99)))</f>
        <v/>
      </c>
      <c r="L474">
        <f t="shared" si="159"/>
        <v>6</v>
      </c>
      <c r="M474">
        <f t="shared" si="160"/>
        <v>30</v>
      </c>
      <c r="N474" t="str">
        <f t="shared" si="161"/>
        <v/>
      </c>
      <c r="O474" s="3" t="str">
        <f t="shared" si="153"/>
        <v>06|30</v>
      </c>
      <c r="P474" s="22">
        <f t="shared" si="154"/>
        <v>630</v>
      </c>
      <c r="Q474" s="22">
        <f t="shared" si="155"/>
        <v>2</v>
      </c>
      <c r="R474" s="22"/>
      <c r="S474" t="str">
        <f t="shared" si="156"/>
        <v>Law</v>
      </c>
      <c r="T474" t="str">
        <f t="shared" si="157"/>
        <v>Disaster Law</v>
      </c>
      <c r="U474" t="str">
        <f t="shared" si="158"/>
        <v/>
      </c>
      <c r="V474">
        <v>1</v>
      </c>
      <c r="W474">
        <f t="shared" si="145"/>
        <v>466</v>
      </c>
      <c r="X474">
        <f t="shared" si="150"/>
        <v>466</v>
      </c>
      <c r="Y474" t="str">
        <f t="shared" si="151"/>
        <v>Disaster Law</v>
      </c>
      <c r="Z474" t="str">
        <f t="shared" si="152"/>
        <v>Disaster Law</v>
      </c>
    </row>
    <row r="475" spans="1:26" x14ac:dyDescent="0.35">
      <c r="A475">
        <v>471</v>
      </c>
      <c r="B475" t="s">
        <v>1546</v>
      </c>
      <c r="C475" s="4">
        <v>1</v>
      </c>
      <c r="D475" s="4">
        <v>12</v>
      </c>
      <c r="E475" s="4">
        <v>113</v>
      </c>
      <c r="G475">
        <v>10000</v>
      </c>
      <c r="H475">
        <v>10700</v>
      </c>
      <c r="I475">
        <v>10205</v>
      </c>
      <c r="J475">
        <f t="shared" si="162"/>
        <v>4</v>
      </c>
      <c r="K475" t="str">
        <f t="shared" si="163"/>
        <v/>
      </c>
      <c r="L475">
        <f t="shared" si="159"/>
        <v>6</v>
      </c>
      <c r="M475">
        <f t="shared" si="160"/>
        <v>31</v>
      </c>
      <c r="N475" t="str">
        <f t="shared" si="161"/>
        <v/>
      </c>
      <c r="O475" s="3" t="str">
        <f t="shared" si="153"/>
        <v>06|31</v>
      </c>
      <c r="P475" s="22">
        <f t="shared" si="154"/>
        <v>631</v>
      </c>
      <c r="Q475" s="22">
        <f t="shared" si="155"/>
        <v>2</v>
      </c>
      <c r="R475" s="22"/>
      <c r="S475" t="str">
        <f t="shared" si="156"/>
        <v>Law</v>
      </c>
      <c r="T475" t="str">
        <f t="shared" si="157"/>
        <v>Dispute Resolution and Arbitration</v>
      </c>
      <c r="U475" t="str">
        <f t="shared" si="158"/>
        <v/>
      </c>
      <c r="V475">
        <v>1</v>
      </c>
      <c r="W475">
        <f t="shared" si="145"/>
        <v>467</v>
      </c>
      <c r="X475">
        <f t="shared" si="150"/>
        <v>467</v>
      </c>
      <c r="Y475" t="str">
        <f t="shared" si="151"/>
        <v>Dispute Resolution and Arbitration</v>
      </c>
      <c r="Z475" t="str">
        <f t="shared" si="152"/>
        <v>Dispute Resolution and Arbitration</v>
      </c>
    </row>
    <row r="476" spans="1:26" x14ac:dyDescent="0.35">
      <c r="A476">
        <v>472</v>
      </c>
      <c r="B476" t="s">
        <v>1547</v>
      </c>
      <c r="C476" s="4">
        <v>1</v>
      </c>
      <c r="D476" s="4">
        <v>12</v>
      </c>
      <c r="E476" s="4">
        <v>113</v>
      </c>
      <c r="G476">
        <v>10000</v>
      </c>
      <c r="H476">
        <v>10700</v>
      </c>
      <c r="I476">
        <v>10205</v>
      </c>
      <c r="J476">
        <f t="shared" si="162"/>
        <v>4</v>
      </c>
      <c r="K476" t="str">
        <f t="shared" si="163"/>
        <v/>
      </c>
      <c r="L476">
        <f t="shared" si="159"/>
        <v>6</v>
      </c>
      <c r="M476">
        <f t="shared" si="160"/>
        <v>32</v>
      </c>
      <c r="N476" t="str">
        <f t="shared" si="161"/>
        <v/>
      </c>
      <c r="O476" s="3" t="str">
        <f t="shared" si="153"/>
        <v>06|32</v>
      </c>
      <c r="P476" s="22">
        <f t="shared" si="154"/>
        <v>632</v>
      </c>
      <c r="Q476" s="22">
        <f t="shared" si="155"/>
        <v>2</v>
      </c>
      <c r="R476" s="22"/>
      <c r="S476" t="str">
        <f t="shared" si="156"/>
        <v>Law</v>
      </c>
      <c r="T476" t="str">
        <f t="shared" si="157"/>
        <v>Education Law</v>
      </c>
      <c r="U476" t="str">
        <f t="shared" si="158"/>
        <v/>
      </c>
      <c r="V476">
        <v>1</v>
      </c>
      <c r="W476">
        <f t="shared" si="145"/>
        <v>468</v>
      </c>
      <c r="X476">
        <f t="shared" si="150"/>
        <v>468</v>
      </c>
      <c r="Y476" t="str">
        <f t="shared" si="151"/>
        <v>Education Law</v>
      </c>
      <c r="Z476" t="str">
        <f t="shared" si="152"/>
        <v>Education Law</v>
      </c>
    </row>
    <row r="477" spans="1:26" x14ac:dyDescent="0.35">
      <c r="A477">
        <v>473</v>
      </c>
      <c r="B477" t="s">
        <v>1548</v>
      </c>
      <c r="C477" s="4">
        <v>1</v>
      </c>
      <c r="D477" s="4">
        <v>12</v>
      </c>
      <c r="E477" s="4">
        <v>113</v>
      </c>
      <c r="G477">
        <v>10000</v>
      </c>
      <c r="H477">
        <v>10700</v>
      </c>
      <c r="I477">
        <v>10205</v>
      </c>
      <c r="J477">
        <f t="shared" si="162"/>
        <v>4</v>
      </c>
      <c r="K477" t="str">
        <f t="shared" si="163"/>
        <v/>
      </c>
      <c r="L477">
        <f t="shared" si="159"/>
        <v>6</v>
      </c>
      <c r="M477">
        <f t="shared" si="160"/>
        <v>33</v>
      </c>
      <c r="N477" t="str">
        <f t="shared" si="161"/>
        <v/>
      </c>
      <c r="O477" s="3" t="str">
        <f t="shared" si="153"/>
        <v>06|33</v>
      </c>
      <c r="P477" s="22">
        <f t="shared" si="154"/>
        <v>633</v>
      </c>
      <c r="Q477" s="22">
        <f t="shared" si="155"/>
        <v>2</v>
      </c>
      <c r="R477" s="22"/>
      <c r="S477" t="str">
        <f t="shared" si="156"/>
        <v>Law</v>
      </c>
      <c r="T477" t="str">
        <f t="shared" si="157"/>
        <v>Elder Law</v>
      </c>
      <c r="U477" t="str">
        <f t="shared" si="158"/>
        <v/>
      </c>
      <c r="V477">
        <v>1</v>
      </c>
      <c r="W477">
        <f t="shared" si="145"/>
        <v>469</v>
      </c>
      <c r="X477">
        <f t="shared" si="150"/>
        <v>469</v>
      </c>
      <c r="Y477" t="str">
        <f t="shared" ref="Y477:Y508" si="164">T477</f>
        <v>Elder Law</v>
      </c>
      <c r="Z477" t="str">
        <f t="shared" ref="Z477:Z508" si="165">IF(U478="",T477,"")</f>
        <v>Elder Law</v>
      </c>
    </row>
    <row r="478" spans="1:26" x14ac:dyDescent="0.35">
      <c r="A478">
        <v>474</v>
      </c>
      <c r="B478" t="s">
        <v>1549</v>
      </c>
      <c r="C478" s="4">
        <v>1</v>
      </c>
      <c r="D478" s="4">
        <v>12</v>
      </c>
      <c r="E478" s="4">
        <v>113</v>
      </c>
      <c r="G478">
        <v>10000</v>
      </c>
      <c r="H478">
        <v>10700</v>
      </c>
      <c r="I478">
        <v>10205</v>
      </c>
      <c r="J478">
        <f t="shared" si="162"/>
        <v>4</v>
      </c>
      <c r="K478" t="str">
        <f t="shared" si="163"/>
        <v/>
      </c>
      <c r="L478">
        <f t="shared" si="159"/>
        <v>6</v>
      </c>
      <c r="M478">
        <f t="shared" si="160"/>
        <v>34</v>
      </c>
      <c r="N478" t="str">
        <f t="shared" si="161"/>
        <v/>
      </c>
      <c r="O478" s="3" t="str">
        <f t="shared" si="153"/>
        <v>06|34</v>
      </c>
      <c r="P478" s="22">
        <f t="shared" si="154"/>
        <v>634</v>
      </c>
      <c r="Q478" s="22">
        <f t="shared" si="155"/>
        <v>2</v>
      </c>
      <c r="R478" s="22"/>
      <c r="S478" t="str">
        <f t="shared" si="156"/>
        <v>Law</v>
      </c>
      <c r="T478" t="str">
        <f t="shared" si="157"/>
        <v>Election Law</v>
      </c>
      <c r="U478" t="str">
        <f t="shared" si="158"/>
        <v/>
      </c>
      <c r="V478">
        <v>1</v>
      </c>
      <c r="W478">
        <f t="shared" si="145"/>
        <v>470</v>
      </c>
      <c r="X478">
        <f t="shared" si="150"/>
        <v>470</v>
      </c>
      <c r="Y478" t="str">
        <f t="shared" si="164"/>
        <v>Election Law</v>
      </c>
      <c r="Z478" t="str">
        <f t="shared" si="165"/>
        <v>Election Law</v>
      </c>
    </row>
    <row r="479" spans="1:26" x14ac:dyDescent="0.35">
      <c r="A479">
        <v>475</v>
      </c>
      <c r="B479" t="s">
        <v>1550</v>
      </c>
      <c r="C479" s="4">
        <v>1</v>
      </c>
      <c r="D479" s="4">
        <v>12</v>
      </c>
      <c r="E479" s="4">
        <v>113</v>
      </c>
      <c r="G479">
        <v>10000</v>
      </c>
      <c r="H479">
        <v>10700</v>
      </c>
      <c r="I479">
        <v>10205</v>
      </c>
      <c r="J479">
        <f t="shared" si="162"/>
        <v>4</v>
      </c>
      <c r="K479" t="str">
        <f t="shared" si="163"/>
        <v/>
      </c>
      <c r="L479">
        <f t="shared" si="159"/>
        <v>6</v>
      </c>
      <c r="M479">
        <f t="shared" si="160"/>
        <v>35</v>
      </c>
      <c r="N479" t="str">
        <f t="shared" si="161"/>
        <v/>
      </c>
      <c r="O479" s="3" t="str">
        <f t="shared" si="153"/>
        <v>06|35</v>
      </c>
      <c r="P479" s="22">
        <f t="shared" si="154"/>
        <v>635</v>
      </c>
      <c r="Q479" s="22">
        <f t="shared" si="155"/>
        <v>2</v>
      </c>
      <c r="R479" s="22"/>
      <c r="S479" t="str">
        <f t="shared" si="156"/>
        <v>Law</v>
      </c>
      <c r="T479" t="str">
        <f t="shared" si="157"/>
        <v>Energy and Utilities Law</v>
      </c>
      <c r="U479" t="str">
        <f t="shared" si="158"/>
        <v/>
      </c>
      <c r="V479">
        <v>1</v>
      </c>
      <c r="W479">
        <f t="shared" si="145"/>
        <v>471</v>
      </c>
      <c r="X479">
        <f t="shared" si="150"/>
        <v>471</v>
      </c>
      <c r="Y479" t="str">
        <f t="shared" si="164"/>
        <v>Energy and Utilities Law</v>
      </c>
      <c r="Z479" t="str">
        <f t="shared" si="165"/>
        <v>Energy and Utilities Law</v>
      </c>
    </row>
    <row r="480" spans="1:26" x14ac:dyDescent="0.35">
      <c r="A480">
        <v>476</v>
      </c>
      <c r="B480" t="s">
        <v>1551</v>
      </c>
      <c r="C480" s="4">
        <v>1</v>
      </c>
      <c r="D480" s="4">
        <v>12</v>
      </c>
      <c r="E480" s="4">
        <v>113</v>
      </c>
      <c r="G480">
        <v>10000</v>
      </c>
      <c r="H480">
        <v>10700</v>
      </c>
      <c r="I480">
        <v>10205</v>
      </c>
      <c r="J480">
        <f t="shared" si="162"/>
        <v>4</v>
      </c>
      <c r="K480" t="str">
        <f t="shared" si="163"/>
        <v/>
      </c>
      <c r="L480">
        <f t="shared" si="159"/>
        <v>6</v>
      </c>
      <c r="M480">
        <f t="shared" si="160"/>
        <v>36</v>
      </c>
      <c r="N480" t="str">
        <f t="shared" si="161"/>
        <v/>
      </c>
      <c r="O480" s="3" t="str">
        <f t="shared" si="153"/>
        <v>06|36</v>
      </c>
      <c r="P480" s="22">
        <f t="shared" si="154"/>
        <v>636</v>
      </c>
      <c r="Q480" s="22">
        <f t="shared" si="155"/>
        <v>2</v>
      </c>
      <c r="R480" s="22"/>
      <c r="S480" t="str">
        <f t="shared" si="156"/>
        <v>Law</v>
      </c>
      <c r="T480" t="str">
        <f t="shared" si="157"/>
        <v>Entertainment, Arts, and Sports Law</v>
      </c>
      <c r="U480" t="str">
        <f t="shared" si="158"/>
        <v/>
      </c>
      <c r="V480">
        <v>1</v>
      </c>
      <c r="W480">
        <f t="shared" si="145"/>
        <v>472</v>
      </c>
      <c r="X480">
        <f t="shared" si="150"/>
        <v>472</v>
      </c>
      <c r="Y480" t="str">
        <f t="shared" si="164"/>
        <v>Entertainment, Arts, and Sports Law</v>
      </c>
      <c r="Z480" t="str">
        <f t="shared" si="165"/>
        <v>Entertainment, Arts, and Sports Law</v>
      </c>
    </row>
    <row r="481" spans="1:26" x14ac:dyDescent="0.35">
      <c r="A481">
        <v>477</v>
      </c>
      <c r="B481" t="s">
        <v>1552</v>
      </c>
      <c r="C481" s="4">
        <v>1</v>
      </c>
      <c r="D481" s="4">
        <v>12</v>
      </c>
      <c r="E481" s="4">
        <v>113</v>
      </c>
      <c r="G481">
        <v>10000</v>
      </c>
      <c r="H481">
        <v>10700</v>
      </c>
      <c r="I481">
        <v>10205</v>
      </c>
      <c r="J481">
        <f t="shared" si="162"/>
        <v>4</v>
      </c>
      <c r="K481" t="str">
        <f t="shared" si="163"/>
        <v/>
      </c>
      <c r="L481">
        <f t="shared" si="159"/>
        <v>6</v>
      </c>
      <c r="M481">
        <f t="shared" si="160"/>
        <v>37</v>
      </c>
      <c r="N481" t="str">
        <f t="shared" si="161"/>
        <v/>
      </c>
      <c r="O481" s="3" t="str">
        <f t="shared" si="153"/>
        <v>06|37</v>
      </c>
      <c r="P481" s="22">
        <f t="shared" si="154"/>
        <v>637</v>
      </c>
      <c r="Q481" s="22">
        <f t="shared" si="155"/>
        <v>2</v>
      </c>
      <c r="R481" s="22"/>
      <c r="S481" t="str">
        <f t="shared" si="156"/>
        <v>Law</v>
      </c>
      <c r="T481" t="str">
        <f t="shared" si="157"/>
        <v>Environmental Law</v>
      </c>
      <c r="U481" t="str">
        <f t="shared" si="158"/>
        <v/>
      </c>
      <c r="V481">
        <v>1</v>
      </c>
      <c r="W481">
        <f t="shared" si="145"/>
        <v>473</v>
      </c>
      <c r="X481">
        <f t="shared" si="150"/>
        <v>473</v>
      </c>
      <c r="Y481" t="str">
        <f t="shared" si="164"/>
        <v>Environmental Law</v>
      </c>
      <c r="Z481" t="str">
        <f t="shared" si="165"/>
        <v>Environmental Law</v>
      </c>
    </row>
    <row r="482" spans="1:26" x14ac:dyDescent="0.35">
      <c r="A482">
        <v>478</v>
      </c>
      <c r="B482" t="s">
        <v>1553</v>
      </c>
      <c r="C482" s="4">
        <v>1</v>
      </c>
      <c r="D482" s="4">
        <v>12</v>
      </c>
      <c r="E482" s="4">
        <v>113</v>
      </c>
      <c r="G482">
        <v>10000</v>
      </c>
      <c r="H482">
        <v>10700</v>
      </c>
      <c r="I482">
        <v>10205</v>
      </c>
      <c r="J482">
        <f t="shared" si="162"/>
        <v>4</v>
      </c>
      <c r="K482" t="str">
        <f t="shared" si="163"/>
        <v/>
      </c>
      <c r="L482">
        <f t="shared" si="159"/>
        <v>6</v>
      </c>
      <c r="M482">
        <f t="shared" si="160"/>
        <v>38</v>
      </c>
      <c r="N482" t="str">
        <f t="shared" si="161"/>
        <v/>
      </c>
      <c r="O482" s="3" t="str">
        <f t="shared" si="153"/>
        <v>06|38</v>
      </c>
      <c r="P482" s="22">
        <f t="shared" si="154"/>
        <v>638</v>
      </c>
      <c r="Q482" s="22">
        <f t="shared" si="155"/>
        <v>2</v>
      </c>
      <c r="R482" s="22"/>
      <c r="S482" t="str">
        <f t="shared" si="156"/>
        <v>Law</v>
      </c>
      <c r="T482" t="str">
        <f t="shared" si="157"/>
        <v>Estates and Trusts</v>
      </c>
      <c r="U482" t="str">
        <f t="shared" si="158"/>
        <v/>
      </c>
      <c r="V482">
        <v>1</v>
      </c>
      <c r="W482">
        <f t="shared" si="145"/>
        <v>474</v>
      </c>
      <c r="X482">
        <f t="shared" si="150"/>
        <v>474</v>
      </c>
      <c r="Y482" t="str">
        <f t="shared" si="164"/>
        <v>Estates and Trusts</v>
      </c>
      <c r="Z482" t="str">
        <f t="shared" si="165"/>
        <v>Estates and Trusts</v>
      </c>
    </row>
    <row r="483" spans="1:26" x14ac:dyDescent="0.35">
      <c r="A483">
        <v>479</v>
      </c>
      <c r="B483" t="s">
        <v>1554</v>
      </c>
      <c r="C483" s="4">
        <v>1</v>
      </c>
      <c r="D483" s="4">
        <v>12</v>
      </c>
      <c r="E483" s="4">
        <v>113</v>
      </c>
      <c r="G483">
        <v>10000</v>
      </c>
      <c r="H483">
        <v>10700</v>
      </c>
      <c r="I483">
        <v>10205</v>
      </c>
      <c r="J483">
        <f t="shared" si="162"/>
        <v>4</v>
      </c>
      <c r="K483" t="str">
        <f t="shared" si="163"/>
        <v/>
      </c>
      <c r="L483">
        <f t="shared" si="159"/>
        <v>6</v>
      </c>
      <c r="M483">
        <f t="shared" si="160"/>
        <v>39</v>
      </c>
      <c r="N483" t="str">
        <f t="shared" si="161"/>
        <v/>
      </c>
      <c r="O483" s="3" t="str">
        <f t="shared" si="153"/>
        <v>06|39</v>
      </c>
      <c r="P483" s="22">
        <f t="shared" si="154"/>
        <v>639</v>
      </c>
      <c r="Q483" s="22">
        <f t="shared" si="155"/>
        <v>2</v>
      </c>
      <c r="R483" s="22"/>
      <c r="S483" t="str">
        <f t="shared" si="156"/>
        <v>Law</v>
      </c>
      <c r="T483" t="str">
        <f t="shared" si="157"/>
        <v>European Law</v>
      </c>
      <c r="U483" t="str">
        <f t="shared" si="158"/>
        <v/>
      </c>
      <c r="V483">
        <v>1</v>
      </c>
      <c r="W483">
        <f t="shared" ref="W483:W546" si="166">V483+W482</f>
        <v>475</v>
      </c>
      <c r="X483">
        <f t="shared" si="150"/>
        <v>475</v>
      </c>
      <c r="Y483" t="str">
        <f t="shared" si="164"/>
        <v>European Law</v>
      </c>
      <c r="Z483" t="str">
        <f t="shared" si="165"/>
        <v>European Law</v>
      </c>
    </row>
    <row r="484" spans="1:26" x14ac:dyDescent="0.35">
      <c r="A484">
        <v>480</v>
      </c>
      <c r="B484" t="s">
        <v>1555</v>
      </c>
      <c r="C484" s="4">
        <v>1</v>
      </c>
      <c r="D484" s="4">
        <v>12</v>
      </c>
      <c r="E484" s="4">
        <v>113</v>
      </c>
      <c r="G484">
        <v>10000</v>
      </c>
      <c r="H484">
        <v>10700</v>
      </c>
      <c r="I484">
        <v>10205</v>
      </c>
      <c r="J484">
        <f t="shared" si="162"/>
        <v>4</v>
      </c>
      <c r="K484" t="str">
        <f t="shared" si="163"/>
        <v/>
      </c>
      <c r="L484">
        <f t="shared" si="159"/>
        <v>6</v>
      </c>
      <c r="M484">
        <f t="shared" si="160"/>
        <v>40</v>
      </c>
      <c r="N484" t="str">
        <f t="shared" si="161"/>
        <v/>
      </c>
      <c r="O484" s="3" t="str">
        <f t="shared" si="153"/>
        <v>06|40</v>
      </c>
      <c r="P484" s="22">
        <f t="shared" si="154"/>
        <v>640</v>
      </c>
      <c r="Q484" s="22">
        <f t="shared" si="155"/>
        <v>2</v>
      </c>
      <c r="R484" s="22"/>
      <c r="S484" t="str">
        <f t="shared" si="156"/>
        <v>Law</v>
      </c>
      <c r="T484" t="str">
        <f t="shared" si="157"/>
        <v>Evidence</v>
      </c>
      <c r="U484" t="str">
        <f t="shared" si="158"/>
        <v/>
      </c>
      <c r="V484">
        <v>1</v>
      </c>
      <c r="W484">
        <f t="shared" si="166"/>
        <v>476</v>
      </c>
      <c r="X484">
        <f t="shared" si="150"/>
        <v>476</v>
      </c>
      <c r="Y484" t="str">
        <f t="shared" si="164"/>
        <v>Evidence</v>
      </c>
      <c r="Z484" t="str">
        <f t="shared" si="165"/>
        <v>Evidence</v>
      </c>
    </row>
    <row r="485" spans="1:26" x14ac:dyDescent="0.35">
      <c r="A485">
        <v>481</v>
      </c>
      <c r="B485" t="s">
        <v>1556</v>
      </c>
      <c r="C485" s="4">
        <v>1</v>
      </c>
      <c r="D485" s="4">
        <v>12</v>
      </c>
      <c r="E485" s="4">
        <v>113</v>
      </c>
      <c r="G485">
        <v>10000</v>
      </c>
      <c r="H485">
        <v>10700</v>
      </c>
      <c r="I485">
        <v>10205</v>
      </c>
      <c r="J485">
        <f t="shared" si="162"/>
        <v>4</v>
      </c>
      <c r="K485" t="str">
        <f t="shared" si="163"/>
        <v/>
      </c>
      <c r="L485">
        <f t="shared" si="159"/>
        <v>6</v>
      </c>
      <c r="M485">
        <f t="shared" si="160"/>
        <v>41</v>
      </c>
      <c r="N485" t="str">
        <f t="shared" si="161"/>
        <v/>
      </c>
      <c r="O485" s="3" t="str">
        <f t="shared" si="153"/>
        <v>06|41</v>
      </c>
      <c r="P485" s="22">
        <f t="shared" si="154"/>
        <v>641</v>
      </c>
      <c r="Q485" s="22">
        <f t="shared" si="155"/>
        <v>2</v>
      </c>
      <c r="R485" s="22"/>
      <c r="S485" t="str">
        <f t="shared" si="156"/>
        <v>Law</v>
      </c>
      <c r="T485" t="str">
        <f t="shared" si="157"/>
        <v>Family Law</v>
      </c>
      <c r="U485" t="str">
        <f t="shared" si="158"/>
        <v/>
      </c>
      <c r="V485">
        <v>1</v>
      </c>
      <c r="W485">
        <f t="shared" si="166"/>
        <v>477</v>
      </c>
      <c r="X485">
        <f t="shared" si="150"/>
        <v>477</v>
      </c>
      <c r="Y485" t="str">
        <f t="shared" si="164"/>
        <v>Family Law</v>
      </c>
      <c r="Z485" t="str">
        <f t="shared" si="165"/>
        <v>Family Law</v>
      </c>
    </row>
    <row r="486" spans="1:26" x14ac:dyDescent="0.35">
      <c r="A486">
        <v>482</v>
      </c>
      <c r="B486" t="s">
        <v>1557</v>
      </c>
      <c r="C486" s="4">
        <v>1</v>
      </c>
      <c r="D486" s="4">
        <v>12</v>
      </c>
      <c r="E486" s="4">
        <v>113</v>
      </c>
      <c r="G486">
        <v>10000</v>
      </c>
      <c r="H486">
        <v>10700</v>
      </c>
      <c r="I486">
        <v>10205</v>
      </c>
      <c r="J486">
        <f t="shared" si="162"/>
        <v>4</v>
      </c>
      <c r="K486" t="str">
        <f t="shared" si="163"/>
        <v/>
      </c>
      <c r="L486">
        <f t="shared" si="159"/>
        <v>6</v>
      </c>
      <c r="M486">
        <f t="shared" si="160"/>
        <v>42</v>
      </c>
      <c r="N486" t="str">
        <f t="shared" si="161"/>
        <v/>
      </c>
      <c r="O486" s="3" t="str">
        <f t="shared" si="153"/>
        <v>06|42</v>
      </c>
      <c r="P486" s="22">
        <f t="shared" si="154"/>
        <v>642</v>
      </c>
      <c r="Q486" s="22">
        <f t="shared" si="155"/>
        <v>2</v>
      </c>
      <c r="R486" s="22"/>
      <c r="S486" t="str">
        <f t="shared" si="156"/>
        <v>Law</v>
      </c>
      <c r="T486" t="str">
        <f t="shared" si="157"/>
        <v>First Amendment</v>
      </c>
      <c r="U486" t="str">
        <f t="shared" si="158"/>
        <v/>
      </c>
      <c r="V486">
        <v>1</v>
      </c>
      <c r="W486">
        <f t="shared" si="166"/>
        <v>478</v>
      </c>
      <c r="X486">
        <f t="shared" si="150"/>
        <v>478</v>
      </c>
      <c r="Y486" t="str">
        <f t="shared" si="164"/>
        <v>First Amendment</v>
      </c>
      <c r="Z486" t="str">
        <f t="shared" si="165"/>
        <v>First Amendment</v>
      </c>
    </row>
    <row r="487" spans="1:26" x14ac:dyDescent="0.35">
      <c r="A487">
        <v>483</v>
      </c>
      <c r="B487" t="s">
        <v>1558</v>
      </c>
      <c r="C487" s="4">
        <v>1</v>
      </c>
      <c r="D487" s="4">
        <v>12</v>
      </c>
      <c r="E487" s="4">
        <v>113</v>
      </c>
      <c r="G487">
        <v>10000</v>
      </c>
      <c r="H487">
        <v>10700</v>
      </c>
      <c r="I487">
        <v>10205</v>
      </c>
      <c r="J487">
        <f t="shared" si="162"/>
        <v>4</v>
      </c>
      <c r="K487" t="str">
        <f t="shared" si="163"/>
        <v/>
      </c>
      <c r="L487">
        <f t="shared" si="159"/>
        <v>6</v>
      </c>
      <c r="M487">
        <f t="shared" si="160"/>
        <v>43</v>
      </c>
      <c r="N487" t="str">
        <f t="shared" si="161"/>
        <v/>
      </c>
      <c r="O487" s="3" t="str">
        <f t="shared" si="153"/>
        <v>06|43</v>
      </c>
      <c r="P487" s="22">
        <f t="shared" si="154"/>
        <v>643</v>
      </c>
      <c r="Q487" s="22">
        <f t="shared" si="155"/>
        <v>2</v>
      </c>
      <c r="R487" s="22"/>
      <c r="S487" t="str">
        <f t="shared" si="156"/>
        <v>Law</v>
      </c>
      <c r="T487" t="str">
        <f t="shared" si="157"/>
        <v>Food and Drug Law</v>
      </c>
      <c r="U487" t="str">
        <f t="shared" si="158"/>
        <v/>
      </c>
      <c r="V487">
        <v>1</v>
      </c>
      <c r="W487">
        <f t="shared" si="166"/>
        <v>479</v>
      </c>
      <c r="X487">
        <f t="shared" si="150"/>
        <v>479</v>
      </c>
      <c r="Y487" t="str">
        <f t="shared" si="164"/>
        <v>Food and Drug Law</v>
      </c>
      <c r="Z487" t="str">
        <f t="shared" si="165"/>
        <v>Food and Drug Law</v>
      </c>
    </row>
    <row r="488" spans="1:26" x14ac:dyDescent="0.35">
      <c r="A488">
        <v>484</v>
      </c>
      <c r="B488" t="s">
        <v>1559</v>
      </c>
      <c r="C488" s="4">
        <v>1</v>
      </c>
      <c r="D488" s="4">
        <v>12</v>
      </c>
      <c r="E488" s="4">
        <v>113</v>
      </c>
      <c r="G488">
        <v>10000</v>
      </c>
      <c r="H488">
        <v>10700</v>
      </c>
      <c r="I488">
        <v>10205</v>
      </c>
      <c r="J488">
        <f t="shared" si="162"/>
        <v>4</v>
      </c>
      <c r="K488" t="str">
        <f t="shared" si="163"/>
        <v/>
      </c>
      <c r="L488">
        <f t="shared" si="159"/>
        <v>6</v>
      </c>
      <c r="M488">
        <f t="shared" si="160"/>
        <v>44</v>
      </c>
      <c r="N488" t="str">
        <f t="shared" si="161"/>
        <v/>
      </c>
      <c r="O488" s="3" t="str">
        <f t="shared" si="153"/>
        <v>06|44</v>
      </c>
      <c r="P488" s="22">
        <f t="shared" si="154"/>
        <v>644</v>
      </c>
      <c r="Q488" s="22">
        <f t="shared" si="155"/>
        <v>2</v>
      </c>
      <c r="R488" s="22"/>
      <c r="S488" t="str">
        <f t="shared" si="156"/>
        <v>Law</v>
      </c>
      <c r="T488" t="str">
        <f t="shared" si="157"/>
        <v>Fourteenth Amendment</v>
      </c>
      <c r="U488" t="str">
        <f t="shared" si="158"/>
        <v/>
      </c>
      <c r="V488">
        <v>1</v>
      </c>
      <c r="W488">
        <f t="shared" si="166"/>
        <v>480</v>
      </c>
      <c r="X488">
        <f t="shared" si="150"/>
        <v>480</v>
      </c>
      <c r="Y488" t="str">
        <f t="shared" si="164"/>
        <v>Fourteenth Amendment</v>
      </c>
      <c r="Z488" t="str">
        <f t="shared" si="165"/>
        <v>Fourteenth Amendment</v>
      </c>
    </row>
    <row r="489" spans="1:26" x14ac:dyDescent="0.35">
      <c r="A489">
        <v>485</v>
      </c>
      <c r="B489" t="s">
        <v>1560</v>
      </c>
      <c r="C489" s="4">
        <v>1</v>
      </c>
      <c r="D489" s="4">
        <v>12</v>
      </c>
      <c r="E489" s="4">
        <v>113</v>
      </c>
      <c r="G489">
        <v>10000</v>
      </c>
      <c r="H489">
        <v>10700</v>
      </c>
      <c r="I489">
        <v>10205</v>
      </c>
      <c r="J489">
        <f t="shared" si="162"/>
        <v>4</v>
      </c>
      <c r="K489" t="str">
        <f t="shared" si="163"/>
        <v/>
      </c>
      <c r="L489">
        <f t="shared" si="159"/>
        <v>6</v>
      </c>
      <c r="M489">
        <f t="shared" si="160"/>
        <v>45</v>
      </c>
      <c r="N489" t="str">
        <f t="shared" si="161"/>
        <v/>
      </c>
      <c r="O489" s="3" t="str">
        <f t="shared" si="153"/>
        <v>06|45</v>
      </c>
      <c r="P489" s="22">
        <f t="shared" si="154"/>
        <v>645</v>
      </c>
      <c r="Q489" s="22">
        <f t="shared" si="155"/>
        <v>2</v>
      </c>
      <c r="R489" s="22"/>
      <c r="S489" t="str">
        <f t="shared" si="156"/>
        <v>Law</v>
      </c>
      <c r="T489" t="str">
        <f t="shared" si="157"/>
        <v>Fourth Amendment</v>
      </c>
      <c r="U489" t="str">
        <f t="shared" si="158"/>
        <v/>
      </c>
      <c r="V489">
        <v>1</v>
      </c>
      <c r="W489">
        <f t="shared" si="166"/>
        <v>481</v>
      </c>
      <c r="X489">
        <f t="shared" si="150"/>
        <v>481</v>
      </c>
      <c r="Y489" t="str">
        <f t="shared" si="164"/>
        <v>Fourth Amendment</v>
      </c>
      <c r="Z489" t="str">
        <f t="shared" si="165"/>
        <v>Fourth Amendment</v>
      </c>
    </row>
    <row r="490" spans="1:26" x14ac:dyDescent="0.35">
      <c r="A490">
        <v>486</v>
      </c>
      <c r="B490" t="s">
        <v>1561</v>
      </c>
      <c r="C490" s="4">
        <v>1</v>
      </c>
      <c r="D490" s="4">
        <v>12</v>
      </c>
      <c r="E490" s="4">
        <v>113</v>
      </c>
      <c r="G490">
        <v>10000</v>
      </c>
      <c r="H490">
        <v>10700</v>
      </c>
      <c r="I490">
        <v>10205</v>
      </c>
      <c r="J490">
        <f t="shared" si="162"/>
        <v>4</v>
      </c>
      <c r="K490" t="str">
        <f t="shared" si="163"/>
        <v/>
      </c>
      <c r="L490">
        <f t="shared" si="159"/>
        <v>6</v>
      </c>
      <c r="M490">
        <f t="shared" si="160"/>
        <v>46</v>
      </c>
      <c r="N490" t="str">
        <f t="shared" si="161"/>
        <v/>
      </c>
      <c r="O490" s="3" t="str">
        <f t="shared" si="153"/>
        <v>06|46</v>
      </c>
      <c r="P490" s="22">
        <f t="shared" si="154"/>
        <v>646</v>
      </c>
      <c r="Q490" s="22">
        <f t="shared" si="155"/>
        <v>2</v>
      </c>
      <c r="R490" s="22"/>
      <c r="S490" t="str">
        <f t="shared" si="156"/>
        <v>Law</v>
      </c>
      <c r="T490" t="str">
        <f t="shared" si="157"/>
        <v>Gaming Law</v>
      </c>
      <c r="U490" t="str">
        <f t="shared" si="158"/>
        <v/>
      </c>
      <c r="V490">
        <v>1</v>
      </c>
      <c r="W490">
        <f t="shared" si="166"/>
        <v>482</v>
      </c>
      <c r="X490">
        <f t="shared" si="150"/>
        <v>482</v>
      </c>
      <c r="Y490" t="str">
        <f t="shared" si="164"/>
        <v>Gaming Law</v>
      </c>
      <c r="Z490" t="str">
        <f t="shared" si="165"/>
        <v>Gaming Law</v>
      </c>
    </row>
    <row r="491" spans="1:26" x14ac:dyDescent="0.35">
      <c r="A491">
        <v>487</v>
      </c>
      <c r="B491" t="s">
        <v>1562</v>
      </c>
      <c r="C491" s="4">
        <v>1</v>
      </c>
      <c r="D491" s="4">
        <v>12</v>
      </c>
      <c r="E491" s="4">
        <v>113</v>
      </c>
      <c r="G491">
        <v>10000</v>
      </c>
      <c r="H491">
        <v>10700</v>
      </c>
      <c r="I491">
        <v>10205</v>
      </c>
      <c r="J491">
        <f t="shared" si="162"/>
        <v>4</v>
      </c>
      <c r="K491" t="str">
        <f t="shared" si="163"/>
        <v/>
      </c>
      <c r="L491">
        <f t="shared" si="159"/>
        <v>6</v>
      </c>
      <c r="M491">
        <f t="shared" si="160"/>
        <v>47</v>
      </c>
      <c r="N491" t="str">
        <f t="shared" si="161"/>
        <v/>
      </c>
      <c r="O491" s="3" t="str">
        <f t="shared" si="153"/>
        <v>06|47</v>
      </c>
      <c r="P491" s="22">
        <f t="shared" si="154"/>
        <v>647</v>
      </c>
      <c r="Q491" s="22">
        <f t="shared" si="155"/>
        <v>2</v>
      </c>
      <c r="R491" s="22"/>
      <c r="S491" t="str">
        <f t="shared" si="156"/>
        <v>Law</v>
      </c>
      <c r="T491" t="str">
        <f t="shared" si="157"/>
        <v>Government Contracts</v>
      </c>
      <c r="U491" t="str">
        <f t="shared" si="158"/>
        <v/>
      </c>
      <c r="V491">
        <v>1</v>
      </c>
      <c r="W491">
        <f t="shared" si="166"/>
        <v>483</v>
      </c>
      <c r="X491">
        <f t="shared" si="150"/>
        <v>483</v>
      </c>
      <c r="Y491" t="str">
        <f t="shared" si="164"/>
        <v>Government Contracts</v>
      </c>
      <c r="Z491" t="str">
        <f t="shared" si="165"/>
        <v>Government Contracts</v>
      </c>
    </row>
    <row r="492" spans="1:26" x14ac:dyDescent="0.35">
      <c r="A492">
        <v>488</v>
      </c>
      <c r="B492" t="s">
        <v>1563</v>
      </c>
      <c r="C492" s="4">
        <v>1</v>
      </c>
      <c r="D492" s="4">
        <v>12</v>
      </c>
      <c r="E492" s="4">
        <v>113</v>
      </c>
      <c r="G492">
        <v>10000</v>
      </c>
      <c r="H492">
        <v>10700</v>
      </c>
      <c r="I492">
        <v>10205</v>
      </c>
      <c r="J492">
        <f t="shared" si="162"/>
        <v>4</v>
      </c>
      <c r="K492" t="str">
        <f t="shared" si="163"/>
        <v/>
      </c>
      <c r="L492">
        <f t="shared" si="159"/>
        <v>6</v>
      </c>
      <c r="M492">
        <f t="shared" si="160"/>
        <v>48</v>
      </c>
      <c r="N492" t="str">
        <f t="shared" si="161"/>
        <v/>
      </c>
      <c r="O492" s="3" t="str">
        <f t="shared" si="153"/>
        <v>06|48</v>
      </c>
      <c r="P492" s="22">
        <f t="shared" si="154"/>
        <v>648</v>
      </c>
      <c r="Q492" s="22">
        <f t="shared" si="155"/>
        <v>2</v>
      </c>
      <c r="R492" s="22"/>
      <c r="S492" t="str">
        <f t="shared" si="156"/>
        <v>Law</v>
      </c>
      <c r="T492" t="str">
        <f t="shared" si="157"/>
        <v>Health Law and Policy</v>
      </c>
      <c r="U492" t="str">
        <f t="shared" si="158"/>
        <v/>
      </c>
      <c r="V492">
        <v>1</v>
      </c>
      <c r="W492">
        <f t="shared" si="166"/>
        <v>484</v>
      </c>
      <c r="X492">
        <f t="shared" si="150"/>
        <v>484</v>
      </c>
      <c r="Y492" t="str">
        <f t="shared" si="164"/>
        <v>Health Law and Policy</v>
      </c>
      <c r="Z492" t="str">
        <f t="shared" si="165"/>
        <v>Health Law and Policy</v>
      </c>
    </row>
    <row r="493" spans="1:26" x14ac:dyDescent="0.35">
      <c r="A493">
        <v>489</v>
      </c>
      <c r="B493" t="s">
        <v>1564</v>
      </c>
      <c r="C493" s="4">
        <v>1</v>
      </c>
      <c r="D493" s="4">
        <v>12</v>
      </c>
      <c r="E493" s="4">
        <v>113</v>
      </c>
      <c r="G493">
        <v>10000</v>
      </c>
      <c r="H493">
        <v>10700</v>
      </c>
      <c r="I493">
        <v>10205</v>
      </c>
      <c r="J493">
        <f t="shared" si="162"/>
        <v>4</v>
      </c>
      <c r="K493" t="str">
        <f t="shared" si="163"/>
        <v/>
      </c>
      <c r="L493">
        <f t="shared" si="159"/>
        <v>6</v>
      </c>
      <c r="M493">
        <f t="shared" si="160"/>
        <v>49</v>
      </c>
      <c r="N493" t="str">
        <f t="shared" si="161"/>
        <v/>
      </c>
      <c r="O493" s="3" t="str">
        <f t="shared" si="153"/>
        <v>06|49</v>
      </c>
      <c r="P493" s="22">
        <f t="shared" si="154"/>
        <v>649</v>
      </c>
      <c r="Q493" s="22">
        <f t="shared" si="155"/>
        <v>2</v>
      </c>
      <c r="R493" s="22"/>
      <c r="S493" t="str">
        <f t="shared" si="156"/>
        <v>Law</v>
      </c>
      <c r="T493" t="str">
        <f t="shared" si="157"/>
        <v>Housing Law</v>
      </c>
      <c r="U493" t="str">
        <f t="shared" si="158"/>
        <v/>
      </c>
      <c r="V493">
        <v>1</v>
      </c>
      <c r="W493">
        <f t="shared" si="166"/>
        <v>485</v>
      </c>
      <c r="X493">
        <f t="shared" si="150"/>
        <v>485</v>
      </c>
      <c r="Y493" t="str">
        <f t="shared" si="164"/>
        <v>Housing Law</v>
      </c>
      <c r="Z493" t="str">
        <f t="shared" si="165"/>
        <v>Housing Law</v>
      </c>
    </row>
    <row r="494" spans="1:26" x14ac:dyDescent="0.35">
      <c r="A494">
        <v>490</v>
      </c>
      <c r="B494" t="s">
        <v>1565</v>
      </c>
      <c r="C494" s="4">
        <v>1</v>
      </c>
      <c r="D494" s="4">
        <v>12</v>
      </c>
      <c r="E494" s="4">
        <v>113</v>
      </c>
      <c r="G494">
        <v>10000</v>
      </c>
      <c r="H494">
        <v>10700</v>
      </c>
      <c r="I494">
        <v>10205</v>
      </c>
      <c r="J494">
        <f t="shared" si="162"/>
        <v>4</v>
      </c>
      <c r="K494" t="str">
        <f t="shared" si="163"/>
        <v/>
      </c>
      <c r="L494">
        <f t="shared" si="159"/>
        <v>6</v>
      </c>
      <c r="M494">
        <f t="shared" si="160"/>
        <v>50</v>
      </c>
      <c r="N494" t="str">
        <f t="shared" si="161"/>
        <v/>
      </c>
      <c r="O494" s="3" t="str">
        <f t="shared" si="153"/>
        <v>06|50</v>
      </c>
      <c r="P494" s="22">
        <f t="shared" si="154"/>
        <v>650</v>
      </c>
      <c r="Q494" s="22">
        <f t="shared" si="155"/>
        <v>2</v>
      </c>
      <c r="R494" s="22"/>
      <c r="S494" t="str">
        <f t="shared" si="156"/>
        <v>Law</v>
      </c>
      <c r="T494" t="str">
        <f t="shared" si="157"/>
        <v>Human Rights Law</v>
      </c>
      <c r="U494" t="str">
        <f t="shared" si="158"/>
        <v/>
      </c>
      <c r="V494">
        <v>1</v>
      </c>
      <c r="W494">
        <f t="shared" si="166"/>
        <v>486</v>
      </c>
      <c r="X494">
        <f t="shared" si="150"/>
        <v>486</v>
      </c>
      <c r="Y494" t="str">
        <f t="shared" si="164"/>
        <v>Human Rights Law</v>
      </c>
      <c r="Z494" t="str">
        <f t="shared" si="165"/>
        <v>Human Rights Law</v>
      </c>
    </row>
    <row r="495" spans="1:26" x14ac:dyDescent="0.35">
      <c r="A495">
        <v>491</v>
      </c>
      <c r="B495" t="s">
        <v>1566</v>
      </c>
      <c r="C495" s="4">
        <v>1</v>
      </c>
      <c r="D495" s="4">
        <v>12</v>
      </c>
      <c r="E495" s="4">
        <v>113</v>
      </c>
      <c r="G495">
        <v>10000</v>
      </c>
      <c r="H495">
        <v>10700</v>
      </c>
      <c r="I495">
        <v>10205</v>
      </c>
      <c r="J495">
        <f t="shared" si="162"/>
        <v>4</v>
      </c>
      <c r="K495" t="str">
        <f t="shared" si="163"/>
        <v/>
      </c>
      <c r="L495">
        <f t="shared" si="159"/>
        <v>6</v>
      </c>
      <c r="M495">
        <f t="shared" si="160"/>
        <v>51</v>
      </c>
      <c r="N495" t="str">
        <f t="shared" si="161"/>
        <v/>
      </c>
      <c r="O495" s="3" t="str">
        <f t="shared" si="153"/>
        <v>06|51</v>
      </c>
      <c r="P495" s="22">
        <f t="shared" si="154"/>
        <v>651</v>
      </c>
      <c r="Q495" s="22">
        <f t="shared" si="155"/>
        <v>2</v>
      </c>
      <c r="R495" s="22"/>
      <c r="S495" t="str">
        <f t="shared" si="156"/>
        <v>Law</v>
      </c>
      <c r="T495" t="str">
        <f t="shared" si="157"/>
        <v>Immigration Law</v>
      </c>
      <c r="U495" t="str">
        <f t="shared" si="158"/>
        <v/>
      </c>
      <c r="V495">
        <v>1</v>
      </c>
      <c r="W495">
        <f t="shared" si="166"/>
        <v>487</v>
      </c>
      <c r="X495">
        <f t="shared" si="150"/>
        <v>487</v>
      </c>
      <c r="Y495" t="str">
        <f t="shared" si="164"/>
        <v>Immigration Law</v>
      </c>
      <c r="Z495" t="str">
        <f t="shared" si="165"/>
        <v>Immigration Law</v>
      </c>
    </row>
    <row r="496" spans="1:26" x14ac:dyDescent="0.35">
      <c r="A496">
        <v>492</v>
      </c>
      <c r="B496" t="s">
        <v>1567</v>
      </c>
      <c r="C496" s="4">
        <v>1</v>
      </c>
      <c r="D496" s="4">
        <v>12</v>
      </c>
      <c r="E496" s="4">
        <v>113</v>
      </c>
      <c r="G496">
        <v>10000</v>
      </c>
      <c r="H496">
        <v>10700</v>
      </c>
      <c r="I496">
        <v>10205</v>
      </c>
      <c r="J496">
        <f t="shared" si="162"/>
        <v>4</v>
      </c>
      <c r="K496" t="str">
        <f t="shared" si="163"/>
        <v/>
      </c>
      <c r="L496">
        <f t="shared" si="159"/>
        <v>6</v>
      </c>
      <c r="M496">
        <f t="shared" si="160"/>
        <v>52</v>
      </c>
      <c r="N496" t="str">
        <f t="shared" si="161"/>
        <v/>
      </c>
      <c r="O496" s="3" t="str">
        <f t="shared" si="153"/>
        <v>06|52</v>
      </c>
      <c r="P496" s="22">
        <f t="shared" si="154"/>
        <v>652</v>
      </c>
      <c r="Q496" s="22">
        <f t="shared" si="155"/>
        <v>2</v>
      </c>
      <c r="R496" s="22"/>
      <c r="S496" t="str">
        <f t="shared" si="156"/>
        <v>Law</v>
      </c>
      <c r="T496" t="str">
        <f t="shared" si="157"/>
        <v>Indian and Aboriginal Law</v>
      </c>
      <c r="U496" t="str">
        <f t="shared" si="158"/>
        <v/>
      </c>
      <c r="V496">
        <v>1</v>
      </c>
      <c r="W496">
        <f t="shared" si="166"/>
        <v>488</v>
      </c>
      <c r="X496">
        <f t="shared" si="150"/>
        <v>488</v>
      </c>
      <c r="Y496" t="str">
        <f t="shared" si="164"/>
        <v>Indian and Aboriginal Law</v>
      </c>
      <c r="Z496" t="str">
        <f t="shared" si="165"/>
        <v>Indian and Aboriginal Law</v>
      </c>
    </row>
    <row r="497" spans="1:26" x14ac:dyDescent="0.35">
      <c r="A497">
        <v>493</v>
      </c>
      <c r="B497" t="s">
        <v>1568</v>
      </c>
      <c r="C497" s="4">
        <v>1</v>
      </c>
      <c r="D497" s="4">
        <v>12</v>
      </c>
      <c r="E497" s="4">
        <v>113</v>
      </c>
      <c r="G497">
        <v>10000</v>
      </c>
      <c r="H497">
        <v>10700</v>
      </c>
      <c r="I497">
        <v>10205</v>
      </c>
      <c r="J497">
        <f t="shared" si="162"/>
        <v>4</v>
      </c>
      <c r="K497" t="str">
        <f t="shared" si="163"/>
        <v/>
      </c>
      <c r="L497">
        <f t="shared" si="159"/>
        <v>6</v>
      </c>
      <c r="M497">
        <f t="shared" si="160"/>
        <v>53</v>
      </c>
      <c r="N497" t="str">
        <f t="shared" si="161"/>
        <v/>
      </c>
      <c r="O497" s="3" t="str">
        <f t="shared" si="153"/>
        <v>06|53</v>
      </c>
      <c r="P497" s="22">
        <f t="shared" si="154"/>
        <v>653</v>
      </c>
      <c r="Q497" s="22">
        <f t="shared" si="155"/>
        <v>2</v>
      </c>
      <c r="R497" s="22"/>
      <c r="S497" t="str">
        <f t="shared" si="156"/>
        <v>Law</v>
      </c>
      <c r="T497" t="str">
        <f t="shared" si="157"/>
        <v>Insurance Law</v>
      </c>
      <c r="U497" t="str">
        <f t="shared" si="158"/>
        <v/>
      </c>
      <c r="V497">
        <v>1</v>
      </c>
      <c r="W497">
        <f t="shared" si="166"/>
        <v>489</v>
      </c>
      <c r="X497">
        <f t="shared" si="150"/>
        <v>489</v>
      </c>
      <c r="Y497" t="str">
        <f t="shared" si="164"/>
        <v>Insurance Law</v>
      </c>
      <c r="Z497" t="str">
        <f t="shared" si="165"/>
        <v>Insurance Law</v>
      </c>
    </row>
    <row r="498" spans="1:26" x14ac:dyDescent="0.35">
      <c r="A498">
        <v>494</v>
      </c>
      <c r="B498" t="s">
        <v>1569</v>
      </c>
      <c r="C498" s="4">
        <v>1</v>
      </c>
      <c r="D498" s="4">
        <v>12</v>
      </c>
      <c r="E498" s="4">
        <v>113</v>
      </c>
      <c r="G498">
        <v>10000</v>
      </c>
      <c r="H498">
        <v>10700</v>
      </c>
      <c r="I498">
        <v>10205</v>
      </c>
      <c r="J498">
        <f t="shared" si="162"/>
        <v>4</v>
      </c>
      <c r="K498" t="str">
        <f t="shared" si="163"/>
        <v/>
      </c>
      <c r="L498">
        <f t="shared" si="159"/>
        <v>6</v>
      </c>
      <c r="M498">
        <f t="shared" si="160"/>
        <v>54</v>
      </c>
      <c r="N498" t="str">
        <f t="shared" si="161"/>
        <v/>
      </c>
      <c r="O498" s="3" t="str">
        <f t="shared" si="153"/>
        <v>06|54</v>
      </c>
      <c r="P498" s="22">
        <f t="shared" si="154"/>
        <v>654</v>
      </c>
      <c r="Q498" s="22">
        <f t="shared" si="155"/>
        <v>2</v>
      </c>
      <c r="R498" s="22"/>
      <c r="S498" t="str">
        <f t="shared" si="156"/>
        <v>Law</v>
      </c>
      <c r="T498" t="str">
        <f t="shared" si="157"/>
        <v>Intellectual Property Law</v>
      </c>
      <c r="U498" t="str">
        <f t="shared" si="158"/>
        <v/>
      </c>
      <c r="V498">
        <v>1</v>
      </c>
      <c r="W498">
        <f t="shared" si="166"/>
        <v>490</v>
      </c>
      <c r="X498">
        <f t="shared" si="150"/>
        <v>490</v>
      </c>
      <c r="Y498" t="str">
        <f t="shared" si="164"/>
        <v>Intellectual Property Law</v>
      </c>
      <c r="Z498" t="str">
        <f t="shared" si="165"/>
        <v>Intellectual Property Law</v>
      </c>
    </row>
    <row r="499" spans="1:26" x14ac:dyDescent="0.35">
      <c r="A499">
        <v>495</v>
      </c>
      <c r="B499" t="s">
        <v>1570</v>
      </c>
      <c r="C499" s="4">
        <v>1</v>
      </c>
      <c r="D499" s="4">
        <v>12</v>
      </c>
      <c r="E499" s="4">
        <v>113</v>
      </c>
      <c r="G499">
        <v>10000</v>
      </c>
      <c r="H499">
        <v>10700</v>
      </c>
      <c r="I499">
        <v>10205</v>
      </c>
      <c r="J499">
        <f t="shared" si="162"/>
        <v>4</v>
      </c>
      <c r="K499" t="str">
        <f t="shared" si="163"/>
        <v/>
      </c>
      <c r="L499">
        <f t="shared" si="159"/>
        <v>6</v>
      </c>
      <c r="M499">
        <f t="shared" si="160"/>
        <v>55</v>
      </c>
      <c r="N499" t="str">
        <f t="shared" si="161"/>
        <v/>
      </c>
      <c r="O499" s="3" t="str">
        <f t="shared" si="153"/>
        <v>06|55</v>
      </c>
      <c r="P499" s="22">
        <f t="shared" si="154"/>
        <v>655</v>
      </c>
      <c r="Q499" s="22">
        <f t="shared" si="155"/>
        <v>2</v>
      </c>
      <c r="R499" s="22"/>
      <c r="S499" t="str">
        <f t="shared" si="156"/>
        <v>Law</v>
      </c>
      <c r="T499" t="str">
        <f t="shared" si="157"/>
        <v>International Humanitarian Law</v>
      </c>
      <c r="U499" t="str">
        <f t="shared" si="158"/>
        <v/>
      </c>
      <c r="V499">
        <v>1</v>
      </c>
      <c r="W499">
        <f t="shared" si="166"/>
        <v>491</v>
      </c>
      <c r="X499">
        <f t="shared" si="150"/>
        <v>491</v>
      </c>
      <c r="Y499" t="str">
        <f t="shared" si="164"/>
        <v>International Humanitarian Law</v>
      </c>
      <c r="Z499" t="str">
        <f t="shared" si="165"/>
        <v>International Humanitarian Law</v>
      </c>
    </row>
    <row r="500" spans="1:26" x14ac:dyDescent="0.35">
      <c r="A500">
        <v>496</v>
      </c>
      <c r="B500" t="s">
        <v>1571</v>
      </c>
      <c r="C500" s="4">
        <v>1</v>
      </c>
      <c r="D500" s="4">
        <v>12</v>
      </c>
      <c r="E500" s="4">
        <v>113</v>
      </c>
      <c r="G500">
        <v>10000</v>
      </c>
      <c r="H500">
        <v>10700</v>
      </c>
      <c r="I500">
        <v>10205</v>
      </c>
      <c r="J500">
        <f t="shared" si="162"/>
        <v>4</v>
      </c>
      <c r="K500" t="str">
        <f t="shared" si="163"/>
        <v/>
      </c>
      <c r="L500">
        <f t="shared" si="159"/>
        <v>6</v>
      </c>
      <c r="M500">
        <f t="shared" si="160"/>
        <v>56</v>
      </c>
      <c r="N500" t="str">
        <f t="shared" si="161"/>
        <v/>
      </c>
      <c r="O500" s="3" t="str">
        <f t="shared" si="153"/>
        <v>06|56</v>
      </c>
      <c r="P500" s="22">
        <f t="shared" si="154"/>
        <v>656</v>
      </c>
      <c r="Q500" s="22">
        <f t="shared" si="155"/>
        <v>2</v>
      </c>
      <c r="R500" s="22"/>
      <c r="S500" t="str">
        <f t="shared" si="156"/>
        <v>Law</v>
      </c>
      <c r="T500" t="str">
        <f t="shared" si="157"/>
        <v>International Law</v>
      </c>
      <c r="U500" t="str">
        <f t="shared" si="158"/>
        <v/>
      </c>
      <c r="V500">
        <v>1</v>
      </c>
      <c r="W500">
        <f t="shared" si="166"/>
        <v>492</v>
      </c>
      <c r="X500">
        <f t="shared" si="150"/>
        <v>492</v>
      </c>
      <c r="Y500" t="str">
        <f t="shared" si="164"/>
        <v>International Law</v>
      </c>
      <c r="Z500" t="str">
        <f t="shared" si="165"/>
        <v>International Law</v>
      </c>
    </row>
    <row r="501" spans="1:26" x14ac:dyDescent="0.35">
      <c r="A501">
        <v>497</v>
      </c>
      <c r="B501" t="s">
        <v>1572</v>
      </c>
      <c r="C501" s="4">
        <v>1</v>
      </c>
      <c r="D501" s="4">
        <v>12</v>
      </c>
      <c r="E501" s="4">
        <v>113</v>
      </c>
      <c r="G501">
        <v>10000</v>
      </c>
      <c r="H501">
        <v>10700</v>
      </c>
      <c r="I501">
        <v>10205</v>
      </c>
      <c r="J501">
        <f t="shared" si="162"/>
        <v>4</v>
      </c>
      <c r="K501" t="str">
        <f t="shared" si="163"/>
        <v/>
      </c>
      <c r="L501">
        <f t="shared" si="159"/>
        <v>6</v>
      </c>
      <c r="M501">
        <f t="shared" si="160"/>
        <v>57</v>
      </c>
      <c r="N501" t="str">
        <f t="shared" si="161"/>
        <v/>
      </c>
      <c r="O501" s="3" t="str">
        <f t="shared" si="153"/>
        <v>06|57</v>
      </c>
      <c r="P501" s="22">
        <f t="shared" si="154"/>
        <v>657</v>
      </c>
      <c r="Q501" s="22">
        <f t="shared" si="155"/>
        <v>2</v>
      </c>
      <c r="R501" s="22"/>
      <c r="S501" t="str">
        <f t="shared" si="156"/>
        <v>Law</v>
      </c>
      <c r="T501" t="str">
        <f t="shared" si="157"/>
        <v>International Trade Law</v>
      </c>
      <c r="U501" t="str">
        <f t="shared" si="158"/>
        <v/>
      </c>
      <c r="V501">
        <v>1</v>
      </c>
      <c r="W501">
        <f t="shared" si="166"/>
        <v>493</v>
      </c>
      <c r="X501">
        <f t="shared" si="150"/>
        <v>493</v>
      </c>
      <c r="Y501" t="str">
        <f t="shared" si="164"/>
        <v>International Trade Law</v>
      </c>
      <c r="Z501" t="str">
        <f t="shared" si="165"/>
        <v>International Trade Law</v>
      </c>
    </row>
    <row r="502" spans="1:26" x14ac:dyDescent="0.35">
      <c r="A502">
        <v>498</v>
      </c>
      <c r="B502" t="s">
        <v>1573</v>
      </c>
      <c r="C502" s="4">
        <v>1</v>
      </c>
      <c r="D502" s="4">
        <v>12</v>
      </c>
      <c r="E502" s="4">
        <v>113</v>
      </c>
      <c r="G502">
        <v>10000</v>
      </c>
      <c r="H502">
        <v>10700</v>
      </c>
      <c r="I502">
        <v>10205</v>
      </c>
      <c r="J502">
        <f t="shared" si="162"/>
        <v>4</v>
      </c>
      <c r="K502" t="str">
        <f t="shared" si="163"/>
        <v/>
      </c>
      <c r="L502">
        <f t="shared" si="159"/>
        <v>6</v>
      </c>
      <c r="M502">
        <f t="shared" si="160"/>
        <v>58</v>
      </c>
      <c r="N502" t="str">
        <f t="shared" si="161"/>
        <v/>
      </c>
      <c r="O502" s="3" t="str">
        <f t="shared" si="153"/>
        <v>06|58</v>
      </c>
      <c r="P502" s="22">
        <f t="shared" si="154"/>
        <v>658</v>
      </c>
      <c r="Q502" s="22">
        <f t="shared" si="155"/>
        <v>2</v>
      </c>
      <c r="R502" s="22"/>
      <c r="S502" t="str">
        <f t="shared" si="156"/>
        <v>Law</v>
      </c>
      <c r="T502" t="str">
        <f t="shared" si="157"/>
        <v>Internet Law</v>
      </c>
      <c r="U502" t="str">
        <f t="shared" si="158"/>
        <v/>
      </c>
      <c r="V502">
        <v>1</v>
      </c>
      <c r="W502">
        <f t="shared" si="166"/>
        <v>494</v>
      </c>
      <c r="X502">
        <f t="shared" si="150"/>
        <v>494</v>
      </c>
      <c r="Y502" t="str">
        <f t="shared" si="164"/>
        <v>Internet Law</v>
      </c>
      <c r="Z502" t="str">
        <f t="shared" si="165"/>
        <v>Internet Law</v>
      </c>
    </row>
    <row r="503" spans="1:26" x14ac:dyDescent="0.35">
      <c r="A503">
        <v>499</v>
      </c>
      <c r="B503" t="s">
        <v>1574</v>
      </c>
      <c r="C503" s="4">
        <v>1</v>
      </c>
      <c r="D503" s="4">
        <v>12</v>
      </c>
      <c r="E503" s="4">
        <v>113</v>
      </c>
      <c r="G503">
        <v>10000</v>
      </c>
      <c r="H503">
        <v>10700</v>
      </c>
      <c r="I503">
        <v>10205</v>
      </c>
      <c r="J503">
        <f t="shared" si="162"/>
        <v>4</v>
      </c>
      <c r="K503" t="str">
        <f t="shared" si="163"/>
        <v/>
      </c>
      <c r="L503">
        <f t="shared" si="159"/>
        <v>6</v>
      </c>
      <c r="M503">
        <f t="shared" si="160"/>
        <v>59</v>
      </c>
      <c r="N503" t="str">
        <f t="shared" si="161"/>
        <v/>
      </c>
      <c r="O503" s="3" t="str">
        <f t="shared" si="153"/>
        <v>06|59</v>
      </c>
      <c r="P503" s="22">
        <f t="shared" si="154"/>
        <v>659</v>
      </c>
      <c r="Q503" s="22">
        <f t="shared" si="155"/>
        <v>2</v>
      </c>
      <c r="R503" s="22"/>
      <c r="S503" t="str">
        <f t="shared" si="156"/>
        <v>Law</v>
      </c>
      <c r="T503" t="str">
        <f t="shared" si="157"/>
        <v>Judges</v>
      </c>
      <c r="U503" t="str">
        <f t="shared" si="158"/>
        <v/>
      </c>
      <c r="V503">
        <v>1</v>
      </c>
      <c r="W503">
        <f t="shared" si="166"/>
        <v>495</v>
      </c>
      <c r="X503">
        <f t="shared" si="150"/>
        <v>495</v>
      </c>
      <c r="Y503" t="str">
        <f t="shared" si="164"/>
        <v>Judges</v>
      </c>
      <c r="Z503" t="str">
        <f t="shared" si="165"/>
        <v>Judges</v>
      </c>
    </row>
    <row r="504" spans="1:26" x14ac:dyDescent="0.35">
      <c r="A504">
        <v>500</v>
      </c>
      <c r="B504" t="s">
        <v>1575</v>
      </c>
      <c r="C504" s="4">
        <v>1</v>
      </c>
      <c r="D504" s="4">
        <v>12</v>
      </c>
      <c r="E504" s="4">
        <v>113</v>
      </c>
      <c r="G504">
        <v>10000</v>
      </c>
      <c r="H504">
        <v>10700</v>
      </c>
      <c r="I504">
        <v>10205</v>
      </c>
      <c r="J504">
        <f t="shared" si="162"/>
        <v>4</v>
      </c>
      <c r="K504" t="str">
        <f t="shared" si="163"/>
        <v/>
      </c>
      <c r="L504">
        <f t="shared" si="159"/>
        <v>6</v>
      </c>
      <c r="M504">
        <f t="shared" si="160"/>
        <v>60</v>
      </c>
      <c r="N504" t="str">
        <f t="shared" si="161"/>
        <v/>
      </c>
      <c r="O504" s="3" t="str">
        <f t="shared" si="153"/>
        <v>06|60</v>
      </c>
      <c r="P504" s="22">
        <f t="shared" si="154"/>
        <v>660</v>
      </c>
      <c r="Q504" s="22">
        <f t="shared" si="155"/>
        <v>2</v>
      </c>
      <c r="R504" s="22"/>
      <c r="S504" t="str">
        <f t="shared" si="156"/>
        <v>Law</v>
      </c>
      <c r="T504" t="str">
        <f t="shared" si="157"/>
        <v>Jurisdiction</v>
      </c>
      <c r="U504" t="str">
        <f t="shared" si="158"/>
        <v/>
      </c>
      <c r="V504">
        <v>1</v>
      </c>
      <c r="W504">
        <f t="shared" si="166"/>
        <v>496</v>
      </c>
      <c r="X504">
        <f t="shared" si="150"/>
        <v>496</v>
      </c>
      <c r="Y504" t="str">
        <f t="shared" si="164"/>
        <v>Jurisdiction</v>
      </c>
      <c r="Z504" t="str">
        <f t="shared" si="165"/>
        <v>Jurisdiction</v>
      </c>
    </row>
    <row r="505" spans="1:26" x14ac:dyDescent="0.35">
      <c r="A505">
        <v>501</v>
      </c>
      <c r="B505" t="s">
        <v>1576</v>
      </c>
      <c r="C505" s="4">
        <v>1</v>
      </c>
      <c r="D505" s="4">
        <v>12</v>
      </c>
      <c r="E505" s="4">
        <v>113</v>
      </c>
      <c r="G505">
        <v>10000</v>
      </c>
      <c r="H505">
        <v>10700</v>
      </c>
      <c r="I505">
        <v>10205</v>
      </c>
      <c r="J505">
        <f t="shared" si="162"/>
        <v>4</v>
      </c>
      <c r="K505" t="str">
        <f t="shared" si="163"/>
        <v/>
      </c>
      <c r="L505">
        <f t="shared" si="159"/>
        <v>6</v>
      </c>
      <c r="M505">
        <f t="shared" si="160"/>
        <v>61</v>
      </c>
      <c r="N505" t="str">
        <f t="shared" si="161"/>
        <v/>
      </c>
      <c r="O505" s="3" t="str">
        <f t="shared" si="153"/>
        <v>06|61</v>
      </c>
      <c r="P505" s="22">
        <f t="shared" si="154"/>
        <v>661</v>
      </c>
      <c r="Q505" s="22">
        <f t="shared" si="155"/>
        <v>2</v>
      </c>
      <c r="R505" s="22"/>
      <c r="S505" t="str">
        <f t="shared" si="156"/>
        <v>Law</v>
      </c>
      <c r="T505" t="str">
        <f t="shared" si="157"/>
        <v>Jurisprudence</v>
      </c>
      <c r="U505" t="str">
        <f t="shared" si="158"/>
        <v/>
      </c>
      <c r="V505">
        <v>1</v>
      </c>
      <c r="W505">
        <f t="shared" si="166"/>
        <v>497</v>
      </c>
      <c r="X505">
        <f t="shared" si="150"/>
        <v>497</v>
      </c>
      <c r="Y505" t="str">
        <f t="shared" si="164"/>
        <v>Jurisprudence</v>
      </c>
      <c r="Z505" t="str">
        <f t="shared" si="165"/>
        <v>Jurisprudence</v>
      </c>
    </row>
    <row r="506" spans="1:26" x14ac:dyDescent="0.35">
      <c r="A506">
        <v>502</v>
      </c>
      <c r="B506" t="s">
        <v>1577</v>
      </c>
      <c r="C506" s="4">
        <v>1</v>
      </c>
      <c r="D506" s="4">
        <v>12</v>
      </c>
      <c r="E506" s="4">
        <v>113</v>
      </c>
      <c r="G506">
        <v>10000</v>
      </c>
      <c r="H506">
        <v>10700</v>
      </c>
      <c r="I506">
        <v>10205</v>
      </c>
      <c r="J506">
        <f t="shared" si="162"/>
        <v>4</v>
      </c>
      <c r="K506" t="str">
        <f t="shared" si="163"/>
        <v/>
      </c>
      <c r="L506">
        <f t="shared" si="159"/>
        <v>6</v>
      </c>
      <c r="M506">
        <f t="shared" si="160"/>
        <v>62</v>
      </c>
      <c r="N506" t="str">
        <f t="shared" si="161"/>
        <v/>
      </c>
      <c r="O506" s="3" t="str">
        <f t="shared" si="153"/>
        <v>06|62</v>
      </c>
      <c r="P506" s="22">
        <f t="shared" si="154"/>
        <v>662</v>
      </c>
      <c r="Q506" s="22">
        <f t="shared" si="155"/>
        <v>2</v>
      </c>
      <c r="R506" s="22"/>
      <c r="S506" t="str">
        <f t="shared" si="156"/>
        <v>Law</v>
      </c>
      <c r="T506" t="str">
        <f t="shared" si="157"/>
        <v>Juvenile Law</v>
      </c>
      <c r="U506" t="str">
        <f t="shared" si="158"/>
        <v/>
      </c>
      <c r="V506">
        <v>1</v>
      </c>
      <c r="W506">
        <f t="shared" si="166"/>
        <v>498</v>
      </c>
      <c r="X506">
        <f t="shared" si="150"/>
        <v>498</v>
      </c>
      <c r="Y506" t="str">
        <f t="shared" si="164"/>
        <v>Juvenile Law</v>
      </c>
      <c r="Z506" t="str">
        <f t="shared" si="165"/>
        <v>Juvenile Law</v>
      </c>
    </row>
    <row r="507" spans="1:26" x14ac:dyDescent="0.35">
      <c r="A507">
        <v>503</v>
      </c>
      <c r="B507" t="s">
        <v>1578</v>
      </c>
      <c r="C507" s="4">
        <v>1</v>
      </c>
      <c r="D507" s="4">
        <v>12</v>
      </c>
      <c r="E507" s="4">
        <v>113</v>
      </c>
      <c r="G507">
        <v>10000</v>
      </c>
      <c r="H507">
        <v>10700</v>
      </c>
      <c r="I507">
        <v>10205</v>
      </c>
      <c r="J507">
        <f t="shared" si="162"/>
        <v>4</v>
      </c>
      <c r="K507" t="str">
        <f t="shared" si="163"/>
        <v/>
      </c>
      <c r="L507">
        <f t="shared" si="159"/>
        <v>6</v>
      </c>
      <c r="M507">
        <f t="shared" si="160"/>
        <v>63</v>
      </c>
      <c r="N507" t="str">
        <f t="shared" si="161"/>
        <v/>
      </c>
      <c r="O507" s="3" t="str">
        <f t="shared" si="153"/>
        <v>06|63</v>
      </c>
      <c r="P507" s="22">
        <f t="shared" si="154"/>
        <v>663</v>
      </c>
      <c r="Q507" s="22">
        <f t="shared" si="155"/>
        <v>2</v>
      </c>
      <c r="R507" s="22"/>
      <c r="S507" t="str">
        <f t="shared" si="156"/>
        <v>Law</v>
      </c>
      <c r="T507" t="str">
        <f t="shared" si="157"/>
        <v>Labor and Employment Law</v>
      </c>
      <c r="U507" t="str">
        <f t="shared" si="158"/>
        <v/>
      </c>
      <c r="V507">
        <v>1</v>
      </c>
      <c r="W507">
        <f t="shared" si="166"/>
        <v>499</v>
      </c>
      <c r="X507">
        <f t="shared" si="150"/>
        <v>499</v>
      </c>
      <c r="Y507" t="str">
        <f t="shared" si="164"/>
        <v>Labor and Employment Law</v>
      </c>
      <c r="Z507" t="str">
        <f t="shared" si="165"/>
        <v>Labor and Employment Law</v>
      </c>
    </row>
    <row r="508" spans="1:26" x14ac:dyDescent="0.35">
      <c r="A508">
        <v>504</v>
      </c>
      <c r="B508" t="s">
        <v>1579</v>
      </c>
      <c r="C508" s="4">
        <v>1</v>
      </c>
      <c r="D508" s="4">
        <v>12</v>
      </c>
      <c r="E508" s="4">
        <v>113</v>
      </c>
      <c r="G508">
        <v>10000</v>
      </c>
      <c r="H508">
        <v>10700</v>
      </c>
      <c r="I508">
        <v>10205</v>
      </c>
      <c r="J508">
        <f t="shared" si="162"/>
        <v>4</v>
      </c>
      <c r="K508" t="str">
        <f t="shared" si="163"/>
        <v/>
      </c>
      <c r="L508">
        <f t="shared" si="159"/>
        <v>6</v>
      </c>
      <c r="M508">
        <f t="shared" si="160"/>
        <v>64</v>
      </c>
      <c r="N508" t="str">
        <f t="shared" si="161"/>
        <v/>
      </c>
      <c r="O508" s="3" t="str">
        <f t="shared" si="153"/>
        <v>06|64</v>
      </c>
      <c r="P508" s="22">
        <f t="shared" si="154"/>
        <v>664</v>
      </c>
      <c r="Q508" s="22">
        <f t="shared" si="155"/>
        <v>2</v>
      </c>
      <c r="R508" s="22"/>
      <c r="S508" t="str">
        <f t="shared" si="156"/>
        <v>Law</v>
      </c>
      <c r="T508" t="str">
        <f t="shared" si="157"/>
        <v>Land Use Law</v>
      </c>
      <c r="U508" t="str">
        <f t="shared" si="158"/>
        <v/>
      </c>
      <c r="V508">
        <v>1</v>
      </c>
      <c r="W508">
        <f t="shared" si="166"/>
        <v>500</v>
      </c>
      <c r="X508">
        <f t="shared" si="150"/>
        <v>500</v>
      </c>
      <c r="Y508" t="str">
        <f t="shared" si="164"/>
        <v>Land Use Law</v>
      </c>
      <c r="Z508" t="str">
        <f t="shared" si="165"/>
        <v>Land Use Law</v>
      </c>
    </row>
    <row r="509" spans="1:26" x14ac:dyDescent="0.35">
      <c r="A509">
        <v>505</v>
      </c>
      <c r="B509" t="s">
        <v>1580</v>
      </c>
      <c r="C509" s="4">
        <v>1</v>
      </c>
      <c r="D509" s="4">
        <v>12</v>
      </c>
      <c r="E509" s="4">
        <v>113</v>
      </c>
      <c r="G509">
        <v>10000</v>
      </c>
      <c r="H509">
        <v>10700</v>
      </c>
      <c r="I509">
        <v>10205</v>
      </c>
      <c r="J509">
        <f t="shared" si="162"/>
        <v>4</v>
      </c>
      <c r="K509" t="str">
        <f t="shared" si="163"/>
        <v/>
      </c>
      <c r="L509">
        <f t="shared" si="159"/>
        <v>6</v>
      </c>
      <c r="M509">
        <f t="shared" si="160"/>
        <v>65</v>
      </c>
      <c r="N509" t="str">
        <f t="shared" si="161"/>
        <v/>
      </c>
      <c r="O509" s="3" t="str">
        <f t="shared" si="153"/>
        <v>06|65</v>
      </c>
      <c r="P509" s="22">
        <f t="shared" si="154"/>
        <v>665</v>
      </c>
      <c r="Q509" s="22">
        <f t="shared" si="155"/>
        <v>2</v>
      </c>
      <c r="R509" s="22"/>
      <c r="S509" t="str">
        <f t="shared" si="156"/>
        <v>Law</v>
      </c>
      <c r="T509" t="str">
        <f t="shared" si="157"/>
        <v>Law and Economics</v>
      </c>
      <c r="U509" t="str">
        <f t="shared" si="158"/>
        <v/>
      </c>
      <c r="V509">
        <v>1</v>
      </c>
      <c r="W509">
        <f t="shared" si="166"/>
        <v>501</v>
      </c>
      <c r="X509">
        <f t="shared" ref="X509:X572" si="167">IF(V509&gt;0,W509,"")</f>
        <v>501</v>
      </c>
      <c r="Y509" t="str">
        <f t="shared" ref="Y509:Y540" si="168">T509</f>
        <v>Law and Economics</v>
      </c>
      <c r="Z509" t="str">
        <f t="shared" ref="Z509:Z540" si="169">IF(U510="",T509,"")</f>
        <v>Law and Economics</v>
      </c>
    </row>
    <row r="510" spans="1:26" x14ac:dyDescent="0.35">
      <c r="A510">
        <v>506</v>
      </c>
      <c r="B510" t="s">
        <v>1581</v>
      </c>
      <c r="C510" s="4">
        <v>1</v>
      </c>
      <c r="D510" s="4">
        <v>12</v>
      </c>
      <c r="E510" s="4">
        <v>113</v>
      </c>
      <c r="G510">
        <v>10000</v>
      </c>
      <c r="H510">
        <v>10700</v>
      </c>
      <c r="I510">
        <v>10205</v>
      </c>
      <c r="J510">
        <f t="shared" si="162"/>
        <v>4</v>
      </c>
      <c r="K510" t="str">
        <f t="shared" si="163"/>
        <v/>
      </c>
      <c r="L510">
        <f t="shared" si="159"/>
        <v>6</v>
      </c>
      <c r="M510">
        <f t="shared" si="160"/>
        <v>66</v>
      </c>
      <c r="N510" t="str">
        <f t="shared" si="161"/>
        <v/>
      </c>
      <c r="O510" s="3" t="str">
        <f t="shared" si="153"/>
        <v>06|66</v>
      </c>
      <c r="P510" s="22">
        <f t="shared" si="154"/>
        <v>666</v>
      </c>
      <c r="Q510" s="22">
        <f t="shared" si="155"/>
        <v>2</v>
      </c>
      <c r="R510" s="22"/>
      <c r="S510" t="str">
        <f t="shared" si="156"/>
        <v>Law</v>
      </c>
      <c r="T510" t="str">
        <f t="shared" si="157"/>
        <v>Law and Gender</v>
      </c>
      <c r="U510" t="str">
        <f t="shared" si="158"/>
        <v/>
      </c>
      <c r="V510">
        <v>1</v>
      </c>
      <c r="W510">
        <f t="shared" si="166"/>
        <v>502</v>
      </c>
      <c r="X510">
        <f t="shared" si="167"/>
        <v>502</v>
      </c>
      <c r="Y510" t="str">
        <f t="shared" si="168"/>
        <v>Law and Gender</v>
      </c>
      <c r="Z510" t="str">
        <f t="shared" si="169"/>
        <v>Law and Gender</v>
      </c>
    </row>
    <row r="511" spans="1:26" x14ac:dyDescent="0.35">
      <c r="A511">
        <v>507</v>
      </c>
      <c r="B511" t="s">
        <v>1582</v>
      </c>
      <c r="C511" s="4">
        <v>1</v>
      </c>
      <c r="D511" s="4">
        <v>12</v>
      </c>
      <c r="E511" s="4">
        <v>113</v>
      </c>
      <c r="G511">
        <v>10000</v>
      </c>
      <c r="H511">
        <v>10700</v>
      </c>
      <c r="I511">
        <v>10205</v>
      </c>
      <c r="J511">
        <f t="shared" si="162"/>
        <v>4</v>
      </c>
      <c r="K511" t="str">
        <f t="shared" si="163"/>
        <v/>
      </c>
      <c r="L511">
        <f t="shared" si="159"/>
        <v>6</v>
      </c>
      <c r="M511">
        <f t="shared" si="160"/>
        <v>67</v>
      </c>
      <c r="N511" t="str">
        <f t="shared" si="161"/>
        <v/>
      </c>
      <c r="O511" s="3" t="str">
        <f t="shared" si="153"/>
        <v>06|67</v>
      </c>
      <c r="P511" s="22">
        <f t="shared" si="154"/>
        <v>667</v>
      </c>
      <c r="Q511" s="22">
        <f t="shared" si="155"/>
        <v>2</v>
      </c>
      <c r="R511" s="22"/>
      <c r="S511" t="str">
        <f t="shared" si="156"/>
        <v>Law</v>
      </c>
      <c r="T511" t="str">
        <f t="shared" si="157"/>
        <v>Law and Philosophy</v>
      </c>
      <c r="U511" t="str">
        <f t="shared" si="158"/>
        <v/>
      </c>
      <c r="V511">
        <v>1</v>
      </c>
      <c r="W511">
        <f t="shared" si="166"/>
        <v>503</v>
      </c>
      <c r="X511">
        <f t="shared" si="167"/>
        <v>503</v>
      </c>
      <c r="Y511" t="str">
        <f t="shared" si="168"/>
        <v>Law and Philosophy</v>
      </c>
      <c r="Z511" t="str">
        <f t="shared" si="169"/>
        <v>Law and Philosophy</v>
      </c>
    </row>
    <row r="512" spans="1:26" x14ac:dyDescent="0.35">
      <c r="A512">
        <v>508</v>
      </c>
      <c r="B512" t="s">
        <v>1583</v>
      </c>
      <c r="C512" s="4">
        <v>1</v>
      </c>
      <c r="D512" s="4">
        <v>12</v>
      </c>
      <c r="E512" s="4">
        <v>113</v>
      </c>
      <c r="G512">
        <v>10000</v>
      </c>
      <c r="H512">
        <v>10700</v>
      </c>
      <c r="I512">
        <v>10205</v>
      </c>
      <c r="J512">
        <f t="shared" si="162"/>
        <v>4</v>
      </c>
      <c r="K512" t="str">
        <f t="shared" si="163"/>
        <v/>
      </c>
      <c r="L512">
        <f t="shared" si="159"/>
        <v>6</v>
      </c>
      <c r="M512">
        <f t="shared" si="160"/>
        <v>68</v>
      </c>
      <c r="N512" t="str">
        <f t="shared" si="161"/>
        <v/>
      </c>
      <c r="O512" s="3" t="str">
        <f t="shared" si="153"/>
        <v>06|68</v>
      </c>
      <c r="P512" s="22">
        <f t="shared" si="154"/>
        <v>668</v>
      </c>
      <c r="Q512" s="22">
        <f t="shared" si="155"/>
        <v>2</v>
      </c>
      <c r="R512" s="22"/>
      <c r="S512" t="str">
        <f t="shared" si="156"/>
        <v>Law</v>
      </c>
      <c r="T512" t="str">
        <f t="shared" si="157"/>
        <v>Law and Politics</v>
      </c>
      <c r="U512" t="str">
        <f t="shared" si="158"/>
        <v/>
      </c>
      <c r="V512">
        <v>1</v>
      </c>
      <c r="W512">
        <f t="shared" si="166"/>
        <v>504</v>
      </c>
      <c r="X512">
        <f t="shared" si="167"/>
        <v>504</v>
      </c>
      <c r="Y512" t="str">
        <f t="shared" si="168"/>
        <v>Law and Politics</v>
      </c>
      <c r="Z512" t="str">
        <f t="shared" si="169"/>
        <v>Law and Politics</v>
      </c>
    </row>
    <row r="513" spans="1:26" x14ac:dyDescent="0.35">
      <c r="A513">
        <v>509</v>
      </c>
      <c r="B513" t="s">
        <v>1584</v>
      </c>
      <c r="C513" s="4">
        <v>1</v>
      </c>
      <c r="D513" s="4">
        <v>12</v>
      </c>
      <c r="E513" s="4">
        <v>113</v>
      </c>
      <c r="G513">
        <v>10000</v>
      </c>
      <c r="H513">
        <v>10700</v>
      </c>
      <c r="I513">
        <v>10205</v>
      </c>
      <c r="J513">
        <f t="shared" si="162"/>
        <v>4</v>
      </c>
      <c r="K513" t="str">
        <f t="shared" si="163"/>
        <v/>
      </c>
      <c r="L513">
        <f t="shared" si="159"/>
        <v>6</v>
      </c>
      <c r="M513">
        <f t="shared" si="160"/>
        <v>69</v>
      </c>
      <c r="N513" t="str">
        <f t="shared" si="161"/>
        <v/>
      </c>
      <c r="O513" s="3" t="str">
        <f t="shared" si="153"/>
        <v>06|69</v>
      </c>
      <c r="P513" s="22">
        <f t="shared" si="154"/>
        <v>669</v>
      </c>
      <c r="Q513" s="22">
        <f t="shared" si="155"/>
        <v>2</v>
      </c>
      <c r="R513" s="22"/>
      <c r="S513" t="str">
        <f t="shared" si="156"/>
        <v>Law</v>
      </c>
      <c r="T513" t="str">
        <f t="shared" si="157"/>
        <v>Law and Psychology</v>
      </c>
      <c r="U513" t="str">
        <f t="shared" si="158"/>
        <v/>
      </c>
      <c r="V513">
        <v>1</v>
      </c>
      <c r="W513">
        <f t="shared" si="166"/>
        <v>505</v>
      </c>
      <c r="X513">
        <f t="shared" si="167"/>
        <v>505</v>
      </c>
      <c r="Y513" t="str">
        <f t="shared" si="168"/>
        <v>Law and Psychology</v>
      </c>
      <c r="Z513" t="str">
        <f t="shared" si="169"/>
        <v>Law and Psychology</v>
      </c>
    </row>
    <row r="514" spans="1:26" x14ac:dyDescent="0.35">
      <c r="A514">
        <v>510</v>
      </c>
      <c r="B514" t="s">
        <v>1585</v>
      </c>
      <c r="C514" s="4">
        <v>1</v>
      </c>
      <c r="D514" s="4">
        <v>12</v>
      </c>
      <c r="E514" s="4">
        <v>113</v>
      </c>
      <c r="G514">
        <v>10000</v>
      </c>
      <c r="H514">
        <v>10700</v>
      </c>
      <c r="I514">
        <v>10205</v>
      </c>
      <c r="J514">
        <f t="shared" si="162"/>
        <v>4</v>
      </c>
      <c r="K514" t="str">
        <f t="shared" si="163"/>
        <v/>
      </c>
      <c r="L514">
        <f t="shared" si="159"/>
        <v>6</v>
      </c>
      <c r="M514">
        <f t="shared" si="160"/>
        <v>70</v>
      </c>
      <c r="N514" t="str">
        <f t="shared" si="161"/>
        <v/>
      </c>
      <c r="O514" s="3" t="str">
        <f t="shared" si="153"/>
        <v>06|70</v>
      </c>
      <c r="P514" s="22">
        <f t="shared" si="154"/>
        <v>670</v>
      </c>
      <c r="Q514" s="22">
        <f t="shared" si="155"/>
        <v>2</v>
      </c>
      <c r="R514" s="22"/>
      <c r="S514" t="str">
        <f t="shared" si="156"/>
        <v>Law</v>
      </c>
      <c r="T514" t="str">
        <f t="shared" si="157"/>
        <v>Law and Race</v>
      </c>
      <c r="U514" t="str">
        <f t="shared" si="158"/>
        <v/>
      </c>
      <c r="V514">
        <v>1</v>
      </c>
      <c r="W514">
        <f t="shared" si="166"/>
        <v>506</v>
      </c>
      <c r="X514">
        <f t="shared" si="167"/>
        <v>506</v>
      </c>
      <c r="Y514" t="str">
        <f t="shared" si="168"/>
        <v>Law and Race</v>
      </c>
      <c r="Z514" t="str">
        <f t="shared" si="169"/>
        <v>Law and Race</v>
      </c>
    </row>
    <row r="515" spans="1:26" x14ac:dyDescent="0.35">
      <c r="A515">
        <v>511</v>
      </c>
      <c r="B515" t="s">
        <v>1586</v>
      </c>
      <c r="C515" s="4">
        <v>1</v>
      </c>
      <c r="D515" s="4">
        <v>12</v>
      </c>
      <c r="E515" s="4">
        <v>113</v>
      </c>
      <c r="G515">
        <v>10000</v>
      </c>
      <c r="H515">
        <v>10700</v>
      </c>
      <c r="I515">
        <v>10205</v>
      </c>
      <c r="J515">
        <f t="shared" si="162"/>
        <v>4</v>
      </c>
      <c r="K515" t="str">
        <f t="shared" si="163"/>
        <v/>
      </c>
      <c r="L515">
        <f t="shared" si="159"/>
        <v>6</v>
      </c>
      <c r="M515">
        <f t="shared" si="160"/>
        <v>71</v>
      </c>
      <c r="N515" t="str">
        <f t="shared" si="161"/>
        <v/>
      </c>
      <c r="O515" s="3" t="str">
        <f t="shared" si="153"/>
        <v>06|71</v>
      </c>
      <c r="P515" s="22">
        <f t="shared" si="154"/>
        <v>671</v>
      </c>
      <c r="Q515" s="22">
        <f t="shared" si="155"/>
        <v>2</v>
      </c>
      <c r="R515" s="22"/>
      <c r="S515" t="str">
        <f t="shared" si="156"/>
        <v>Law</v>
      </c>
      <c r="T515" t="str">
        <f t="shared" si="157"/>
        <v>Law and Society</v>
      </c>
      <c r="U515" t="str">
        <f t="shared" si="158"/>
        <v/>
      </c>
      <c r="V515">
        <v>1</v>
      </c>
      <c r="W515">
        <f t="shared" si="166"/>
        <v>507</v>
      </c>
      <c r="X515">
        <f t="shared" si="167"/>
        <v>507</v>
      </c>
      <c r="Y515" t="str">
        <f t="shared" si="168"/>
        <v>Law and Society</v>
      </c>
      <c r="Z515" t="str">
        <f t="shared" si="169"/>
        <v>Law and Society</v>
      </c>
    </row>
    <row r="516" spans="1:26" x14ac:dyDescent="0.35">
      <c r="A516">
        <v>512</v>
      </c>
      <c r="B516" t="s">
        <v>1587</v>
      </c>
      <c r="C516" s="4">
        <v>1</v>
      </c>
      <c r="D516" s="4">
        <v>12</v>
      </c>
      <c r="E516" s="4">
        <v>113</v>
      </c>
      <c r="G516">
        <v>10000</v>
      </c>
      <c r="H516">
        <v>10700</v>
      </c>
      <c r="I516">
        <v>10205</v>
      </c>
      <c r="J516">
        <f t="shared" si="162"/>
        <v>4</v>
      </c>
      <c r="K516" t="str">
        <f t="shared" si="163"/>
        <v/>
      </c>
      <c r="L516">
        <f t="shared" si="159"/>
        <v>6</v>
      </c>
      <c r="M516">
        <f t="shared" si="160"/>
        <v>72</v>
      </c>
      <c r="N516" t="str">
        <f t="shared" si="161"/>
        <v/>
      </c>
      <c r="O516" s="3" t="str">
        <f t="shared" si="153"/>
        <v>06|72</v>
      </c>
      <c r="P516" s="22">
        <f t="shared" si="154"/>
        <v>672</v>
      </c>
      <c r="Q516" s="22">
        <f t="shared" si="155"/>
        <v>2</v>
      </c>
      <c r="R516" s="22"/>
      <c r="S516" t="str">
        <f t="shared" si="156"/>
        <v>Law</v>
      </c>
      <c r="T516" t="str">
        <f t="shared" si="157"/>
        <v>Law Enforcement and Corrections</v>
      </c>
      <c r="U516" t="str">
        <f t="shared" si="158"/>
        <v/>
      </c>
      <c r="V516">
        <v>1</v>
      </c>
      <c r="W516">
        <f t="shared" si="166"/>
        <v>508</v>
      </c>
      <c r="X516">
        <f t="shared" si="167"/>
        <v>508</v>
      </c>
      <c r="Y516" t="str">
        <f t="shared" si="168"/>
        <v>Law Enforcement and Corrections</v>
      </c>
      <c r="Z516" t="str">
        <f t="shared" si="169"/>
        <v>Law Enforcement and Corrections</v>
      </c>
    </row>
    <row r="517" spans="1:26" x14ac:dyDescent="0.35">
      <c r="A517">
        <v>513</v>
      </c>
      <c r="B517" t="s">
        <v>1588</v>
      </c>
      <c r="C517" s="4">
        <v>1</v>
      </c>
      <c r="D517" s="4">
        <v>12</v>
      </c>
      <c r="E517" s="4">
        <v>113</v>
      </c>
      <c r="G517">
        <v>10000</v>
      </c>
      <c r="H517">
        <v>10700</v>
      </c>
      <c r="I517">
        <v>10205</v>
      </c>
      <c r="J517">
        <f t="shared" si="162"/>
        <v>4</v>
      </c>
      <c r="K517" t="str">
        <f t="shared" si="163"/>
        <v/>
      </c>
      <c r="L517">
        <f t="shared" si="159"/>
        <v>6</v>
      </c>
      <c r="M517">
        <f t="shared" si="160"/>
        <v>73</v>
      </c>
      <c r="N517" t="str">
        <f t="shared" si="161"/>
        <v/>
      </c>
      <c r="O517" s="3" t="str">
        <f t="shared" ref="O517:O580" si="170">CONCATENATE($O$2,TEXT($L517,"00"),IF($M517&lt;&gt;"",CONCATENATE($O$1,TEXT($M517,"00"),IF($N517&lt;&gt;"",CONCATENATE($O$1,TEXT($N517,"00")),"")),""))</f>
        <v>06|73</v>
      </c>
      <c r="P517" s="22">
        <f t="shared" ref="P517:P580" si="171">VALUE(CONCATENATE(TEXT($L517,"00"),IF($M517&lt;&gt;"",CONCATENATE($P$1,TEXT($M517,"00"),IF($N517&lt;&gt;"",CONCATENATE($P$1,TEXT($N517,"00")),"")),"")))</f>
        <v>673</v>
      </c>
      <c r="Q517" s="22">
        <f t="shared" ref="Q517:Q580" si="172">IF(L517&lt;&gt;"",1+IF(M517&lt;&gt;"",1+IF(N517&lt;&gt;"",1,0),0),0)</f>
        <v>2</v>
      </c>
      <c r="R517" s="22"/>
      <c r="S517" t="str">
        <f t="shared" ref="S517:S580" si="173">IF(J517&lt;&gt;"",MID($B517,1,J517-1),$B517)</f>
        <v>Law</v>
      </c>
      <c r="T517" t="str">
        <f t="shared" ref="T517:T580" si="174">IF($K517&lt;&gt;"",MID($B517,$J517+2,$K517-2),IF($J517&lt;&gt;"",MID($B517,$J517+2,99),""))</f>
        <v>Law of the Sea</v>
      </c>
      <c r="U517" t="str">
        <f t="shared" ref="U517:U580" si="175">IF($K517&lt;&gt;"",MID($B517,$J517+2+$K517,99),"")</f>
        <v/>
      </c>
      <c r="V517">
        <v>1</v>
      </c>
      <c r="W517">
        <f t="shared" si="166"/>
        <v>509</v>
      </c>
      <c r="X517">
        <f t="shared" si="167"/>
        <v>509</v>
      </c>
      <c r="Y517" t="str">
        <f t="shared" si="168"/>
        <v>Law of the Sea</v>
      </c>
      <c r="Z517" t="str">
        <f t="shared" si="169"/>
        <v>Law of the Sea</v>
      </c>
    </row>
    <row r="518" spans="1:26" x14ac:dyDescent="0.35">
      <c r="A518">
        <v>514</v>
      </c>
      <c r="B518" t="s">
        <v>1589</v>
      </c>
      <c r="C518" s="4">
        <v>1</v>
      </c>
      <c r="D518" s="4">
        <v>12</v>
      </c>
      <c r="E518" s="4">
        <v>113</v>
      </c>
      <c r="G518">
        <v>10000</v>
      </c>
      <c r="H518">
        <v>10700</v>
      </c>
      <c r="I518">
        <v>10205</v>
      </c>
      <c r="J518">
        <f t="shared" si="162"/>
        <v>4</v>
      </c>
      <c r="K518" t="str">
        <f t="shared" si="163"/>
        <v/>
      </c>
      <c r="L518">
        <f t="shared" ref="L518:L581" si="176">IF(J518="",L517+1,L517)</f>
        <v>6</v>
      </c>
      <c r="M518">
        <f t="shared" ref="M518:M581" si="177">IF(J517="",1,IF(J518="","",IF(T517=T518,M517,M517+1)))</f>
        <v>74</v>
      </c>
      <c r="N518" t="str">
        <f t="shared" ref="N518:N581" si="178">IF(M518&lt;&gt;M517,"",IF(N517&lt;&gt;"",N517+1,1))</f>
        <v/>
      </c>
      <c r="O518" s="3" t="str">
        <f t="shared" si="170"/>
        <v>06|74</v>
      </c>
      <c r="P518" s="22">
        <f t="shared" si="171"/>
        <v>674</v>
      </c>
      <c r="Q518" s="22">
        <f t="shared" si="172"/>
        <v>2</v>
      </c>
      <c r="R518" s="22"/>
      <c r="S518" t="str">
        <f t="shared" si="173"/>
        <v>Law</v>
      </c>
      <c r="T518" t="str">
        <f t="shared" si="174"/>
        <v>Legal Biography</v>
      </c>
      <c r="U518" t="str">
        <f t="shared" si="175"/>
        <v/>
      </c>
      <c r="V518">
        <v>1</v>
      </c>
      <c r="W518">
        <f t="shared" si="166"/>
        <v>510</v>
      </c>
      <c r="X518">
        <f t="shared" si="167"/>
        <v>510</v>
      </c>
      <c r="Y518" t="str">
        <f t="shared" si="168"/>
        <v>Legal Biography</v>
      </c>
      <c r="Z518" t="str">
        <f t="shared" si="169"/>
        <v>Legal Biography</v>
      </c>
    </row>
    <row r="519" spans="1:26" x14ac:dyDescent="0.35">
      <c r="A519">
        <v>515</v>
      </c>
      <c r="B519" t="s">
        <v>1590</v>
      </c>
      <c r="C519" s="4">
        <v>1</v>
      </c>
      <c r="D519" s="4">
        <v>12</v>
      </c>
      <c r="E519" s="4">
        <v>109</v>
      </c>
      <c r="G519">
        <v>10000</v>
      </c>
      <c r="H519">
        <v>10500</v>
      </c>
      <c r="I519">
        <v>10104</v>
      </c>
      <c r="J519">
        <f t="shared" si="162"/>
        <v>4</v>
      </c>
      <c r="K519" t="str">
        <f t="shared" si="163"/>
        <v/>
      </c>
      <c r="L519">
        <f t="shared" si="176"/>
        <v>6</v>
      </c>
      <c r="M519">
        <f t="shared" si="177"/>
        <v>75</v>
      </c>
      <c r="N519" t="str">
        <f t="shared" si="178"/>
        <v/>
      </c>
      <c r="O519" s="3" t="str">
        <f t="shared" si="170"/>
        <v>06|75</v>
      </c>
      <c r="P519" s="22">
        <f t="shared" si="171"/>
        <v>675</v>
      </c>
      <c r="Q519" s="22">
        <f t="shared" si="172"/>
        <v>2</v>
      </c>
      <c r="R519" s="22"/>
      <c r="S519" t="str">
        <f t="shared" si="173"/>
        <v>Law</v>
      </c>
      <c r="T519" t="str">
        <f t="shared" si="174"/>
        <v>Legal Education</v>
      </c>
      <c r="U519" t="str">
        <f t="shared" si="175"/>
        <v/>
      </c>
      <c r="V519">
        <v>1</v>
      </c>
      <c r="W519">
        <f t="shared" si="166"/>
        <v>511</v>
      </c>
      <c r="X519">
        <f t="shared" si="167"/>
        <v>511</v>
      </c>
      <c r="Y519" t="str">
        <f t="shared" si="168"/>
        <v>Legal Education</v>
      </c>
      <c r="Z519" t="str">
        <f t="shared" si="169"/>
        <v>Legal Education</v>
      </c>
    </row>
    <row r="520" spans="1:26" x14ac:dyDescent="0.35">
      <c r="A520">
        <v>516</v>
      </c>
      <c r="B520" t="s">
        <v>1591</v>
      </c>
      <c r="C520" s="4">
        <v>1</v>
      </c>
      <c r="D520" s="4">
        <v>12</v>
      </c>
      <c r="E520" s="4">
        <v>113</v>
      </c>
      <c r="G520">
        <v>10000</v>
      </c>
      <c r="H520">
        <v>10700</v>
      </c>
      <c r="I520">
        <v>10205</v>
      </c>
      <c r="J520">
        <f t="shared" si="162"/>
        <v>4</v>
      </c>
      <c r="K520" t="str">
        <f t="shared" si="163"/>
        <v/>
      </c>
      <c r="L520">
        <f t="shared" si="176"/>
        <v>6</v>
      </c>
      <c r="M520">
        <f t="shared" si="177"/>
        <v>76</v>
      </c>
      <c r="N520" t="str">
        <f t="shared" si="178"/>
        <v/>
      </c>
      <c r="O520" s="3" t="str">
        <f t="shared" si="170"/>
        <v>06|76</v>
      </c>
      <c r="P520" s="22">
        <f t="shared" si="171"/>
        <v>676</v>
      </c>
      <c r="Q520" s="22">
        <f t="shared" si="172"/>
        <v>2</v>
      </c>
      <c r="R520" s="22"/>
      <c r="S520" t="str">
        <f t="shared" si="173"/>
        <v>Law</v>
      </c>
      <c r="T520" t="str">
        <f t="shared" si="174"/>
        <v>Legal Ethics and Professional Responsibility</v>
      </c>
      <c r="U520" t="str">
        <f t="shared" si="175"/>
        <v/>
      </c>
      <c r="V520">
        <v>1</v>
      </c>
      <c r="W520">
        <f t="shared" si="166"/>
        <v>512</v>
      </c>
      <c r="X520">
        <f t="shared" si="167"/>
        <v>512</v>
      </c>
      <c r="Y520" t="str">
        <f t="shared" si="168"/>
        <v>Legal Ethics and Professional Responsibility</v>
      </c>
      <c r="Z520" t="str">
        <f t="shared" si="169"/>
        <v>Legal Ethics and Professional Responsibility</v>
      </c>
    </row>
    <row r="521" spans="1:26" x14ac:dyDescent="0.35">
      <c r="A521">
        <v>517</v>
      </c>
      <c r="B521" t="s">
        <v>1592</v>
      </c>
      <c r="C521" s="4">
        <v>1</v>
      </c>
      <c r="D521" s="4">
        <v>12</v>
      </c>
      <c r="E521" s="4">
        <v>113</v>
      </c>
      <c r="G521">
        <v>10000</v>
      </c>
      <c r="H521">
        <v>10700</v>
      </c>
      <c r="I521">
        <v>10205</v>
      </c>
      <c r="J521">
        <f t="shared" si="162"/>
        <v>4</v>
      </c>
      <c r="K521" t="str">
        <f t="shared" si="163"/>
        <v/>
      </c>
      <c r="L521">
        <f t="shared" si="176"/>
        <v>6</v>
      </c>
      <c r="M521">
        <f t="shared" si="177"/>
        <v>77</v>
      </c>
      <c r="N521" t="str">
        <f t="shared" si="178"/>
        <v/>
      </c>
      <c r="O521" s="3" t="str">
        <f t="shared" si="170"/>
        <v>06|77</v>
      </c>
      <c r="P521" s="22">
        <f t="shared" si="171"/>
        <v>677</v>
      </c>
      <c r="Q521" s="22">
        <f t="shared" si="172"/>
        <v>2</v>
      </c>
      <c r="R521" s="22"/>
      <c r="S521" t="str">
        <f t="shared" si="173"/>
        <v>Law</v>
      </c>
      <c r="T521" t="str">
        <f t="shared" si="174"/>
        <v>Legal History</v>
      </c>
      <c r="U521" t="str">
        <f t="shared" si="175"/>
        <v/>
      </c>
      <c r="V521">
        <v>1</v>
      </c>
      <c r="W521">
        <f t="shared" si="166"/>
        <v>513</v>
      </c>
      <c r="X521">
        <f t="shared" si="167"/>
        <v>513</v>
      </c>
      <c r="Y521" t="str">
        <f t="shared" si="168"/>
        <v>Legal History</v>
      </c>
      <c r="Z521" t="str">
        <f t="shared" si="169"/>
        <v>Legal History</v>
      </c>
    </row>
    <row r="522" spans="1:26" x14ac:dyDescent="0.35">
      <c r="A522">
        <v>518</v>
      </c>
      <c r="B522" t="s">
        <v>1593</v>
      </c>
      <c r="C522" s="4">
        <v>1</v>
      </c>
      <c r="D522" s="4">
        <v>12</v>
      </c>
      <c r="E522" s="4">
        <v>113</v>
      </c>
      <c r="G522">
        <v>10000</v>
      </c>
      <c r="H522">
        <v>10700</v>
      </c>
      <c r="I522">
        <v>10205</v>
      </c>
      <c r="J522">
        <f t="shared" si="162"/>
        <v>4</v>
      </c>
      <c r="K522" t="str">
        <f t="shared" si="163"/>
        <v/>
      </c>
      <c r="L522">
        <f t="shared" si="176"/>
        <v>6</v>
      </c>
      <c r="M522">
        <f t="shared" si="177"/>
        <v>78</v>
      </c>
      <c r="N522" t="str">
        <f t="shared" si="178"/>
        <v/>
      </c>
      <c r="O522" s="3" t="str">
        <f t="shared" si="170"/>
        <v>06|78</v>
      </c>
      <c r="P522" s="22">
        <f t="shared" si="171"/>
        <v>678</v>
      </c>
      <c r="Q522" s="22">
        <f t="shared" si="172"/>
        <v>2</v>
      </c>
      <c r="R522" s="22"/>
      <c r="S522" t="str">
        <f t="shared" si="173"/>
        <v>Law</v>
      </c>
      <c r="T522" t="str">
        <f t="shared" si="174"/>
        <v>Legal Profession</v>
      </c>
      <c r="U522" t="str">
        <f t="shared" si="175"/>
        <v/>
      </c>
      <c r="V522">
        <v>1</v>
      </c>
      <c r="W522">
        <f t="shared" si="166"/>
        <v>514</v>
      </c>
      <c r="X522">
        <f t="shared" si="167"/>
        <v>514</v>
      </c>
      <c r="Y522" t="str">
        <f t="shared" si="168"/>
        <v>Legal Profession</v>
      </c>
      <c r="Z522" t="str">
        <f t="shared" si="169"/>
        <v>Legal Profession</v>
      </c>
    </row>
    <row r="523" spans="1:26" x14ac:dyDescent="0.35">
      <c r="A523">
        <v>519</v>
      </c>
      <c r="B523" t="s">
        <v>1594</v>
      </c>
      <c r="C523" s="4">
        <v>1</v>
      </c>
      <c r="D523" s="4">
        <v>12</v>
      </c>
      <c r="E523" s="4">
        <v>113</v>
      </c>
      <c r="G523">
        <v>10000</v>
      </c>
      <c r="H523">
        <v>10700</v>
      </c>
      <c r="I523">
        <v>10205</v>
      </c>
      <c r="J523">
        <f t="shared" si="162"/>
        <v>4</v>
      </c>
      <c r="K523" t="str">
        <f t="shared" si="163"/>
        <v/>
      </c>
      <c r="L523">
        <f t="shared" si="176"/>
        <v>6</v>
      </c>
      <c r="M523">
        <f t="shared" si="177"/>
        <v>79</v>
      </c>
      <c r="N523" t="str">
        <f t="shared" si="178"/>
        <v/>
      </c>
      <c r="O523" s="3" t="str">
        <f t="shared" si="170"/>
        <v>06|79</v>
      </c>
      <c r="P523" s="22">
        <f t="shared" si="171"/>
        <v>679</v>
      </c>
      <c r="Q523" s="22">
        <f t="shared" si="172"/>
        <v>2</v>
      </c>
      <c r="R523" s="22"/>
      <c r="S523" t="str">
        <f t="shared" si="173"/>
        <v>Law</v>
      </c>
      <c r="T523" t="str">
        <f t="shared" si="174"/>
        <v>Legal Remedies</v>
      </c>
      <c r="U523" t="str">
        <f t="shared" si="175"/>
        <v/>
      </c>
      <c r="V523">
        <v>1</v>
      </c>
      <c r="W523">
        <f t="shared" si="166"/>
        <v>515</v>
      </c>
      <c r="X523">
        <f t="shared" si="167"/>
        <v>515</v>
      </c>
      <c r="Y523" t="str">
        <f t="shared" si="168"/>
        <v>Legal Remedies</v>
      </c>
      <c r="Z523" t="str">
        <f t="shared" si="169"/>
        <v>Legal Remedies</v>
      </c>
    </row>
    <row r="524" spans="1:26" x14ac:dyDescent="0.35">
      <c r="A524">
        <v>520</v>
      </c>
      <c r="B524" t="s">
        <v>1595</v>
      </c>
      <c r="C524" s="4">
        <v>1</v>
      </c>
      <c r="D524" s="4">
        <v>12</v>
      </c>
      <c r="E524" s="4">
        <v>113</v>
      </c>
      <c r="G524">
        <v>10000</v>
      </c>
      <c r="H524">
        <v>10700</v>
      </c>
      <c r="I524">
        <v>10205</v>
      </c>
      <c r="J524">
        <f t="shared" si="162"/>
        <v>4</v>
      </c>
      <c r="K524" t="str">
        <f t="shared" si="163"/>
        <v/>
      </c>
      <c r="L524">
        <f t="shared" si="176"/>
        <v>6</v>
      </c>
      <c r="M524">
        <f t="shared" si="177"/>
        <v>80</v>
      </c>
      <c r="N524" t="str">
        <f t="shared" si="178"/>
        <v/>
      </c>
      <c r="O524" s="3" t="str">
        <f t="shared" si="170"/>
        <v>06|80</v>
      </c>
      <c r="P524" s="22">
        <f t="shared" si="171"/>
        <v>680</v>
      </c>
      <c r="Q524" s="22">
        <f t="shared" si="172"/>
        <v>2</v>
      </c>
      <c r="R524" s="22"/>
      <c r="S524" t="str">
        <f t="shared" si="173"/>
        <v>Law</v>
      </c>
      <c r="T524" t="str">
        <f t="shared" si="174"/>
        <v>Legal Writing and Research</v>
      </c>
      <c r="U524" t="str">
        <f t="shared" si="175"/>
        <v/>
      </c>
      <c r="V524">
        <v>1</v>
      </c>
      <c r="W524">
        <f t="shared" si="166"/>
        <v>516</v>
      </c>
      <c r="X524">
        <f t="shared" si="167"/>
        <v>516</v>
      </c>
      <c r="Y524" t="str">
        <f t="shared" si="168"/>
        <v>Legal Writing and Research</v>
      </c>
      <c r="Z524" t="str">
        <f t="shared" si="169"/>
        <v>Legal Writing and Research</v>
      </c>
    </row>
    <row r="525" spans="1:26" x14ac:dyDescent="0.35">
      <c r="A525">
        <v>521</v>
      </c>
      <c r="B525" t="s">
        <v>1596</v>
      </c>
      <c r="C525" s="4">
        <v>1</v>
      </c>
      <c r="D525" s="4">
        <v>12</v>
      </c>
      <c r="E525" s="4">
        <v>113</v>
      </c>
      <c r="G525">
        <v>10000</v>
      </c>
      <c r="H525">
        <v>10700</v>
      </c>
      <c r="I525">
        <v>10205</v>
      </c>
      <c r="J525">
        <f t="shared" si="162"/>
        <v>4</v>
      </c>
      <c r="K525" t="str">
        <f t="shared" si="163"/>
        <v/>
      </c>
      <c r="L525">
        <f t="shared" si="176"/>
        <v>6</v>
      </c>
      <c r="M525">
        <f t="shared" si="177"/>
        <v>81</v>
      </c>
      <c r="N525" t="str">
        <f t="shared" si="178"/>
        <v/>
      </c>
      <c r="O525" s="3" t="str">
        <f t="shared" si="170"/>
        <v>06|81</v>
      </c>
      <c r="P525" s="22">
        <f t="shared" si="171"/>
        <v>681</v>
      </c>
      <c r="Q525" s="22">
        <f t="shared" si="172"/>
        <v>2</v>
      </c>
      <c r="R525" s="22"/>
      <c r="S525" t="str">
        <f t="shared" si="173"/>
        <v>Law</v>
      </c>
      <c r="T525" t="str">
        <f t="shared" si="174"/>
        <v>Legislation</v>
      </c>
      <c r="U525" t="str">
        <f t="shared" si="175"/>
        <v/>
      </c>
      <c r="V525">
        <v>1</v>
      </c>
      <c r="W525">
        <f t="shared" si="166"/>
        <v>517</v>
      </c>
      <c r="X525">
        <f t="shared" si="167"/>
        <v>517</v>
      </c>
      <c r="Y525" t="str">
        <f t="shared" si="168"/>
        <v>Legislation</v>
      </c>
      <c r="Z525" t="str">
        <f t="shared" si="169"/>
        <v>Legislation</v>
      </c>
    </row>
    <row r="526" spans="1:26" x14ac:dyDescent="0.35">
      <c r="A526">
        <v>522</v>
      </c>
      <c r="B526" t="s">
        <v>1597</v>
      </c>
      <c r="C526" s="4">
        <v>1</v>
      </c>
      <c r="D526" s="4">
        <v>12</v>
      </c>
      <c r="E526" s="4">
        <v>113</v>
      </c>
      <c r="G526">
        <v>10000</v>
      </c>
      <c r="H526">
        <v>10700</v>
      </c>
      <c r="I526">
        <v>10205</v>
      </c>
      <c r="J526">
        <f t="shared" si="162"/>
        <v>4</v>
      </c>
      <c r="K526" t="str">
        <f t="shared" si="163"/>
        <v/>
      </c>
      <c r="L526">
        <f t="shared" si="176"/>
        <v>6</v>
      </c>
      <c r="M526">
        <f t="shared" si="177"/>
        <v>82</v>
      </c>
      <c r="N526" t="str">
        <f t="shared" si="178"/>
        <v/>
      </c>
      <c r="O526" s="3" t="str">
        <f t="shared" si="170"/>
        <v>06|82</v>
      </c>
      <c r="P526" s="22">
        <f t="shared" si="171"/>
        <v>682</v>
      </c>
      <c r="Q526" s="22">
        <f t="shared" si="172"/>
        <v>2</v>
      </c>
      <c r="R526" s="22"/>
      <c r="S526" t="str">
        <f t="shared" si="173"/>
        <v>Law</v>
      </c>
      <c r="T526" t="str">
        <f t="shared" si="174"/>
        <v>Litigation</v>
      </c>
      <c r="U526" t="str">
        <f t="shared" si="175"/>
        <v/>
      </c>
      <c r="V526">
        <v>1</v>
      </c>
      <c r="W526">
        <f t="shared" si="166"/>
        <v>518</v>
      </c>
      <c r="X526">
        <f t="shared" si="167"/>
        <v>518</v>
      </c>
      <c r="Y526" t="str">
        <f t="shared" si="168"/>
        <v>Litigation</v>
      </c>
      <c r="Z526" t="str">
        <f t="shared" si="169"/>
        <v>Litigation</v>
      </c>
    </row>
    <row r="527" spans="1:26" x14ac:dyDescent="0.35">
      <c r="A527">
        <v>523</v>
      </c>
      <c r="B527" t="s">
        <v>1598</v>
      </c>
      <c r="C527" s="4">
        <v>1</v>
      </c>
      <c r="D527" s="4">
        <v>12</v>
      </c>
      <c r="E527" s="4">
        <v>113</v>
      </c>
      <c r="G527">
        <v>10000</v>
      </c>
      <c r="H527">
        <v>10700</v>
      </c>
      <c r="I527">
        <v>10205</v>
      </c>
      <c r="J527">
        <f t="shared" si="162"/>
        <v>4</v>
      </c>
      <c r="K527" t="str">
        <f t="shared" si="163"/>
        <v/>
      </c>
      <c r="L527">
        <f t="shared" si="176"/>
        <v>6</v>
      </c>
      <c r="M527">
        <f t="shared" si="177"/>
        <v>83</v>
      </c>
      <c r="N527" t="str">
        <f t="shared" si="178"/>
        <v/>
      </c>
      <c r="O527" s="3" t="str">
        <f t="shared" si="170"/>
        <v>06|83</v>
      </c>
      <c r="P527" s="22">
        <f t="shared" si="171"/>
        <v>683</v>
      </c>
      <c r="Q527" s="22">
        <f t="shared" si="172"/>
        <v>2</v>
      </c>
      <c r="R527" s="22"/>
      <c r="S527" t="str">
        <f t="shared" si="173"/>
        <v>Law</v>
      </c>
      <c r="T527" t="str">
        <f t="shared" si="174"/>
        <v>Marketing Law</v>
      </c>
      <c r="U527" t="str">
        <f t="shared" si="175"/>
        <v/>
      </c>
      <c r="V527">
        <v>1</v>
      </c>
      <c r="W527">
        <f t="shared" si="166"/>
        <v>519</v>
      </c>
      <c r="X527">
        <f t="shared" si="167"/>
        <v>519</v>
      </c>
      <c r="Y527" t="str">
        <f t="shared" si="168"/>
        <v>Marketing Law</v>
      </c>
      <c r="Z527" t="str">
        <f t="shared" si="169"/>
        <v>Marketing Law</v>
      </c>
    </row>
    <row r="528" spans="1:26" x14ac:dyDescent="0.35">
      <c r="A528">
        <v>524</v>
      </c>
      <c r="B528" t="s">
        <v>1599</v>
      </c>
      <c r="C528" s="4">
        <v>1</v>
      </c>
      <c r="D528" s="4">
        <v>12</v>
      </c>
      <c r="E528" s="4">
        <v>113</v>
      </c>
      <c r="G528">
        <v>10000</v>
      </c>
      <c r="H528">
        <v>10700</v>
      </c>
      <c r="I528">
        <v>10205</v>
      </c>
      <c r="J528">
        <f t="shared" si="162"/>
        <v>4</v>
      </c>
      <c r="K528" t="str">
        <f t="shared" si="163"/>
        <v/>
      </c>
      <c r="L528">
        <f t="shared" si="176"/>
        <v>6</v>
      </c>
      <c r="M528">
        <f t="shared" si="177"/>
        <v>84</v>
      </c>
      <c r="N528" t="str">
        <f t="shared" si="178"/>
        <v/>
      </c>
      <c r="O528" s="3" t="str">
        <f t="shared" si="170"/>
        <v>06|84</v>
      </c>
      <c r="P528" s="22">
        <f t="shared" si="171"/>
        <v>684</v>
      </c>
      <c r="Q528" s="22">
        <f t="shared" si="172"/>
        <v>2</v>
      </c>
      <c r="R528" s="22"/>
      <c r="S528" t="str">
        <f t="shared" si="173"/>
        <v>Law</v>
      </c>
      <c r="T528" t="str">
        <f t="shared" si="174"/>
        <v>Medical Jurisprudence</v>
      </c>
      <c r="U528" t="str">
        <f t="shared" si="175"/>
        <v/>
      </c>
      <c r="V528">
        <v>1</v>
      </c>
      <c r="W528">
        <f t="shared" si="166"/>
        <v>520</v>
      </c>
      <c r="X528">
        <f t="shared" si="167"/>
        <v>520</v>
      </c>
      <c r="Y528" t="str">
        <f t="shared" si="168"/>
        <v>Medical Jurisprudence</v>
      </c>
      <c r="Z528" t="str">
        <f t="shared" si="169"/>
        <v>Medical Jurisprudence</v>
      </c>
    </row>
    <row r="529" spans="1:26" x14ac:dyDescent="0.35">
      <c r="A529">
        <v>525</v>
      </c>
      <c r="B529" t="s">
        <v>1600</v>
      </c>
      <c r="C529" s="4">
        <v>1</v>
      </c>
      <c r="D529" s="4">
        <v>12</v>
      </c>
      <c r="E529" s="4">
        <v>113</v>
      </c>
      <c r="G529">
        <v>10000</v>
      </c>
      <c r="H529">
        <v>10700</v>
      </c>
      <c r="I529">
        <v>10205</v>
      </c>
      <c r="J529">
        <f t="shared" si="162"/>
        <v>4</v>
      </c>
      <c r="K529" t="str">
        <f t="shared" si="163"/>
        <v/>
      </c>
      <c r="L529">
        <f t="shared" si="176"/>
        <v>6</v>
      </c>
      <c r="M529">
        <f t="shared" si="177"/>
        <v>85</v>
      </c>
      <c r="N529" t="str">
        <f t="shared" si="178"/>
        <v/>
      </c>
      <c r="O529" s="3" t="str">
        <f t="shared" si="170"/>
        <v>06|85</v>
      </c>
      <c r="P529" s="22">
        <f t="shared" si="171"/>
        <v>685</v>
      </c>
      <c r="Q529" s="22">
        <f t="shared" si="172"/>
        <v>2</v>
      </c>
      <c r="R529" s="22"/>
      <c r="S529" t="str">
        <f t="shared" si="173"/>
        <v>Law</v>
      </c>
      <c r="T529" t="str">
        <f t="shared" si="174"/>
        <v>Military, War, and Peace</v>
      </c>
      <c r="U529" t="str">
        <f t="shared" si="175"/>
        <v/>
      </c>
      <c r="V529">
        <v>1</v>
      </c>
      <c r="W529">
        <f t="shared" si="166"/>
        <v>521</v>
      </c>
      <c r="X529">
        <f t="shared" si="167"/>
        <v>521</v>
      </c>
      <c r="Y529" t="str">
        <f t="shared" si="168"/>
        <v>Military, War, and Peace</v>
      </c>
      <c r="Z529" t="str">
        <f t="shared" si="169"/>
        <v>Military, War, and Peace</v>
      </c>
    </row>
    <row r="530" spans="1:26" x14ac:dyDescent="0.35">
      <c r="A530">
        <v>526</v>
      </c>
      <c r="B530" t="s">
        <v>1601</v>
      </c>
      <c r="C530" s="4">
        <v>1</v>
      </c>
      <c r="D530" s="4">
        <v>12</v>
      </c>
      <c r="E530" s="4">
        <v>113</v>
      </c>
      <c r="G530">
        <v>10000</v>
      </c>
      <c r="H530">
        <v>10700</v>
      </c>
      <c r="I530">
        <v>10205</v>
      </c>
      <c r="J530">
        <f t="shared" si="162"/>
        <v>4</v>
      </c>
      <c r="K530" t="str">
        <f t="shared" si="163"/>
        <v/>
      </c>
      <c r="L530">
        <f t="shared" si="176"/>
        <v>6</v>
      </c>
      <c r="M530">
        <f t="shared" si="177"/>
        <v>86</v>
      </c>
      <c r="N530" t="str">
        <f t="shared" si="178"/>
        <v/>
      </c>
      <c r="O530" s="3" t="str">
        <f t="shared" si="170"/>
        <v>06|86</v>
      </c>
      <c r="P530" s="22">
        <f t="shared" si="171"/>
        <v>686</v>
      </c>
      <c r="Q530" s="22">
        <f t="shared" si="172"/>
        <v>2</v>
      </c>
      <c r="R530" s="22"/>
      <c r="S530" t="str">
        <f t="shared" si="173"/>
        <v>Law</v>
      </c>
      <c r="T530" t="str">
        <f t="shared" si="174"/>
        <v>National Security Law</v>
      </c>
      <c r="U530" t="str">
        <f t="shared" si="175"/>
        <v/>
      </c>
      <c r="V530">
        <v>1</v>
      </c>
      <c r="W530">
        <f t="shared" si="166"/>
        <v>522</v>
      </c>
      <c r="X530">
        <f t="shared" si="167"/>
        <v>522</v>
      </c>
      <c r="Y530" t="str">
        <f t="shared" si="168"/>
        <v>National Security Law</v>
      </c>
      <c r="Z530" t="str">
        <f t="shared" si="169"/>
        <v>National Security Law</v>
      </c>
    </row>
    <row r="531" spans="1:26" x14ac:dyDescent="0.35">
      <c r="A531">
        <v>527</v>
      </c>
      <c r="B531" t="s">
        <v>1602</v>
      </c>
      <c r="C531" s="4">
        <v>1</v>
      </c>
      <c r="D531" s="4">
        <v>12</v>
      </c>
      <c r="E531" s="4">
        <v>113</v>
      </c>
      <c r="G531">
        <v>10000</v>
      </c>
      <c r="H531">
        <v>10700</v>
      </c>
      <c r="I531">
        <v>10205</v>
      </c>
      <c r="J531">
        <f t="shared" si="162"/>
        <v>4</v>
      </c>
      <c r="K531" t="str">
        <f t="shared" si="163"/>
        <v/>
      </c>
      <c r="L531">
        <f t="shared" si="176"/>
        <v>6</v>
      </c>
      <c r="M531">
        <f t="shared" si="177"/>
        <v>87</v>
      </c>
      <c r="N531" t="str">
        <f t="shared" si="178"/>
        <v/>
      </c>
      <c r="O531" s="3" t="str">
        <f t="shared" si="170"/>
        <v>06|87</v>
      </c>
      <c r="P531" s="22">
        <f t="shared" si="171"/>
        <v>687</v>
      </c>
      <c r="Q531" s="22">
        <f t="shared" si="172"/>
        <v>2</v>
      </c>
      <c r="R531" s="22"/>
      <c r="S531" t="str">
        <f t="shared" si="173"/>
        <v>Law</v>
      </c>
      <c r="T531" t="str">
        <f t="shared" si="174"/>
        <v>Natural Law</v>
      </c>
      <c r="U531" t="str">
        <f t="shared" si="175"/>
        <v/>
      </c>
      <c r="V531">
        <v>1</v>
      </c>
      <c r="W531">
        <f t="shared" si="166"/>
        <v>523</v>
      </c>
      <c r="X531">
        <f t="shared" si="167"/>
        <v>523</v>
      </c>
      <c r="Y531" t="str">
        <f t="shared" si="168"/>
        <v>Natural Law</v>
      </c>
      <c r="Z531" t="str">
        <f t="shared" si="169"/>
        <v>Natural Law</v>
      </c>
    </row>
    <row r="532" spans="1:26" x14ac:dyDescent="0.35">
      <c r="A532">
        <v>528</v>
      </c>
      <c r="B532" t="s">
        <v>1603</v>
      </c>
      <c r="C532" s="4">
        <v>1</v>
      </c>
      <c r="D532" s="4">
        <v>12</v>
      </c>
      <c r="E532" s="4">
        <v>113</v>
      </c>
      <c r="G532">
        <v>10000</v>
      </c>
      <c r="H532">
        <v>10700</v>
      </c>
      <c r="I532">
        <v>10205</v>
      </c>
      <c r="J532">
        <f t="shared" si="162"/>
        <v>4</v>
      </c>
      <c r="K532" t="str">
        <f t="shared" si="163"/>
        <v/>
      </c>
      <c r="L532">
        <f t="shared" si="176"/>
        <v>6</v>
      </c>
      <c r="M532">
        <f t="shared" si="177"/>
        <v>88</v>
      </c>
      <c r="N532" t="str">
        <f t="shared" si="178"/>
        <v/>
      </c>
      <c r="O532" s="3" t="str">
        <f t="shared" si="170"/>
        <v>06|88</v>
      </c>
      <c r="P532" s="22">
        <f t="shared" si="171"/>
        <v>688</v>
      </c>
      <c r="Q532" s="22">
        <f t="shared" si="172"/>
        <v>2</v>
      </c>
      <c r="R532" s="22"/>
      <c r="S532" t="str">
        <f t="shared" si="173"/>
        <v>Law</v>
      </c>
      <c r="T532" t="str">
        <f t="shared" si="174"/>
        <v>Natural Resources Law</v>
      </c>
      <c r="U532" t="str">
        <f t="shared" si="175"/>
        <v/>
      </c>
      <c r="V532">
        <v>1</v>
      </c>
      <c r="W532">
        <f t="shared" si="166"/>
        <v>524</v>
      </c>
      <c r="X532">
        <f t="shared" si="167"/>
        <v>524</v>
      </c>
      <c r="Y532" t="str">
        <f t="shared" si="168"/>
        <v>Natural Resources Law</v>
      </c>
      <c r="Z532" t="str">
        <f t="shared" si="169"/>
        <v>Natural Resources Law</v>
      </c>
    </row>
    <row r="533" spans="1:26" x14ac:dyDescent="0.35">
      <c r="A533">
        <v>529</v>
      </c>
      <c r="B533" t="s">
        <v>1604</v>
      </c>
      <c r="C533" s="4">
        <v>1</v>
      </c>
      <c r="D533" s="4">
        <v>12</v>
      </c>
      <c r="E533" s="4">
        <v>113</v>
      </c>
      <c r="G533">
        <v>10000</v>
      </c>
      <c r="H533">
        <v>10700</v>
      </c>
      <c r="I533">
        <v>10205</v>
      </c>
      <c r="J533">
        <f t="shared" si="162"/>
        <v>4</v>
      </c>
      <c r="K533" t="str">
        <f t="shared" si="163"/>
        <v/>
      </c>
      <c r="L533">
        <f t="shared" si="176"/>
        <v>6</v>
      </c>
      <c r="M533">
        <f t="shared" si="177"/>
        <v>89</v>
      </c>
      <c r="N533" t="str">
        <f t="shared" si="178"/>
        <v/>
      </c>
      <c r="O533" s="3" t="str">
        <f t="shared" si="170"/>
        <v>06|89</v>
      </c>
      <c r="P533" s="22">
        <f t="shared" si="171"/>
        <v>689</v>
      </c>
      <c r="Q533" s="22">
        <f t="shared" si="172"/>
        <v>2</v>
      </c>
      <c r="R533" s="22"/>
      <c r="S533" t="str">
        <f t="shared" si="173"/>
        <v>Law</v>
      </c>
      <c r="T533" t="str">
        <f t="shared" si="174"/>
        <v>Nonprofit Organizations Law</v>
      </c>
      <c r="U533" t="str">
        <f t="shared" si="175"/>
        <v/>
      </c>
      <c r="V533">
        <v>1</v>
      </c>
      <c r="W533">
        <f t="shared" si="166"/>
        <v>525</v>
      </c>
      <c r="X533">
        <f t="shared" si="167"/>
        <v>525</v>
      </c>
      <c r="Y533" t="str">
        <f t="shared" si="168"/>
        <v>Nonprofit Organizations Law</v>
      </c>
      <c r="Z533" t="str">
        <f t="shared" si="169"/>
        <v>Nonprofit Organizations Law</v>
      </c>
    </row>
    <row r="534" spans="1:26" x14ac:dyDescent="0.35">
      <c r="A534">
        <v>530</v>
      </c>
      <c r="B534" t="s">
        <v>1605</v>
      </c>
      <c r="C534" s="4">
        <v>1</v>
      </c>
      <c r="D534" s="4">
        <v>12</v>
      </c>
      <c r="E534" s="4">
        <v>113</v>
      </c>
      <c r="G534">
        <v>10000</v>
      </c>
      <c r="H534">
        <v>10700</v>
      </c>
      <c r="I534">
        <v>10205</v>
      </c>
      <c r="J534">
        <f t="shared" si="162"/>
        <v>4</v>
      </c>
      <c r="K534" t="str">
        <f t="shared" si="163"/>
        <v/>
      </c>
      <c r="L534">
        <f t="shared" si="176"/>
        <v>6</v>
      </c>
      <c r="M534">
        <f t="shared" si="177"/>
        <v>90</v>
      </c>
      <c r="N534" t="str">
        <f t="shared" si="178"/>
        <v/>
      </c>
      <c r="O534" s="3" t="str">
        <f t="shared" si="170"/>
        <v>06|90</v>
      </c>
      <c r="P534" s="22">
        <f t="shared" si="171"/>
        <v>690</v>
      </c>
      <c r="Q534" s="22">
        <f t="shared" si="172"/>
        <v>2</v>
      </c>
      <c r="R534" s="22"/>
      <c r="S534" t="str">
        <f t="shared" si="173"/>
        <v>Law</v>
      </c>
      <c r="T534" t="str">
        <f t="shared" si="174"/>
        <v>Oil, Gas, and Mineral Law</v>
      </c>
      <c r="U534" t="str">
        <f t="shared" si="175"/>
        <v/>
      </c>
      <c r="V534">
        <v>1</v>
      </c>
      <c r="W534">
        <f t="shared" si="166"/>
        <v>526</v>
      </c>
      <c r="X534">
        <f t="shared" si="167"/>
        <v>526</v>
      </c>
      <c r="Y534" t="str">
        <f t="shared" si="168"/>
        <v>Oil, Gas, and Mineral Law</v>
      </c>
      <c r="Z534" t="str">
        <f t="shared" si="169"/>
        <v>Oil, Gas, and Mineral Law</v>
      </c>
    </row>
    <row r="535" spans="1:26" x14ac:dyDescent="0.35">
      <c r="A535">
        <v>531</v>
      </c>
      <c r="B535" t="s">
        <v>1606</v>
      </c>
      <c r="C535" s="4">
        <v>1</v>
      </c>
      <c r="D535" s="4">
        <v>12</v>
      </c>
      <c r="E535" s="4">
        <v>113</v>
      </c>
      <c r="G535">
        <v>10000</v>
      </c>
      <c r="H535">
        <v>10700</v>
      </c>
      <c r="I535">
        <v>10205</v>
      </c>
      <c r="J535">
        <f t="shared" si="162"/>
        <v>4</v>
      </c>
      <c r="K535" t="str">
        <f t="shared" si="163"/>
        <v/>
      </c>
      <c r="L535">
        <f t="shared" si="176"/>
        <v>6</v>
      </c>
      <c r="M535">
        <f t="shared" si="177"/>
        <v>91</v>
      </c>
      <c r="N535" t="str">
        <f t="shared" si="178"/>
        <v/>
      </c>
      <c r="O535" s="3" t="str">
        <f t="shared" si="170"/>
        <v>06|91</v>
      </c>
      <c r="P535" s="22">
        <f t="shared" si="171"/>
        <v>691</v>
      </c>
      <c r="Q535" s="22">
        <f t="shared" si="172"/>
        <v>2</v>
      </c>
      <c r="R535" s="22"/>
      <c r="S535" t="str">
        <f t="shared" si="173"/>
        <v>Law</v>
      </c>
      <c r="T535" t="str">
        <f t="shared" si="174"/>
        <v>Organizations Law</v>
      </c>
      <c r="U535" t="str">
        <f t="shared" si="175"/>
        <v/>
      </c>
      <c r="V535">
        <v>1</v>
      </c>
      <c r="W535">
        <f t="shared" si="166"/>
        <v>527</v>
      </c>
      <c r="X535">
        <f t="shared" si="167"/>
        <v>527</v>
      </c>
      <c r="Y535" t="str">
        <f t="shared" si="168"/>
        <v>Organizations Law</v>
      </c>
      <c r="Z535" t="str">
        <f t="shared" si="169"/>
        <v>Organizations Law</v>
      </c>
    </row>
    <row r="536" spans="1:26" x14ac:dyDescent="0.35">
      <c r="A536">
        <v>532</v>
      </c>
      <c r="B536" t="s">
        <v>1607</v>
      </c>
      <c r="C536" s="4">
        <v>1</v>
      </c>
      <c r="D536" s="4">
        <v>12</v>
      </c>
      <c r="E536" s="4">
        <v>113</v>
      </c>
      <c r="G536">
        <v>10000</v>
      </c>
      <c r="H536">
        <v>10700</v>
      </c>
      <c r="I536">
        <v>10205</v>
      </c>
      <c r="J536">
        <f t="shared" si="162"/>
        <v>4</v>
      </c>
      <c r="K536" t="str">
        <f t="shared" si="163"/>
        <v/>
      </c>
      <c r="L536">
        <f t="shared" si="176"/>
        <v>6</v>
      </c>
      <c r="M536">
        <f t="shared" si="177"/>
        <v>92</v>
      </c>
      <c r="N536" t="str">
        <f t="shared" si="178"/>
        <v/>
      </c>
      <c r="O536" s="3" t="str">
        <f t="shared" si="170"/>
        <v>06|92</v>
      </c>
      <c r="P536" s="22">
        <f t="shared" si="171"/>
        <v>692</v>
      </c>
      <c r="Q536" s="22">
        <f t="shared" si="172"/>
        <v>2</v>
      </c>
      <c r="R536" s="22"/>
      <c r="S536" t="str">
        <f t="shared" si="173"/>
        <v>Law</v>
      </c>
      <c r="T536" t="str">
        <f t="shared" si="174"/>
        <v>President/Executive Department</v>
      </c>
      <c r="U536" t="str">
        <f t="shared" si="175"/>
        <v/>
      </c>
      <c r="V536">
        <v>1</v>
      </c>
      <c r="W536">
        <f t="shared" si="166"/>
        <v>528</v>
      </c>
      <c r="X536">
        <f t="shared" si="167"/>
        <v>528</v>
      </c>
      <c r="Y536" t="str">
        <f t="shared" si="168"/>
        <v>President/Executive Department</v>
      </c>
      <c r="Z536" t="str">
        <f t="shared" si="169"/>
        <v>President/Executive Department</v>
      </c>
    </row>
    <row r="537" spans="1:26" x14ac:dyDescent="0.35">
      <c r="A537">
        <v>533</v>
      </c>
      <c r="B537" t="s">
        <v>1608</v>
      </c>
      <c r="C537" s="4">
        <v>1</v>
      </c>
      <c r="D537" s="4">
        <v>12</v>
      </c>
      <c r="E537" s="4">
        <v>113</v>
      </c>
      <c r="G537">
        <v>10000</v>
      </c>
      <c r="H537">
        <v>10700</v>
      </c>
      <c r="I537">
        <v>10205</v>
      </c>
      <c r="J537">
        <f t="shared" si="162"/>
        <v>4</v>
      </c>
      <c r="K537" t="str">
        <f t="shared" si="163"/>
        <v/>
      </c>
      <c r="L537">
        <f t="shared" si="176"/>
        <v>6</v>
      </c>
      <c r="M537">
        <f t="shared" si="177"/>
        <v>93</v>
      </c>
      <c r="N537" t="str">
        <f t="shared" si="178"/>
        <v/>
      </c>
      <c r="O537" s="3" t="str">
        <f t="shared" si="170"/>
        <v>06|93</v>
      </c>
      <c r="P537" s="22">
        <f t="shared" si="171"/>
        <v>693</v>
      </c>
      <c r="Q537" s="22">
        <f t="shared" si="172"/>
        <v>2</v>
      </c>
      <c r="R537" s="22"/>
      <c r="S537" t="str">
        <f t="shared" si="173"/>
        <v>Law</v>
      </c>
      <c r="T537" t="str">
        <f t="shared" si="174"/>
        <v>Privacy Law</v>
      </c>
      <c r="U537" t="str">
        <f t="shared" si="175"/>
        <v/>
      </c>
      <c r="V537">
        <v>1</v>
      </c>
      <c r="W537">
        <f t="shared" si="166"/>
        <v>529</v>
      </c>
      <c r="X537">
        <f t="shared" si="167"/>
        <v>529</v>
      </c>
      <c r="Y537" t="str">
        <f t="shared" si="168"/>
        <v>Privacy Law</v>
      </c>
      <c r="Z537" t="str">
        <f t="shared" si="169"/>
        <v>Privacy Law</v>
      </c>
    </row>
    <row r="538" spans="1:26" x14ac:dyDescent="0.35">
      <c r="A538">
        <v>534</v>
      </c>
      <c r="B538" t="s">
        <v>1609</v>
      </c>
      <c r="C538" s="4">
        <v>1</v>
      </c>
      <c r="D538" s="4">
        <v>12</v>
      </c>
      <c r="E538" s="4">
        <v>113</v>
      </c>
      <c r="G538">
        <v>10000</v>
      </c>
      <c r="H538">
        <v>10700</v>
      </c>
      <c r="I538">
        <v>10205</v>
      </c>
      <c r="J538">
        <f t="shared" ref="J538:J601" si="179">IF(ISERROR(FIND(":",B538)),"",FIND(":",B538))</f>
        <v>4</v>
      </c>
      <c r="K538" t="str">
        <f t="shared" ref="K538:K601" si="180">IF(ISERROR(FIND(":",MID(B538,J538+1,99))),"",FIND(":",MID(B538,J538+1,99)))</f>
        <v/>
      </c>
      <c r="L538">
        <f t="shared" si="176"/>
        <v>6</v>
      </c>
      <c r="M538">
        <f t="shared" si="177"/>
        <v>94</v>
      </c>
      <c r="N538" t="str">
        <f t="shared" si="178"/>
        <v/>
      </c>
      <c r="O538" s="3" t="str">
        <f t="shared" si="170"/>
        <v>06|94</v>
      </c>
      <c r="P538" s="22">
        <f t="shared" si="171"/>
        <v>694</v>
      </c>
      <c r="Q538" s="22">
        <f t="shared" si="172"/>
        <v>2</v>
      </c>
      <c r="R538" s="22"/>
      <c r="S538" t="str">
        <f t="shared" si="173"/>
        <v>Law</v>
      </c>
      <c r="T538" t="str">
        <f t="shared" si="174"/>
        <v>Property Law and Real Estate</v>
      </c>
      <c r="U538" t="str">
        <f t="shared" si="175"/>
        <v/>
      </c>
      <c r="V538">
        <v>1</v>
      </c>
      <c r="W538">
        <f t="shared" si="166"/>
        <v>530</v>
      </c>
      <c r="X538">
        <f t="shared" si="167"/>
        <v>530</v>
      </c>
      <c r="Y538" t="str">
        <f t="shared" si="168"/>
        <v>Property Law and Real Estate</v>
      </c>
      <c r="Z538" t="str">
        <f t="shared" si="169"/>
        <v>Property Law and Real Estate</v>
      </c>
    </row>
    <row r="539" spans="1:26" x14ac:dyDescent="0.35">
      <c r="A539">
        <v>535</v>
      </c>
      <c r="B539" t="s">
        <v>1610</v>
      </c>
      <c r="C539" s="4">
        <v>1</v>
      </c>
      <c r="D539" s="4">
        <v>12</v>
      </c>
      <c r="E539" s="4">
        <v>113</v>
      </c>
      <c r="G539">
        <v>10000</v>
      </c>
      <c r="H539">
        <v>10700</v>
      </c>
      <c r="I539">
        <v>10205</v>
      </c>
      <c r="J539">
        <f t="shared" si="179"/>
        <v>4</v>
      </c>
      <c r="K539" t="str">
        <f t="shared" si="180"/>
        <v/>
      </c>
      <c r="L539">
        <f t="shared" si="176"/>
        <v>6</v>
      </c>
      <c r="M539">
        <f t="shared" si="177"/>
        <v>95</v>
      </c>
      <c r="N539" t="str">
        <f t="shared" si="178"/>
        <v/>
      </c>
      <c r="O539" s="3" t="str">
        <f t="shared" si="170"/>
        <v>06|95</v>
      </c>
      <c r="P539" s="22">
        <f t="shared" si="171"/>
        <v>695</v>
      </c>
      <c r="Q539" s="22">
        <f t="shared" si="172"/>
        <v>2</v>
      </c>
      <c r="R539" s="22"/>
      <c r="S539" t="str">
        <f t="shared" si="173"/>
        <v>Law</v>
      </c>
      <c r="T539" t="str">
        <f t="shared" si="174"/>
        <v>Public Law and Legal Theory</v>
      </c>
      <c r="U539" t="str">
        <f t="shared" si="175"/>
        <v/>
      </c>
      <c r="V539">
        <v>1</v>
      </c>
      <c r="W539">
        <f t="shared" si="166"/>
        <v>531</v>
      </c>
      <c r="X539">
        <f t="shared" si="167"/>
        <v>531</v>
      </c>
      <c r="Y539" t="str">
        <f t="shared" si="168"/>
        <v>Public Law and Legal Theory</v>
      </c>
      <c r="Z539" t="str">
        <f t="shared" si="169"/>
        <v>Public Law and Legal Theory</v>
      </c>
    </row>
    <row r="540" spans="1:26" x14ac:dyDescent="0.35">
      <c r="A540">
        <v>536</v>
      </c>
      <c r="B540" t="s">
        <v>1611</v>
      </c>
      <c r="C540" s="4">
        <v>1</v>
      </c>
      <c r="D540" s="4">
        <v>12</v>
      </c>
      <c r="E540" s="4">
        <v>113</v>
      </c>
      <c r="G540">
        <v>10000</v>
      </c>
      <c r="H540">
        <v>10700</v>
      </c>
      <c r="I540">
        <v>10205</v>
      </c>
      <c r="J540">
        <f t="shared" si="179"/>
        <v>4</v>
      </c>
      <c r="K540" t="str">
        <f t="shared" si="180"/>
        <v/>
      </c>
      <c r="L540">
        <f t="shared" si="176"/>
        <v>6</v>
      </c>
      <c r="M540">
        <f t="shared" si="177"/>
        <v>96</v>
      </c>
      <c r="N540" t="str">
        <f t="shared" si="178"/>
        <v/>
      </c>
      <c r="O540" s="3" t="str">
        <f t="shared" si="170"/>
        <v>06|96</v>
      </c>
      <c r="P540" s="22">
        <f t="shared" si="171"/>
        <v>696</v>
      </c>
      <c r="Q540" s="22">
        <f t="shared" si="172"/>
        <v>2</v>
      </c>
      <c r="R540" s="22"/>
      <c r="S540" t="str">
        <f t="shared" si="173"/>
        <v>Law</v>
      </c>
      <c r="T540" t="str">
        <f t="shared" si="174"/>
        <v>Religion Law</v>
      </c>
      <c r="U540" t="str">
        <f t="shared" si="175"/>
        <v/>
      </c>
      <c r="V540">
        <v>1</v>
      </c>
      <c r="W540">
        <f t="shared" si="166"/>
        <v>532</v>
      </c>
      <c r="X540">
        <f t="shared" si="167"/>
        <v>532</v>
      </c>
      <c r="Y540" t="str">
        <f t="shared" si="168"/>
        <v>Religion Law</v>
      </c>
      <c r="Z540" t="str">
        <f t="shared" si="169"/>
        <v>Religion Law</v>
      </c>
    </row>
    <row r="541" spans="1:26" x14ac:dyDescent="0.35">
      <c r="A541">
        <v>537</v>
      </c>
      <c r="B541" t="s">
        <v>1612</v>
      </c>
      <c r="C541" s="4">
        <v>1</v>
      </c>
      <c r="D541" s="4">
        <v>12</v>
      </c>
      <c r="E541" s="4">
        <v>113</v>
      </c>
      <c r="G541">
        <v>10000</v>
      </c>
      <c r="H541">
        <v>10700</v>
      </c>
      <c r="I541">
        <v>10205</v>
      </c>
      <c r="J541">
        <f t="shared" si="179"/>
        <v>4</v>
      </c>
      <c r="K541" t="str">
        <f t="shared" si="180"/>
        <v/>
      </c>
      <c r="L541">
        <f t="shared" si="176"/>
        <v>6</v>
      </c>
      <c r="M541">
        <f t="shared" si="177"/>
        <v>97</v>
      </c>
      <c r="N541" t="str">
        <f t="shared" si="178"/>
        <v/>
      </c>
      <c r="O541" s="3" t="str">
        <f t="shared" si="170"/>
        <v>06|97</v>
      </c>
      <c r="P541" s="22">
        <f t="shared" si="171"/>
        <v>697</v>
      </c>
      <c r="Q541" s="22">
        <f t="shared" si="172"/>
        <v>2</v>
      </c>
      <c r="R541" s="22"/>
      <c r="S541" t="str">
        <f t="shared" si="173"/>
        <v>Law</v>
      </c>
      <c r="T541" t="str">
        <f t="shared" si="174"/>
        <v>Retirement Security Law</v>
      </c>
      <c r="U541" t="str">
        <f t="shared" si="175"/>
        <v/>
      </c>
      <c r="V541">
        <v>1</v>
      </c>
      <c r="W541">
        <f t="shared" si="166"/>
        <v>533</v>
      </c>
      <c r="X541">
        <f t="shared" si="167"/>
        <v>533</v>
      </c>
      <c r="Y541" t="str">
        <f t="shared" ref="Y541:Y561" si="181">T541</f>
        <v>Retirement Security Law</v>
      </c>
      <c r="Z541" t="str">
        <f t="shared" ref="Z541:Z561" si="182">IF(U542="",T541,"")</f>
        <v>Retirement Security Law</v>
      </c>
    </row>
    <row r="542" spans="1:26" x14ac:dyDescent="0.35">
      <c r="A542">
        <v>538</v>
      </c>
      <c r="B542" t="s">
        <v>1613</v>
      </c>
      <c r="C542" s="4">
        <v>1</v>
      </c>
      <c r="D542" s="4">
        <v>12</v>
      </c>
      <c r="E542" s="4">
        <v>113</v>
      </c>
      <c r="G542">
        <v>10000</v>
      </c>
      <c r="H542">
        <v>10700</v>
      </c>
      <c r="I542">
        <v>10205</v>
      </c>
      <c r="J542">
        <f t="shared" si="179"/>
        <v>4</v>
      </c>
      <c r="K542" t="str">
        <f t="shared" si="180"/>
        <v/>
      </c>
      <c r="L542">
        <f t="shared" si="176"/>
        <v>6</v>
      </c>
      <c r="M542">
        <f t="shared" si="177"/>
        <v>98</v>
      </c>
      <c r="N542" t="str">
        <f t="shared" si="178"/>
        <v/>
      </c>
      <c r="O542" s="3" t="str">
        <f t="shared" si="170"/>
        <v>06|98</v>
      </c>
      <c r="P542" s="22">
        <f t="shared" si="171"/>
        <v>698</v>
      </c>
      <c r="Q542" s="22">
        <f t="shared" si="172"/>
        <v>2</v>
      </c>
      <c r="R542" s="22"/>
      <c r="S542" t="str">
        <f t="shared" si="173"/>
        <v>Law</v>
      </c>
      <c r="T542" t="str">
        <f t="shared" si="174"/>
        <v>Rule of Law</v>
      </c>
      <c r="U542" t="str">
        <f t="shared" si="175"/>
        <v/>
      </c>
      <c r="V542">
        <v>1</v>
      </c>
      <c r="W542">
        <f t="shared" si="166"/>
        <v>534</v>
      </c>
      <c r="X542">
        <f t="shared" si="167"/>
        <v>534</v>
      </c>
      <c r="Y542" t="str">
        <f t="shared" si="181"/>
        <v>Rule of Law</v>
      </c>
      <c r="Z542" t="str">
        <f t="shared" si="182"/>
        <v>Rule of Law</v>
      </c>
    </row>
    <row r="543" spans="1:26" x14ac:dyDescent="0.35">
      <c r="A543">
        <v>539</v>
      </c>
      <c r="B543" t="s">
        <v>1614</v>
      </c>
      <c r="C543" s="4">
        <v>1</v>
      </c>
      <c r="D543" s="4">
        <v>12</v>
      </c>
      <c r="E543" s="4">
        <v>113</v>
      </c>
      <c r="G543">
        <v>10000</v>
      </c>
      <c r="H543">
        <v>10700</v>
      </c>
      <c r="I543">
        <v>10205</v>
      </c>
      <c r="J543">
        <f t="shared" si="179"/>
        <v>4</v>
      </c>
      <c r="K543" t="str">
        <f t="shared" si="180"/>
        <v/>
      </c>
      <c r="L543">
        <f t="shared" si="176"/>
        <v>6</v>
      </c>
      <c r="M543">
        <f t="shared" si="177"/>
        <v>99</v>
      </c>
      <c r="N543" t="str">
        <f t="shared" si="178"/>
        <v/>
      </c>
      <c r="O543" s="3" t="str">
        <f t="shared" si="170"/>
        <v>06|99</v>
      </c>
      <c r="P543" s="22">
        <f t="shared" si="171"/>
        <v>699</v>
      </c>
      <c r="Q543" s="22">
        <f t="shared" si="172"/>
        <v>2</v>
      </c>
      <c r="R543" s="22"/>
      <c r="S543" t="str">
        <f t="shared" si="173"/>
        <v>Law</v>
      </c>
      <c r="T543" t="str">
        <f t="shared" si="174"/>
        <v>Science and Technology Law</v>
      </c>
      <c r="U543" t="str">
        <f t="shared" si="175"/>
        <v/>
      </c>
      <c r="V543">
        <v>1</v>
      </c>
      <c r="W543">
        <f t="shared" si="166"/>
        <v>535</v>
      </c>
      <c r="X543">
        <f t="shared" si="167"/>
        <v>535</v>
      </c>
      <c r="Y543" t="str">
        <f t="shared" si="181"/>
        <v>Science and Technology Law</v>
      </c>
      <c r="Z543" t="str">
        <f t="shared" si="182"/>
        <v>Science and Technology Law</v>
      </c>
    </row>
    <row r="544" spans="1:26" x14ac:dyDescent="0.35">
      <c r="A544">
        <v>540</v>
      </c>
      <c r="B544" t="s">
        <v>1615</v>
      </c>
      <c r="C544" s="4">
        <v>1</v>
      </c>
      <c r="D544" s="4">
        <v>12</v>
      </c>
      <c r="E544" s="4">
        <v>113</v>
      </c>
      <c r="G544">
        <v>10000</v>
      </c>
      <c r="H544">
        <v>10700</v>
      </c>
      <c r="I544">
        <v>10205</v>
      </c>
      <c r="J544">
        <f t="shared" si="179"/>
        <v>4</v>
      </c>
      <c r="K544" t="str">
        <f t="shared" si="180"/>
        <v/>
      </c>
      <c r="L544">
        <f t="shared" si="176"/>
        <v>6</v>
      </c>
      <c r="M544">
        <f t="shared" si="177"/>
        <v>100</v>
      </c>
      <c r="N544" t="str">
        <f t="shared" si="178"/>
        <v/>
      </c>
      <c r="O544" s="3" t="str">
        <f t="shared" si="170"/>
        <v>06|100</v>
      </c>
      <c r="P544" s="22">
        <f t="shared" si="171"/>
        <v>6100</v>
      </c>
      <c r="Q544" s="22">
        <f t="shared" si="172"/>
        <v>2</v>
      </c>
      <c r="R544" s="22"/>
      <c r="S544" t="str">
        <f t="shared" si="173"/>
        <v>Law</v>
      </c>
      <c r="T544" t="str">
        <f t="shared" si="174"/>
        <v>Second Amendment</v>
      </c>
      <c r="U544" t="str">
        <f t="shared" si="175"/>
        <v/>
      </c>
      <c r="V544">
        <v>1</v>
      </c>
      <c r="W544">
        <f t="shared" si="166"/>
        <v>536</v>
      </c>
      <c r="X544">
        <f t="shared" si="167"/>
        <v>536</v>
      </c>
      <c r="Y544" t="str">
        <f t="shared" si="181"/>
        <v>Second Amendment</v>
      </c>
      <c r="Z544" t="str">
        <f t="shared" si="182"/>
        <v>Second Amendment</v>
      </c>
    </row>
    <row r="545" spans="1:26" x14ac:dyDescent="0.35">
      <c r="A545">
        <v>541</v>
      </c>
      <c r="B545" t="s">
        <v>1616</v>
      </c>
      <c r="C545" s="4">
        <v>1</v>
      </c>
      <c r="D545" s="4">
        <v>12</v>
      </c>
      <c r="E545" s="4">
        <v>113</v>
      </c>
      <c r="G545">
        <v>10000</v>
      </c>
      <c r="H545">
        <v>10700</v>
      </c>
      <c r="I545">
        <v>10205</v>
      </c>
      <c r="J545">
        <f t="shared" si="179"/>
        <v>4</v>
      </c>
      <c r="K545" t="str">
        <f t="shared" si="180"/>
        <v/>
      </c>
      <c r="L545">
        <f t="shared" si="176"/>
        <v>6</v>
      </c>
      <c r="M545">
        <f t="shared" si="177"/>
        <v>101</v>
      </c>
      <c r="N545" t="str">
        <f t="shared" si="178"/>
        <v/>
      </c>
      <c r="O545" s="3" t="str">
        <f t="shared" si="170"/>
        <v>06|101</v>
      </c>
      <c r="P545" s="22">
        <f t="shared" si="171"/>
        <v>6101</v>
      </c>
      <c r="Q545" s="22">
        <f t="shared" si="172"/>
        <v>2</v>
      </c>
      <c r="R545" s="22"/>
      <c r="S545" t="str">
        <f t="shared" si="173"/>
        <v>Law</v>
      </c>
      <c r="T545" t="str">
        <f t="shared" si="174"/>
        <v>Secured Transactions</v>
      </c>
      <c r="U545" t="str">
        <f t="shared" si="175"/>
        <v/>
      </c>
      <c r="V545">
        <v>1</v>
      </c>
      <c r="W545">
        <f t="shared" si="166"/>
        <v>537</v>
      </c>
      <c r="X545">
        <f t="shared" si="167"/>
        <v>537</v>
      </c>
      <c r="Y545" t="str">
        <f t="shared" si="181"/>
        <v>Secured Transactions</v>
      </c>
      <c r="Z545" t="str">
        <f t="shared" si="182"/>
        <v>Secured Transactions</v>
      </c>
    </row>
    <row r="546" spans="1:26" x14ac:dyDescent="0.35">
      <c r="A546">
        <v>542</v>
      </c>
      <c r="B546" t="s">
        <v>1617</v>
      </c>
      <c r="C546" s="4">
        <v>1</v>
      </c>
      <c r="D546" s="4">
        <v>12</v>
      </c>
      <c r="E546" s="4">
        <v>113</v>
      </c>
      <c r="G546">
        <v>10000</v>
      </c>
      <c r="H546">
        <v>10700</v>
      </c>
      <c r="I546">
        <v>10205</v>
      </c>
      <c r="J546">
        <f t="shared" si="179"/>
        <v>4</v>
      </c>
      <c r="K546" t="str">
        <f t="shared" si="180"/>
        <v/>
      </c>
      <c r="L546">
        <f t="shared" si="176"/>
        <v>6</v>
      </c>
      <c r="M546">
        <f t="shared" si="177"/>
        <v>102</v>
      </c>
      <c r="N546" t="str">
        <f t="shared" si="178"/>
        <v/>
      </c>
      <c r="O546" s="3" t="str">
        <f t="shared" si="170"/>
        <v>06|102</v>
      </c>
      <c r="P546" s="22">
        <f t="shared" si="171"/>
        <v>6102</v>
      </c>
      <c r="Q546" s="22">
        <f t="shared" si="172"/>
        <v>2</v>
      </c>
      <c r="R546" s="22"/>
      <c r="S546" t="str">
        <f t="shared" si="173"/>
        <v>Law</v>
      </c>
      <c r="T546" t="str">
        <f t="shared" si="174"/>
        <v>Securities Law</v>
      </c>
      <c r="U546" t="str">
        <f t="shared" si="175"/>
        <v/>
      </c>
      <c r="V546">
        <v>1</v>
      </c>
      <c r="W546">
        <f t="shared" si="166"/>
        <v>538</v>
      </c>
      <c r="X546">
        <f t="shared" si="167"/>
        <v>538</v>
      </c>
      <c r="Y546" t="str">
        <f t="shared" si="181"/>
        <v>Securities Law</v>
      </c>
      <c r="Z546" t="str">
        <f t="shared" si="182"/>
        <v>Securities Law</v>
      </c>
    </row>
    <row r="547" spans="1:26" x14ac:dyDescent="0.35">
      <c r="A547">
        <v>543</v>
      </c>
      <c r="B547" t="s">
        <v>1618</v>
      </c>
      <c r="C547" s="4">
        <v>1</v>
      </c>
      <c r="D547" s="4">
        <v>12</v>
      </c>
      <c r="E547" s="4">
        <v>113</v>
      </c>
      <c r="G547">
        <v>10000</v>
      </c>
      <c r="H547">
        <v>10700</v>
      </c>
      <c r="I547">
        <v>10205</v>
      </c>
      <c r="J547">
        <f t="shared" si="179"/>
        <v>4</v>
      </c>
      <c r="K547" t="str">
        <f t="shared" si="180"/>
        <v/>
      </c>
      <c r="L547">
        <f t="shared" si="176"/>
        <v>6</v>
      </c>
      <c r="M547">
        <f t="shared" si="177"/>
        <v>103</v>
      </c>
      <c r="N547" t="str">
        <f t="shared" si="178"/>
        <v/>
      </c>
      <c r="O547" s="3" t="str">
        <f t="shared" si="170"/>
        <v>06|103</v>
      </c>
      <c r="P547" s="22">
        <f t="shared" si="171"/>
        <v>6103</v>
      </c>
      <c r="Q547" s="22">
        <f t="shared" si="172"/>
        <v>2</v>
      </c>
      <c r="R547" s="22"/>
      <c r="S547" t="str">
        <f t="shared" si="173"/>
        <v>Law</v>
      </c>
      <c r="T547" t="str">
        <f t="shared" si="174"/>
        <v>Sexuality and the Law</v>
      </c>
      <c r="U547" t="str">
        <f t="shared" si="175"/>
        <v/>
      </c>
      <c r="V547">
        <v>1</v>
      </c>
      <c r="W547">
        <f t="shared" ref="W547:W610" si="183">V547+W546</f>
        <v>539</v>
      </c>
      <c r="X547">
        <f t="shared" si="167"/>
        <v>539</v>
      </c>
      <c r="Y547" t="str">
        <f t="shared" si="181"/>
        <v>Sexuality and the Law</v>
      </c>
      <c r="Z547" t="str">
        <f t="shared" si="182"/>
        <v>Sexuality and the Law</v>
      </c>
    </row>
    <row r="548" spans="1:26" x14ac:dyDescent="0.35">
      <c r="A548">
        <v>544</v>
      </c>
      <c r="B548" t="s">
        <v>1619</v>
      </c>
      <c r="C548" s="4">
        <v>1</v>
      </c>
      <c r="D548" s="4">
        <v>12</v>
      </c>
      <c r="E548" s="4">
        <v>113</v>
      </c>
      <c r="G548">
        <v>10000</v>
      </c>
      <c r="H548">
        <v>10700</v>
      </c>
      <c r="I548">
        <v>10205</v>
      </c>
      <c r="J548">
        <f t="shared" si="179"/>
        <v>4</v>
      </c>
      <c r="K548" t="str">
        <f t="shared" si="180"/>
        <v/>
      </c>
      <c r="L548">
        <f t="shared" si="176"/>
        <v>6</v>
      </c>
      <c r="M548">
        <f t="shared" si="177"/>
        <v>104</v>
      </c>
      <c r="N548" t="str">
        <f t="shared" si="178"/>
        <v/>
      </c>
      <c r="O548" s="3" t="str">
        <f t="shared" si="170"/>
        <v>06|104</v>
      </c>
      <c r="P548" s="22">
        <f t="shared" si="171"/>
        <v>6104</v>
      </c>
      <c r="Q548" s="22">
        <f t="shared" si="172"/>
        <v>2</v>
      </c>
      <c r="R548" s="22"/>
      <c r="S548" t="str">
        <f t="shared" si="173"/>
        <v>Law</v>
      </c>
      <c r="T548" t="str">
        <f t="shared" si="174"/>
        <v>Social Welfare Law</v>
      </c>
      <c r="U548" t="str">
        <f t="shared" si="175"/>
        <v/>
      </c>
      <c r="V548">
        <v>1</v>
      </c>
      <c r="W548">
        <f t="shared" si="183"/>
        <v>540</v>
      </c>
      <c r="X548">
        <f t="shared" si="167"/>
        <v>540</v>
      </c>
      <c r="Y548" t="str">
        <f t="shared" si="181"/>
        <v>Social Welfare Law</v>
      </c>
      <c r="Z548" t="str">
        <f t="shared" si="182"/>
        <v>Social Welfare Law</v>
      </c>
    </row>
    <row r="549" spans="1:26" x14ac:dyDescent="0.35">
      <c r="A549">
        <v>545</v>
      </c>
      <c r="B549" t="s">
        <v>1620</v>
      </c>
      <c r="C549" s="4">
        <v>1</v>
      </c>
      <c r="D549" s="4">
        <v>12</v>
      </c>
      <c r="E549" s="4">
        <v>113</v>
      </c>
      <c r="G549">
        <v>10000</v>
      </c>
      <c r="H549">
        <v>10700</v>
      </c>
      <c r="I549">
        <v>10205</v>
      </c>
      <c r="J549">
        <f t="shared" si="179"/>
        <v>4</v>
      </c>
      <c r="K549" t="str">
        <f t="shared" si="180"/>
        <v/>
      </c>
      <c r="L549">
        <f t="shared" si="176"/>
        <v>6</v>
      </c>
      <c r="M549">
        <f t="shared" si="177"/>
        <v>105</v>
      </c>
      <c r="N549" t="str">
        <f t="shared" si="178"/>
        <v/>
      </c>
      <c r="O549" s="3" t="str">
        <f t="shared" si="170"/>
        <v>06|105</v>
      </c>
      <c r="P549" s="22">
        <f t="shared" si="171"/>
        <v>6105</v>
      </c>
      <c r="Q549" s="22">
        <f t="shared" si="172"/>
        <v>2</v>
      </c>
      <c r="R549" s="22"/>
      <c r="S549" t="str">
        <f t="shared" si="173"/>
        <v>Law</v>
      </c>
      <c r="T549" t="str">
        <f t="shared" si="174"/>
        <v>State and Local Government Law</v>
      </c>
      <c r="U549" t="str">
        <f t="shared" si="175"/>
        <v/>
      </c>
      <c r="V549">
        <v>1</v>
      </c>
      <c r="W549">
        <f t="shared" si="183"/>
        <v>541</v>
      </c>
      <c r="X549">
        <f t="shared" si="167"/>
        <v>541</v>
      </c>
      <c r="Y549" t="str">
        <f t="shared" si="181"/>
        <v>State and Local Government Law</v>
      </c>
      <c r="Z549" t="str">
        <f t="shared" si="182"/>
        <v>State and Local Government Law</v>
      </c>
    </row>
    <row r="550" spans="1:26" x14ac:dyDescent="0.35">
      <c r="A550">
        <v>546</v>
      </c>
      <c r="B550" t="s">
        <v>1621</v>
      </c>
      <c r="C550" s="4">
        <v>1</v>
      </c>
      <c r="D550" s="4">
        <v>12</v>
      </c>
      <c r="E550" s="4">
        <v>113</v>
      </c>
      <c r="G550">
        <v>10000</v>
      </c>
      <c r="H550">
        <v>10700</v>
      </c>
      <c r="I550">
        <v>10205</v>
      </c>
      <c r="J550">
        <f t="shared" si="179"/>
        <v>4</v>
      </c>
      <c r="K550" t="str">
        <f t="shared" si="180"/>
        <v/>
      </c>
      <c r="L550">
        <f t="shared" si="176"/>
        <v>6</v>
      </c>
      <c r="M550">
        <f t="shared" si="177"/>
        <v>106</v>
      </c>
      <c r="N550" t="str">
        <f t="shared" si="178"/>
        <v/>
      </c>
      <c r="O550" s="3" t="str">
        <f t="shared" si="170"/>
        <v>06|106</v>
      </c>
      <c r="P550" s="22">
        <f t="shared" si="171"/>
        <v>6106</v>
      </c>
      <c r="Q550" s="22">
        <f t="shared" si="172"/>
        <v>2</v>
      </c>
      <c r="R550" s="22"/>
      <c r="S550" t="str">
        <f t="shared" si="173"/>
        <v>Law</v>
      </c>
      <c r="T550" t="str">
        <f t="shared" si="174"/>
        <v>Supreme Court of the United States</v>
      </c>
      <c r="U550" t="str">
        <f t="shared" si="175"/>
        <v/>
      </c>
      <c r="V550">
        <v>1</v>
      </c>
      <c r="W550">
        <f t="shared" si="183"/>
        <v>542</v>
      </c>
      <c r="X550">
        <f t="shared" si="167"/>
        <v>542</v>
      </c>
      <c r="Y550" t="str">
        <f t="shared" si="181"/>
        <v>Supreme Court of the United States</v>
      </c>
      <c r="Z550" t="str">
        <f t="shared" si="182"/>
        <v>Supreme Court of the United States</v>
      </c>
    </row>
    <row r="551" spans="1:26" x14ac:dyDescent="0.35">
      <c r="A551">
        <v>547</v>
      </c>
      <c r="B551" t="s">
        <v>1622</v>
      </c>
      <c r="C551" s="4">
        <v>1</v>
      </c>
      <c r="D551" s="4">
        <v>12</v>
      </c>
      <c r="E551" s="4">
        <v>113</v>
      </c>
      <c r="G551">
        <v>10000</v>
      </c>
      <c r="H551">
        <v>10700</v>
      </c>
      <c r="I551">
        <v>10205</v>
      </c>
      <c r="J551">
        <f t="shared" si="179"/>
        <v>4</v>
      </c>
      <c r="K551" t="str">
        <f t="shared" si="180"/>
        <v/>
      </c>
      <c r="L551">
        <f t="shared" si="176"/>
        <v>6</v>
      </c>
      <c r="M551">
        <f t="shared" si="177"/>
        <v>107</v>
      </c>
      <c r="N551" t="str">
        <f t="shared" si="178"/>
        <v/>
      </c>
      <c r="O551" s="3" t="str">
        <f t="shared" si="170"/>
        <v>06|107</v>
      </c>
      <c r="P551" s="22">
        <f t="shared" si="171"/>
        <v>6107</v>
      </c>
      <c r="Q551" s="22">
        <f t="shared" si="172"/>
        <v>2</v>
      </c>
      <c r="R551" s="22"/>
      <c r="S551" t="str">
        <f t="shared" si="173"/>
        <v>Law</v>
      </c>
      <c r="T551" t="str">
        <f t="shared" si="174"/>
        <v>Tax Law</v>
      </c>
      <c r="U551" t="str">
        <f t="shared" si="175"/>
        <v/>
      </c>
      <c r="V551">
        <v>1</v>
      </c>
      <c r="W551">
        <f t="shared" si="183"/>
        <v>543</v>
      </c>
      <c r="X551">
        <f t="shared" si="167"/>
        <v>543</v>
      </c>
      <c r="Y551" t="str">
        <f t="shared" si="181"/>
        <v>Tax Law</v>
      </c>
      <c r="Z551" t="str">
        <f t="shared" si="182"/>
        <v>Tax Law</v>
      </c>
    </row>
    <row r="552" spans="1:26" x14ac:dyDescent="0.35">
      <c r="A552">
        <v>548</v>
      </c>
      <c r="B552" t="s">
        <v>1623</v>
      </c>
      <c r="C552" s="4">
        <v>1</v>
      </c>
      <c r="D552" s="4">
        <v>12</v>
      </c>
      <c r="E552" s="4">
        <v>113</v>
      </c>
      <c r="G552">
        <v>10000</v>
      </c>
      <c r="H552">
        <v>10700</v>
      </c>
      <c r="I552">
        <v>10205</v>
      </c>
      <c r="J552">
        <f t="shared" si="179"/>
        <v>4</v>
      </c>
      <c r="K552" t="str">
        <f t="shared" si="180"/>
        <v/>
      </c>
      <c r="L552">
        <f t="shared" si="176"/>
        <v>6</v>
      </c>
      <c r="M552">
        <f t="shared" si="177"/>
        <v>108</v>
      </c>
      <c r="N552" t="str">
        <f t="shared" si="178"/>
        <v/>
      </c>
      <c r="O552" s="3" t="str">
        <f t="shared" si="170"/>
        <v>06|108</v>
      </c>
      <c r="P552" s="22">
        <f t="shared" si="171"/>
        <v>6108</v>
      </c>
      <c r="Q552" s="22">
        <f t="shared" si="172"/>
        <v>2</v>
      </c>
      <c r="R552" s="22"/>
      <c r="S552" t="str">
        <f t="shared" si="173"/>
        <v>Law</v>
      </c>
      <c r="T552" t="str">
        <f t="shared" si="174"/>
        <v>Taxation-Federal</v>
      </c>
      <c r="U552" t="str">
        <f t="shared" si="175"/>
        <v/>
      </c>
      <c r="V552">
        <v>1</v>
      </c>
      <c r="W552">
        <f t="shared" si="183"/>
        <v>544</v>
      </c>
      <c r="X552">
        <f t="shared" si="167"/>
        <v>544</v>
      </c>
      <c r="Y552" t="str">
        <f t="shared" si="181"/>
        <v>Taxation-Federal</v>
      </c>
      <c r="Z552" t="str">
        <f t="shared" si="182"/>
        <v>Taxation-Federal</v>
      </c>
    </row>
    <row r="553" spans="1:26" x14ac:dyDescent="0.35">
      <c r="A553">
        <v>549</v>
      </c>
      <c r="B553" t="s">
        <v>1624</v>
      </c>
      <c r="C553" s="4">
        <v>1</v>
      </c>
      <c r="D553" s="4">
        <v>12</v>
      </c>
      <c r="E553" s="4">
        <v>113</v>
      </c>
      <c r="G553">
        <v>10000</v>
      </c>
      <c r="H553">
        <v>10700</v>
      </c>
      <c r="I553">
        <v>10205</v>
      </c>
      <c r="J553">
        <f t="shared" si="179"/>
        <v>4</v>
      </c>
      <c r="K553" t="str">
        <f t="shared" si="180"/>
        <v/>
      </c>
      <c r="L553">
        <f t="shared" si="176"/>
        <v>6</v>
      </c>
      <c r="M553">
        <f t="shared" si="177"/>
        <v>109</v>
      </c>
      <c r="N553" t="str">
        <f t="shared" si="178"/>
        <v/>
      </c>
      <c r="O553" s="3" t="str">
        <f t="shared" si="170"/>
        <v>06|109</v>
      </c>
      <c r="P553" s="22">
        <f t="shared" si="171"/>
        <v>6109</v>
      </c>
      <c r="Q553" s="22">
        <f t="shared" si="172"/>
        <v>2</v>
      </c>
      <c r="R553" s="22"/>
      <c r="S553" t="str">
        <f t="shared" si="173"/>
        <v>Law</v>
      </c>
      <c r="T553" t="str">
        <f t="shared" si="174"/>
        <v>Taxation-Federal Estate and Gift</v>
      </c>
      <c r="U553" t="str">
        <f t="shared" si="175"/>
        <v/>
      </c>
      <c r="V553">
        <v>1</v>
      </c>
      <c r="W553">
        <f t="shared" si="183"/>
        <v>545</v>
      </c>
      <c r="X553">
        <f t="shared" si="167"/>
        <v>545</v>
      </c>
      <c r="Y553" t="str">
        <f t="shared" si="181"/>
        <v>Taxation-Federal Estate and Gift</v>
      </c>
      <c r="Z553" t="str">
        <f t="shared" si="182"/>
        <v>Taxation-Federal Estate and Gift</v>
      </c>
    </row>
    <row r="554" spans="1:26" x14ac:dyDescent="0.35">
      <c r="A554">
        <v>550</v>
      </c>
      <c r="B554" t="s">
        <v>1625</v>
      </c>
      <c r="C554" s="4">
        <v>1</v>
      </c>
      <c r="D554" s="4">
        <v>12</v>
      </c>
      <c r="E554" s="4">
        <v>113</v>
      </c>
      <c r="G554">
        <v>10000</v>
      </c>
      <c r="H554">
        <v>10700</v>
      </c>
      <c r="I554">
        <v>10205</v>
      </c>
      <c r="J554">
        <f t="shared" si="179"/>
        <v>4</v>
      </c>
      <c r="K554" t="str">
        <f t="shared" si="180"/>
        <v/>
      </c>
      <c r="L554">
        <f t="shared" si="176"/>
        <v>6</v>
      </c>
      <c r="M554">
        <f t="shared" si="177"/>
        <v>110</v>
      </c>
      <c r="N554" t="str">
        <f t="shared" si="178"/>
        <v/>
      </c>
      <c r="O554" s="3" t="str">
        <f t="shared" si="170"/>
        <v>06|110</v>
      </c>
      <c r="P554" s="22">
        <f t="shared" si="171"/>
        <v>6110</v>
      </c>
      <c r="Q554" s="22">
        <f t="shared" si="172"/>
        <v>2</v>
      </c>
      <c r="R554" s="22"/>
      <c r="S554" t="str">
        <f t="shared" si="173"/>
        <v>Law</v>
      </c>
      <c r="T554" t="str">
        <f t="shared" si="174"/>
        <v>Taxation-State and Local</v>
      </c>
      <c r="U554" t="str">
        <f t="shared" si="175"/>
        <v/>
      </c>
      <c r="V554">
        <v>1</v>
      </c>
      <c r="W554">
        <f t="shared" si="183"/>
        <v>546</v>
      </c>
      <c r="X554">
        <f t="shared" si="167"/>
        <v>546</v>
      </c>
      <c r="Y554" t="str">
        <f t="shared" si="181"/>
        <v>Taxation-State and Local</v>
      </c>
      <c r="Z554" t="str">
        <f t="shared" si="182"/>
        <v>Taxation-State and Local</v>
      </c>
    </row>
    <row r="555" spans="1:26" x14ac:dyDescent="0.35">
      <c r="A555">
        <v>551</v>
      </c>
      <c r="B555" t="s">
        <v>1626</v>
      </c>
      <c r="C555" s="4">
        <v>1</v>
      </c>
      <c r="D555" s="4">
        <v>12</v>
      </c>
      <c r="E555" s="4">
        <v>113</v>
      </c>
      <c r="G555">
        <v>10000</v>
      </c>
      <c r="H555">
        <v>10700</v>
      </c>
      <c r="I555">
        <v>10205</v>
      </c>
      <c r="J555">
        <f t="shared" si="179"/>
        <v>4</v>
      </c>
      <c r="K555" t="str">
        <f t="shared" si="180"/>
        <v/>
      </c>
      <c r="L555">
        <f t="shared" si="176"/>
        <v>6</v>
      </c>
      <c r="M555">
        <f t="shared" si="177"/>
        <v>111</v>
      </c>
      <c r="N555" t="str">
        <f t="shared" si="178"/>
        <v/>
      </c>
      <c r="O555" s="3" t="str">
        <f t="shared" si="170"/>
        <v>06|111</v>
      </c>
      <c r="P555" s="22">
        <f t="shared" si="171"/>
        <v>6111</v>
      </c>
      <c r="Q555" s="22">
        <f t="shared" si="172"/>
        <v>2</v>
      </c>
      <c r="R555" s="22"/>
      <c r="S555" t="str">
        <f t="shared" si="173"/>
        <v>Law</v>
      </c>
      <c r="T555" t="str">
        <f t="shared" si="174"/>
        <v>Taxation-Transnational</v>
      </c>
      <c r="U555" t="str">
        <f t="shared" si="175"/>
        <v/>
      </c>
      <c r="V555">
        <v>1</v>
      </c>
      <c r="W555">
        <f t="shared" si="183"/>
        <v>547</v>
      </c>
      <c r="X555">
        <f t="shared" si="167"/>
        <v>547</v>
      </c>
      <c r="Y555" t="str">
        <f t="shared" si="181"/>
        <v>Taxation-Transnational</v>
      </c>
      <c r="Z555" t="str">
        <f t="shared" si="182"/>
        <v>Taxation-Transnational</v>
      </c>
    </row>
    <row r="556" spans="1:26" x14ac:dyDescent="0.35">
      <c r="A556">
        <v>552</v>
      </c>
      <c r="B556" t="s">
        <v>1627</v>
      </c>
      <c r="C556" s="4">
        <v>1</v>
      </c>
      <c r="D556" s="4">
        <v>12</v>
      </c>
      <c r="E556" s="4">
        <v>113</v>
      </c>
      <c r="G556">
        <v>10000</v>
      </c>
      <c r="H556">
        <v>10700</v>
      </c>
      <c r="I556">
        <v>10205</v>
      </c>
      <c r="J556">
        <f t="shared" si="179"/>
        <v>4</v>
      </c>
      <c r="K556" t="str">
        <f t="shared" si="180"/>
        <v/>
      </c>
      <c r="L556">
        <f t="shared" si="176"/>
        <v>6</v>
      </c>
      <c r="M556">
        <f t="shared" si="177"/>
        <v>112</v>
      </c>
      <c r="N556" t="str">
        <f t="shared" si="178"/>
        <v/>
      </c>
      <c r="O556" s="3" t="str">
        <f t="shared" si="170"/>
        <v>06|112</v>
      </c>
      <c r="P556" s="22">
        <f t="shared" si="171"/>
        <v>6112</v>
      </c>
      <c r="Q556" s="22">
        <f t="shared" si="172"/>
        <v>2</v>
      </c>
      <c r="R556" s="22"/>
      <c r="S556" t="str">
        <f t="shared" si="173"/>
        <v>Law</v>
      </c>
      <c r="T556" t="str">
        <f t="shared" si="174"/>
        <v>Torts</v>
      </c>
      <c r="U556" t="str">
        <f t="shared" si="175"/>
        <v/>
      </c>
      <c r="V556">
        <v>1</v>
      </c>
      <c r="W556">
        <f t="shared" si="183"/>
        <v>548</v>
      </c>
      <c r="X556">
        <f t="shared" si="167"/>
        <v>548</v>
      </c>
      <c r="Y556" t="str">
        <f t="shared" si="181"/>
        <v>Torts</v>
      </c>
      <c r="Z556" t="str">
        <f t="shared" si="182"/>
        <v>Torts</v>
      </c>
    </row>
    <row r="557" spans="1:26" x14ac:dyDescent="0.35">
      <c r="A557">
        <v>553</v>
      </c>
      <c r="B557" t="s">
        <v>1628</v>
      </c>
      <c r="C557" s="4">
        <v>1</v>
      </c>
      <c r="D557" s="4">
        <v>12</v>
      </c>
      <c r="E557" s="4">
        <v>113</v>
      </c>
      <c r="G557">
        <v>10000</v>
      </c>
      <c r="H557">
        <v>10700</v>
      </c>
      <c r="I557">
        <v>10205</v>
      </c>
      <c r="J557">
        <f t="shared" si="179"/>
        <v>4</v>
      </c>
      <c r="K557" t="str">
        <f t="shared" si="180"/>
        <v/>
      </c>
      <c r="L557">
        <f t="shared" si="176"/>
        <v>6</v>
      </c>
      <c r="M557">
        <f t="shared" si="177"/>
        <v>113</v>
      </c>
      <c r="N557" t="str">
        <f t="shared" si="178"/>
        <v/>
      </c>
      <c r="O557" s="3" t="str">
        <f t="shared" si="170"/>
        <v>06|113</v>
      </c>
      <c r="P557" s="22">
        <f t="shared" si="171"/>
        <v>6113</v>
      </c>
      <c r="Q557" s="22">
        <f t="shared" si="172"/>
        <v>2</v>
      </c>
      <c r="R557" s="22"/>
      <c r="S557" t="str">
        <f t="shared" si="173"/>
        <v>Law</v>
      </c>
      <c r="T557" t="str">
        <f t="shared" si="174"/>
        <v>Transnational Law</v>
      </c>
      <c r="U557" t="str">
        <f t="shared" si="175"/>
        <v/>
      </c>
      <c r="V557">
        <v>1</v>
      </c>
      <c r="W557">
        <f t="shared" si="183"/>
        <v>549</v>
      </c>
      <c r="X557">
        <f t="shared" si="167"/>
        <v>549</v>
      </c>
      <c r="Y557" t="str">
        <f t="shared" si="181"/>
        <v>Transnational Law</v>
      </c>
      <c r="Z557" t="str">
        <f t="shared" si="182"/>
        <v>Transnational Law</v>
      </c>
    </row>
    <row r="558" spans="1:26" x14ac:dyDescent="0.35">
      <c r="A558">
        <v>554</v>
      </c>
      <c r="B558" t="s">
        <v>1629</v>
      </c>
      <c r="C558" s="4">
        <v>1</v>
      </c>
      <c r="D558" s="4">
        <v>12</v>
      </c>
      <c r="E558" s="4">
        <v>113</v>
      </c>
      <c r="G558">
        <v>10000</v>
      </c>
      <c r="H558">
        <v>10700</v>
      </c>
      <c r="I558">
        <v>10205</v>
      </c>
      <c r="J558">
        <f t="shared" si="179"/>
        <v>4</v>
      </c>
      <c r="K558" t="str">
        <f t="shared" si="180"/>
        <v/>
      </c>
      <c r="L558">
        <f t="shared" si="176"/>
        <v>6</v>
      </c>
      <c r="M558">
        <f t="shared" si="177"/>
        <v>114</v>
      </c>
      <c r="N558" t="str">
        <f t="shared" si="178"/>
        <v/>
      </c>
      <c r="O558" s="3" t="str">
        <f t="shared" si="170"/>
        <v>06|114</v>
      </c>
      <c r="P558" s="22">
        <f t="shared" si="171"/>
        <v>6114</v>
      </c>
      <c r="Q558" s="22">
        <f t="shared" si="172"/>
        <v>2</v>
      </c>
      <c r="R558" s="22"/>
      <c r="S558" t="str">
        <f t="shared" si="173"/>
        <v>Law</v>
      </c>
      <c r="T558" t="str">
        <f t="shared" si="174"/>
        <v>Transportation Law</v>
      </c>
      <c r="U558" t="str">
        <f t="shared" si="175"/>
        <v/>
      </c>
      <c r="V558">
        <v>1</v>
      </c>
      <c r="W558">
        <f t="shared" si="183"/>
        <v>550</v>
      </c>
      <c r="X558">
        <f t="shared" si="167"/>
        <v>550</v>
      </c>
      <c r="Y558" t="str">
        <f t="shared" si="181"/>
        <v>Transportation Law</v>
      </c>
      <c r="Z558" t="str">
        <f t="shared" si="182"/>
        <v>Transportation Law</v>
      </c>
    </row>
    <row r="559" spans="1:26" x14ac:dyDescent="0.35">
      <c r="A559">
        <v>555</v>
      </c>
      <c r="B559" t="s">
        <v>1630</v>
      </c>
      <c r="C559" s="4">
        <v>1</v>
      </c>
      <c r="D559" s="4">
        <v>12</v>
      </c>
      <c r="E559" s="4">
        <v>113</v>
      </c>
      <c r="G559">
        <v>10000</v>
      </c>
      <c r="H559">
        <v>10700</v>
      </c>
      <c r="I559">
        <v>10205</v>
      </c>
      <c r="J559">
        <f t="shared" si="179"/>
        <v>4</v>
      </c>
      <c r="K559" t="str">
        <f t="shared" si="180"/>
        <v/>
      </c>
      <c r="L559">
        <f t="shared" si="176"/>
        <v>6</v>
      </c>
      <c r="M559">
        <f t="shared" si="177"/>
        <v>115</v>
      </c>
      <c r="N559" t="str">
        <f t="shared" si="178"/>
        <v/>
      </c>
      <c r="O559" s="3" t="str">
        <f t="shared" si="170"/>
        <v>06|115</v>
      </c>
      <c r="P559" s="22">
        <f t="shared" si="171"/>
        <v>6115</v>
      </c>
      <c r="Q559" s="22">
        <f t="shared" si="172"/>
        <v>2</v>
      </c>
      <c r="R559" s="22"/>
      <c r="S559" t="str">
        <f t="shared" si="173"/>
        <v>Law</v>
      </c>
      <c r="T559" t="str">
        <f t="shared" si="174"/>
        <v>Water Law</v>
      </c>
      <c r="U559" t="str">
        <f t="shared" si="175"/>
        <v/>
      </c>
      <c r="V559">
        <v>1</v>
      </c>
      <c r="W559">
        <f t="shared" si="183"/>
        <v>551</v>
      </c>
      <c r="X559">
        <f t="shared" si="167"/>
        <v>551</v>
      </c>
      <c r="Y559" t="str">
        <f t="shared" si="181"/>
        <v>Water Law</v>
      </c>
      <c r="Z559" t="str">
        <f t="shared" si="182"/>
        <v>Water Law</v>
      </c>
    </row>
    <row r="560" spans="1:26" x14ac:dyDescent="0.35">
      <c r="A560">
        <v>556</v>
      </c>
      <c r="B560" t="s">
        <v>1631</v>
      </c>
      <c r="C560" s="4">
        <v>1</v>
      </c>
      <c r="D560" s="4">
        <v>12</v>
      </c>
      <c r="E560" s="4">
        <v>113</v>
      </c>
      <c r="G560">
        <v>10000</v>
      </c>
      <c r="H560">
        <v>10700</v>
      </c>
      <c r="I560">
        <v>10205</v>
      </c>
      <c r="J560">
        <f t="shared" si="179"/>
        <v>4</v>
      </c>
      <c r="K560" t="str">
        <f t="shared" si="180"/>
        <v/>
      </c>
      <c r="L560">
        <f t="shared" si="176"/>
        <v>6</v>
      </c>
      <c r="M560">
        <f t="shared" si="177"/>
        <v>116</v>
      </c>
      <c r="N560" t="str">
        <f t="shared" si="178"/>
        <v/>
      </c>
      <c r="O560" s="3" t="str">
        <f t="shared" si="170"/>
        <v>06|116</v>
      </c>
      <c r="P560" s="22">
        <f t="shared" si="171"/>
        <v>6116</v>
      </c>
      <c r="Q560" s="22">
        <f t="shared" si="172"/>
        <v>2</v>
      </c>
      <c r="R560" s="22"/>
      <c r="S560" t="str">
        <f t="shared" si="173"/>
        <v>Law</v>
      </c>
      <c r="T560" t="str">
        <f t="shared" si="174"/>
        <v>Workers' Compensation Law</v>
      </c>
      <c r="U560" t="str">
        <f t="shared" si="175"/>
        <v/>
      </c>
      <c r="V560">
        <v>1</v>
      </c>
      <c r="W560">
        <f t="shared" si="183"/>
        <v>552</v>
      </c>
      <c r="X560">
        <f t="shared" si="167"/>
        <v>552</v>
      </c>
      <c r="Y560" t="str">
        <f t="shared" si="181"/>
        <v>Workers' Compensation Law</v>
      </c>
      <c r="Z560" t="str">
        <f t="shared" si="182"/>
        <v>Workers' Compensation Law</v>
      </c>
    </row>
    <row r="561" spans="1:26" x14ac:dyDescent="0.35">
      <c r="A561">
        <v>557</v>
      </c>
      <c r="B561" t="s">
        <v>1632</v>
      </c>
      <c r="C561" s="4">
        <v>1</v>
      </c>
      <c r="D561" s="4">
        <v>12</v>
      </c>
      <c r="E561" s="4">
        <v>113</v>
      </c>
      <c r="G561">
        <v>10000</v>
      </c>
      <c r="H561">
        <v>10700</v>
      </c>
      <c r="I561">
        <v>10205</v>
      </c>
      <c r="J561">
        <f t="shared" si="179"/>
        <v>4</v>
      </c>
      <c r="K561" t="str">
        <f t="shared" si="180"/>
        <v/>
      </c>
      <c r="L561">
        <f t="shared" si="176"/>
        <v>6</v>
      </c>
      <c r="M561">
        <f t="shared" si="177"/>
        <v>117</v>
      </c>
      <c r="N561" t="str">
        <f t="shared" si="178"/>
        <v/>
      </c>
      <c r="O561" s="3" t="str">
        <f t="shared" si="170"/>
        <v>06|117</v>
      </c>
      <c r="P561" s="22">
        <f t="shared" si="171"/>
        <v>6117</v>
      </c>
      <c r="Q561" s="22">
        <f t="shared" si="172"/>
        <v>2</v>
      </c>
      <c r="R561" s="22"/>
      <c r="S561" t="str">
        <f t="shared" si="173"/>
        <v>Law</v>
      </c>
      <c r="T561" t="str">
        <f t="shared" si="174"/>
        <v>Other Law</v>
      </c>
      <c r="U561" t="str">
        <f t="shared" si="175"/>
        <v/>
      </c>
      <c r="V561">
        <v>1</v>
      </c>
      <c r="W561">
        <f t="shared" si="183"/>
        <v>553</v>
      </c>
      <c r="X561">
        <f t="shared" si="167"/>
        <v>553</v>
      </c>
      <c r="Y561" t="str">
        <f t="shared" si="181"/>
        <v>Other Law</v>
      </c>
      <c r="Z561" t="str">
        <f t="shared" si="182"/>
        <v>Other Law</v>
      </c>
    </row>
    <row r="562" spans="1:26" hidden="1" x14ac:dyDescent="0.35">
      <c r="A562">
        <v>558</v>
      </c>
      <c r="B562" t="s">
        <v>161</v>
      </c>
      <c r="C562" s="4">
        <v>2</v>
      </c>
      <c r="G562" s="4">
        <v>30000</v>
      </c>
      <c r="H562" t="s">
        <v>2484</v>
      </c>
      <c r="J562" t="str">
        <f t="shared" si="179"/>
        <v/>
      </c>
      <c r="K562" t="str">
        <f t="shared" si="180"/>
        <v/>
      </c>
      <c r="L562">
        <f t="shared" si="176"/>
        <v>7</v>
      </c>
      <c r="M562" t="str">
        <f t="shared" si="177"/>
        <v/>
      </c>
      <c r="N562" t="str">
        <f t="shared" si="178"/>
        <v/>
      </c>
      <c r="O562" s="3" t="str">
        <f t="shared" si="170"/>
        <v>07</v>
      </c>
      <c r="P562" s="22">
        <f t="shared" si="171"/>
        <v>7</v>
      </c>
      <c r="Q562" s="22">
        <f t="shared" si="172"/>
        <v>1</v>
      </c>
      <c r="R562" s="22">
        <v>26</v>
      </c>
      <c r="S562" t="str">
        <f t="shared" si="173"/>
        <v>Life Sciences</v>
      </c>
      <c r="T562" t="str">
        <f t="shared" si="174"/>
        <v/>
      </c>
      <c r="U562" t="str">
        <f t="shared" si="175"/>
        <v/>
      </c>
      <c r="W562">
        <f t="shared" si="183"/>
        <v>553</v>
      </c>
      <c r="X562" t="str">
        <f t="shared" si="167"/>
        <v/>
      </c>
    </row>
    <row r="563" spans="1:26" x14ac:dyDescent="0.35">
      <c r="A563">
        <v>559</v>
      </c>
      <c r="B563" t="s">
        <v>1633</v>
      </c>
      <c r="C563" s="4">
        <v>2</v>
      </c>
      <c r="D563" s="4">
        <v>23</v>
      </c>
      <c r="G563" s="4">
        <v>30000</v>
      </c>
      <c r="H563">
        <v>30200</v>
      </c>
      <c r="I563">
        <v>30205</v>
      </c>
      <c r="J563">
        <f t="shared" si="179"/>
        <v>14</v>
      </c>
      <c r="K563" t="str">
        <f t="shared" si="180"/>
        <v/>
      </c>
      <c r="L563">
        <f t="shared" si="176"/>
        <v>7</v>
      </c>
      <c r="M563">
        <f t="shared" si="177"/>
        <v>1</v>
      </c>
      <c r="N563" t="str">
        <f t="shared" si="178"/>
        <v/>
      </c>
      <c r="O563" s="3" t="str">
        <f t="shared" si="170"/>
        <v>07|01</v>
      </c>
      <c r="P563" s="22">
        <f t="shared" si="171"/>
        <v>701</v>
      </c>
      <c r="Q563" s="22">
        <f t="shared" si="172"/>
        <v>2</v>
      </c>
      <c r="R563" s="22">
        <v>5</v>
      </c>
      <c r="S563" t="str">
        <f t="shared" si="173"/>
        <v>Life Sciences</v>
      </c>
      <c r="T563" t="str">
        <f t="shared" si="174"/>
        <v>Agriculture</v>
      </c>
      <c r="U563" t="str">
        <f t="shared" si="175"/>
        <v/>
      </c>
      <c r="V563">
        <v>1</v>
      </c>
      <c r="W563">
        <f t="shared" si="183"/>
        <v>554</v>
      </c>
      <c r="X563">
        <f t="shared" si="167"/>
        <v>554</v>
      </c>
      <c r="Y563" t="str">
        <f>T563</f>
        <v>Agriculture</v>
      </c>
      <c r="Z563" t="str">
        <f>IF(U564="",T563,"")</f>
        <v/>
      </c>
    </row>
    <row r="564" spans="1:26" x14ac:dyDescent="0.35">
      <c r="A564">
        <v>560</v>
      </c>
      <c r="B564" t="s">
        <v>1634</v>
      </c>
      <c r="C564" s="4">
        <v>2</v>
      </c>
      <c r="D564" s="4">
        <v>23</v>
      </c>
      <c r="E564" s="4">
        <v>207</v>
      </c>
      <c r="F564" s="4">
        <v>20707</v>
      </c>
      <c r="G564" s="4">
        <v>30000</v>
      </c>
      <c r="H564">
        <v>30200</v>
      </c>
      <c r="I564">
        <v>30205</v>
      </c>
      <c r="J564">
        <f t="shared" si="179"/>
        <v>14</v>
      </c>
      <c r="K564">
        <f t="shared" si="180"/>
        <v>13</v>
      </c>
      <c r="L564">
        <f t="shared" si="176"/>
        <v>7</v>
      </c>
      <c r="M564">
        <f t="shared" si="177"/>
        <v>1</v>
      </c>
      <c r="N564">
        <f t="shared" si="178"/>
        <v>1</v>
      </c>
      <c r="O564" s="3" t="str">
        <f t="shared" si="170"/>
        <v>07|01|01</v>
      </c>
      <c r="P564" s="22">
        <f t="shared" si="171"/>
        <v>70101</v>
      </c>
      <c r="Q564" s="22">
        <f t="shared" si="172"/>
        <v>3</v>
      </c>
      <c r="R564" s="22"/>
      <c r="S564" t="str">
        <f t="shared" si="173"/>
        <v>Life Sciences</v>
      </c>
      <c r="T564" t="str">
        <f t="shared" si="174"/>
        <v>Agriculture</v>
      </c>
      <c r="U564" t="str">
        <f t="shared" si="175"/>
        <v>Agricultural Economics</v>
      </c>
      <c r="V564">
        <v>1</v>
      </c>
      <c r="W564">
        <f t="shared" si="183"/>
        <v>555</v>
      </c>
      <c r="X564">
        <f t="shared" si="167"/>
        <v>555</v>
      </c>
      <c r="Y564" t="str">
        <f>Z564</f>
        <v>Agriculture: Agricultural Economics</v>
      </c>
      <c r="Z564" t="str">
        <f>CONCATENATE(T564,": ",U564)</f>
        <v>Agriculture: Agricultural Economics</v>
      </c>
    </row>
    <row r="565" spans="1:26" x14ac:dyDescent="0.35">
      <c r="A565">
        <v>561</v>
      </c>
      <c r="B565" t="s">
        <v>1635</v>
      </c>
      <c r="C565" s="4">
        <v>1</v>
      </c>
      <c r="D565" s="4">
        <v>12</v>
      </c>
      <c r="E565" s="4">
        <v>109</v>
      </c>
      <c r="G565">
        <v>10000</v>
      </c>
      <c r="H565">
        <v>10500</v>
      </c>
      <c r="I565">
        <v>10104</v>
      </c>
      <c r="J565">
        <f t="shared" si="179"/>
        <v>14</v>
      </c>
      <c r="K565">
        <f t="shared" si="180"/>
        <v>13</v>
      </c>
      <c r="L565">
        <f t="shared" si="176"/>
        <v>7</v>
      </c>
      <c r="M565">
        <f t="shared" si="177"/>
        <v>1</v>
      </c>
      <c r="N565">
        <f t="shared" si="178"/>
        <v>2</v>
      </c>
      <c r="O565" s="3" t="str">
        <f t="shared" si="170"/>
        <v>07|01|02</v>
      </c>
      <c r="P565" s="22">
        <f t="shared" si="171"/>
        <v>70102</v>
      </c>
      <c r="Q565" s="22">
        <f t="shared" si="172"/>
        <v>3</v>
      </c>
      <c r="R565" s="22"/>
      <c r="S565" t="str">
        <f t="shared" si="173"/>
        <v>Life Sciences</v>
      </c>
      <c r="T565" t="str">
        <f t="shared" si="174"/>
        <v>Agriculture</v>
      </c>
      <c r="U565" t="str">
        <f t="shared" si="175"/>
        <v>Agricultural Education</v>
      </c>
      <c r="V565">
        <v>1</v>
      </c>
      <c r="W565">
        <f t="shared" si="183"/>
        <v>556</v>
      </c>
      <c r="X565">
        <f t="shared" si="167"/>
        <v>556</v>
      </c>
      <c r="Y565" t="str">
        <f>Z565</f>
        <v>Agriculture: Agricultural Education</v>
      </c>
      <c r="Z565" t="str">
        <f>CONCATENATE(T565,": ",U565)</f>
        <v>Agriculture: Agricultural Education</v>
      </c>
    </row>
    <row r="566" spans="1:26" x14ac:dyDescent="0.35">
      <c r="A566">
        <v>562</v>
      </c>
      <c r="B566" t="s">
        <v>1636</v>
      </c>
      <c r="C566" s="4">
        <v>2</v>
      </c>
      <c r="D566" s="4">
        <v>23</v>
      </c>
      <c r="E566" t="s">
        <v>2332</v>
      </c>
      <c r="G566" s="4">
        <v>30000</v>
      </c>
      <c r="H566">
        <v>30200</v>
      </c>
      <c r="I566">
        <v>30205</v>
      </c>
      <c r="J566">
        <f t="shared" si="179"/>
        <v>14</v>
      </c>
      <c r="K566">
        <f t="shared" si="180"/>
        <v>13</v>
      </c>
      <c r="L566">
        <f t="shared" si="176"/>
        <v>7</v>
      </c>
      <c r="M566">
        <f t="shared" si="177"/>
        <v>1</v>
      </c>
      <c r="N566">
        <f t="shared" si="178"/>
        <v>3</v>
      </c>
      <c r="O566" s="3" t="str">
        <f t="shared" si="170"/>
        <v>07|01|03</v>
      </c>
      <c r="P566" s="22">
        <f t="shared" si="171"/>
        <v>70103</v>
      </c>
      <c r="Q566" s="22">
        <f t="shared" si="172"/>
        <v>3</v>
      </c>
      <c r="R566" s="22"/>
      <c r="S566" t="str">
        <f t="shared" si="173"/>
        <v>Life Sciences</v>
      </c>
      <c r="T566" t="str">
        <f t="shared" si="174"/>
        <v>Agriculture</v>
      </c>
      <c r="U566" t="str">
        <f t="shared" si="175"/>
        <v>Apiculture</v>
      </c>
      <c r="V566">
        <v>1</v>
      </c>
      <c r="W566">
        <f t="shared" si="183"/>
        <v>557</v>
      </c>
      <c r="X566">
        <f t="shared" si="167"/>
        <v>557</v>
      </c>
      <c r="Y566" t="str">
        <f>Z566</f>
        <v>Agriculture: Apiculture</v>
      </c>
      <c r="Z566" t="str">
        <f>CONCATENATE(T566,": ",U566)</f>
        <v>Agriculture: Apiculture</v>
      </c>
    </row>
    <row r="567" spans="1:26" x14ac:dyDescent="0.35">
      <c r="A567">
        <v>563</v>
      </c>
      <c r="B567" t="s">
        <v>1637</v>
      </c>
      <c r="C567" s="4">
        <v>2</v>
      </c>
      <c r="D567" s="4">
        <v>23</v>
      </c>
      <c r="E567" t="s">
        <v>2332</v>
      </c>
      <c r="G567" s="4">
        <v>30000</v>
      </c>
      <c r="H567">
        <v>30200</v>
      </c>
      <c r="I567">
        <v>30205</v>
      </c>
      <c r="J567">
        <f t="shared" si="179"/>
        <v>14</v>
      </c>
      <c r="K567">
        <f t="shared" si="180"/>
        <v>13</v>
      </c>
      <c r="L567">
        <f t="shared" si="176"/>
        <v>7</v>
      </c>
      <c r="M567">
        <f t="shared" si="177"/>
        <v>1</v>
      </c>
      <c r="N567">
        <f t="shared" si="178"/>
        <v>4</v>
      </c>
      <c r="O567" s="3" t="str">
        <f t="shared" si="170"/>
        <v>07|01|04</v>
      </c>
      <c r="P567" s="22">
        <f t="shared" si="171"/>
        <v>70104</v>
      </c>
      <c r="Q567" s="22">
        <f t="shared" si="172"/>
        <v>3</v>
      </c>
      <c r="R567" s="22"/>
      <c r="S567" t="str">
        <f t="shared" si="173"/>
        <v>Life Sciences</v>
      </c>
      <c r="T567" t="str">
        <f t="shared" si="174"/>
        <v>Agriculture</v>
      </c>
      <c r="U567" t="str">
        <f t="shared" si="175"/>
        <v>Biosecurity</v>
      </c>
      <c r="V567">
        <v>1</v>
      </c>
      <c r="W567">
        <f t="shared" si="183"/>
        <v>558</v>
      </c>
      <c r="X567">
        <f t="shared" si="167"/>
        <v>558</v>
      </c>
      <c r="Y567" t="str">
        <f>Z567</f>
        <v>Agriculture: Biosecurity</v>
      </c>
      <c r="Z567" t="str">
        <f>CONCATENATE(T567,": ",U567)</f>
        <v>Agriculture: Biosecurity</v>
      </c>
    </row>
    <row r="568" spans="1:26" x14ac:dyDescent="0.35">
      <c r="A568">
        <v>564</v>
      </c>
      <c r="B568" t="s">
        <v>1638</v>
      </c>
      <c r="C568" s="4">
        <v>2</v>
      </c>
      <c r="D568" s="4">
        <v>23</v>
      </c>
      <c r="E568" t="s">
        <v>2332</v>
      </c>
      <c r="G568" s="4">
        <v>30000</v>
      </c>
      <c r="H568">
        <v>30200</v>
      </c>
      <c r="I568">
        <v>30205</v>
      </c>
      <c r="J568">
        <f t="shared" si="179"/>
        <v>14</v>
      </c>
      <c r="K568">
        <f t="shared" si="180"/>
        <v>13</v>
      </c>
      <c r="L568">
        <f t="shared" si="176"/>
        <v>7</v>
      </c>
      <c r="M568">
        <f t="shared" si="177"/>
        <v>1</v>
      </c>
      <c r="N568">
        <f t="shared" si="178"/>
        <v>5</v>
      </c>
      <c r="O568" s="3" t="str">
        <f t="shared" si="170"/>
        <v>07|01|05</v>
      </c>
      <c r="P568" s="22">
        <f t="shared" si="171"/>
        <v>70105</v>
      </c>
      <c r="Q568" s="22">
        <f t="shared" si="172"/>
        <v>3</v>
      </c>
      <c r="R568" s="22"/>
      <c r="S568" t="str">
        <f t="shared" si="173"/>
        <v>Life Sciences</v>
      </c>
      <c r="T568" t="str">
        <f t="shared" si="174"/>
        <v>Agriculture</v>
      </c>
      <c r="U568" t="str">
        <f t="shared" si="175"/>
        <v>Viticulture and Oenology</v>
      </c>
      <c r="V568">
        <v>1</v>
      </c>
      <c r="W568">
        <f t="shared" si="183"/>
        <v>559</v>
      </c>
      <c r="X568">
        <f t="shared" si="167"/>
        <v>559</v>
      </c>
      <c r="Y568" t="str">
        <f>Z568</f>
        <v>Agriculture: Viticulture and Oenology</v>
      </c>
      <c r="Z568" t="str">
        <f>CONCATENATE(T568,": ",U568)</f>
        <v>Agriculture: Viticulture and Oenology</v>
      </c>
    </row>
    <row r="569" spans="1:26" x14ac:dyDescent="0.35">
      <c r="A569">
        <v>565</v>
      </c>
      <c r="B569" t="s">
        <v>1639</v>
      </c>
      <c r="C569" s="4">
        <v>2</v>
      </c>
      <c r="D569" s="4">
        <v>21</v>
      </c>
      <c r="E569" s="4">
        <v>203</v>
      </c>
      <c r="G569">
        <v>30000</v>
      </c>
      <c r="H569">
        <v>30200</v>
      </c>
      <c r="I569">
        <v>30209</v>
      </c>
      <c r="J569">
        <f t="shared" si="179"/>
        <v>14</v>
      </c>
      <c r="K569" t="str">
        <f t="shared" si="180"/>
        <v/>
      </c>
      <c r="L569">
        <f t="shared" si="176"/>
        <v>7</v>
      </c>
      <c r="M569">
        <f t="shared" si="177"/>
        <v>2</v>
      </c>
      <c r="N569" t="str">
        <f t="shared" si="178"/>
        <v/>
      </c>
      <c r="O569" s="3" t="str">
        <f t="shared" si="170"/>
        <v>07|02</v>
      </c>
      <c r="P569" s="22">
        <f t="shared" si="171"/>
        <v>702</v>
      </c>
      <c r="Q569" s="22">
        <f t="shared" si="172"/>
        <v>2</v>
      </c>
      <c r="R569" s="22">
        <v>9</v>
      </c>
      <c r="S569" t="str">
        <f t="shared" si="173"/>
        <v>Life Sciences</v>
      </c>
      <c r="T569" t="str">
        <f t="shared" si="174"/>
        <v>Animal Sciences</v>
      </c>
      <c r="U569" t="str">
        <f t="shared" si="175"/>
        <v/>
      </c>
      <c r="V569">
        <v>1</v>
      </c>
      <c r="W569">
        <f t="shared" si="183"/>
        <v>560</v>
      </c>
      <c r="X569">
        <f t="shared" si="167"/>
        <v>560</v>
      </c>
      <c r="Y569" t="str">
        <f>T569</f>
        <v>Animal Sciences</v>
      </c>
      <c r="Z569" t="str">
        <f>IF(U570="",T569,"")</f>
        <v/>
      </c>
    </row>
    <row r="570" spans="1:26" x14ac:dyDescent="0.35">
      <c r="A570">
        <v>566</v>
      </c>
      <c r="B570" t="s">
        <v>1640</v>
      </c>
      <c r="C570" s="4">
        <v>2</v>
      </c>
      <c r="D570" s="4">
        <v>21</v>
      </c>
      <c r="E570" s="4">
        <v>203</v>
      </c>
      <c r="G570">
        <v>30000</v>
      </c>
      <c r="H570">
        <v>30200</v>
      </c>
      <c r="I570">
        <v>30209</v>
      </c>
      <c r="J570">
        <f t="shared" si="179"/>
        <v>14</v>
      </c>
      <c r="K570">
        <f t="shared" si="180"/>
        <v>17</v>
      </c>
      <c r="L570">
        <f t="shared" si="176"/>
        <v>7</v>
      </c>
      <c r="M570">
        <f t="shared" si="177"/>
        <v>2</v>
      </c>
      <c r="N570">
        <f t="shared" si="178"/>
        <v>1</v>
      </c>
      <c r="O570" s="3" t="str">
        <f t="shared" si="170"/>
        <v>07|02|01</v>
      </c>
      <c r="P570" s="22">
        <f t="shared" si="171"/>
        <v>70201</v>
      </c>
      <c r="Q570" s="22">
        <f t="shared" si="172"/>
        <v>3</v>
      </c>
      <c r="R570" s="22"/>
      <c r="S570" t="str">
        <f t="shared" si="173"/>
        <v>Life Sciences</v>
      </c>
      <c r="T570" t="str">
        <f t="shared" si="174"/>
        <v>Animal Sciences</v>
      </c>
      <c r="U570" t="str">
        <f t="shared" si="175"/>
        <v>Aquaculture and Fisheries</v>
      </c>
      <c r="V570">
        <v>1</v>
      </c>
      <c r="W570">
        <f t="shared" si="183"/>
        <v>561</v>
      </c>
      <c r="X570">
        <f t="shared" si="167"/>
        <v>561</v>
      </c>
      <c r="Y570" t="str">
        <f t="shared" ref="Y570:Y578" si="184">Z570</f>
        <v>Animal Sciences: Aquaculture and Fisheries</v>
      </c>
      <c r="Z570" t="str">
        <f t="shared" ref="Z570:Z578" si="185">CONCATENATE(T570,": ",U570)</f>
        <v>Animal Sciences: Aquaculture and Fisheries</v>
      </c>
    </row>
    <row r="571" spans="1:26" x14ac:dyDescent="0.35">
      <c r="A571">
        <v>567</v>
      </c>
      <c r="B571" t="s">
        <v>1641</v>
      </c>
      <c r="C571" s="4">
        <v>2</v>
      </c>
      <c r="D571" s="4">
        <v>21</v>
      </c>
      <c r="E571" s="4">
        <v>203</v>
      </c>
      <c r="G571">
        <v>30000</v>
      </c>
      <c r="H571">
        <v>30200</v>
      </c>
      <c r="I571">
        <v>30209</v>
      </c>
      <c r="J571">
        <f t="shared" si="179"/>
        <v>14</v>
      </c>
      <c r="K571">
        <f t="shared" si="180"/>
        <v>17</v>
      </c>
      <c r="L571">
        <f t="shared" si="176"/>
        <v>7</v>
      </c>
      <c r="M571">
        <f t="shared" si="177"/>
        <v>2</v>
      </c>
      <c r="N571">
        <f t="shared" si="178"/>
        <v>2</v>
      </c>
      <c r="O571" s="3" t="str">
        <f t="shared" si="170"/>
        <v>07|02|02</v>
      </c>
      <c r="P571" s="22">
        <f t="shared" si="171"/>
        <v>70202</v>
      </c>
      <c r="Q571" s="22">
        <f t="shared" si="172"/>
        <v>3</v>
      </c>
      <c r="R571" s="22"/>
      <c r="S571" t="str">
        <f t="shared" si="173"/>
        <v>Life Sciences</v>
      </c>
      <c r="T571" t="str">
        <f t="shared" si="174"/>
        <v>Animal Sciences</v>
      </c>
      <c r="U571" t="str">
        <f t="shared" si="175"/>
        <v>Beef Science</v>
      </c>
      <c r="V571">
        <v>1</v>
      </c>
      <c r="W571">
        <f t="shared" si="183"/>
        <v>562</v>
      </c>
      <c r="X571">
        <f t="shared" si="167"/>
        <v>562</v>
      </c>
      <c r="Y571" t="str">
        <f t="shared" si="184"/>
        <v>Animal Sciences: Beef Science</v>
      </c>
      <c r="Z571" t="str">
        <f t="shared" si="185"/>
        <v>Animal Sciences: Beef Science</v>
      </c>
    </row>
    <row r="572" spans="1:26" x14ac:dyDescent="0.35">
      <c r="A572">
        <v>568</v>
      </c>
      <c r="B572" t="s">
        <v>1642</v>
      </c>
      <c r="C572" s="4">
        <v>2</v>
      </c>
      <c r="D572" s="4">
        <v>21</v>
      </c>
      <c r="E572" s="4">
        <v>203</v>
      </c>
      <c r="G572">
        <v>30000</v>
      </c>
      <c r="H572">
        <v>30200</v>
      </c>
      <c r="I572">
        <v>30209</v>
      </c>
      <c r="J572">
        <f t="shared" si="179"/>
        <v>14</v>
      </c>
      <c r="K572">
        <f t="shared" si="180"/>
        <v>17</v>
      </c>
      <c r="L572">
        <f t="shared" si="176"/>
        <v>7</v>
      </c>
      <c r="M572">
        <f t="shared" si="177"/>
        <v>2</v>
      </c>
      <c r="N572">
        <f t="shared" si="178"/>
        <v>3</v>
      </c>
      <c r="O572" s="3" t="str">
        <f t="shared" si="170"/>
        <v>07|02|03</v>
      </c>
      <c r="P572" s="22">
        <f t="shared" si="171"/>
        <v>70203</v>
      </c>
      <c r="Q572" s="22">
        <f t="shared" si="172"/>
        <v>3</v>
      </c>
      <c r="R572" s="22"/>
      <c r="S572" t="str">
        <f t="shared" si="173"/>
        <v>Life Sciences</v>
      </c>
      <c r="T572" t="str">
        <f t="shared" si="174"/>
        <v>Animal Sciences</v>
      </c>
      <c r="U572" t="str">
        <f t="shared" si="175"/>
        <v>Dairy Science</v>
      </c>
      <c r="V572">
        <v>1</v>
      </c>
      <c r="W572">
        <f t="shared" si="183"/>
        <v>563</v>
      </c>
      <c r="X572">
        <f t="shared" si="167"/>
        <v>563</v>
      </c>
      <c r="Y572" t="str">
        <f t="shared" si="184"/>
        <v>Animal Sciences: Dairy Science</v>
      </c>
      <c r="Z572" t="str">
        <f t="shared" si="185"/>
        <v>Animal Sciences: Dairy Science</v>
      </c>
    </row>
    <row r="573" spans="1:26" x14ac:dyDescent="0.35">
      <c r="A573">
        <v>569</v>
      </c>
      <c r="B573" t="s">
        <v>1643</v>
      </c>
      <c r="C573" s="4">
        <v>2</v>
      </c>
      <c r="D573" s="4">
        <v>21</v>
      </c>
      <c r="E573" s="4">
        <v>203</v>
      </c>
      <c r="G573">
        <v>30000</v>
      </c>
      <c r="H573">
        <v>30200</v>
      </c>
      <c r="I573">
        <v>30209</v>
      </c>
      <c r="J573">
        <f t="shared" si="179"/>
        <v>14</v>
      </c>
      <c r="K573">
        <f t="shared" si="180"/>
        <v>17</v>
      </c>
      <c r="L573">
        <f t="shared" si="176"/>
        <v>7</v>
      </c>
      <c r="M573">
        <f t="shared" si="177"/>
        <v>2</v>
      </c>
      <c r="N573">
        <f t="shared" si="178"/>
        <v>4</v>
      </c>
      <c r="O573" s="3" t="str">
        <f t="shared" si="170"/>
        <v>07|02|04</v>
      </c>
      <c r="P573" s="22">
        <f t="shared" si="171"/>
        <v>70204</v>
      </c>
      <c r="Q573" s="22">
        <f t="shared" si="172"/>
        <v>3</v>
      </c>
      <c r="R573" s="22"/>
      <c r="S573" t="str">
        <f t="shared" si="173"/>
        <v>Life Sciences</v>
      </c>
      <c r="T573" t="str">
        <f t="shared" si="174"/>
        <v>Animal Sciences</v>
      </c>
      <c r="U573" t="str">
        <f t="shared" si="175"/>
        <v>Meat Science</v>
      </c>
      <c r="V573">
        <v>1</v>
      </c>
      <c r="W573">
        <f t="shared" si="183"/>
        <v>564</v>
      </c>
      <c r="X573">
        <f t="shared" ref="X573:X636" si="186">IF(V573&gt;0,W573,"")</f>
        <v>564</v>
      </c>
      <c r="Y573" t="str">
        <f t="shared" si="184"/>
        <v>Animal Sciences: Meat Science</v>
      </c>
      <c r="Z573" t="str">
        <f t="shared" si="185"/>
        <v>Animal Sciences: Meat Science</v>
      </c>
    </row>
    <row r="574" spans="1:26" x14ac:dyDescent="0.35">
      <c r="A574">
        <v>570</v>
      </c>
      <c r="B574" t="s">
        <v>1644</v>
      </c>
      <c r="C574" s="4">
        <v>2</v>
      </c>
      <c r="D574" s="4">
        <v>21</v>
      </c>
      <c r="E574" s="4">
        <v>203</v>
      </c>
      <c r="G574">
        <v>30000</v>
      </c>
      <c r="H574">
        <v>30200</v>
      </c>
      <c r="I574">
        <v>30202</v>
      </c>
      <c r="J574">
        <f t="shared" si="179"/>
        <v>14</v>
      </c>
      <c r="K574">
        <f t="shared" si="180"/>
        <v>17</v>
      </c>
      <c r="L574">
        <f t="shared" si="176"/>
        <v>7</v>
      </c>
      <c r="M574">
        <f t="shared" si="177"/>
        <v>2</v>
      </c>
      <c r="N574">
        <f t="shared" si="178"/>
        <v>5</v>
      </c>
      <c r="O574" s="3" t="str">
        <f t="shared" si="170"/>
        <v>07|02|05</v>
      </c>
      <c r="P574" s="22">
        <f t="shared" si="171"/>
        <v>70205</v>
      </c>
      <c r="Q574" s="22">
        <f t="shared" si="172"/>
        <v>3</v>
      </c>
      <c r="R574" s="22"/>
      <c r="S574" t="str">
        <f t="shared" si="173"/>
        <v>Life Sciences</v>
      </c>
      <c r="T574" t="str">
        <f t="shared" si="174"/>
        <v>Animal Sciences</v>
      </c>
      <c r="U574" t="str">
        <f t="shared" si="175"/>
        <v>Ornithology</v>
      </c>
      <c r="V574">
        <v>1</v>
      </c>
      <c r="W574">
        <f t="shared" si="183"/>
        <v>565</v>
      </c>
      <c r="X574">
        <f t="shared" si="186"/>
        <v>565</v>
      </c>
      <c r="Y574" t="str">
        <f t="shared" si="184"/>
        <v>Animal Sciences: Ornithology</v>
      </c>
      <c r="Z574" t="str">
        <f t="shared" si="185"/>
        <v>Animal Sciences: Ornithology</v>
      </c>
    </row>
    <row r="575" spans="1:26" x14ac:dyDescent="0.35">
      <c r="A575">
        <v>571</v>
      </c>
      <c r="B575" t="s">
        <v>1645</v>
      </c>
      <c r="C575" s="4">
        <v>2</v>
      </c>
      <c r="D575" s="4">
        <v>21</v>
      </c>
      <c r="E575" s="4">
        <v>203</v>
      </c>
      <c r="G575">
        <v>30000</v>
      </c>
      <c r="H575">
        <v>30200</v>
      </c>
      <c r="I575">
        <v>30209</v>
      </c>
      <c r="J575">
        <f t="shared" si="179"/>
        <v>14</v>
      </c>
      <c r="K575">
        <f t="shared" si="180"/>
        <v>17</v>
      </c>
      <c r="L575">
        <f t="shared" si="176"/>
        <v>7</v>
      </c>
      <c r="M575">
        <f t="shared" si="177"/>
        <v>2</v>
      </c>
      <c r="N575">
        <f t="shared" si="178"/>
        <v>6</v>
      </c>
      <c r="O575" s="3" t="str">
        <f t="shared" si="170"/>
        <v>07|02|06</v>
      </c>
      <c r="P575" s="22">
        <f t="shared" si="171"/>
        <v>70206</v>
      </c>
      <c r="Q575" s="22">
        <f t="shared" si="172"/>
        <v>3</v>
      </c>
      <c r="R575" s="22"/>
      <c r="S575" t="str">
        <f t="shared" si="173"/>
        <v>Life Sciences</v>
      </c>
      <c r="T575" t="str">
        <f t="shared" si="174"/>
        <v>Animal Sciences</v>
      </c>
      <c r="U575" t="str">
        <f t="shared" si="175"/>
        <v>Poultry or Avian Science</v>
      </c>
      <c r="V575">
        <v>1</v>
      </c>
      <c r="W575">
        <f t="shared" si="183"/>
        <v>566</v>
      </c>
      <c r="X575">
        <f t="shared" si="186"/>
        <v>566</v>
      </c>
      <c r="Y575" t="str">
        <f t="shared" si="184"/>
        <v>Animal Sciences: Poultry or Avian Science</v>
      </c>
      <c r="Z575" t="str">
        <f t="shared" si="185"/>
        <v>Animal Sciences: Poultry or Avian Science</v>
      </c>
    </row>
    <row r="576" spans="1:26" x14ac:dyDescent="0.35">
      <c r="A576">
        <v>572</v>
      </c>
      <c r="B576" t="s">
        <v>1646</v>
      </c>
      <c r="C576" s="4">
        <v>2</v>
      </c>
      <c r="D576" s="4">
        <v>21</v>
      </c>
      <c r="E576" s="4">
        <v>203</v>
      </c>
      <c r="G576">
        <v>30000</v>
      </c>
      <c r="H576">
        <v>30200</v>
      </c>
      <c r="I576">
        <v>30209</v>
      </c>
      <c r="J576">
        <f t="shared" si="179"/>
        <v>14</v>
      </c>
      <c r="K576">
        <f t="shared" si="180"/>
        <v>17</v>
      </c>
      <c r="L576">
        <f t="shared" si="176"/>
        <v>7</v>
      </c>
      <c r="M576">
        <f t="shared" si="177"/>
        <v>2</v>
      </c>
      <c r="N576">
        <f t="shared" si="178"/>
        <v>7</v>
      </c>
      <c r="O576" s="3" t="str">
        <f t="shared" si="170"/>
        <v>07|02|07</v>
      </c>
      <c r="P576" s="22">
        <f t="shared" si="171"/>
        <v>70207</v>
      </c>
      <c r="Q576" s="22">
        <f t="shared" si="172"/>
        <v>3</v>
      </c>
      <c r="R576" s="22"/>
      <c r="S576" t="str">
        <f t="shared" si="173"/>
        <v>Life Sciences</v>
      </c>
      <c r="T576" s="23" t="str">
        <f t="shared" si="174"/>
        <v>Animal Sciences</v>
      </c>
      <c r="U576" t="str">
        <f t="shared" si="175"/>
        <v>Sheep and Goat Science</v>
      </c>
      <c r="V576">
        <v>1</v>
      </c>
      <c r="W576">
        <f t="shared" si="183"/>
        <v>567</v>
      </c>
      <c r="X576">
        <f t="shared" si="186"/>
        <v>567</v>
      </c>
      <c r="Y576" t="str">
        <f t="shared" si="184"/>
        <v>Animal Sciences: Sheep and Goat Science</v>
      </c>
      <c r="Z576" t="str">
        <f t="shared" si="185"/>
        <v>Animal Sciences: Sheep and Goat Science</v>
      </c>
    </row>
    <row r="577" spans="1:26" x14ac:dyDescent="0.35">
      <c r="A577">
        <v>573</v>
      </c>
      <c r="B577" t="s">
        <v>1647</v>
      </c>
      <c r="C577" s="4">
        <v>2</v>
      </c>
      <c r="D577" s="4">
        <v>21</v>
      </c>
      <c r="E577" s="4">
        <v>203</v>
      </c>
      <c r="G577">
        <v>30000</v>
      </c>
      <c r="H577">
        <v>30200</v>
      </c>
      <c r="I577">
        <v>30202</v>
      </c>
      <c r="J577">
        <f t="shared" si="179"/>
        <v>14</v>
      </c>
      <c r="K577">
        <f t="shared" si="180"/>
        <v>17</v>
      </c>
      <c r="L577">
        <f t="shared" si="176"/>
        <v>7</v>
      </c>
      <c r="M577">
        <f t="shared" si="177"/>
        <v>2</v>
      </c>
      <c r="N577">
        <f t="shared" si="178"/>
        <v>8</v>
      </c>
      <c r="O577" s="3" t="str">
        <f t="shared" si="170"/>
        <v>07|02|08</v>
      </c>
      <c r="P577" s="22">
        <f t="shared" si="171"/>
        <v>70208</v>
      </c>
      <c r="Q577" s="22">
        <f t="shared" si="172"/>
        <v>3</v>
      </c>
      <c r="R577" s="22"/>
      <c r="S577" t="str">
        <f t="shared" si="173"/>
        <v>Life Sciences</v>
      </c>
      <c r="T577" t="str">
        <f t="shared" si="174"/>
        <v>Animal Sciences</v>
      </c>
      <c r="U577" t="str">
        <f t="shared" si="175"/>
        <v>Zoology</v>
      </c>
      <c r="V577">
        <v>1</v>
      </c>
      <c r="W577">
        <f t="shared" si="183"/>
        <v>568</v>
      </c>
      <c r="X577">
        <f t="shared" si="186"/>
        <v>568</v>
      </c>
      <c r="Y577" t="str">
        <f t="shared" si="184"/>
        <v>Animal Sciences: Zoology</v>
      </c>
      <c r="Z577" t="str">
        <f t="shared" si="185"/>
        <v>Animal Sciences: Zoology</v>
      </c>
    </row>
    <row r="578" spans="1:26" x14ac:dyDescent="0.35">
      <c r="A578">
        <v>574</v>
      </c>
      <c r="B578" t="s">
        <v>1648</v>
      </c>
      <c r="C578" s="4">
        <v>2</v>
      </c>
      <c r="D578" s="4">
        <v>21</v>
      </c>
      <c r="E578" s="4">
        <v>203</v>
      </c>
      <c r="G578">
        <v>30000</v>
      </c>
      <c r="H578">
        <v>30200</v>
      </c>
      <c r="I578">
        <v>30202</v>
      </c>
      <c r="J578">
        <f t="shared" si="179"/>
        <v>14</v>
      </c>
      <c r="K578">
        <f t="shared" si="180"/>
        <v>17</v>
      </c>
      <c r="L578">
        <f t="shared" si="176"/>
        <v>7</v>
      </c>
      <c r="M578">
        <f t="shared" si="177"/>
        <v>2</v>
      </c>
      <c r="N578">
        <f t="shared" si="178"/>
        <v>9</v>
      </c>
      <c r="O578" s="3" t="str">
        <f t="shared" si="170"/>
        <v>07|02|09</v>
      </c>
      <c r="P578" s="22">
        <f t="shared" si="171"/>
        <v>70209</v>
      </c>
      <c r="Q578" s="22">
        <f t="shared" si="172"/>
        <v>3</v>
      </c>
      <c r="R578" s="22"/>
      <c r="S578" t="str">
        <f t="shared" si="173"/>
        <v>Life Sciences</v>
      </c>
      <c r="T578" s="23" t="str">
        <f t="shared" si="174"/>
        <v>Animal Sciences</v>
      </c>
      <c r="U578" t="str">
        <f t="shared" si="175"/>
        <v>Other Animal Sciences</v>
      </c>
      <c r="V578">
        <v>1</v>
      </c>
      <c r="W578">
        <f t="shared" si="183"/>
        <v>569</v>
      </c>
      <c r="X578">
        <f t="shared" si="186"/>
        <v>569</v>
      </c>
      <c r="Y578" t="str">
        <f t="shared" si="184"/>
        <v>Animal Sciences: Other Animal Sciences</v>
      </c>
      <c r="Z578" t="str">
        <f t="shared" si="185"/>
        <v>Animal Sciences: Other Animal Sciences</v>
      </c>
    </row>
    <row r="579" spans="1:26" x14ac:dyDescent="0.35">
      <c r="A579">
        <v>575</v>
      </c>
      <c r="B579" t="s">
        <v>1649</v>
      </c>
      <c r="C579" s="4">
        <v>2</v>
      </c>
      <c r="D579" s="4">
        <v>21</v>
      </c>
      <c r="E579" s="4">
        <v>201</v>
      </c>
      <c r="G579">
        <v>30000</v>
      </c>
      <c r="H579">
        <v>30100</v>
      </c>
      <c r="J579">
        <f t="shared" si="179"/>
        <v>14</v>
      </c>
      <c r="K579" t="str">
        <f t="shared" si="180"/>
        <v/>
      </c>
      <c r="L579">
        <f t="shared" si="176"/>
        <v>7</v>
      </c>
      <c r="M579">
        <f t="shared" si="177"/>
        <v>3</v>
      </c>
      <c r="N579" t="str">
        <f t="shared" si="178"/>
        <v/>
      </c>
      <c r="O579" s="3" t="str">
        <f t="shared" si="170"/>
        <v>07|03</v>
      </c>
      <c r="P579" s="22">
        <f t="shared" si="171"/>
        <v>703</v>
      </c>
      <c r="Q579" s="22">
        <f t="shared" si="172"/>
        <v>2</v>
      </c>
      <c r="R579" s="22">
        <v>5</v>
      </c>
      <c r="S579" t="str">
        <f t="shared" si="173"/>
        <v>Life Sciences</v>
      </c>
      <c r="T579" t="str">
        <f t="shared" si="174"/>
        <v>Biochemistry, Biophysics, and Structural Biology</v>
      </c>
      <c r="U579" t="str">
        <f t="shared" si="175"/>
        <v/>
      </c>
      <c r="V579">
        <v>1</v>
      </c>
      <c r="W579">
        <f t="shared" si="183"/>
        <v>570</v>
      </c>
      <c r="X579">
        <f t="shared" si="186"/>
        <v>570</v>
      </c>
      <c r="Y579" t="str">
        <f>T579</f>
        <v>Biochemistry, Biophysics, and Structural Biology</v>
      </c>
      <c r="Z579" t="str">
        <f>IF(U580="",T579,"")</f>
        <v/>
      </c>
    </row>
    <row r="580" spans="1:26" x14ac:dyDescent="0.35">
      <c r="A580">
        <v>576</v>
      </c>
      <c r="B580" t="s">
        <v>1650</v>
      </c>
      <c r="C580" s="4">
        <v>2</v>
      </c>
      <c r="D580" s="4">
        <v>21</v>
      </c>
      <c r="E580" s="4">
        <v>201</v>
      </c>
      <c r="G580">
        <v>30000</v>
      </c>
      <c r="H580">
        <v>30100</v>
      </c>
      <c r="I580">
        <v>30101</v>
      </c>
      <c r="J580">
        <f t="shared" si="179"/>
        <v>14</v>
      </c>
      <c r="K580">
        <f t="shared" si="180"/>
        <v>50</v>
      </c>
      <c r="L580">
        <f t="shared" si="176"/>
        <v>7</v>
      </c>
      <c r="M580">
        <f t="shared" si="177"/>
        <v>3</v>
      </c>
      <c r="N580">
        <f t="shared" si="178"/>
        <v>1</v>
      </c>
      <c r="O580" s="3" t="str">
        <f t="shared" si="170"/>
        <v>07|03|01</v>
      </c>
      <c r="P580" s="22">
        <f t="shared" si="171"/>
        <v>70301</v>
      </c>
      <c r="Q580" s="22">
        <f t="shared" si="172"/>
        <v>3</v>
      </c>
      <c r="R580" s="22"/>
      <c r="S580" t="str">
        <f t="shared" si="173"/>
        <v>Life Sciences</v>
      </c>
      <c r="T580" t="str">
        <f t="shared" si="174"/>
        <v>Biochemistry, Biophysics, and Structural Biology</v>
      </c>
      <c r="U580" t="str">
        <f t="shared" si="175"/>
        <v>Biochemistry</v>
      </c>
      <c r="V580">
        <v>1</v>
      </c>
      <c r="W580">
        <f t="shared" si="183"/>
        <v>571</v>
      </c>
      <c r="X580">
        <f t="shared" si="186"/>
        <v>571</v>
      </c>
      <c r="Y580" t="str">
        <f>Z580</f>
        <v>Biochemistry, Biophysics, and Structural Biology: Biochemistry</v>
      </c>
      <c r="Z580" t="str">
        <f>CONCATENATE(T580,": ",U580)</f>
        <v>Biochemistry, Biophysics, and Structural Biology: Biochemistry</v>
      </c>
    </row>
    <row r="581" spans="1:26" x14ac:dyDescent="0.35">
      <c r="A581">
        <v>577</v>
      </c>
      <c r="B581" t="s">
        <v>1651</v>
      </c>
      <c r="C581" s="4">
        <v>2</v>
      </c>
      <c r="D581" s="4">
        <v>21</v>
      </c>
      <c r="E581" s="4">
        <v>201</v>
      </c>
      <c r="G581">
        <v>30000</v>
      </c>
      <c r="H581">
        <v>30100</v>
      </c>
      <c r="I581">
        <v>30108</v>
      </c>
      <c r="J581">
        <f t="shared" si="179"/>
        <v>14</v>
      </c>
      <c r="K581">
        <f t="shared" si="180"/>
        <v>50</v>
      </c>
      <c r="L581">
        <f t="shared" si="176"/>
        <v>7</v>
      </c>
      <c r="M581">
        <f t="shared" si="177"/>
        <v>3</v>
      </c>
      <c r="N581">
        <f t="shared" si="178"/>
        <v>2</v>
      </c>
      <c r="O581" s="3" t="str">
        <f t="shared" ref="O581:O644" si="187">CONCATENATE($O$2,TEXT($L581,"00"),IF($M581&lt;&gt;"",CONCATENATE($O$1,TEXT($M581,"00"),IF($N581&lt;&gt;"",CONCATENATE($O$1,TEXT($N581,"00")),"")),""))</f>
        <v>07|03|02</v>
      </c>
      <c r="P581" s="22">
        <f t="shared" ref="P581:P644" si="188">VALUE(CONCATENATE(TEXT($L581,"00"),IF($M581&lt;&gt;"",CONCATENATE($P$1,TEXT($M581,"00"),IF($N581&lt;&gt;"",CONCATENATE($P$1,TEXT($N581,"00")),"")),"")))</f>
        <v>70302</v>
      </c>
      <c r="Q581" s="22">
        <f t="shared" ref="Q581:Q644" si="189">IF(L581&lt;&gt;"",1+IF(M581&lt;&gt;"",1+IF(N581&lt;&gt;"",1,0),0),0)</f>
        <v>3</v>
      </c>
      <c r="R581" s="22"/>
      <c r="S581" t="str">
        <f t="shared" ref="S581:S644" si="190">IF(J581&lt;&gt;"",MID($B581,1,J581-1),$B581)</f>
        <v>Life Sciences</v>
      </c>
      <c r="T581" t="str">
        <f t="shared" ref="T581:T644" si="191">IF($K581&lt;&gt;"",MID($B581,$J581+2,$K581-2),IF($J581&lt;&gt;"",MID($B581,$J581+2,99),""))</f>
        <v>Biochemistry, Biophysics, and Structural Biology</v>
      </c>
      <c r="U581" t="str">
        <f t="shared" ref="U581:U644" si="192">IF($K581&lt;&gt;"",MID($B581,$J581+2+$K581,99),"")</f>
        <v>Biophysics</v>
      </c>
      <c r="V581">
        <v>1</v>
      </c>
      <c r="W581">
        <f t="shared" si="183"/>
        <v>572</v>
      </c>
      <c r="X581">
        <f t="shared" si="186"/>
        <v>572</v>
      </c>
      <c r="Y581" t="str">
        <f>Z581</f>
        <v>Biochemistry, Biophysics, and Structural Biology: Biophysics</v>
      </c>
      <c r="Z581" t="str">
        <f>CONCATENATE(T581,": ",U581)</f>
        <v>Biochemistry, Biophysics, and Structural Biology: Biophysics</v>
      </c>
    </row>
    <row r="582" spans="1:26" x14ac:dyDescent="0.35">
      <c r="A582">
        <v>578</v>
      </c>
      <c r="B582" t="s">
        <v>1652</v>
      </c>
      <c r="C582" s="4">
        <v>2</v>
      </c>
      <c r="D582" s="4">
        <v>21</v>
      </c>
      <c r="E582" s="4">
        <v>201</v>
      </c>
      <c r="G582">
        <v>30000</v>
      </c>
      <c r="H582">
        <v>30100</v>
      </c>
      <c r="I582">
        <v>30102</v>
      </c>
      <c r="J582">
        <f t="shared" si="179"/>
        <v>14</v>
      </c>
      <c r="K582">
        <f t="shared" si="180"/>
        <v>50</v>
      </c>
      <c r="L582">
        <f t="shared" ref="L582:L645" si="193">IF(J582="",L581+1,L581)</f>
        <v>7</v>
      </c>
      <c r="M582">
        <f t="shared" ref="M582:M645" si="194">IF(J581="",1,IF(J582="","",IF(T581=T582,M581,M581+1)))</f>
        <v>3</v>
      </c>
      <c r="N582">
        <f t="shared" ref="N582:N645" si="195">IF(M582&lt;&gt;M581,"",IF(N581&lt;&gt;"",N581+1,1))</f>
        <v>3</v>
      </c>
      <c r="O582" s="3" t="str">
        <f t="shared" si="187"/>
        <v>07|03|03</v>
      </c>
      <c r="P582" s="22">
        <f t="shared" si="188"/>
        <v>70303</v>
      </c>
      <c r="Q582" s="22">
        <f t="shared" si="189"/>
        <v>3</v>
      </c>
      <c r="R582" s="22"/>
      <c r="S582" t="str">
        <f t="shared" si="190"/>
        <v>Life Sciences</v>
      </c>
      <c r="T582" t="str">
        <f t="shared" si="191"/>
        <v>Biochemistry, Biophysics, and Structural Biology</v>
      </c>
      <c r="U582" t="str">
        <f t="shared" si="192"/>
        <v>Molecular Biology</v>
      </c>
      <c r="V582">
        <v>1</v>
      </c>
      <c r="W582">
        <f t="shared" si="183"/>
        <v>573</v>
      </c>
      <c r="X582">
        <f t="shared" si="186"/>
        <v>573</v>
      </c>
      <c r="Y582" t="str">
        <f>Z582</f>
        <v>Biochemistry, Biophysics, and Structural Biology: Molecular Biology</v>
      </c>
      <c r="Z582" t="str">
        <f>CONCATENATE(T582,": ",U582)</f>
        <v>Biochemistry, Biophysics, and Structural Biology: Molecular Biology</v>
      </c>
    </row>
    <row r="583" spans="1:26" x14ac:dyDescent="0.35">
      <c r="A583">
        <v>579</v>
      </c>
      <c r="B583" t="s">
        <v>1653</v>
      </c>
      <c r="C583" s="4">
        <v>2</v>
      </c>
      <c r="D583" s="4">
        <v>21</v>
      </c>
      <c r="E583" s="4">
        <v>201</v>
      </c>
      <c r="F583" s="4">
        <v>20104</v>
      </c>
      <c r="G583">
        <v>30000</v>
      </c>
      <c r="H583">
        <v>30100</v>
      </c>
      <c r="I583">
        <v>30103</v>
      </c>
      <c r="J583">
        <f t="shared" si="179"/>
        <v>14</v>
      </c>
      <c r="K583">
        <f t="shared" si="180"/>
        <v>50</v>
      </c>
      <c r="L583">
        <f t="shared" si="193"/>
        <v>7</v>
      </c>
      <c r="M583">
        <f t="shared" si="194"/>
        <v>3</v>
      </c>
      <c r="N583">
        <f t="shared" si="195"/>
        <v>4</v>
      </c>
      <c r="O583" s="3" t="str">
        <f t="shared" si="187"/>
        <v>07|03|04</v>
      </c>
      <c r="P583" s="22">
        <f t="shared" si="188"/>
        <v>70304</v>
      </c>
      <c r="Q583" s="22">
        <f t="shared" si="189"/>
        <v>3</v>
      </c>
      <c r="R583" s="22"/>
      <c r="S583" t="str">
        <f t="shared" si="190"/>
        <v>Life Sciences</v>
      </c>
      <c r="T583" t="str">
        <f t="shared" si="191"/>
        <v>Biochemistry, Biophysics, and Structural Biology</v>
      </c>
      <c r="U583" t="str">
        <f t="shared" si="192"/>
        <v>Structural Biology</v>
      </c>
      <c r="V583">
        <v>1</v>
      </c>
      <c r="W583">
        <f t="shared" si="183"/>
        <v>574</v>
      </c>
      <c r="X583">
        <f t="shared" si="186"/>
        <v>574</v>
      </c>
      <c r="Y583" t="str">
        <f>Z583</f>
        <v>Biochemistry, Biophysics, and Structural Biology: Structural Biology</v>
      </c>
      <c r="Z583" t="str">
        <f>CONCATENATE(T583,": ",U583)</f>
        <v>Biochemistry, Biophysics, and Structural Biology: Structural Biology</v>
      </c>
    </row>
    <row r="584" spans="1:26" x14ac:dyDescent="0.35">
      <c r="A584">
        <v>580</v>
      </c>
      <c r="B584" t="s">
        <v>1654</v>
      </c>
      <c r="C584" s="4">
        <v>2</v>
      </c>
      <c r="D584" s="4">
        <v>21</v>
      </c>
      <c r="E584" s="4">
        <v>201</v>
      </c>
      <c r="G584">
        <v>30000</v>
      </c>
      <c r="H584">
        <v>30100</v>
      </c>
      <c r="J584">
        <f t="shared" si="179"/>
        <v>14</v>
      </c>
      <c r="K584">
        <f t="shared" si="180"/>
        <v>50</v>
      </c>
      <c r="L584">
        <f t="shared" si="193"/>
        <v>7</v>
      </c>
      <c r="M584">
        <f t="shared" si="194"/>
        <v>3</v>
      </c>
      <c r="N584">
        <f t="shared" si="195"/>
        <v>5</v>
      </c>
      <c r="O584" s="3" t="str">
        <f t="shared" si="187"/>
        <v>07|03|05</v>
      </c>
      <c r="P584" s="22">
        <f t="shared" si="188"/>
        <v>70305</v>
      </c>
      <c r="Q584" s="22">
        <f t="shared" si="189"/>
        <v>3</v>
      </c>
      <c r="R584" s="22"/>
      <c r="S584" t="str">
        <f t="shared" si="190"/>
        <v>Life Sciences</v>
      </c>
      <c r="T584" t="str">
        <f t="shared" si="191"/>
        <v>Biochemistry, Biophysics, and Structural Biology</v>
      </c>
      <c r="U584" t="str">
        <f t="shared" si="192"/>
        <v>Other Biochemistry, Biophysics, and Structural Biology</v>
      </c>
      <c r="V584">
        <v>1</v>
      </c>
      <c r="W584">
        <f t="shared" si="183"/>
        <v>575</v>
      </c>
      <c r="X584">
        <f t="shared" si="186"/>
        <v>575</v>
      </c>
      <c r="Y584" t="str">
        <f>Z584</f>
        <v>Biochemistry, Biophysics, and Structural Biology: Other Biochemistry, Biophysics, and Structural Biology</v>
      </c>
      <c r="Z584" t="str">
        <f>CONCATENATE(T584,": ",U584)</f>
        <v>Biochemistry, Biophysics, and Structural Biology: Other Biochemistry, Biophysics, and Structural Biology</v>
      </c>
    </row>
    <row r="585" spans="1:26" x14ac:dyDescent="0.35">
      <c r="A585">
        <v>581</v>
      </c>
      <c r="B585" t="s">
        <v>1655</v>
      </c>
      <c r="C585" s="4">
        <v>2</v>
      </c>
      <c r="D585" s="4">
        <v>21</v>
      </c>
      <c r="E585" s="4">
        <v>203</v>
      </c>
      <c r="F585" s="4">
        <v>20303</v>
      </c>
      <c r="G585">
        <v>30000</v>
      </c>
      <c r="H585">
        <v>30200</v>
      </c>
      <c r="I585">
        <v>30207</v>
      </c>
      <c r="J585">
        <f t="shared" si="179"/>
        <v>14</v>
      </c>
      <c r="K585" t="str">
        <f t="shared" si="180"/>
        <v/>
      </c>
      <c r="L585">
        <f t="shared" si="193"/>
        <v>7</v>
      </c>
      <c r="M585">
        <f t="shared" si="194"/>
        <v>4</v>
      </c>
      <c r="N585" t="str">
        <f t="shared" si="195"/>
        <v/>
      </c>
      <c r="O585" s="3" t="str">
        <f t="shared" si="187"/>
        <v>07|04</v>
      </c>
      <c r="P585" s="22">
        <f t="shared" si="188"/>
        <v>704</v>
      </c>
      <c r="Q585" s="22">
        <f t="shared" si="189"/>
        <v>2</v>
      </c>
      <c r="R585" s="22">
        <v>0</v>
      </c>
      <c r="S585" t="str">
        <f t="shared" si="190"/>
        <v>Life Sciences</v>
      </c>
      <c r="T585" t="str">
        <f t="shared" si="191"/>
        <v>Biodiversity</v>
      </c>
      <c r="U585" t="str">
        <f t="shared" si="192"/>
        <v/>
      </c>
      <c r="V585">
        <v>1</v>
      </c>
      <c r="W585">
        <f t="shared" si="183"/>
        <v>576</v>
      </c>
      <c r="X585">
        <f t="shared" si="186"/>
        <v>576</v>
      </c>
      <c r="Y585" t="str">
        <f>T585</f>
        <v>Biodiversity</v>
      </c>
      <c r="Z585" t="str">
        <f>IF(U586="",T585,"")</f>
        <v>Biodiversity</v>
      </c>
    </row>
    <row r="586" spans="1:26" x14ac:dyDescent="0.35">
      <c r="A586">
        <v>582</v>
      </c>
      <c r="B586" t="s">
        <v>1656</v>
      </c>
      <c r="C586" s="4">
        <v>2</v>
      </c>
      <c r="D586" s="4">
        <v>21</v>
      </c>
      <c r="E586" s="4">
        <v>201</v>
      </c>
      <c r="F586" s="4">
        <v>20107</v>
      </c>
      <c r="G586">
        <v>30000</v>
      </c>
      <c r="H586">
        <v>30100</v>
      </c>
      <c r="I586" t="s">
        <v>2483</v>
      </c>
      <c r="J586">
        <f t="shared" si="179"/>
        <v>14</v>
      </c>
      <c r="K586" t="str">
        <f t="shared" si="180"/>
        <v/>
      </c>
      <c r="L586">
        <f t="shared" si="193"/>
        <v>7</v>
      </c>
      <c r="M586">
        <f t="shared" si="194"/>
        <v>5</v>
      </c>
      <c r="N586" t="str">
        <f t="shared" si="195"/>
        <v/>
      </c>
      <c r="O586" s="3" t="str">
        <f t="shared" si="187"/>
        <v>07|05</v>
      </c>
      <c r="P586" s="22">
        <f t="shared" si="188"/>
        <v>705</v>
      </c>
      <c r="Q586" s="22">
        <f t="shared" si="189"/>
        <v>2</v>
      </c>
      <c r="R586" s="22">
        <v>0</v>
      </c>
      <c r="S586" t="str">
        <f t="shared" si="190"/>
        <v>Life Sciences</v>
      </c>
      <c r="T586" t="str">
        <f t="shared" si="191"/>
        <v>Bioinformatics</v>
      </c>
      <c r="U586" t="str">
        <f t="shared" si="192"/>
        <v/>
      </c>
      <c r="V586">
        <v>1</v>
      </c>
      <c r="W586">
        <f t="shared" si="183"/>
        <v>577</v>
      </c>
      <c r="X586">
        <f t="shared" si="186"/>
        <v>577</v>
      </c>
      <c r="Y586" t="str">
        <f>T586</f>
        <v>Bioinformatics</v>
      </c>
      <c r="Z586" t="str">
        <f>IF(U587="",T586,"")</f>
        <v>Bioinformatics</v>
      </c>
    </row>
    <row r="587" spans="1:26" x14ac:dyDescent="0.35">
      <c r="A587">
        <v>583</v>
      </c>
      <c r="B587" t="s">
        <v>1657</v>
      </c>
      <c r="C587" s="4">
        <v>2</v>
      </c>
      <c r="D587" s="4">
        <v>21</v>
      </c>
      <c r="G587">
        <v>30000</v>
      </c>
      <c r="H587">
        <v>30200</v>
      </c>
      <c r="J587">
        <f t="shared" si="179"/>
        <v>14</v>
      </c>
      <c r="K587" t="str">
        <f t="shared" si="180"/>
        <v/>
      </c>
      <c r="L587">
        <f t="shared" si="193"/>
        <v>7</v>
      </c>
      <c r="M587">
        <f t="shared" si="194"/>
        <v>6</v>
      </c>
      <c r="N587" t="str">
        <f t="shared" si="195"/>
        <v/>
      </c>
      <c r="O587" s="3" t="str">
        <f t="shared" si="187"/>
        <v>07|06</v>
      </c>
      <c r="P587" s="22">
        <f t="shared" si="188"/>
        <v>706</v>
      </c>
      <c r="Q587" s="22">
        <f t="shared" si="189"/>
        <v>2</v>
      </c>
      <c r="R587" s="22">
        <v>1</v>
      </c>
      <c r="S587" t="str">
        <f t="shared" si="190"/>
        <v>Life Sciences</v>
      </c>
      <c r="T587" t="str">
        <f t="shared" si="191"/>
        <v>Biology</v>
      </c>
      <c r="U587" t="str">
        <f t="shared" si="192"/>
        <v/>
      </c>
      <c r="V587">
        <v>1</v>
      </c>
      <c r="W587">
        <f t="shared" si="183"/>
        <v>578</v>
      </c>
      <c r="X587">
        <f t="shared" si="186"/>
        <v>578</v>
      </c>
      <c r="Y587" t="str">
        <f>T587</f>
        <v>Biology</v>
      </c>
      <c r="Z587" t="str">
        <f>IF(U588="",T587,"")</f>
        <v/>
      </c>
    </row>
    <row r="588" spans="1:26" x14ac:dyDescent="0.35">
      <c r="A588">
        <v>584</v>
      </c>
      <c r="B588" t="s">
        <v>1658</v>
      </c>
      <c r="C588" s="4">
        <v>2</v>
      </c>
      <c r="D588" s="4">
        <v>21</v>
      </c>
      <c r="E588" t="s">
        <v>2331</v>
      </c>
      <c r="G588">
        <v>30000</v>
      </c>
      <c r="H588">
        <v>30200</v>
      </c>
      <c r="I588" t="s">
        <v>2481</v>
      </c>
      <c r="J588">
        <f t="shared" si="179"/>
        <v>14</v>
      </c>
      <c r="K588">
        <f t="shared" si="180"/>
        <v>9</v>
      </c>
      <c r="L588">
        <f t="shared" si="193"/>
        <v>7</v>
      </c>
      <c r="M588">
        <f t="shared" si="194"/>
        <v>6</v>
      </c>
      <c r="N588">
        <f t="shared" si="195"/>
        <v>1</v>
      </c>
      <c r="O588" s="3" t="str">
        <f t="shared" si="187"/>
        <v>07|06|01</v>
      </c>
      <c r="P588" s="22">
        <f t="shared" si="188"/>
        <v>70601</v>
      </c>
      <c r="Q588" s="22">
        <f t="shared" si="189"/>
        <v>3</v>
      </c>
      <c r="R588" s="22"/>
      <c r="S588" t="str">
        <f t="shared" si="190"/>
        <v>Life Sciences</v>
      </c>
      <c r="T588" t="str">
        <f t="shared" si="191"/>
        <v>Biology</v>
      </c>
      <c r="U588" t="str">
        <f t="shared" si="192"/>
        <v>Integrative Biology</v>
      </c>
      <c r="V588">
        <v>1</v>
      </c>
      <c r="W588">
        <f t="shared" si="183"/>
        <v>579</v>
      </c>
      <c r="X588">
        <f t="shared" si="186"/>
        <v>579</v>
      </c>
      <c r="Y588" t="str">
        <f>Z588</f>
        <v>Biology: Integrative Biology</v>
      </c>
      <c r="Z588" t="str">
        <f>CONCATENATE(T588,": ",U588)</f>
        <v>Biology: Integrative Biology</v>
      </c>
    </row>
    <row r="589" spans="1:26" x14ac:dyDescent="0.35">
      <c r="A589">
        <v>585</v>
      </c>
      <c r="B589" t="s">
        <v>1659</v>
      </c>
      <c r="C589" s="4">
        <v>4</v>
      </c>
      <c r="D589" s="4">
        <v>42</v>
      </c>
      <c r="E589" s="4"/>
      <c r="G589">
        <v>20000</v>
      </c>
      <c r="H589">
        <v>20500</v>
      </c>
      <c r="I589">
        <v>20511</v>
      </c>
      <c r="J589">
        <f t="shared" si="179"/>
        <v>14</v>
      </c>
      <c r="K589" t="str">
        <f t="shared" si="180"/>
        <v/>
      </c>
      <c r="L589">
        <f t="shared" si="193"/>
        <v>7</v>
      </c>
      <c r="M589">
        <f t="shared" si="194"/>
        <v>7</v>
      </c>
      <c r="N589" t="str">
        <f t="shared" si="195"/>
        <v/>
      </c>
      <c r="O589" s="3" t="str">
        <f t="shared" si="187"/>
        <v>07|07</v>
      </c>
      <c r="P589" s="22">
        <f t="shared" si="188"/>
        <v>707</v>
      </c>
      <c r="Q589" s="22">
        <f t="shared" si="189"/>
        <v>2</v>
      </c>
      <c r="R589" s="22">
        <v>0</v>
      </c>
      <c r="S589" t="str">
        <f t="shared" si="190"/>
        <v>Life Sciences</v>
      </c>
      <c r="T589" t="str">
        <f t="shared" si="191"/>
        <v>Biotechnology</v>
      </c>
      <c r="U589" t="str">
        <f t="shared" si="192"/>
        <v/>
      </c>
      <c r="V589">
        <v>1</v>
      </c>
      <c r="W589">
        <f t="shared" si="183"/>
        <v>580</v>
      </c>
      <c r="X589">
        <f t="shared" si="186"/>
        <v>580</v>
      </c>
      <c r="Y589" t="str">
        <f>T589</f>
        <v>Biotechnology</v>
      </c>
      <c r="Z589" t="str">
        <f>IF(U590="",T589,"")</f>
        <v>Biotechnology</v>
      </c>
    </row>
    <row r="590" spans="1:26" x14ac:dyDescent="0.35">
      <c r="A590">
        <v>586</v>
      </c>
      <c r="B590" t="s">
        <v>1660</v>
      </c>
      <c r="C590" s="4">
        <v>2</v>
      </c>
      <c r="D590" s="4">
        <v>21</v>
      </c>
      <c r="E590" s="4">
        <v>201</v>
      </c>
      <c r="G590">
        <v>30000</v>
      </c>
      <c r="H590">
        <v>30100</v>
      </c>
      <c r="J590">
        <f t="shared" si="179"/>
        <v>14</v>
      </c>
      <c r="K590" t="str">
        <f t="shared" si="180"/>
        <v/>
      </c>
      <c r="L590">
        <f t="shared" si="193"/>
        <v>7</v>
      </c>
      <c r="M590">
        <f t="shared" si="194"/>
        <v>8</v>
      </c>
      <c r="N590" t="str">
        <f t="shared" si="195"/>
        <v/>
      </c>
      <c r="O590" s="3" t="str">
        <f t="shared" si="187"/>
        <v>07|08</v>
      </c>
      <c r="P590" s="22">
        <f t="shared" si="188"/>
        <v>708</v>
      </c>
      <c r="Q590" s="22">
        <f t="shared" si="189"/>
        <v>2</v>
      </c>
      <c r="R590" s="22">
        <v>5</v>
      </c>
      <c r="S590" t="str">
        <f t="shared" si="190"/>
        <v>Life Sciences</v>
      </c>
      <c r="T590" t="str">
        <f t="shared" si="191"/>
        <v>Cell and Developmental Biology</v>
      </c>
      <c r="U590" t="str">
        <f t="shared" si="192"/>
        <v/>
      </c>
      <c r="V590">
        <v>1</v>
      </c>
      <c r="W590">
        <f t="shared" si="183"/>
        <v>581</v>
      </c>
      <c r="X590">
        <f t="shared" si="186"/>
        <v>581</v>
      </c>
      <c r="Y590" t="str">
        <f>T590</f>
        <v>Cell and Developmental Biology</v>
      </c>
      <c r="Z590" t="str">
        <f>IF(U591="",T590,"")</f>
        <v/>
      </c>
    </row>
    <row r="591" spans="1:26" x14ac:dyDescent="0.35">
      <c r="A591">
        <v>587</v>
      </c>
      <c r="B591" t="s">
        <v>1661</v>
      </c>
      <c r="C591" s="4">
        <v>2</v>
      </c>
      <c r="D591" s="4">
        <v>21</v>
      </c>
      <c r="E591" s="4">
        <v>201</v>
      </c>
      <c r="G591">
        <v>30000</v>
      </c>
      <c r="H591">
        <v>30100</v>
      </c>
      <c r="I591">
        <v>30103</v>
      </c>
      <c r="J591">
        <f t="shared" si="179"/>
        <v>14</v>
      </c>
      <c r="K591">
        <f t="shared" si="180"/>
        <v>32</v>
      </c>
      <c r="L591">
        <f t="shared" si="193"/>
        <v>7</v>
      </c>
      <c r="M591">
        <f t="shared" si="194"/>
        <v>8</v>
      </c>
      <c r="N591">
        <f t="shared" si="195"/>
        <v>1</v>
      </c>
      <c r="O591" s="3" t="str">
        <f t="shared" si="187"/>
        <v>07|08|01</v>
      </c>
      <c r="P591" s="22">
        <f t="shared" si="188"/>
        <v>70801</v>
      </c>
      <c r="Q591" s="22">
        <f t="shared" si="189"/>
        <v>3</v>
      </c>
      <c r="R591" s="22"/>
      <c r="S591" t="str">
        <f t="shared" si="190"/>
        <v>Life Sciences</v>
      </c>
      <c r="T591" t="str">
        <f t="shared" si="191"/>
        <v>Cell and Developmental Biology</v>
      </c>
      <c r="U591" t="str">
        <f t="shared" si="192"/>
        <v>Cancer Biology</v>
      </c>
      <c r="V591">
        <v>1</v>
      </c>
      <c r="W591">
        <f t="shared" si="183"/>
        <v>582</v>
      </c>
      <c r="X591">
        <f t="shared" si="186"/>
        <v>582</v>
      </c>
      <c r="Y591" t="str">
        <f>Z591</f>
        <v>Cell and Developmental Biology: Cancer Biology</v>
      </c>
      <c r="Z591" t="str">
        <f>CONCATENATE(T591,": ",U591)</f>
        <v>Cell and Developmental Biology: Cancer Biology</v>
      </c>
    </row>
    <row r="592" spans="1:26" x14ac:dyDescent="0.35">
      <c r="A592">
        <v>588</v>
      </c>
      <c r="B592" t="s">
        <v>1662</v>
      </c>
      <c r="C592" s="4">
        <v>2</v>
      </c>
      <c r="D592" s="4">
        <v>21</v>
      </c>
      <c r="E592" s="4">
        <v>201</v>
      </c>
      <c r="G592">
        <v>30000</v>
      </c>
      <c r="H592">
        <v>30100</v>
      </c>
      <c r="I592">
        <v>30103</v>
      </c>
      <c r="J592">
        <f t="shared" si="179"/>
        <v>14</v>
      </c>
      <c r="K592">
        <f t="shared" si="180"/>
        <v>32</v>
      </c>
      <c r="L592">
        <f t="shared" si="193"/>
        <v>7</v>
      </c>
      <c r="M592">
        <f t="shared" si="194"/>
        <v>8</v>
      </c>
      <c r="N592">
        <f t="shared" si="195"/>
        <v>2</v>
      </c>
      <c r="O592" s="3" t="str">
        <f t="shared" si="187"/>
        <v>07|08|02</v>
      </c>
      <c r="P592" s="22">
        <f t="shared" si="188"/>
        <v>70802</v>
      </c>
      <c r="Q592" s="22">
        <f t="shared" si="189"/>
        <v>3</v>
      </c>
      <c r="R592" s="22"/>
      <c r="S592" t="str">
        <f t="shared" si="190"/>
        <v>Life Sciences</v>
      </c>
      <c r="T592" t="str">
        <f t="shared" si="191"/>
        <v>Cell and Developmental Biology</v>
      </c>
      <c r="U592" t="str">
        <f t="shared" si="192"/>
        <v>Cell Anatomy</v>
      </c>
      <c r="V592">
        <v>1</v>
      </c>
      <c r="W592">
        <f t="shared" si="183"/>
        <v>583</v>
      </c>
      <c r="X592">
        <f t="shared" si="186"/>
        <v>583</v>
      </c>
      <c r="Y592" t="str">
        <f>Z592</f>
        <v>Cell and Developmental Biology: Cell Anatomy</v>
      </c>
      <c r="Z592" t="str">
        <f>CONCATENATE(T592,": ",U592)</f>
        <v>Cell and Developmental Biology: Cell Anatomy</v>
      </c>
    </row>
    <row r="593" spans="1:26" x14ac:dyDescent="0.35">
      <c r="A593">
        <v>589</v>
      </c>
      <c r="B593" t="s">
        <v>1663</v>
      </c>
      <c r="C593" s="4">
        <v>2</v>
      </c>
      <c r="D593" s="4">
        <v>21</v>
      </c>
      <c r="E593" s="4">
        <v>201</v>
      </c>
      <c r="F593" s="4"/>
      <c r="G593">
        <v>30000</v>
      </c>
      <c r="H593">
        <v>30100</v>
      </c>
      <c r="I593">
        <v>30103</v>
      </c>
      <c r="J593">
        <f t="shared" si="179"/>
        <v>14</v>
      </c>
      <c r="K593">
        <f t="shared" si="180"/>
        <v>32</v>
      </c>
      <c r="L593">
        <f t="shared" si="193"/>
        <v>7</v>
      </c>
      <c r="M593">
        <f t="shared" si="194"/>
        <v>8</v>
      </c>
      <c r="N593">
        <f t="shared" si="195"/>
        <v>3</v>
      </c>
      <c r="O593" s="3" t="str">
        <f t="shared" si="187"/>
        <v>07|08|03</v>
      </c>
      <c r="P593" s="22">
        <f t="shared" si="188"/>
        <v>70803</v>
      </c>
      <c r="Q593" s="22">
        <f t="shared" si="189"/>
        <v>3</v>
      </c>
      <c r="R593" s="22"/>
      <c r="S593" t="str">
        <f t="shared" si="190"/>
        <v>Life Sciences</v>
      </c>
      <c r="T593" t="str">
        <f t="shared" si="191"/>
        <v>Cell and Developmental Biology</v>
      </c>
      <c r="U593" t="str">
        <f t="shared" si="192"/>
        <v>Cell Biology</v>
      </c>
      <c r="V593">
        <v>1</v>
      </c>
      <c r="W593">
        <f t="shared" si="183"/>
        <v>584</v>
      </c>
      <c r="X593">
        <f t="shared" si="186"/>
        <v>584</v>
      </c>
      <c r="Y593" t="str">
        <f>Z593</f>
        <v>Cell and Developmental Biology: Cell Biology</v>
      </c>
      <c r="Z593" t="str">
        <f>CONCATENATE(T593,": ",U593)</f>
        <v>Cell and Developmental Biology: Cell Biology</v>
      </c>
    </row>
    <row r="594" spans="1:26" x14ac:dyDescent="0.35">
      <c r="A594">
        <v>590</v>
      </c>
      <c r="B594" t="s">
        <v>1664</v>
      </c>
      <c r="C594" s="4">
        <v>2</v>
      </c>
      <c r="D594" s="4">
        <v>21</v>
      </c>
      <c r="E594" s="4">
        <v>201</v>
      </c>
      <c r="G594">
        <v>30000</v>
      </c>
      <c r="H594">
        <v>30100</v>
      </c>
      <c r="I594">
        <v>30105</v>
      </c>
      <c r="J594">
        <f t="shared" si="179"/>
        <v>14</v>
      </c>
      <c r="K594">
        <f t="shared" si="180"/>
        <v>32</v>
      </c>
      <c r="L594">
        <f t="shared" si="193"/>
        <v>7</v>
      </c>
      <c r="M594">
        <f t="shared" si="194"/>
        <v>8</v>
      </c>
      <c r="N594">
        <f t="shared" si="195"/>
        <v>4</v>
      </c>
      <c r="O594" s="3" t="str">
        <f t="shared" si="187"/>
        <v>07|08|04</v>
      </c>
      <c r="P594" s="22">
        <f t="shared" si="188"/>
        <v>70804</v>
      </c>
      <c r="Q594" s="22">
        <f t="shared" si="189"/>
        <v>3</v>
      </c>
      <c r="R594" s="22"/>
      <c r="S594" t="str">
        <f t="shared" si="190"/>
        <v>Life Sciences</v>
      </c>
      <c r="T594" t="str">
        <f t="shared" si="191"/>
        <v>Cell and Developmental Biology</v>
      </c>
      <c r="U594" t="str">
        <f t="shared" si="192"/>
        <v>Developmental Biology</v>
      </c>
      <c r="V594">
        <v>1</v>
      </c>
      <c r="W594">
        <f t="shared" si="183"/>
        <v>585</v>
      </c>
      <c r="X594">
        <f t="shared" si="186"/>
        <v>585</v>
      </c>
      <c r="Y594" t="str">
        <f>Z594</f>
        <v>Cell and Developmental Biology: Developmental Biology</v>
      </c>
      <c r="Z594" t="str">
        <f>CONCATENATE(T594,": ",U594)</f>
        <v>Cell and Developmental Biology: Developmental Biology</v>
      </c>
    </row>
    <row r="595" spans="1:26" x14ac:dyDescent="0.35">
      <c r="A595">
        <v>591</v>
      </c>
      <c r="B595" t="s">
        <v>1665</v>
      </c>
      <c r="C595" s="4">
        <v>2</v>
      </c>
      <c r="D595" s="4">
        <v>21</v>
      </c>
      <c r="E595" s="4">
        <v>201</v>
      </c>
      <c r="G595">
        <v>30000</v>
      </c>
      <c r="H595">
        <v>30100</v>
      </c>
      <c r="I595">
        <v>30103</v>
      </c>
      <c r="J595">
        <f t="shared" si="179"/>
        <v>14</v>
      </c>
      <c r="K595">
        <f t="shared" si="180"/>
        <v>32</v>
      </c>
      <c r="L595">
        <f t="shared" si="193"/>
        <v>7</v>
      </c>
      <c r="M595">
        <f t="shared" si="194"/>
        <v>8</v>
      </c>
      <c r="N595">
        <f t="shared" si="195"/>
        <v>5</v>
      </c>
      <c r="O595" s="3" t="str">
        <f t="shared" si="187"/>
        <v>07|08|05</v>
      </c>
      <c r="P595" s="22">
        <f t="shared" si="188"/>
        <v>70805</v>
      </c>
      <c r="Q595" s="22">
        <f t="shared" si="189"/>
        <v>3</v>
      </c>
      <c r="R595" s="22"/>
      <c r="S595" t="str">
        <f t="shared" si="190"/>
        <v>Life Sciences</v>
      </c>
      <c r="T595" t="str">
        <f t="shared" si="191"/>
        <v>Cell and Developmental Biology</v>
      </c>
      <c r="U595" t="str">
        <f t="shared" si="192"/>
        <v>Other Cell and Developmental Biology</v>
      </c>
      <c r="V595">
        <v>1</v>
      </c>
      <c r="W595">
        <f t="shared" si="183"/>
        <v>586</v>
      </c>
      <c r="X595">
        <f t="shared" si="186"/>
        <v>586</v>
      </c>
      <c r="Y595" t="str">
        <f>Z595</f>
        <v>Cell and Developmental Biology: Other Cell and Developmental Biology</v>
      </c>
      <c r="Z595" t="str">
        <f>CONCATENATE(T595,": ",U595)</f>
        <v>Cell and Developmental Biology: Other Cell and Developmental Biology</v>
      </c>
    </row>
    <row r="596" spans="1:26" x14ac:dyDescent="0.35">
      <c r="A596">
        <v>592</v>
      </c>
      <c r="B596" t="s">
        <v>1666</v>
      </c>
      <c r="C596" s="4">
        <v>2</v>
      </c>
      <c r="D596" s="4">
        <v>21</v>
      </c>
      <c r="E596" s="4">
        <v>203</v>
      </c>
      <c r="G596">
        <v>30000</v>
      </c>
      <c r="H596">
        <v>30200</v>
      </c>
      <c r="I596">
        <v>30207</v>
      </c>
      <c r="J596">
        <f t="shared" si="179"/>
        <v>14</v>
      </c>
      <c r="K596" t="str">
        <f t="shared" si="180"/>
        <v/>
      </c>
      <c r="L596">
        <f t="shared" si="193"/>
        <v>7</v>
      </c>
      <c r="M596">
        <f t="shared" si="194"/>
        <v>9</v>
      </c>
      <c r="N596" t="str">
        <f t="shared" si="195"/>
        <v/>
      </c>
      <c r="O596" s="3" t="str">
        <f t="shared" si="187"/>
        <v>07|09</v>
      </c>
      <c r="P596" s="22">
        <f t="shared" si="188"/>
        <v>709</v>
      </c>
      <c r="Q596" s="22">
        <f t="shared" si="189"/>
        <v>2</v>
      </c>
      <c r="R596" s="22">
        <v>6</v>
      </c>
      <c r="S596" t="str">
        <f t="shared" si="190"/>
        <v>Life Sciences</v>
      </c>
      <c r="T596" t="str">
        <f t="shared" si="191"/>
        <v>Ecology and Evolutionary Biology</v>
      </c>
      <c r="U596" t="str">
        <f t="shared" si="192"/>
        <v/>
      </c>
      <c r="V596">
        <v>1</v>
      </c>
      <c r="W596">
        <f t="shared" si="183"/>
        <v>587</v>
      </c>
      <c r="X596">
        <f t="shared" si="186"/>
        <v>587</v>
      </c>
      <c r="Y596" t="str">
        <f>T596</f>
        <v>Ecology and Evolutionary Biology</v>
      </c>
      <c r="Z596" t="str">
        <f>IF(U597="",T596,"")</f>
        <v/>
      </c>
    </row>
    <row r="597" spans="1:26" x14ac:dyDescent="0.35">
      <c r="A597">
        <v>593</v>
      </c>
      <c r="B597" t="s">
        <v>1667</v>
      </c>
      <c r="C597" s="4">
        <v>2</v>
      </c>
      <c r="D597" s="4">
        <v>21</v>
      </c>
      <c r="E597" s="4">
        <v>203</v>
      </c>
      <c r="G597">
        <v>30000</v>
      </c>
      <c r="H597">
        <v>30200</v>
      </c>
      <c r="I597">
        <v>30207</v>
      </c>
      <c r="J597">
        <f t="shared" si="179"/>
        <v>14</v>
      </c>
      <c r="K597">
        <f t="shared" si="180"/>
        <v>34</v>
      </c>
      <c r="L597">
        <f t="shared" si="193"/>
        <v>7</v>
      </c>
      <c r="M597">
        <f t="shared" si="194"/>
        <v>9</v>
      </c>
      <c r="N597">
        <f t="shared" si="195"/>
        <v>1</v>
      </c>
      <c r="O597" s="3" t="str">
        <f t="shared" si="187"/>
        <v>07|09|01</v>
      </c>
      <c r="P597" s="22">
        <f t="shared" si="188"/>
        <v>70901</v>
      </c>
      <c r="Q597" s="22">
        <f t="shared" si="189"/>
        <v>3</v>
      </c>
      <c r="R597" s="22"/>
      <c r="S597" t="str">
        <f t="shared" si="190"/>
        <v>Life Sciences</v>
      </c>
      <c r="T597" t="str">
        <f t="shared" si="191"/>
        <v>Ecology and Evolutionary Biology</v>
      </c>
      <c r="U597" t="str">
        <f t="shared" si="192"/>
        <v>Behavior and Ethology</v>
      </c>
      <c r="V597">
        <v>1</v>
      </c>
      <c r="W597">
        <f t="shared" si="183"/>
        <v>588</v>
      </c>
      <c r="X597">
        <f t="shared" si="186"/>
        <v>588</v>
      </c>
      <c r="Y597" t="str">
        <f t="shared" ref="Y597:Y602" si="196">Z597</f>
        <v>Ecology and Evolutionary Biology: Behavior and Ethology</v>
      </c>
      <c r="Z597" t="str">
        <f t="shared" ref="Z597:Z602" si="197">CONCATENATE(T597,": ",U597)</f>
        <v>Ecology and Evolutionary Biology: Behavior and Ethology</v>
      </c>
    </row>
    <row r="598" spans="1:26" x14ac:dyDescent="0.35">
      <c r="A598">
        <v>594</v>
      </c>
      <c r="B598" t="s">
        <v>1668</v>
      </c>
      <c r="C598" s="4">
        <v>2</v>
      </c>
      <c r="D598" s="4">
        <v>21</v>
      </c>
      <c r="E598" s="4">
        <v>203</v>
      </c>
      <c r="G598">
        <v>30000</v>
      </c>
      <c r="H598">
        <v>30200</v>
      </c>
      <c r="I598">
        <v>30207</v>
      </c>
      <c r="J598">
        <f t="shared" si="179"/>
        <v>14</v>
      </c>
      <c r="K598">
        <f t="shared" si="180"/>
        <v>34</v>
      </c>
      <c r="L598">
        <f t="shared" si="193"/>
        <v>7</v>
      </c>
      <c r="M598">
        <f t="shared" si="194"/>
        <v>9</v>
      </c>
      <c r="N598">
        <f t="shared" si="195"/>
        <v>2</v>
      </c>
      <c r="O598" s="3" t="str">
        <f t="shared" si="187"/>
        <v>07|09|02</v>
      </c>
      <c r="P598" s="22">
        <f t="shared" si="188"/>
        <v>70902</v>
      </c>
      <c r="Q598" s="22">
        <f t="shared" si="189"/>
        <v>3</v>
      </c>
      <c r="R598" s="22"/>
      <c r="S598" t="str">
        <f t="shared" si="190"/>
        <v>Life Sciences</v>
      </c>
      <c r="T598" t="str">
        <f t="shared" si="191"/>
        <v>Ecology and Evolutionary Biology</v>
      </c>
      <c r="U598" t="str">
        <f t="shared" si="192"/>
        <v>Desert Ecology</v>
      </c>
      <c r="V598">
        <v>1</v>
      </c>
      <c r="W598">
        <f t="shared" si="183"/>
        <v>589</v>
      </c>
      <c r="X598">
        <f t="shared" si="186"/>
        <v>589</v>
      </c>
      <c r="Y598" t="str">
        <f t="shared" si="196"/>
        <v>Ecology and Evolutionary Biology: Desert Ecology</v>
      </c>
      <c r="Z598" t="str">
        <f t="shared" si="197"/>
        <v>Ecology and Evolutionary Biology: Desert Ecology</v>
      </c>
    </row>
    <row r="599" spans="1:26" x14ac:dyDescent="0.35">
      <c r="A599">
        <v>595</v>
      </c>
      <c r="B599" t="s">
        <v>1669</v>
      </c>
      <c r="C599" s="4">
        <v>2</v>
      </c>
      <c r="D599" s="4">
        <v>21</v>
      </c>
      <c r="E599" s="4">
        <v>203</v>
      </c>
      <c r="G599">
        <v>30000</v>
      </c>
      <c r="H599">
        <v>30200</v>
      </c>
      <c r="I599">
        <v>30207</v>
      </c>
      <c r="J599">
        <f t="shared" si="179"/>
        <v>14</v>
      </c>
      <c r="K599">
        <f t="shared" si="180"/>
        <v>34</v>
      </c>
      <c r="L599">
        <f t="shared" si="193"/>
        <v>7</v>
      </c>
      <c r="M599">
        <f t="shared" si="194"/>
        <v>9</v>
      </c>
      <c r="N599">
        <f t="shared" si="195"/>
        <v>3</v>
      </c>
      <c r="O599" s="3" t="str">
        <f t="shared" si="187"/>
        <v>07|09|03</v>
      </c>
      <c r="P599" s="22">
        <f t="shared" si="188"/>
        <v>70903</v>
      </c>
      <c r="Q599" s="22">
        <f t="shared" si="189"/>
        <v>3</v>
      </c>
      <c r="R599" s="22"/>
      <c r="S599" t="str">
        <f t="shared" si="190"/>
        <v>Life Sciences</v>
      </c>
      <c r="T599" t="str">
        <f t="shared" si="191"/>
        <v>Ecology and Evolutionary Biology</v>
      </c>
      <c r="U599" t="str">
        <f t="shared" si="192"/>
        <v>Evolution</v>
      </c>
      <c r="V599">
        <v>1</v>
      </c>
      <c r="W599">
        <f t="shared" si="183"/>
        <v>590</v>
      </c>
      <c r="X599">
        <f t="shared" si="186"/>
        <v>590</v>
      </c>
      <c r="Y599" t="str">
        <f t="shared" si="196"/>
        <v>Ecology and Evolutionary Biology: Evolution</v>
      </c>
      <c r="Z599" t="str">
        <f t="shared" si="197"/>
        <v>Ecology and Evolutionary Biology: Evolution</v>
      </c>
    </row>
    <row r="600" spans="1:26" x14ac:dyDescent="0.35">
      <c r="A600">
        <v>596</v>
      </c>
      <c r="B600" t="s">
        <v>1670</v>
      </c>
      <c r="C600" s="4">
        <v>2</v>
      </c>
      <c r="D600" s="4">
        <v>21</v>
      </c>
      <c r="E600" s="4">
        <v>203</v>
      </c>
      <c r="G600">
        <v>30000</v>
      </c>
      <c r="H600">
        <v>30200</v>
      </c>
      <c r="I600">
        <v>30207</v>
      </c>
      <c r="J600">
        <f t="shared" si="179"/>
        <v>14</v>
      </c>
      <c r="K600">
        <f t="shared" si="180"/>
        <v>34</v>
      </c>
      <c r="L600">
        <f t="shared" si="193"/>
        <v>7</v>
      </c>
      <c r="M600">
        <f t="shared" si="194"/>
        <v>9</v>
      </c>
      <c r="N600">
        <f t="shared" si="195"/>
        <v>4</v>
      </c>
      <c r="O600" s="3" t="str">
        <f t="shared" si="187"/>
        <v>07|09|04</v>
      </c>
      <c r="P600" s="22">
        <f t="shared" si="188"/>
        <v>70904</v>
      </c>
      <c r="Q600" s="22">
        <f t="shared" si="189"/>
        <v>3</v>
      </c>
      <c r="R600" s="22"/>
      <c r="S600" t="str">
        <f t="shared" si="190"/>
        <v>Life Sciences</v>
      </c>
      <c r="T600" t="str">
        <f t="shared" si="191"/>
        <v>Ecology and Evolutionary Biology</v>
      </c>
      <c r="U600" t="str">
        <f t="shared" si="192"/>
        <v>Population Biology</v>
      </c>
      <c r="V600">
        <v>1</v>
      </c>
      <c r="W600">
        <f t="shared" si="183"/>
        <v>591</v>
      </c>
      <c r="X600">
        <f t="shared" si="186"/>
        <v>591</v>
      </c>
      <c r="Y600" t="str">
        <f t="shared" si="196"/>
        <v>Ecology and Evolutionary Biology: Population Biology</v>
      </c>
      <c r="Z600" t="str">
        <f t="shared" si="197"/>
        <v>Ecology and Evolutionary Biology: Population Biology</v>
      </c>
    </row>
    <row r="601" spans="1:26" x14ac:dyDescent="0.35">
      <c r="A601">
        <v>597</v>
      </c>
      <c r="B601" t="s">
        <v>1671</v>
      </c>
      <c r="C601" s="4">
        <v>2</v>
      </c>
      <c r="D601" s="4">
        <v>21</v>
      </c>
      <c r="E601" s="4">
        <v>203</v>
      </c>
      <c r="G601">
        <v>30000</v>
      </c>
      <c r="H601">
        <v>30200</v>
      </c>
      <c r="I601">
        <v>30207</v>
      </c>
      <c r="J601">
        <f t="shared" si="179"/>
        <v>14</v>
      </c>
      <c r="K601">
        <f t="shared" si="180"/>
        <v>34</v>
      </c>
      <c r="L601">
        <f t="shared" si="193"/>
        <v>7</v>
      </c>
      <c r="M601">
        <f t="shared" si="194"/>
        <v>9</v>
      </c>
      <c r="N601">
        <f t="shared" si="195"/>
        <v>5</v>
      </c>
      <c r="O601" s="3" t="str">
        <f t="shared" si="187"/>
        <v>07|09|05</v>
      </c>
      <c r="P601" s="22">
        <f t="shared" si="188"/>
        <v>70905</v>
      </c>
      <c r="Q601" s="22">
        <f t="shared" si="189"/>
        <v>3</v>
      </c>
      <c r="R601" s="22"/>
      <c r="S601" t="str">
        <f t="shared" si="190"/>
        <v>Life Sciences</v>
      </c>
      <c r="T601" t="str">
        <f t="shared" si="191"/>
        <v>Ecology and Evolutionary Biology</v>
      </c>
      <c r="U601" t="str">
        <f t="shared" si="192"/>
        <v>Terrestrial and Aquatic Ecology</v>
      </c>
      <c r="V601">
        <v>1</v>
      </c>
      <c r="W601">
        <f t="shared" si="183"/>
        <v>592</v>
      </c>
      <c r="X601">
        <f t="shared" si="186"/>
        <v>592</v>
      </c>
      <c r="Y601" t="str">
        <f t="shared" si="196"/>
        <v>Ecology and Evolutionary Biology: Terrestrial and Aquatic Ecology</v>
      </c>
      <c r="Z601" t="str">
        <f t="shared" si="197"/>
        <v>Ecology and Evolutionary Biology: Terrestrial and Aquatic Ecology</v>
      </c>
    </row>
    <row r="602" spans="1:26" x14ac:dyDescent="0.35">
      <c r="A602">
        <v>598</v>
      </c>
      <c r="B602" t="s">
        <v>1672</v>
      </c>
      <c r="C602" s="4">
        <v>2</v>
      </c>
      <c r="D602" s="4">
        <v>21</v>
      </c>
      <c r="E602" s="4">
        <v>203</v>
      </c>
      <c r="G602">
        <v>30000</v>
      </c>
      <c r="H602">
        <v>30200</v>
      </c>
      <c r="I602">
        <v>30207</v>
      </c>
      <c r="J602">
        <f t="shared" ref="J602:J665" si="198">IF(ISERROR(FIND(":",B602)),"",FIND(":",B602))</f>
        <v>14</v>
      </c>
      <c r="K602">
        <f t="shared" ref="K602:K665" si="199">IF(ISERROR(FIND(":",MID(B602,J602+1,99))),"",FIND(":",MID(B602,J602+1,99)))</f>
        <v>34</v>
      </c>
      <c r="L602">
        <f t="shared" si="193"/>
        <v>7</v>
      </c>
      <c r="M602">
        <f t="shared" si="194"/>
        <v>9</v>
      </c>
      <c r="N602">
        <f t="shared" si="195"/>
        <v>6</v>
      </c>
      <c r="O602" s="3" t="str">
        <f t="shared" si="187"/>
        <v>07|09|06</v>
      </c>
      <c r="P602" s="22">
        <f t="shared" si="188"/>
        <v>70906</v>
      </c>
      <c r="Q602" s="22">
        <f t="shared" si="189"/>
        <v>3</v>
      </c>
      <c r="R602" s="22"/>
      <c r="S602" t="str">
        <f t="shared" si="190"/>
        <v>Life Sciences</v>
      </c>
      <c r="T602" t="str">
        <f t="shared" si="191"/>
        <v>Ecology and Evolutionary Biology</v>
      </c>
      <c r="U602" t="str">
        <f t="shared" si="192"/>
        <v>Other Ecology and Evolutionary Biology</v>
      </c>
      <c r="V602">
        <v>1</v>
      </c>
      <c r="W602">
        <f t="shared" si="183"/>
        <v>593</v>
      </c>
      <c r="X602">
        <f t="shared" si="186"/>
        <v>593</v>
      </c>
      <c r="Y602" t="str">
        <f t="shared" si="196"/>
        <v>Ecology and Evolutionary Biology: Other Ecology and Evolutionary Biology</v>
      </c>
      <c r="Z602" t="str">
        <f t="shared" si="197"/>
        <v>Ecology and Evolutionary Biology: Other Ecology and Evolutionary Biology</v>
      </c>
    </row>
    <row r="603" spans="1:26" x14ac:dyDescent="0.35">
      <c r="A603">
        <v>599</v>
      </c>
      <c r="B603" t="s">
        <v>1673</v>
      </c>
      <c r="C603" s="4">
        <v>2</v>
      </c>
      <c r="D603" s="4">
        <v>21</v>
      </c>
      <c r="E603" s="4">
        <v>203</v>
      </c>
      <c r="G603">
        <v>30000</v>
      </c>
      <c r="H603">
        <v>30200</v>
      </c>
      <c r="I603">
        <v>30202</v>
      </c>
      <c r="J603">
        <f t="shared" si="198"/>
        <v>14</v>
      </c>
      <c r="K603" t="str">
        <f t="shared" si="199"/>
        <v/>
      </c>
      <c r="L603">
        <f t="shared" si="193"/>
        <v>7</v>
      </c>
      <c r="M603">
        <f t="shared" si="194"/>
        <v>10</v>
      </c>
      <c r="N603" t="str">
        <f t="shared" si="195"/>
        <v/>
      </c>
      <c r="O603" s="3" t="str">
        <f t="shared" si="187"/>
        <v>07|10</v>
      </c>
      <c r="P603" s="22">
        <f t="shared" si="188"/>
        <v>710</v>
      </c>
      <c r="Q603" s="22">
        <f t="shared" si="189"/>
        <v>2</v>
      </c>
      <c r="R603" s="22">
        <v>0</v>
      </c>
      <c r="S603" t="str">
        <f t="shared" si="190"/>
        <v>Life Sciences</v>
      </c>
      <c r="T603" t="str">
        <f t="shared" si="191"/>
        <v>Entomology</v>
      </c>
      <c r="U603" t="str">
        <f t="shared" si="192"/>
        <v/>
      </c>
      <c r="V603">
        <v>1</v>
      </c>
      <c r="W603">
        <f t="shared" si="183"/>
        <v>594</v>
      </c>
      <c r="X603">
        <f t="shared" si="186"/>
        <v>594</v>
      </c>
      <c r="Y603" t="str">
        <f>T603</f>
        <v>Entomology</v>
      </c>
      <c r="Z603" t="str">
        <f>IF(U604="",T603,"")</f>
        <v>Entomology</v>
      </c>
    </row>
    <row r="604" spans="1:26" x14ac:dyDescent="0.35">
      <c r="A604">
        <v>600</v>
      </c>
      <c r="B604" t="s">
        <v>1674</v>
      </c>
      <c r="C604" s="4">
        <v>2</v>
      </c>
      <c r="D604" s="4">
        <v>22</v>
      </c>
      <c r="E604" s="4">
        <v>205</v>
      </c>
      <c r="G604">
        <v>30000</v>
      </c>
      <c r="H604" s="4">
        <v>30400</v>
      </c>
      <c r="I604">
        <v>30405</v>
      </c>
      <c r="J604">
        <f t="shared" si="198"/>
        <v>14</v>
      </c>
      <c r="K604" t="str">
        <f t="shared" si="199"/>
        <v/>
      </c>
      <c r="L604">
        <f t="shared" si="193"/>
        <v>7</v>
      </c>
      <c r="M604">
        <f t="shared" si="194"/>
        <v>11</v>
      </c>
      <c r="N604" t="str">
        <f t="shared" si="195"/>
        <v/>
      </c>
      <c r="O604" s="3" t="str">
        <f t="shared" si="187"/>
        <v>07|11</v>
      </c>
      <c r="P604" s="22">
        <f t="shared" si="188"/>
        <v>711</v>
      </c>
      <c r="Q604" s="22">
        <f t="shared" si="189"/>
        <v>2</v>
      </c>
      <c r="R604" s="22">
        <v>5</v>
      </c>
      <c r="S604" t="str">
        <f t="shared" si="190"/>
        <v>Life Sciences</v>
      </c>
      <c r="T604" t="str">
        <f t="shared" si="191"/>
        <v>Food Science</v>
      </c>
      <c r="U604" t="str">
        <f t="shared" si="192"/>
        <v/>
      </c>
      <c r="V604">
        <v>1</v>
      </c>
      <c r="W604">
        <f t="shared" si="183"/>
        <v>595</v>
      </c>
      <c r="X604">
        <f t="shared" si="186"/>
        <v>595</v>
      </c>
      <c r="Y604" t="str">
        <f>T604</f>
        <v>Food Science</v>
      </c>
      <c r="Z604" t="str">
        <f>IF(U605="",T604,"")</f>
        <v/>
      </c>
    </row>
    <row r="605" spans="1:26" x14ac:dyDescent="0.35">
      <c r="A605">
        <v>601</v>
      </c>
      <c r="B605" t="s">
        <v>1675</v>
      </c>
      <c r="C605" s="4">
        <v>2</v>
      </c>
      <c r="D605" s="4">
        <v>22</v>
      </c>
      <c r="E605" s="4">
        <v>205</v>
      </c>
      <c r="G605">
        <v>30000</v>
      </c>
      <c r="H605" s="4">
        <v>30400</v>
      </c>
      <c r="I605">
        <v>30405</v>
      </c>
      <c r="J605">
        <f t="shared" si="198"/>
        <v>14</v>
      </c>
      <c r="K605">
        <f t="shared" si="199"/>
        <v>14</v>
      </c>
      <c r="L605">
        <f t="shared" si="193"/>
        <v>7</v>
      </c>
      <c r="M605">
        <f t="shared" si="194"/>
        <v>11</v>
      </c>
      <c r="N605">
        <f t="shared" si="195"/>
        <v>1</v>
      </c>
      <c r="O605" s="3" t="str">
        <f t="shared" si="187"/>
        <v>07|11|01</v>
      </c>
      <c r="P605" s="22">
        <f t="shared" si="188"/>
        <v>71101</v>
      </c>
      <c r="Q605" s="22">
        <f t="shared" si="189"/>
        <v>3</v>
      </c>
      <c r="R605" s="22"/>
      <c r="S605" t="str">
        <f t="shared" si="190"/>
        <v>Life Sciences</v>
      </c>
      <c r="T605" t="str">
        <f t="shared" si="191"/>
        <v>Food Science</v>
      </c>
      <c r="U605" t="str">
        <f t="shared" si="192"/>
        <v>Food Biotechnology</v>
      </c>
      <c r="V605">
        <v>1</v>
      </c>
      <c r="W605">
        <f t="shared" si="183"/>
        <v>596</v>
      </c>
      <c r="X605">
        <f t="shared" si="186"/>
        <v>596</v>
      </c>
      <c r="Y605" t="str">
        <f>Z605</f>
        <v>Food Science: Food Biotechnology</v>
      </c>
      <c r="Z605" t="str">
        <f>CONCATENATE(T605,": ",U605)</f>
        <v>Food Science: Food Biotechnology</v>
      </c>
    </row>
    <row r="606" spans="1:26" x14ac:dyDescent="0.35">
      <c r="A606">
        <v>602</v>
      </c>
      <c r="B606" t="s">
        <v>1676</v>
      </c>
      <c r="C606" s="4">
        <v>3</v>
      </c>
      <c r="D606" s="4">
        <v>31</v>
      </c>
      <c r="E606" s="4">
        <v>305</v>
      </c>
      <c r="F606" s="4">
        <v>30502</v>
      </c>
      <c r="G606" s="4">
        <v>30000</v>
      </c>
      <c r="H606" s="4">
        <v>30400</v>
      </c>
      <c r="I606">
        <v>30405</v>
      </c>
      <c r="J606">
        <f t="shared" si="198"/>
        <v>14</v>
      </c>
      <c r="K606">
        <f t="shared" si="199"/>
        <v>14</v>
      </c>
      <c r="L606">
        <f t="shared" si="193"/>
        <v>7</v>
      </c>
      <c r="M606">
        <f t="shared" si="194"/>
        <v>11</v>
      </c>
      <c r="N606">
        <f t="shared" si="195"/>
        <v>2</v>
      </c>
      <c r="O606" s="3" t="str">
        <f t="shared" si="187"/>
        <v>07|11|02</v>
      </c>
      <c r="P606" s="22">
        <f t="shared" si="188"/>
        <v>71102</v>
      </c>
      <c r="Q606" s="22">
        <f t="shared" si="189"/>
        <v>3</v>
      </c>
      <c r="R606" s="22"/>
      <c r="S606" t="str">
        <f t="shared" si="190"/>
        <v>Life Sciences</v>
      </c>
      <c r="T606" t="str">
        <f t="shared" si="191"/>
        <v>Food Science</v>
      </c>
      <c r="U606" t="str">
        <f t="shared" si="192"/>
        <v>Food Chemistry</v>
      </c>
      <c r="V606">
        <v>1</v>
      </c>
      <c r="W606">
        <f t="shared" si="183"/>
        <v>597</v>
      </c>
      <c r="X606">
        <f t="shared" si="186"/>
        <v>597</v>
      </c>
      <c r="Y606" t="str">
        <f>Z606</f>
        <v>Food Science: Food Chemistry</v>
      </c>
      <c r="Z606" t="str">
        <f>CONCATENATE(T606,": ",U606)</f>
        <v>Food Science: Food Chemistry</v>
      </c>
    </row>
    <row r="607" spans="1:26" x14ac:dyDescent="0.35">
      <c r="A607">
        <v>603</v>
      </c>
      <c r="B607" t="s">
        <v>1677</v>
      </c>
      <c r="C607" s="4">
        <v>2</v>
      </c>
      <c r="D607" s="4">
        <v>22</v>
      </c>
      <c r="E607" s="4">
        <v>205</v>
      </c>
      <c r="G607">
        <v>30000</v>
      </c>
      <c r="H607" s="4">
        <v>30400</v>
      </c>
      <c r="I607">
        <v>30405</v>
      </c>
      <c r="J607">
        <f t="shared" si="198"/>
        <v>14</v>
      </c>
      <c r="K607">
        <f t="shared" si="199"/>
        <v>14</v>
      </c>
      <c r="L607">
        <f t="shared" si="193"/>
        <v>7</v>
      </c>
      <c r="M607">
        <f t="shared" si="194"/>
        <v>11</v>
      </c>
      <c r="N607">
        <f t="shared" si="195"/>
        <v>3</v>
      </c>
      <c r="O607" s="3" t="str">
        <f t="shared" si="187"/>
        <v>07|11|03</v>
      </c>
      <c r="P607" s="22">
        <f t="shared" si="188"/>
        <v>71103</v>
      </c>
      <c r="Q607" s="22">
        <f t="shared" si="189"/>
        <v>3</v>
      </c>
      <c r="R607" s="22"/>
      <c r="S607" t="str">
        <f t="shared" si="190"/>
        <v>Life Sciences</v>
      </c>
      <c r="T607" t="str">
        <f t="shared" si="191"/>
        <v>Food Science</v>
      </c>
      <c r="U607" t="str">
        <f t="shared" si="192"/>
        <v>Food Microbiology</v>
      </c>
      <c r="V607">
        <v>1</v>
      </c>
      <c r="W607">
        <f t="shared" si="183"/>
        <v>598</v>
      </c>
      <c r="X607">
        <f t="shared" si="186"/>
        <v>598</v>
      </c>
      <c r="Y607" t="str">
        <f>Z607</f>
        <v>Food Science: Food Microbiology</v>
      </c>
      <c r="Z607" t="str">
        <f>CONCATENATE(T607,": ",U607)</f>
        <v>Food Science: Food Microbiology</v>
      </c>
    </row>
    <row r="608" spans="1:26" x14ac:dyDescent="0.35">
      <c r="A608">
        <v>604</v>
      </c>
      <c r="B608" t="s">
        <v>1678</v>
      </c>
      <c r="C608" s="4">
        <v>2</v>
      </c>
      <c r="D608" s="4">
        <v>22</v>
      </c>
      <c r="E608" s="4">
        <v>205</v>
      </c>
      <c r="G608">
        <v>30000</v>
      </c>
      <c r="H608" s="4">
        <v>30400</v>
      </c>
      <c r="I608">
        <v>30405</v>
      </c>
      <c r="J608">
        <f t="shared" si="198"/>
        <v>14</v>
      </c>
      <c r="K608">
        <f t="shared" si="199"/>
        <v>14</v>
      </c>
      <c r="L608">
        <f t="shared" si="193"/>
        <v>7</v>
      </c>
      <c r="M608">
        <f t="shared" si="194"/>
        <v>11</v>
      </c>
      <c r="N608">
        <f t="shared" si="195"/>
        <v>4</v>
      </c>
      <c r="O608" s="3" t="str">
        <f t="shared" si="187"/>
        <v>07|11|04</v>
      </c>
      <c r="P608" s="22">
        <f t="shared" si="188"/>
        <v>71104</v>
      </c>
      <c r="Q608" s="22">
        <f t="shared" si="189"/>
        <v>3</v>
      </c>
      <c r="R608" s="22"/>
      <c r="S608" t="str">
        <f t="shared" si="190"/>
        <v>Life Sciences</v>
      </c>
      <c r="T608" t="str">
        <f t="shared" si="191"/>
        <v>Food Science</v>
      </c>
      <c r="U608" t="str">
        <f t="shared" si="192"/>
        <v>Food Processing</v>
      </c>
      <c r="V608">
        <v>1</v>
      </c>
      <c r="W608">
        <f t="shared" si="183"/>
        <v>599</v>
      </c>
      <c r="X608">
        <f t="shared" si="186"/>
        <v>599</v>
      </c>
      <c r="Y608" t="str">
        <f>Z608</f>
        <v>Food Science: Food Processing</v>
      </c>
      <c r="Z608" t="str">
        <f>CONCATENATE(T608,": ",U608)</f>
        <v>Food Science: Food Processing</v>
      </c>
    </row>
    <row r="609" spans="1:26" x14ac:dyDescent="0.35">
      <c r="A609">
        <v>605</v>
      </c>
      <c r="B609" t="s">
        <v>1679</v>
      </c>
      <c r="C609" s="4">
        <v>2</v>
      </c>
      <c r="D609" s="4">
        <v>22</v>
      </c>
      <c r="E609" s="4">
        <v>205</v>
      </c>
      <c r="G609">
        <v>30000</v>
      </c>
      <c r="H609" s="4">
        <v>30400</v>
      </c>
      <c r="I609">
        <v>30405</v>
      </c>
      <c r="J609">
        <f t="shared" si="198"/>
        <v>14</v>
      </c>
      <c r="K609">
        <f t="shared" si="199"/>
        <v>14</v>
      </c>
      <c r="L609">
        <f t="shared" si="193"/>
        <v>7</v>
      </c>
      <c r="M609">
        <f t="shared" si="194"/>
        <v>11</v>
      </c>
      <c r="N609">
        <f t="shared" si="195"/>
        <v>5</v>
      </c>
      <c r="O609" s="3" t="str">
        <f t="shared" si="187"/>
        <v>07|11|05</v>
      </c>
      <c r="P609" s="22">
        <f t="shared" si="188"/>
        <v>71105</v>
      </c>
      <c r="Q609" s="22">
        <f t="shared" si="189"/>
        <v>3</v>
      </c>
      <c r="R609" s="22"/>
      <c r="S609" t="str">
        <f t="shared" si="190"/>
        <v>Life Sciences</v>
      </c>
      <c r="T609" t="str">
        <f t="shared" si="191"/>
        <v>Food Science</v>
      </c>
      <c r="U609" t="str">
        <f t="shared" si="192"/>
        <v>Other Food Science</v>
      </c>
      <c r="V609">
        <v>1</v>
      </c>
      <c r="W609">
        <f t="shared" si="183"/>
        <v>600</v>
      </c>
      <c r="X609">
        <f t="shared" si="186"/>
        <v>600</v>
      </c>
      <c r="Y609" t="str">
        <f>Z609</f>
        <v>Food Science: Other Food Science</v>
      </c>
      <c r="Z609" t="str">
        <f>CONCATENATE(T609,": ",U609)</f>
        <v>Food Science: Other Food Science</v>
      </c>
    </row>
    <row r="610" spans="1:26" x14ac:dyDescent="0.35">
      <c r="A610">
        <v>606</v>
      </c>
      <c r="B610" t="s">
        <v>1680</v>
      </c>
      <c r="C610" s="4">
        <v>2</v>
      </c>
      <c r="D610" s="4">
        <v>23</v>
      </c>
      <c r="E610" s="4">
        <v>207</v>
      </c>
      <c r="F610" s="4">
        <v>20708</v>
      </c>
      <c r="G610" s="4">
        <v>30000</v>
      </c>
      <c r="H610">
        <v>30200</v>
      </c>
      <c r="I610">
        <v>30205</v>
      </c>
      <c r="J610">
        <f t="shared" si="198"/>
        <v>14</v>
      </c>
      <c r="K610" t="str">
        <f t="shared" si="199"/>
        <v/>
      </c>
      <c r="L610">
        <f t="shared" si="193"/>
        <v>7</v>
      </c>
      <c r="M610">
        <f t="shared" si="194"/>
        <v>12</v>
      </c>
      <c r="N610" t="str">
        <f t="shared" si="195"/>
        <v/>
      </c>
      <c r="O610" s="3" t="str">
        <f t="shared" si="187"/>
        <v>07|12</v>
      </c>
      <c r="P610" s="22">
        <f t="shared" si="188"/>
        <v>712</v>
      </c>
      <c r="Q610" s="22">
        <f t="shared" si="189"/>
        <v>2</v>
      </c>
      <c r="R610" s="22">
        <v>4</v>
      </c>
      <c r="S610" t="str">
        <f t="shared" si="190"/>
        <v>Life Sciences</v>
      </c>
      <c r="T610" t="str">
        <f t="shared" si="191"/>
        <v>Forest Sciences</v>
      </c>
      <c r="U610" t="str">
        <f t="shared" si="192"/>
        <v/>
      </c>
      <c r="V610">
        <v>1</v>
      </c>
      <c r="W610">
        <f t="shared" si="183"/>
        <v>601</v>
      </c>
      <c r="X610">
        <f t="shared" si="186"/>
        <v>601</v>
      </c>
      <c r="Y610" t="str">
        <f>T610</f>
        <v>Forest Sciences</v>
      </c>
      <c r="Z610" t="str">
        <f>IF(U611="",T610,"")</f>
        <v/>
      </c>
    </row>
    <row r="611" spans="1:26" x14ac:dyDescent="0.35">
      <c r="A611">
        <v>607</v>
      </c>
      <c r="B611" t="s">
        <v>1681</v>
      </c>
      <c r="C611" s="4">
        <v>2</v>
      </c>
      <c r="D611" s="4">
        <v>23</v>
      </c>
      <c r="E611" s="4">
        <v>207</v>
      </c>
      <c r="F611" s="4">
        <v>20708</v>
      </c>
      <c r="G611" s="4">
        <v>30000</v>
      </c>
      <c r="H611">
        <v>30200</v>
      </c>
      <c r="I611">
        <v>30205</v>
      </c>
      <c r="J611">
        <f t="shared" si="198"/>
        <v>14</v>
      </c>
      <c r="K611">
        <f t="shared" si="199"/>
        <v>17</v>
      </c>
      <c r="L611">
        <f t="shared" si="193"/>
        <v>7</v>
      </c>
      <c r="M611">
        <f t="shared" si="194"/>
        <v>12</v>
      </c>
      <c r="N611">
        <f t="shared" si="195"/>
        <v>1</v>
      </c>
      <c r="O611" s="3" t="str">
        <f t="shared" si="187"/>
        <v>07|12|01</v>
      </c>
      <c r="P611" s="22">
        <f t="shared" si="188"/>
        <v>71201</v>
      </c>
      <c r="Q611" s="22">
        <f t="shared" si="189"/>
        <v>3</v>
      </c>
      <c r="R611" s="22"/>
      <c r="S611" t="str">
        <f t="shared" si="190"/>
        <v>Life Sciences</v>
      </c>
      <c r="T611" t="str">
        <f t="shared" si="191"/>
        <v>Forest Sciences</v>
      </c>
      <c r="U611" t="str">
        <f t="shared" si="192"/>
        <v>Forest Biology</v>
      </c>
      <c r="V611">
        <v>1</v>
      </c>
      <c r="W611">
        <f t="shared" ref="W611:W674" si="200">V611+W610</f>
        <v>602</v>
      </c>
      <c r="X611">
        <f t="shared" si="186"/>
        <v>602</v>
      </c>
      <c r="Y611" t="str">
        <f>Z611</f>
        <v>Forest Sciences: Forest Biology</v>
      </c>
      <c r="Z611" t="str">
        <f>CONCATENATE(T611,": ",U611)</f>
        <v>Forest Sciences: Forest Biology</v>
      </c>
    </row>
    <row r="612" spans="1:26" x14ac:dyDescent="0.35">
      <c r="A612">
        <v>608</v>
      </c>
      <c r="B612" t="s">
        <v>1682</v>
      </c>
      <c r="C612" s="4">
        <v>2</v>
      </c>
      <c r="D612" s="4">
        <v>23</v>
      </c>
      <c r="E612" s="4">
        <v>207</v>
      </c>
      <c r="F612" s="4">
        <v>20708</v>
      </c>
      <c r="G612" s="4">
        <v>30000</v>
      </c>
      <c r="H612">
        <v>30200</v>
      </c>
      <c r="I612">
        <v>30205</v>
      </c>
      <c r="J612">
        <f t="shared" si="198"/>
        <v>14</v>
      </c>
      <c r="K612">
        <f t="shared" si="199"/>
        <v>17</v>
      </c>
      <c r="L612">
        <f t="shared" si="193"/>
        <v>7</v>
      </c>
      <c r="M612">
        <f t="shared" si="194"/>
        <v>12</v>
      </c>
      <c r="N612">
        <f t="shared" si="195"/>
        <v>2</v>
      </c>
      <c r="O612" s="3" t="str">
        <f t="shared" si="187"/>
        <v>07|12|02</v>
      </c>
      <c r="P612" s="22">
        <f t="shared" si="188"/>
        <v>71202</v>
      </c>
      <c r="Q612" s="22">
        <f t="shared" si="189"/>
        <v>3</v>
      </c>
      <c r="R612" s="22"/>
      <c r="S612" t="str">
        <f t="shared" si="190"/>
        <v>Life Sciences</v>
      </c>
      <c r="T612" t="str">
        <f t="shared" si="191"/>
        <v>Forest Sciences</v>
      </c>
      <c r="U612" t="str">
        <f t="shared" si="192"/>
        <v>Forest Management</v>
      </c>
      <c r="V612">
        <v>1</v>
      </c>
      <c r="W612">
        <f t="shared" si="200"/>
        <v>603</v>
      </c>
      <c r="X612">
        <f t="shared" si="186"/>
        <v>603</v>
      </c>
      <c r="Y612" t="str">
        <f>Z612</f>
        <v>Forest Sciences: Forest Management</v>
      </c>
      <c r="Z612" t="str">
        <f>CONCATENATE(T612,": ",U612)</f>
        <v>Forest Sciences: Forest Management</v>
      </c>
    </row>
    <row r="613" spans="1:26" x14ac:dyDescent="0.35">
      <c r="A613">
        <v>609</v>
      </c>
      <c r="B613" t="s">
        <v>1683</v>
      </c>
      <c r="C613" s="4">
        <v>2</v>
      </c>
      <c r="D613" s="4">
        <v>23</v>
      </c>
      <c r="E613" s="4">
        <v>207</v>
      </c>
      <c r="F613" s="4">
        <v>20708</v>
      </c>
      <c r="G613" s="4">
        <v>30000</v>
      </c>
      <c r="H613">
        <v>30200</v>
      </c>
      <c r="I613">
        <v>30205</v>
      </c>
      <c r="J613">
        <f t="shared" si="198"/>
        <v>14</v>
      </c>
      <c r="K613">
        <f t="shared" si="199"/>
        <v>17</v>
      </c>
      <c r="L613">
        <f t="shared" si="193"/>
        <v>7</v>
      </c>
      <c r="M613">
        <f t="shared" si="194"/>
        <v>12</v>
      </c>
      <c r="N613">
        <f t="shared" si="195"/>
        <v>3</v>
      </c>
      <c r="O613" s="3" t="str">
        <f t="shared" si="187"/>
        <v>07|12|03</v>
      </c>
      <c r="P613" s="22">
        <f t="shared" si="188"/>
        <v>71203</v>
      </c>
      <c r="Q613" s="22">
        <f t="shared" si="189"/>
        <v>3</v>
      </c>
      <c r="R613" s="22"/>
      <c r="S613" t="str">
        <f t="shared" si="190"/>
        <v>Life Sciences</v>
      </c>
      <c r="T613" t="str">
        <f t="shared" si="191"/>
        <v>Forest Sciences</v>
      </c>
      <c r="U613" t="str">
        <f t="shared" si="192"/>
        <v>Wood Science and Pulp, Paper Technology</v>
      </c>
      <c r="V613">
        <v>1</v>
      </c>
      <c r="W613">
        <f t="shared" si="200"/>
        <v>604</v>
      </c>
      <c r="X613">
        <f t="shared" si="186"/>
        <v>604</v>
      </c>
      <c r="Y613" t="str">
        <f>Z613</f>
        <v>Forest Sciences: Wood Science and Pulp, Paper Technology</v>
      </c>
      <c r="Z613" t="str">
        <f>CONCATENATE(T613,": ",U613)</f>
        <v>Forest Sciences: Wood Science and Pulp, Paper Technology</v>
      </c>
    </row>
    <row r="614" spans="1:26" x14ac:dyDescent="0.35">
      <c r="A614">
        <v>610</v>
      </c>
      <c r="B614" t="s">
        <v>1684</v>
      </c>
      <c r="C614" s="4">
        <v>2</v>
      </c>
      <c r="D614" s="4">
        <v>23</v>
      </c>
      <c r="E614" s="4">
        <v>207</v>
      </c>
      <c r="F614" s="4">
        <v>20708</v>
      </c>
      <c r="G614" s="4">
        <v>30000</v>
      </c>
      <c r="H614">
        <v>30200</v>
      </c>
      <c r="I614">
        <v>30205</v>
      </c>
      <c r="J614">
        <f t="shared" si="198"/>
        <v>14</v>
      </c>
      <c r="K614">
        <f t="shared" si="199"/>
        <v>17</v>
      </c>
      <c r="L614">
        <f t="shared" si="193"/>
        <v>7</v>
      </c>
      <c r="M614">
        <f t="shared" si="194"/>
        <v>12</v>
      </c>
      <c r="N614">
        <f t="shared" si="195"/>
        <v>4</v>
      </c>
      <c r="O614" s="3" t="str">
        <f t="shared" si="187"/>
        <v>07|12|04</v>
      </c>
      <c r="P614" s="22">
        <f t="shared" si="188"/>
        <v>71204</v>
      </c>
      <c r="Q614" s="22">
        <f t="shared" si="189"/>
        <v>3</v>
      </c>
      <c r="R614" s="22"/>
      <c r="S614" t="str">
        <f t="shared" si="190"/>
        <v>Life Sciences</v>
      </c>
      <c r="T614" t="str">
        <f t="shared" si="191"/>
        <v>Forest Sciences</v>
      </c>
      <c r="U614" t="str">
        <f t="shared" si="192"/>
        <v>Other Forestry and Forest Sciences</v>
      </c>
      <c r="V614">
        <v>1</v>
      </c>
      <c r="W614">
        <f t="shared" si="200"/>
        <v>605</v>
      </c>
      <c r="X614">
        <f t="shared" si="186"/>
        <v>605</v>
      </c>
      <c r="Y614" t="str">
        <f>Z614</f>
        <v>Forest Sciences: Other Forestry and Forest Sciences</v>
      </c>
      <c r="Z614" t="str">
        <f>CONCATENATE(T614,": ",U614)</f>
        <v>Forest Sciences: Other Forestry and Forest Sciences</v>
      </c>
    </row>
    <row r="615" spans="1:26" x14ac:dyDescent="0.35">
      <c r="A615">
        <v>611</v>
      </c>
      <c r="B615" t="s">
        <v>1685</v>
      </c>
      <c r="C615" s="4">
        <v>2</v>
      </c>
      <c r="D615" s="4">
        <v>21</v>
      </c>
      <c r="E615" s="4">
        <v>201</v>
      </c>
      <c r="G615">
        <v>30000</v>
      </c>
      <c r="H615">
        <v>30100</v>
      </c>
      <c r="I615">
        <v>30104</v>
      </c>
      <c r="J615">
        <f t="shared" si="198"/>
        <v>14</v>
      </c>
      <c r="K615" t="str">
        <f t="shared" si="199"/>
        <v/>
      </c>
      <c r="L615">
        <f t="shared" si="193"/>
        <v>7</v>
      </c>
      <c r="M615">
        <f t="shared" si="194"/>
        <v>13</v>
      </c>
      <c r="N615" t="str">
        <f t="shared" si="195"/>
        <v/>
      </c>
      <c r="O615" s="3" t="str">
        <f t="shared" si="187"/>
        <v>07|13</v>
      </c>
      <c r="P615" s="22">
        <f t="shared" si="188"/>
        <v>713</v>
      </c>
      <c r="Q615" s="22">
        <f t="shared" si="189"/>
        <v>2</v>
      </c>
      <c r="R615" s="22">
        <v>5</v>
      </c>
      <c r="S615" t="str">
        <f t="shared" si="190"/>
        <v>Life Sciences</v>
      </c>
      <c r="T615" t="str">
        <f t="shared" si="191"/>
        <v>Genetics and Genomics</v>
      </c>
      <c r="U615" t="str">
        <f t="shared" si="192"/>
        <v/>
      </c>
      <c r="V615">
        <v>1</v>
      </c>
      <c r="W615">
        <f t="shared" si="200"/>
        <v>606</v>
      </c>
      <c r="X615">
        <f t="shared" si="186"/>
        <v>606</v>
      </c>
      <c r="Y615" t="str">
        <f>T615</f>
        <v>Genetics and Genomics</v>
      </c>
      <c r="Z615" t="str">
        <f>IF(U616="",T615,"")</f>
        <v/>
      </c>
    </row>
    <row r="616" spans="1:26" x14ac:dyDescent="0.35">
      <c r="A616">
        <v>612</v>
      </c>
      <c r="B616" t="s">
        <v>1686</v>
      </c>
      <c r="C616" s="4">
        <v>2</v>
      </c>
      <c r="D616" s="4">
        <v>21</v>
      </c>
      <c r="E616" s="4">
        <v>201</v>
      </c>
      <c r="G616">
        <v>30000</v>
      </c>
      <c r="H616">
        <v>30100</v>
      </c>
      <c r="I616">
        <v>30104</v>
      </c>
      <c r="J616">
        <f t="shared" si="198"/>
        <v>14</v>
      </c>
      <c r="K616">
        <f t="shared" si="199"/>
        <v>23</v>
      </c>
      <c r="L616">
        <f t="shared" si="193"/>
        <v>7</v>
      </c>
      <c r="M616">
        <f t="shared" si="194"/>
        <v>13</v>
      </c>
      <c r="N616">
        <f t="shared" si="195"/>
        <v>1</v>
      </c>
      <c r="O616" s="3" t="str">
        <f t="shared" si="187"/>
        <v>07|13|01</v>
      </c>
      <c r="P616" s="22">
        <f t="shared" si="188"/>
        <v>71301</v>
      </c>
      <c r="Q616" s="22">
        <f t="shared" si="189"/>
        <v>3</v>
      </c>
      <c r="R616" s="22"/>
      <c r="S616" t="str">
        <f t="shared" si="190"/>
        <v>Life Sciences</v>
      </c>
      <c r="T616" t="str">
        <f t="shared" si="191"/>
        <v>Genetics and Genomics</v>
      </c>
      <c r="U616" t="str">
        <f t="shared" si="192"/>
        <v>Computational Biology</v>
      </c>
      <c r="V616">
        <v>1</v>
      </c>
      <c r="W616">
        <f t="shared" si="200"/>
        <v>607</v>
      </c>
      <c r="X616">
        <f t="shared" si="186"/>
        <v>607</v>
      </c>
      <c r="Y616" t="str">
        <f>Z616</f>
        <v>Genetics and Genomics: Computational Biology</v>
      </c>
      <c r="Z616" t="str">
        <f>CONCATENATE(T616,": ",U616)</f>
        <v>Genetics and Genomics: Computational Biology</v>
      </c>
    </row>
    <row r="617" spans="1:26" x14ac:dyDescent="0.35">
      <c r="A617">
        <v>613</v>
      </c>
      <c r="B617" t="s">
        <v>1687</v>
      </c>
      <c r="C617" s="4">
        <v>2</v>
      </c>
      <c r="D617" s="4">
        <v>21</v>
      </c>
      <c r="E617" s="4">
        <v>201</v>
      </c>
      <c r="G617">
        <v>30000</v>
      </c>
      <c r="H617">
        <v>30100</v>
      </c>
      <c r="I617">
        <v>30104</v>
      </c>
      <c r="J617">
        <f t="shared" si="198"/>
        <v>14</v>
      </c>
      <c r="K617">
        <f t="shared" si="199"/>
        <v>23</v>
      </c>
      <c r="L617">
        <f t="shared" si="193"/>
        <v>7</v>
      </c>
      <c r="M617">
        <f t="shared" si="194"/>
        <v>13</v>
      </c>
      <c r="N617">
        <f t="shared" si="195"/>
        <v>2</v>
      </c>
      <c r="O617" s="3" t="str">
        <f t="shared" si="187"/>
        <v>07|13|02</v>
      </c>
      <c r="P617" s="22">
        <f t="shared" si="188"/>
        <v>71302</v>
      </c>
      <c r="Q617" s="22">
        <f t="shared" si="189"/>
        <v>3</v>
      </c>
      <c r="R617" s="22"/>
      <c r="S617" t="str">
        <f t="shared" si="190"/>
        <v>Life Sciences</v>
      </c>
      <c r="T617" t="str">
        <f t="shared" si="191"/>
        <v>Genetics and Genomics</v>
      </c>
      <c r="U617" t="str">
        <f t="shared" si="192"/>
        <v>Genetics</v>
      </c>
      <c r="V617">
        <v>1</v>
      </c>
      <c r="W617">
        <f t="shared" si="200"/>
        <v>608</v>
      </c>
      <c r="X617">
        <f t="shared" si="186"/>
        <v>608</v>
      </c>
      <c r="Y617" t="str">
        <f>Z617</f>
        <v>Genetics and Genomics: Genetics</v>
      </c>
      <c r="Z617" t="str">
        <f>CONCATENATE(T617,": ",U617)</f>
        <v>Genetics and Genomics: Genetics</v>
      </c>
    </row>
    <row r="618" spans="1:26" x14ac:dyDescent="0.35">
      <c r="A618">
        <v>614</v>
      </c>
      <c r="B618" t="s">
        <v>1688</v>
      </c>
      <c r="C618" s="4">
        <v>2</v>
      </c>
      <c r="D618" s="4">
        <v>21</v>
      </c>
      <c r="E618" s="4">
        <v>201</v>
      </c>
      <c r="G618">
        <v>30000</v>
      </c>
      <c r="H618">
        <v>30100</v>
      </c>
      <c r="I618">
        <v>30104</v>
      </c>
      <c r="J618">
        <f t="shared" si="198"/>
        <v>14</v>
      </c>
      <c r="K618">
        <f t="shared" si="199"/>
        <v>23</v>
      </c>
      <c r="L618">
        <f t="shared" si="193"/>
        <v>7</v>
      </c>
      <c r="M618">
        <f t="shared" si="194"/>
        <v>13</v>
      </c>
      <c r="N618">
        <f t="shared" si="195"/>
        <v>3</v>
      </c>
      <c r="O618" s="3" t="str">
        <f t="shared" si="187"/>
        <v>07|13|03</v>
      </c>
      <c r="P618" s="22">
        <f t="shared" si="188"/>
        <v>71303</v>
      </c>
      <c r="Q618" s="22">
        <f t="shared" si="189"/>
        <v>3</v>
      </c>
      <c r="R618" s="22"/>
      <c r="S618" t="str">
        <f t="shared" si="190"/>
        <v>Life Sciences</v>
      </c>
      <c r="T618" t="str">
        <f t="shared" si="191"/>
        <v>Genetics and Genomics</v>
      </c>
      <c r="U618" t="str">
        <f t="shared" si="192"/>
        <v>Genomics</v>
      </c>
      <c r="V618">
        <v>1</v>
      </c>
      <c r="W618">
        <f t="shared" si="200"/>
        <v>609</v>
      </c>
      <c r="X618">
        <f t="shared" si="186"/>
        <v>609</v>
      </c>
      <c r="Y618" t="str">
        <f>Z618</f>
        <v>Genetics and Genomics: Genomics</v>
      </c>
      <c r="Z618" t="str">
        <f>CONCATENATE(T618,": ",U618)</f>
        <v>Genetics and Genomics: Genomics</v>
      </c>
    </row>
    <row r="619" spans="1:26" x14ac:dyDescent="0.35">
      <c r="A619">
        <v>615</v>
      </c>
      <c r="B619" t="s">
        <v>1689</v>
      </c>
      <c r="C619" s="4">
        <v>2</v>
      </c>
      <c r="D619" s="4">
        <v>21</v>
      </c>
      <c r="E619" s="4">
        <v>201</v>
      </c>
      <c r="G619">
        <v>30000</v>
      </c>
      <c r="H619">
        <v>30100</v>
      </c>
      <c r="I619">
        <v>30104</v>
      </c>
      <c r="J619">
        <f t="shared" si="198"/>
        <v>14</v>
      </c>
      <c r="K619">
        <f t="shared" si="199"/>
        <v>23</v>
      </c>
      <c r="L619">
        <f t="shared" si="193"/>
        <v>7</v>
      </c>
      <c r="M619">
        <f t="shared" si="194"/>
        <v>13</v>
      </c>
      <c r="N619">
        <f t="shared" si="195"/>
        <v>4</v>
      </c>
      <c r="O619" s="3" t="str">
        <f t="shared" si="187"/>
        <v>07|13|04</v>
      </c>
      <c r="P619" s="22">
        <f t="shared" si="188"/>
        <v>71304</v>
      </c>
      <c r="Q619" s="22">
        <f t="shared" si="189"/>
        <v>3</v>
      </c>
      <c r="R619" s="22"/>
      <c r="S619" t="str">
        <f t="shared" si="190"/>
        <v>Life Sciences</v>
      </c>
      <c r="T619" t="str">
        <f t="shared" si="191"/>
        <v>Genetics and Genomics</v>
      </c>
      <c r="U619" t="str">
        <f t="shared" si="192"/>
        <v>Molecular Genetics</v>
      </c>
      <c r="V619">
        <v>1</v>
      </c>
      <c r="W619">
        <f t="shared" si="200"/>
        <v>610</v>
      </c>
      <c r="X619">
        <f t="shared" si="186"/>
        <v>610</v>
      </c>
      <c r="Y619" t="str">
        <f>Z619</f>
        <v>Genetics and Genomics: Molecular Genetics</v>
      </c>
      <c r="Z619" t="str">
        <f>CONCATENATE(T619,": ",U619)</f>
        <v>Genetics and Genomics: Molecular Genetics</v>
      </c>
    </row>
    <row r="620" spans="1:26" x14ac:dyDescent="0.35">
      <c r="A620">
        <v>616</v>
      </c>
      <c r="B620" t="s">
        <v>1690</v>
      </c>
      <c r="C620" s="4">
        <v>2</v>
      </c>
      <c r="D620" s="4">
        <v>21</v>
      </c>
      <c r="E620" s="4">
        <v>201</v>
      </c>
      <c r="G620">
        <v>30000</v>
      </c>
      <c r="H620">
        <v>30100</v>
      </c>
      <c r="I620">
        <v>30104</v>
      </c>
      <c r="J620">
        <f t="shared" si="198"/>
        <v>14</v>
      </c>
      <c r="K620">
        <f t="shared" si="199"/>
        <v>23</v>
      </c>
      <c r="L620">
        <f t="shared" si="193"/>
        <v>7</v>
      </c>
      <c r="M620">
        <f t="shared" si="194"/>
        <v>13</v>
      </c>
      <c r="N620">
        <f t="shared" si="195"/>
        <v>5</v>
      </c>
      <c r="O620" s="3" t="str">
        <f t="shared" si="187"/>
        <v>07|13|05</v>
      </c>
      <c r="P620" s="22">
        <f t="shared" si="188"/>
        <v>71305</v>
      </c>
      <c r="Q620" s="22">
        <f t="shared" si="189"/>
        <v>3</v>
      </c>
      <c r="R620" s="22"/>
      <c r="S620" t="str">
        <f t="shared" si="190"/>
        <v>Life Sciences</v>
      </c>
      <c r="T620" t="str">
        <f t="shared" si="191"/>
        <v>Genetics and Genomics</v>
      </c>
      <c r="U620" t="str">
        <f t="shared" si="192"/>
        <v>Other Genetics and Genomics</v>
      </c>
      <c r="V620">
        <v>1</v>
      </c>
      <c r="W620">
        <f t="shared" si="200"/>
        <v>611</v>
      </c>
      <c r="X620">
        <f t="shared" si="186"/>
        <v>611</v>
      </c>
      <c r="Y620" t="str">
        <f>Z620</f>
        <v>Genetics and Genomics: Other Genetics and Genomics</v>
      </c>
      <c r="Z620" t="str">
        <f>CONCATENATE(T620,": ",U620)</f>
        <v>Genetics and Genomics: Other Genetics and Genomics</v>
      </c>
    </row>
    <row r="621" spans="1:26" x14ac:dyDescent="0.35">
      <c r="A621">
        <v>617</v>
      </c>
      <c r="B621" t="s">
        <v>1691</v>
      </c>
      <c r="C621" s="4">
        <v>2</v>
      </c>
      <c r="D621" s="4">
        <v>22</v>
      </c>
      <c r="E621" s="4">
        <v>204</v>
      </c>
      <c r="G621" s="4">
        <v>30000</v>
      </c>
      <c r="H621" s="4">
        <v>30400</v>
      </c>
      <c r="I621">
        <v>30403</v>
      </c>
      <c r="J621">
        <f t="shared" si="198"/>
        <v>14</v>
      </c>
      <c r="K621" t="str">
        <f t="shared" si="199"/>
        <v/>
      </c>
      <c r="L621">
        <f t="shared" si="193"/>
        <v>7</v>
      </c>
      <c r="M621">
        <f t="shared" si="194"/>
        <v>14</v>
      </c>
      <c r="N621" t="str">
        <f t="shared" si="195"/>
        <v/>
      </c>
      <c r="O621" s="3" t="str">
        <f t="shared" si="187"/>
        <v>07|14</v>
      </c>
      <c r="P621" s="22">
        <f t="shared" si="188"/>
        <v>714</v>
      </c>
      <c r="Q621" s="22">
        <f t="shared" si="189"/>
        <v>2</v>
      </c>
      <c r="R621" s="22">
        <v>6</v>
      </c>
      <c r="S621" t="str">
        <f t="shared" si="190"/>
        <v>Life Sciences</v>
      </c>
      <c r="T621" t="str">
        <f t="shared" si="191"/>
        <v>Immunology and Infectious Disease</v>
      </c>
      <c r="U621" t="str">
        <f t="shared" si="192"/>
        <v/>
      </c>
      <c r="V621">
        <v>1</v>
      </c>
      <c r="W621">
        <f t="shared" si="200"/>
        <v>612</v>
      </c>
      <c r="X621">
        <f t="shared" si="186"/>
        <v>612</v>
      </c>
      <c r="Y621" t="str">
        <f>T621</f>
        <v>Immunology and Infectious Disease</v>
      </c>
      <c r="Z621" t="str">
        <f>IF(U622="",T621,"")</f>
        <v/>
      </c>
    </row>
    <row r="622" spans="1:26" x14ac:dyDescent="0.35">
      <c r="A622">
        <v>618</v>
      </c>
      <c r="B622" t="s">
        <v>1692</v>
      </c>
      <c r="C622" s="4">
        <v>2</v>
      </c>
      <c r="D622" s="4">
        <v>22</v>
      </c>
      <c r="E622" s="4">
        <v>204</v>
      </c>
      <c r="G622" s="4">
        <v>30000</v>
      </c>
      <c r="H622" s="4">
        <v>30400</v>
      </c>
      <c r="I622">
        <v>30403</v>
      </c>
      <c r="J622">
        <f t="shared" si="198"/>
        <v>14</v>
      </c>
      <c r="K622">
        <f t="shared" si="199"/>
        <v>35</v>
      </c>
      <c r="L622">
        <f t="shared" si="193"/>
        <v>7</v>
      </c>
      <c r="M622">
        <f t="shared" si="194"/>
        <v>14</v>
      </c>
      <c r="N622">
        <f t="shared" si="195"/>
        <v>1</v>
      </c>
      <c r="O622" s="3" t="str">
        <f t="shared" si="187"/>
        <v>07|14|01</v>
      </c>
      <c r="P622" s="22">
        <f t="shared" si="188"/>
        <v>71401</v>
      </c>
      <c r="Q622" s="22">
        <f t="shared" si="189"/>
        <v>3</v>
      </c>
      <c r="R622" s="22"/>
      <c r="S622" t="str">
        <f t="shared" si="190"/>
        <v>Life Sciences</v>
      </c>
      <c r="T622" t="str">
        <f t="shared" si="191"/>
        <v>Immunology and Infectious Disease</v>
      </c>
      <c r="U622" t="str">
        <f t="shared" si="192"/>
        <v>Immunity</v>
      </c>
      <c r="V622">
        <v>1</v>
      </c>
      <c r="W622">
        <f t="shared" si="200"/>
        <v>613</v>
      </c>
      <c r="X622">
        <f t="shared" si="186"/>
        <v>613</v>
      </c>
      <c r="Y622" t="str">
        <f t="shared" ref="Y622:Y627" si="201">Z622</f>
        <v>Immunology and Infectious Disease: Immunity</v>
      </c>
      <c r="Z622" t="str">
        <f t="shared" ref="Z622:Z627" si="202">CONCATENATE(T622,": ",U622)</f>
        <v>Immunology and Infectious Disease: Immunity</v>
      </c>
    </row>
    <row r="623" spans="1:26" x14ac:dyDescent="0.35">
      <c r="A623">
        <v>619</v>
      </c>
      <c r="B623" t="s">
        <v>1693</v>
      </c>
      <c r="C623" s="4">
        <v>2</v>
      </c>
      <c r="D623" s="4">
        <v>22</v>
      </c>
      <c r="E623" s="4">
        <v>204</v>
      </c>
      <c r="G623" s="4">
        <v>30000</v>
      </c>
      <c r="H623" s="4">
        <v>30400</v>
      </c>
      <c r="I623">
        <v>30403</v>
      </c>
      <c r="J623">
        <f t="shared" si="198"/>
        <v>14</v>
      </c>
      <c r="K623">
        <f t="shared" si="199"/>
        <v>35</v>
      </c>
      <c r="L623">
        <f t="shared" si="193"/>
        <v>7</v>
      </c>
      <c r="M623">
        <f t="shared" si="194"/>
        <v>14</v>
      </c>
      <c r="N623">
        <f t="shared" si="195"/>
        <v>2</v>
      </c>
      <c r="O623" s="3" t="str">
        <f t="shared" si="187"/>
        <v>07|14|02</v>
      </c>
      <c r="P623" s="22">
        <f t="shared" si="188"/>
        <v>71402</v>
      </c>
      <c r="Q623" s="22">
        <f t="shared" si="189"/>
        <v>3</v>
      </c>
      <c r="R623" s="22"/>
      <c r="S623" t="str">
        <f t="shared" si="190"/>
        <v>Life Sciences</v>
      </c>
      <c r="T623" t="str">
        <f t="shared" si="191"/>
        <v>Immunology and Infectious Disease</v>
      </c>
      <c r="U623" t="str">
        <f t="shared" si="192"/>
        <v>Immunology of Infectious Disease</v>
      </c>
      <c r="V623">
        <v>1</v>
      </c>
      <c r="W623">
        <f t="shared" si="200"/>
        <v>614</v>
      </c>
      <c r="X623">
        <f t="shared" si="186"/>
        <v>614</v>
      </c>
      <c r="Y623" t="str">
        <f t="shared" si="201"/>
        <v>Immunology and Infectious Disease: Immunology of Infectious Disease</v>
      </c>
      <c r="Z623" t="str">
        <f t="shared" si="202"/>
        <v>Immunology and Infectious Disease: Immunology of Infectious Disease</v>
      </c>
    </row>
    <row r="624" spans="1:26" x14ac:dyDescent="0.35">
      <c r="A624">
        <v>620</v>
      </c>
      <c r="B624" t="s">
        <v>1694</v>
      </c>
      <c r="C624" s="4">
        <v>2</v>
      </c>
      <c r="D624" s="4">
        <v>22</v>
      </c>
      <c r="E624" s="4">
        <v>204</v>
      </c>
      <c r="G624" s="4">
        <v>30000</v>
      </c>
      <c r="H624" s="4">
        <v>30400</v>
      </c>
      <c r="I624">
        <v>30403</v>
      </c>
      <c r="J624">
        <f t="shared" si="198"/>
        <v>14</v>
      </c>
      <c r="K624">
        <f t="shared" si="199"/>
        <v>35</v>
      </c>
      <c r="L624">
        <f t="shared" si="193"/>
        <v>7</v>
      </c>
      <c r="M624">
        <f t="shared" si="194"/>
        <v>14</v>
      </c>
      <c r="N624">
        <f t="shared" si="195"/>
        <v>3</v>
      </c>
      <c r="O624" s="3" t="str">
        <f t="shared" si="187"/>
        <v>07|14|03</v>
      </c>
      <c r="P624" s="22">
        <f t="shared" si="188"/>
        <v>71403</v>
      </c>
      <c r="Q624" s="22">
        <f t="shared" si="189"/>
        <v>3</v>
      </c>
      <c r="R624" s="22"/>
      <c r="S624" t="str">
        <f t="shared" si="190"/>
        <v>Life Sciences</v>
      </c>
      <c r="T624" t="str">
        <f t="shared" si="191"/>
        <v>Immunology and Infectious Disease</v>
      </c>
      <c r="U624" t="str">
        <f t="shared" si="192"/>
        <v>Immunopathology</v>
      </c>
      <c r="V624">
        <v>1</v>
      </c>
      <c r="W624">
        <f t="shared" si="200"/>
        <v>615</v>
      </c>
      <c r="X624">
        <f t="shared" si="186"/>
        <v>615</v>
      </c>
      <c r="Y624" t="str">
        <f t="shared" si="201"/>
        <v>Immunology and Infectious Disease: Immunopathology</v>
      </c>
      <c r="Z624" t="str">
        <f t="shared" si="202"/>
        <v>Immunology and Infectious Disease: Immunopathology</v>
      </c>
    </row>
    <row r="625" spans="1:26" x14ac:dyDescent="0.35">
      <c r="A625">
        <v>621</v>
      </c>
      <c r="B625" t="s">
        <v>1695</v>
      </c>
      <c r="C625" s="4">
        <v>2</v>
      </c>
      <c r="D625" s="4">
        <v>22</v>
      </c>
      <c r="E625" s="4">
        <v>204</v>
      </c>
      <c r="G625" s="4">
        <v>30000</v>
      </c>
      <c r="H625" s="4">
        <v>30400</v>
      </c>
      <c r="I625">
        <v>30403</v>
      </c>
      <c r="J625">
        <f t="shared" si="198"/>
        <v>14</v>
      </c>
      <c r="K625">
        <f t="shared" si="199"/>
        <v>35</v>
      </c>
      <c r="L625">
        <f t="shared" si="193"/>
        <v>7</v>
      </c>
      <c r="M625">
        <f t="shared" si="194"/>
        <v>14</v>
      </c>
      <c r="N625">
        <f t="shared" si="195"/>
        <v>4</v>
      </c>
      <c r="O625" s="3" t="str">
        <f t="shared" si="187"/>
        <v>07|14|04</v>
      </c>
      <c r="P625" s="22">
        <f t="shared" si="188"/>
        <v>71404</v>
      </c>
      <c r="Q625" s="22">
        <f t="shared" si="189"/>
        <v>3</v>
      </c>
      <c r="R625" s="22"/>
      <c r="S625" t="str">
        <f t="shared" si="190"/>
        <v>Life Sciences</v>
      </c>
      <c r="T625" t="str">
        <f t="shared" si="191"/>
        <v>Immunology and Infectious Disease</v>
      </c>
      <c r="U625" t="str">
        <f t="shared" si="192"/>
        <v>Immunoprophylaxis and Therapy</v>
      </c>
      <c r="V625">
        <v>1</v>
      </c>
      <c r="W625">
        <f t="shared" si="200"/>
        <v>616</v>
      </c>
      <c r="X625">
        <f t="shared" si="186"/>
        <v>616</v>
      </c>
      <c r="Y625" t="str">
        <f t="shared" si="201"/>
        <v>Immunology and Infectious Disease: Immunoprophylaxis and Therapy</v>
      </c>
      <c r="Z625" t="str">
        <f t="shared" si="202"/>
        <v>Immunology and Infectious Disease: Immunoprophylaxis and Therapy</v>
      </c>
    </row>
    <row r="626" spans="1:26" x14ac:dyDescent="0.35">
      <c r="A626">
        <v>622</v>
      </c>
      <c r="B626" t="s">
        <v>1696</v>
      </c>
      <c r="C626" s="4">
        <v>2</v>
      </c>
      <c r="D626" s="4">
        <v>22</v>
      </c>
      <c r="E626" s="4">
        <v>204</v>
      </c>
      <c r="G626" s="4">
        <v>30000</v>
      </c>
      <c r="H626" s="4">
        <v>30400</v>
      </c>
      <c r="I626">
        <v>30403</v>
      </c>
      <c r="J626">
        <f t="shared" si="198"/>
        <v>14</v>
      </c>
      <c r="K626">
        <f t="shared" si="199"/>
        <v>35</v>
      </c>
      <c r="L626">
        <f t="shared" si="193"/>
        <v>7</v>
      </c>
      <c r="M626">
        <f t="shared" si="194"/>
        <v>14</v>
      </c>
      <c r="N626">
        <f t="shared" si="195"/>
        <v>5</v>
      </c>
      <c r="O626" s="3" t="str">
        <f t="shared" si="187"/>
        <v>07|14|05</v>
      </c>
      <c r="P626" s="22">
        <f t="shared" si="188"/>
        <v>71405</v>
      </c>
      <c r="Q626" s="22">
        <f t="shared" si="189"/>
        <v>3</v>
      </c>
      <c r="R626" s="22"/>
      <c r="S626" t="str">
        <f t="shared" si="190"/>
        <v>Life Sciences</v>
      </c>
      <c r="T626" t="str">
        <f t="shared" si="191"/>
        <v>Immunology and Infectious Disease</v>
      </c>
      <c r="U626" t="str">
        <f t="shared" si="192"/>
        <v>Parasitology</v>
      </c>
      <c r="V626">
        <v>1</v>
      </c>
      <c r="W626">
        <f t="shared" si="200"/>
        <v>617</v>
      </c>
      <c r="X626">
        <f t="shared" si="186"/>
        <v>617</v>
      </c>
      <c r="Y626" t="str">
        <f t="shared" si="201"/>
        <v>Immunology and Infectious Disease: Parasitology</v>
      </c>
      <c r="Z626" t="str">
        <f t="shared" si="202"/>
        <v>Immunology and Infectious Disease: Parasitology</v>
      </c>
    </row>
    <row r="627" spans="1:26" x14ac:dyDescent="0.35">
      <c r="A627">
        <v>623</v>
      </c>
      <c r="B627" t="s">
        <v>1697</v>
      </c>
      <c r="C627" s="4">
        <v>2</v>
      </c>
      <c r="D627" s="4">
        <v>22</v>
      </c>
      <c r="E627" s="4">
        <v>204</v>
      </c>
      <c r="G627" s="4">
        <v>30000</v>
      </c>
      <c r="H627" s="4">
        <v>30400</v>
      </c>
      <c r="I627">
        <v>30403</v>
      </c>
      <c r="J627">
        <f t="shared" si="198"/>
        <v>14</v>
      </c>
      <c r="K627">
        <f t="shared" si="199"/>
        <v>35</v>
      </c>
      <c r="L627">
        <f t="shared" si="193"/>
        <v>7</v>
      </c>
      <c r="M627">
        <f t="shared" si="194"/>
        <v>14</v>
      </c>
      <c r="N627">
        <f t="shared" si="195"/>
        <v>6</v>
      </c>
      <c r="O627" s="3" t="str">
        <f t="shared" si="187"/>
        <v>07|14|06</v>
      </c>
      <c r="P627" s="22">
        <f t="shared" si="188"/>
        <v>71406</v>
      </c>
      <c r="Q627" s="22">
        <f t="shared" si="189"/>
        <v>3</v>
      </c>
      <c r="R627" s="22"/>
      <c r="S627" t="str">
        <f t="shared" si="190"/>
        <v>Life Sciences</v>
      </c>
      <c r="T627" t="str">
        <f t="shared" si="191"/>
        <v>Immunology and Infectious Disease</v>
      </c>
      <c r="U627" t="str">
        <f t="shared" si="192"/>
        <v>Other Immunology and Infectious Disease</v>
      </c>
      <c r="V627">
        <v>1</v>
      </c>
      <c r="W627">
        <f t="shared" si="200"/>
        <v>618</v>
      </c>
      <c r="X627">
        <f t="shared" si="186"/>
        <v>618</v>
      </c>
      <c r="Y627" t="str">
        <f t="shared" si="201"/>
        <v>Immunology and Infectious Disease: Other Immunology and Infectious Disease</v>
      </c>
      <c r="Z627" t="str">
        <f t="shared" si="202"/>
        <v>Immunology and Infectious Disease: Other Immunology and Infectious Disease</v>
      </c>
    </row>
    <row r="628" spans="1:26" x14ac:dyDescent="0.35">
      <c r="A628">
        <v>624</v>
      </c>
      <c r="B628" t="s">
        <v>1698</v>
      </c>
      <c r="C628" s="4">
        <v>2</v>
      </c>
      <c r="D628" s="4">
        <v>22</v>
      </c>
      <c r="E628" s="4">
        <v>205</v>
      </c>
      <c r="G628">
        <v>30000</v>
      </c>
      <c r="H628" s="4">
        <v>30900</v>
      </c>
      <c r="I628">
        <v>30909</v>
      </c>
      <c r="J628">
        <f t="shared" si="198"/>
        <v>14</v>
      </c>
      <c r="K628" t="str">
        <f t="shared" si="199"/>
        <v/>
      </c>
      <c r="L628">
        <f t="shared" si="193"/>
        <v>7</v>
      </c>
      <c r="M628">
        <f t="shared" si="194"/>
        <v>15</v>
      </c>
      <c r="N628" t="str">
        <f t="shared" si="195"/>
        <v/>
      </c>
      <c r="O628" s="3" t="str">
        <f t="shared" si="187"/>
        <v>07|15</v>
      </c>
      <c r="P628" s="22">
        <f t="shared" si="188"/>
        <v>715</v>
      </c>
      <c r="Q628" s="22">
        <f t="shared" si="189"/>
        <v>2</v>
      </c>
      <c r="R628" s="22">
        <v>6</v>
      </c>
      <c r="S628" t="str">
        <f t="shared" si="190"/>
        <v>Life Sciences</v>
      </c>
      <c r="T628" t="str">
        <f t="shared" si="191"/>
        <v>Kinesiology</v>
      </c>
      <c r="U628" t="str">
        <f t="shared" si="192"/>
        <v/>
      </c>
      <c r="V628">
        <v>1</v>
      </c>
      <c r="W628">
        <f t="shared" si="200"/>
        <v>619</v>
      </c>
      <c r="X628">
        <f t="shared" si="186"/>
        <v>619</v>
      </c>
      <c r="Y628" t="str">
        <f>T628</f>
        <v>Kinesiology</v>
      </c>
      <c r="Z628" t="str">
        <f>IF(U629="",T628,"")</f>
        <v/>
      </c>
    </row>
    <row r="629" spans="1:26" x14ac:dyDescent="0.35">
      <c r="A629">
        <v>625</v>
      </c>
      <c r="B629" t="s">
        <v>1699</v>
      </c>
      <c r="C629" s="4">
        <v>2</v>
      </c>
      <c r="D629" s="4">
        <v>22</v>
      </c>
      <c r="E629" s="4">
        <v>205</v>
      </c>
      <c r="G629">
        <v>30000</v>
      </c>
      <c r="H629" s="4">
        <v>30900</v>
      </c>
      <c r="I629">
        <v>30909</v>
      </c>
      <c r="J629">
        <f t="shared" si="198"/>
        <v>14</v>
      </c>
      <c r="K629">
        <f t="shared" si="199"/>
        <v>13</v>
      </c>
      <c r="L629">
        <f t="shared" si="193"/>
        <v>7</v>
      </c>
      <c r="M629">
        <f t="shared" si="194"/>
        <v>15</v>
      </c>
      <c r="N629">
        <f t="shared" si="195"/>
        <v>1</v>
      </c>
      <c r="O629" s="3" t="str">
        <f t="shared" si="187"/>
        <v>07|15|01</v>
      </c>
      <c r="P629" s="22">
        <f t="shared" si="188"/>
        <v>71501</v>
      </c>
      <c r="Q629" s="22">
        <f t="shared" si="189"/>
        <v>3</v>
      </c>
      <c r="R629" s="22"/>
      <c r="S629" t="str">
        <f t="shared" si="190"/>
        <v>Life Sciences</v>
      </c>
      <c r="T629" t="str">
        <f t="shared" si="191"/>
        <v>Kinesiology</v>
      </c>
      <c r="U629" t="str">
        <f t="shared" si="192"/>
        <v>Biomechanics</v>
      </c>
      <c r="V629">
        <v>1</v>
      </c>
      <c r="W629">
        <f t="shared" si="200"/>
        <v>620</v>
      </c>
      <c r="X629">
        <f t="shared" si="186"/>
        <v>620</v>
      </c>
      <c r="Y629" t="str">
        <f t="shared" ref="Y629:Y634" si="203">Z629</f>
        <v>Kinesiology: Biomechanics</v>
      </c>
      <c r="Z629" t="str">
        <f t="shared" ref="Z629:Z634" si="204">CONCATENATE(T629,": ",U629)</f>
        <v>Kinesiology: Biomechanics</v>
      </c>
    </row>
    <row r="630" spans="1:26" x14ac:dyDescent="0.35">
      <c r="A630">
        <v>626</v>
      </c>
      <c r="B630" t="s">
        <v>1700</v>
      </c>
      <c r="C630" s="4">
        <v>2</v>
      </c>
      <c r="D630" s="4">
        <v>22</v>
      </c>
      <c r="E630" s="4">
        <v>205</v>
      </c>
      <c r="G630">
        <v>30000</v>
      </c>
      <c r="H630" s="4">
        <v>30900</v>
      </c>
      <c r="I630">
        <v>30909</v>
      </c>
      <c r="J630">
        <f t="shared" si="198"/>
        <v>14</v>
      </c>
      <c r="K630">
        <f t="shared" si="199"/>
        <v>13</v>
      </c>
      <c r="L630">
        <f t="shared" si="193"/>
        <v>7</v>
      </c>
      <c r="M630">
        <f t="shared" si="194"/>
        <v>15</v>
      </c>
      <c r="N630">
        <f t="shared" si="195"/>
        <v>2</v>
      </c>
      <c r="O630" s="3" t="str">
        <f t="shared" si="187"/>
        <v>07|15|02</v>
      </c>
      <c r="P630" s="22">
        <f t="shared" si="188"/>
        <v>71502</v>
      </c>
      <c r="Q630" s="22">
        <f t="shared" si="189"/>
        <v>3</v>
      </c>
      <c r="R630" s="22"/>
      <c r="S630" t="str">
        <f t="shared" si="190"/>
        <v>Life Sciences</v>
      </c>
      <c r="T630" t="str">
        <f t="shared" si="191"/>
        <v>Kinesiology</v>
      </c>
      <c r="U630" t="str">
        <f t="shared" si="192"/>
        <v>Exercise Science</v>
      </c>
      <c r="V630">
        <v>1</v>
      </c>
      <c r="W630">
        <f t="shared" si="200"/>
        <v>621</v>
      </c>
      <c r="X630">
        <f t="shared" si="186"/>
        <v>621</v>
      </c>
      <c r="Y630" t="str">
        <f t="shared" si="203"/>
        <v>Kinesiology: Exercise Science</v>
      </c>
      <c r="Z630" t="str">
        <f t="shared" si="204"/>
        <v>Kinesiology: Exercise Science</v>
      </c>
    </row>
    <row r="631" spans="1:26" x14ac:dyDescent="0.35">
      <c r="A631">
        <v>627</v>
      </c>
      <c r="B631" t="s">
        <v>1701</v>
      </c>
      <c r="C631" s="4">
        <v>1</v>
      </c>
      <c r="D631" s="4">
        <v>12</v>
      </c>
      <c r="E631" s="4">
        <v>109</v>
      </c>
      <c r="G631">
        <v>10000</v>
      </c>
      <c r="H631">
        <v>10500</v>
      </c>
      <c r="I631">
        <v>10104</v>
      </c>
      <c r="J631">
        <f t="shared" si="198"/>
        <v>14</v>
      </c>
      <c r="K631">
        <f t="shared" si="199"/>
        <v>13</v>
      </c>
      <c r="L631">
        <f t="shared" si="193"/>
        <v>7</v>
      </c>
      <c r="M631">
        <f t="shared" si="194"/>
        <v>15</v>
      </c>
      <c r="N631">
        <f t="shared" si="195"/>
        <v>3</v>
      </c>
      <c r="O631" s="3" t="str">
        <f t="shared" si="187"/>
        <v>07|15|03</v>
      </c>
      <c r="P631" s="22">
        <f t="shared" si="188"/>
        <v>71503</v>
      </c>
      <c r="Q631" s="22">
        <f t="shared" si="189"/>
        <v>3</v>
      </c>
      <c r="R631" s="22"/>
      <c r="S631" t="str">
        <f t="shared" si="190"/>
        <v>Life Sciences</v>
      </c>
      <c r="T631" t="str">
        <f t="shared" si="191"/>
        <v>Kinesiology</v>
      </c>
      <c r="U631" t="str">
        <f t="shared" si="192"/>
        <v>Expeditionary Education</v>
      </c>
      <c r="V631">
        <v>1</v>
      </c>
      <c r="W631">
        <f t="shared" si="200"/>
        <v>622</v>
      </c>
      <c r="X631">
        <f t="shared" si="186"/>
        <v>622</v>
      </c>
      <c r="Y631" t="str">
        <f t="shared" si="203"/>
        <v>Kinesiology: Expeditionary Education</v>
      </c>
      <c r="Z631" t="str">
        <f t="shared" si="204"/>
        <v>Kinesiology: Expeditionary Education</v>
      </c>
    </row>
    <row r="632" spans="1:26" x14ac:dyDescent="0.35">
      <c r="A632">
        <v>628</v>
      </c>
      <c r="B632" t="s">
        <v>1702</v>
      </c>
      <c r="C632" s="4">
        <v>2</v>
      </c>
      <c r="D632" s="4">
        <v>22</v>
      </c>
      <c r="E632" s="4">
        <v>205</v>
      </c>
      <c r="G632">
        <v>30000</v>
      </c>
      <c r="H632" s="4">
        <v>30900</v>
      </c>
      <c r="I632">
        <v>30909</v>
      </c>
      <c r="J632">
        <f t="shared" si="198"/>
        <v>14</v>
      </c>
      <c r="K632">
        <f t="shared" si="199"/>
        <v>13</v>
      </c>
      <c r="L632">
        <f t="shared" si="193"/>
        <v>7</v>
      </c>
      <c r="M632">
        <f t="shared" si="194"/>
        <v>15</v>
      </c>
      <c r="N632">
        <f t="shared" si="195"/>
        <v>4</v>
      </c>
      <c r="O632" s="3" t="str">
        <f t="shared" si="187"/>
        <v>07|15|04</v>
      </c>
      <c r="P632" s="22">
        <f t="shared" si="188"/>
        <v>71504</v>
      </c>
      <c r="Q632" s="22">
        <f t="shared" si="189"/>
        <v>3</v>
      </c>
      <c r="R632" s="22"/>
      <c r="S632" t="str">
        <f t="shared" si="190"/>
        <v>Life Sciences</v>
      </c>
      <c r="T632" t="str">
        <f t="shared" si="191"/>
        <v>Kinesiology</v>
      </c>
      <c r="U632" t="str">
        <f t="shared" si="192"/>
        <v>Motor Control</v>
      </c>
      <c r="V632">
        <v>1</v>
      </c>
      <c r="W632">
        <f t="shared" si="200"/>
        <v>623</v>
      </c>
      <c r="X632">
        <f t="shared" si="186"/>
        <v>623</v>
      </c>
      <c r="Y632" t="str">
        <f t="shared" si="203"/>
        <v>Kinesiology: Motor Control</v>
      </c>
      <c r="Z632" t="str">
        <f t="shared" si="204"/>
        <v>Kinesiology: Motor Control</v>
      </c>
    </row>
    <row r="633" spans="1:26" x14ac:dyDescent="0.35">
      <c r="A633">
        <v>629</v>
      </c>
      <c r="B633" t="s">
        <v>1703</v>
      </c>
      <c r="C633" s="4">
        <v>2</v>
      </c>
      <c r="D633" s="4">
        <v>22</v>
      </c>
      <c r="E633" s="4">
        <v>206</v>
      </c>
      <c r="G633">
        <v>10000</v>
      </c>
      <c r="H633">
        <v>10500</v>
      </c>
      <c r="I633">
        <v>10605</v>
      </c>
      <c r="J633">
        <f t="shared" si="198"/>
        <v>14</v>
      </c>
      <c r="K633">
        <f t="shared" si="199"/>
        <v>13</v>
      </c>
      <c r="L633">
        <f t="shared" si="193"/>
        <v>7</v>
      </c>
      <c r="M633">
        <f t="shared" si="194"/>
        <v>15</v>
      </c>
      <c r="N633">
        <f t="shared" si="195"/>
        <v>5</v>
      </c>
      <c r="O633" s="3" t="str">
        <f t="shared" si="187"/>
        <v>07|15|05</v>
      </c>
      <c r="P633" s="22">
        <f t="shared" si="188"/>
        <v>71505</v>
      </c>
      <c r="Q633" s="22">
        <f t="shared" si="189"/>
        <v>3</v>
      </c>
      <c r="R633" s="22"/>
      <c r="S633" t="str">
        <f t="shared" si="190"/>
        <v>Life Sciences</v>
      </c>
      <c r="T633" t="str">
        <f t="shared" si="191"/>
        <v>Kinesiology</v>
      </c>
      <c r="U633" t="str">
        <f t="shared" si="192"/>
        <v>Psychology of Movement</v>
      </c>
      <c r="V633">
        <v>1</v>
      </c>
      <c r="W633">
        <f t="shared" si="200"/>
        <v>624</v>
      </c>
      <c r="X633">
        <f t="shared" si="186"/>
        <v>624</v>
      </c>
      <c r="Y633" t="str">
        <f t="shared" si="203"/>
        <v>Kinesiology: Psychology of Movement</v>
      </c>
      <c r="Z633" t="str">
        <f t="shared" si="204"/>
        <v>Kinesiology: Psychology of Movement</v>
      </c>
    </row>
    <row r="634" spans="1:26" x14ac:dyDescent="0.35">
      <c r="A634">
        <v>630</v>
      </c>
      <c r="B634" t="s">
        <v>1704</v>
      </c>
      <c r="C634" s="4">
        <v>2</v>
      </c>
      <c r="D634" s="4">
        <v>22</v>
      </c>
      <c r="E634" s="4">
        <v>205</v>
      </c>
      <c r="G634">
        <v>30000</v>
      </c>
      <c r="H634" s="4">
        <v>30900</v>
      </c>
      <c r="I634">
        <v>30909</v>
      </c>
      <c r="J634">
        <f t="shared" si="198"/>
        <v>14</v>
      </c>
      <c r="K634">
        <f t="shared" si="199"/>
        <v>13</v>
      </c>
      <c r="L634">
        <f t="shared" si="193"/>
        <v>7</v>
      </c>
      <c r="M634">
        <f t="shared" si="194"/>
        <v>15</v>
      </c>
      <c r="N634">
        <f t="shared" si="195"/>
        <v>6</v>
      </c>
      <c r="O634" s="3" t="str">
        <f t="shared" si="187"/>
        <v>07|15|06</v>
      </c>
      <c r="P634" s="22">
        <f t="shared" si="188"/>
        <v>71506</v>
      </c>
      <c r="Q634" s="22">
        <f t="shared" si="189"/>
        <v>3</v>
      </c>
      <c r="R634" s="22"/>
      <c r="S634" t="str">
        <f t="shared" si="190"/>
        <v>Life Sciences</v>
      </c>
      <c r="T634" t="str">
        <f t="shared" si="191"/>
        <v>Kinesiology</v>
      </c>
      <c r="U634" t="str">
        <f t="shared" si="192"/>
        <v>Other Kinesiology</v>
      </c>
      <c r="V634">
        <v>1</v>
      </c>
      <c r="W634">
        <f t="shared" si="200"/>
        <v>625</v>
      </c>
      <c r="X634">
        <f t="shared" si="186"/>
        <v>625</v>
      </c>
      <c r="Y634" t="str">
        <f t="shared" si="203"/>
        <v>Kinesiology: Other Kinesiology</v>
      </c>
      <c r="Z634" t="str">
        <f t="shared" si="204"/>
        <v>Kinesiology: Other Kinesiology</v>
      </c>
    </row>
    <row r="635" spans="1:26" x14ac:dyDescent="0.35">
      <c r="A635">
        <v>631</v>
      </c>
      <c r="B635" t="s">
        <v>1705</v>
      </c>
      <c r="C635" s="4">
        <v>2</v>
      </c>
      <c r="G635">
        <v>30000</v>
      </c>
      <c r="H635" t="s">
        <v>2484</v>
      </c>
      <c r="J635">
        <f t="shared" si="198"/>
        <v>14</v>
      </c>
      <c r="K635" t="str">
        <f t="shared" si="199"/>
        <v/>
      </c>
      <c r="L635">
        <f t="shared" si="193"/>
        <v>7</v>
      </c>
      <c r="M635">
        <f t="shared" si="194"/>
        <v>16</v>
      </c>
      <c r="N635" t="str">
        <f t="shared" si="195"/>
        <v/>
      </c>
      <c r="O635" s="3" t="str">
        <f t="shared" si="187"/>
        <v>07|16</v>
      </c>
      <c r="P635" s="22">
        <f t="shared" si="188"/>
        <v>716</v>
      </c>
      <c r="Q635" s="22">
        <f t="shared" si="189"/>
        <v>2</v>
      </c>
      <c r="R635" s="22">
        <v>0</v>
      </c>
      <c r="S635" t="str">
        <f t="shared" si="190"/>
        <v>Life Sciences</v>
      </c>
      <c r="T635" t="str">
        <f t="shared" si="191"/>
        <v>Laboratory and Basic Science Research</v>
      </c>
      <c r="U635" t="str">
        <f t="shared" si="192"/>
        <v/>
      </c>
      <c r="V635">
        <v>1</v>
      </c>
      <c r="W635">
        <f t="shared" si="200"/>
        <v>626</v>
      </c>
      <c r="X635">
        <f t="shared" si="186"/>
        <v>626</v>
      </c>
      <c r="Y635" t="str">
        <f>T635</f>
        <v>Laboratory and Basic Science Research</v>
      </c>
      <c r="Z635" t="str">
        <f>IF(U636="",T635,"")</f>
        <v>Laboratory and Basic Science Research</v>
      </c>
    </row>
    <row r="636" spans="1:26" x14ac:dyDescent="0.35">
      <c r="A636">
        <v>632</v>
      </c>
      <c r="B636" t="s">
        <v>1706</v>
      </c>
      <c r="C636" s="4">
        <v>2</v>
      </c>
      <c r="D636" s="4">
        <v>21</v>
      </c>
      <c r="E636" t="s">
        <v>2331</v>
      </c>
      <c r="G636">
        <v>30000</v>
      </c>
      <c r="H636">
        <v>30200</v>
      </c>
      <c r="I636">
        <v>30202</v>
      </c>
      <c r="J636">
        <f t="shared" si="198"/>
        <v>14</v>
      </c>
      <c r="K636" t="str">
        <f t="shared" si="199"/>
        <v/>
      </c>
      <c r="L636">
        <f t="shared" si="193"/>
        <v>7</v>
      </c>
      <c r="M636">
        <f t="shared" si="194"/>
        <v>17</v>
      </c>
      <c r="N636" t="str">
        <f t="shared" si="195"/>
        <v/>
      </c>
      <c r="O636" s="3" t="str">
        <f t="shared" si="187"/>
        <v>07|17</v>
      </c>
      <c r="P636" s="22">
        <f t="shared" si="188"/>
        <v>717</v>
      </c>
      <c r="Q636" s="22">
        <f t="shared" si="189"/>
        <v>2</v>
      </c>
      <c r="R636" s="22">
        <v>0</v>
      </c>
      <c r="S636" t="str">
        <f t="shared" si="190"/>
        <v>Life Sciences</v>
      </c>
      <c r="T636" t="str">
        <f t="shared" si="191"/>
        <v>Marine Biology</v>
      </c>
      <c r="U636" t="str">
        <f t="shared" si="192"/>
        <v/>
      </c>
      <c r="V636">
        <v>1</v>
      </c>
      <c r="W636">
        <f t="shared" si="200"/>
        <v>627</v>
      </c>
      <c r="X636">
        <f t="shared" si="186"/>
        <v>627</v>
      </c>
      <c r="Y636" t="str">
        <f>T636</f>
        <v>Marine Biology</v>
      </c>
      <c r="Z636" t="str">
        <f>IF(U637="",T636,"")</f>
        <v>Marine Biology</v>
      </c>
    </row>
    <row r="637" spans="1:26" x14ac:dyDescent="0.35">
      <c r="A637">
        <v>633</v>
      </c>
      <c r="B637" t="s">
        <v>1707</v>
      </c>
      <c r="C637" s="4">
        <v>2</v>
      </c>
      <c r="D637" s="4">
        <v>21</v>
      </c>
      <c r="E637" s="4">
        <v>203</v>
      </c>
      <c r="G637">
        <v>30000</v>
      </c>
      <c r="H637">
        <v>30100</v>
      </c>
      <c r="I637">
        <v>30107</v>
      </c>
      <c r="J637">
        <f t="shared" si="198"/>
        <v>14</v>
      </c>
      <c r="K637" t="str">
        <f t="shared" si="199"/>
        <v/>
      </c>
      <c r="L637">
        <f t="shared" si="193"/>
        <v>7</v>
      </c>
      <c r="M637">
        <f t="shared" si="194"/>
        <v>18</v>
      </c>
      <c r="N637" t="str">
        <f t="shared" si="195"/>
        <v/>
      </c>
      <c r="O637" s="3" t="str">
        <f t="shared" si="187"/>
        <v>07|18</v>
      </c>
      <c r="P637" s="22">
        <f t="shared" si="188"/>
        <v>718</v>
      </c>
      <c r="Q637" s="22">
        <f t="shared" si="189"/>
        <v>2</v>
      </c>
      <c r="R637" s="22">
        <v>7</v>
      </c>
      <c r="S637" t="str">
        <f t="shared" si="190"/>
        <v>Life Sciences</v>
      </c>
      <c r="T637" t="str">
        <f t="shared" si="191"/>
        <v>Microbiology</v>
      </c>
      <c r="U637" t="str">
        <f t="shared" si="192"/>
        <v/>
      </c>
      <c r="V637">
        <v>1</v>
      </c>
      <c r="W637">
        <f t="shared" si="200"/>
        <v>628</v>
      </c>
      <c r="X637">
        <f t="shared" ref="X637:X700" si="205">IF(V637&gt;0,W637,"")</f>
        <v>628</v>
      </c>
      <c r="Y637" t="str">
        <f>T637</f>
        <v>Microbiology</v>
      </c>
      <c r="Z637" t="str">
        <f>IF(U638="",T637,"")</f>
        <v/>
      </c>
    </row>
    <row r="638" spans="1:26" x14ac:dyDescent="0.35">
      <c r="A638">
        <v>634</v>
      </c>
      <c r="B638" t="s">
        <v>1708</v>
      </c>
      <c r="C638" s="4">
        <v>2</v>
      </c>
      <c r="D638" s="4">
        <v>21</v>
      </c>
      <c r="E638" s="4">
        <v>203</v>
      </c>
      <c r="G638">
        <v>30000</v>
      </c>
      <c r="H638">
        <v>30100</v>
      </c>
      <c r="I638">
        <v>30107</v>
      </c>
      <c r="J638">
        <f t="shared" si="198"/>
        <v>14</v>
      </c>
      <c r="K638">
        <f t="shared" si="199"/>
        <v>14</v>
      </c>
      <c r="L638">
        <f t="shared" si="193"/>
        <v>7</v>
      </c>
      <c r="M638">
        <f t="shared" si="194"/>
        <v>18</v>
      </c>
      <c r="N638">
        <f t="shared" si="195"/>
        <v>1</v>
      </c>
      <c r="O638" s="3" t="str">
        <f t="shared" si="187"/>
        <v>07|18|01</v>
      </c>
      <c r="P638" s="22">
        <f t="shared" si="188"/>
        <v>71801</v>
      </c>
      <c r="Q638" s="22">
        <f t="shared" si="189"/>
        <v>3</v>
      </c>
      <c r="R638" s="22"/>
      <c r="S638" t="str">
        <f t="shared" si="190"/>
        <v>Life Sciences</v>
      </c>
      <c r="T638" t="str">
        <f t="shared" si="191"/>
        <v>Microbiology</v>
      </c>
      <c r="U638" t="str">
        <f t="shared" si="192"/>
        <v>Bacteriology</v>
      </c>
      <c r="V638">
        <v>1</v>
      </c>
      <c r="W638">
        <f t="shared" si="200"/>
        <v>629</v>
      </c>
      <c r="X638">
        <f t="shared" si="205"/>
        <v>629</v>
      </c>
      <c r="Y638" t="str">
        <f t="shared" ref="Y638:Y644" si="206">Z638</f>
        <v>Microbiology: Bacteriology</v>
      </c>
      <c r="Z638" t="str">
        <f t="shared" ref="Z638:Z644" si="207">CONCATENATE(T638,": ",U638)</f>
        <v>Microbiology: Bacteriology</v>
      </c>
    </row>
    <row r="639" spans="1:26" x14ac:dyDescent="0.35">
      <c r="A639">
        <v>635</v>
      </c>
      <c r="B639" t="s">
        <v>1709</v>
      </c>
      <c r="C639" s="4">
        <v>2</v>
      </c>
      <c r="D639" s="4">
        <v>21</v>
      </c>
      <c r="E639" s="4">
        <v>203</v>
      </c>
      <c r="G639">
        <v>30000</v>
      </c>
      <c r="H639">
        <v>30100</v>
      </c>
      <c r="I639">
        <v>30107</v>
      </c>
      <c r="J639">
        <f t="shared" si="198"/>
        <v>14</v>
      </c>
      <c r="K639">
        <f t="shared" si="199"/>
        <v>14</v>
      </c>
      <c r="L639">
        <f t="shared" si="193"/>
        <v>7</v>
      </c>
      <c r="M639">
        <f t="shared" si="194"/>
        <v>18</v>
      </c>
      <c r="N639">
        <f t="shared" si="195"/>
        <v>2</v>
      </c>
      <c r="O639" s="3" t="str">
        <f t="shared" si="187"/>
        <v>07|18|02</v>
      </c>
      <c r="P639" s="22">
        <f t="shared" si="188"/>
        <v>71802</v>
      </c>
      <c r="Q639" s="22">
        <f t="shared" si="189"/>
        <v>3</v>
      </c>
      <c r="R639" s="22"/>
      <c r="S639" t="str">
        <f t="shared" si="190"/>
        <v>Life Sciences</v>
      </c>
      <c r="T639" t="str">
        <f t="shared" si="191"/>
        <v>Microbiology</v>
      </c>
      <c r="U639" t="str">
        <f t="shared" si="192"/>
        <v>Environmental Microbiology and Microbial Ecology</v>
      </c>
      <c r="V639">
        <v>1</v>
      </c>
      <c r="W639">
        <f t="shared" si="200"/>
        <v>630</v>
      </c>
      <c r="X639">
        <f t="shared" si="205"/>
        <v>630</v>
      </c>
      <c r="Y639" t="str">
        <f t="shared" si="206"/>
        <v>Microbiology: Environmental Microbiology and Microbial Ecology</v>
      </c>
      <c r="Z639" t="str">
        <f t="shared" si="207"/>
        <v>Microbiology: Environmental Microbiology and Microbial Ecology</v>
      </c>
    </row>
    <row r="640" spans="1:26" x14ac:dyDescent="0.35">
      <c r="A640">
        <v>636</v>
      </c>
      <c r="B640" t="s">
        <v>1710</v>
      </c>
      <c r="C640" s="4">
        <v>2</v>
      </c>
      <c r="D640" s="4">
        <v>21</v>
      </c>
      <c r="E640" s="4">
        <v>203</v>
      </c>
      <c r="G640">
        <v>30000</v>
      </c>
      <c r="H640">
        <v>30100</v>
      </c>
      <c r="I640">
        <v>30107</v>
      </c>
      <c r="J640">
        <f t="shared" si="198"/>
        <v>14</v>
      </c>
      <c r="K640">
        <f t="shared" si="199"/>
        <v>14</v>
      </c>
      <c r="L640">
        <f t="shared" si="193"/>
        <v>7</v>
      </c>
      <c r="M640">
        <f t="shared" si="194"/>
        <v>18</v>
      </c>
      <c r="N640">
        <f t="shared" si="195"/>
        <v>3</v>
      </c>
      <c r="O640" s="3" t="str">
        <f t="shared" si="187"/>
        <v>07|18|03</v>
      </c>
      <c r="P640" s="22">
        <f t="shared" si="188"/>
        <v>71803</v>
      </c>
      <c r="Q640" s="22">
        <f t="shared" si="189"/>
        <v>3</v>
      </c>
      <c r="R640" s="22"/>
      <c r="S640" t="str">
        <f t="shared" si="190"/>
        <v>Life Sciences</v>
      </c>
      <c r="T640" t="str">
        <f t="shared" si="191"/>
        <v>Microbiology</v>
      </c>
      <c r="U640" t="str">
        <f t="shared" si="192"/>
        <v>Microbial Physiology</v>
      </c>
      <c r="V640">
        <v>1</v>
      </c>
      <c r="W640">
        <f t="shared" si="200"/>
        <v>631</v>
      </c>
      <c r="X640">
        <f t="shared" si="205"/>
        <v>631</v>
      </c>
      <c r="Y640" t="str">
        <f t="shared" si="206"/>
        <v>Microbiology: Microbial Physiology</v>
      </c>
      <c r="Z640" t="str">
        <f t="shared" si="207"/>
        <v>Microbiology: Microbial Physiology</v>
      </c>
    </row>
    <row r="641" spans="1:26" x14ac:dyDescent="0.35">
      <c r="A641">
        <v>637</v>
      </c>
      <c r="B641" t="s">
        <v>1711</v>
      </c>
      <c r="C641" s="4">
        <v>2</v>
      </c>
      <c r="D641" s="4">
        <v>21</v>
      </c>
      <c r="E641" s="4">
        <v>203</v>
      </c>
      <c r="G641">
        <v>30000</v>
      </c>
      <c r="H641">
        <v>30100</v>
      </c>
      <c r="I641">
        <v>30107</v>
      </c>
      <c r="J641">
        <f t="shared" si="198"/>
        <v>14</v>
      </c>
      <c r="K641">
        <f t="shared" si="199"/>
        <v>14</v>
      </c>
      <c r="L641">
        <f t="shared" si="193"/>
        <v>7</v>
      </c>
      <c r="M641">
        <f t="shared" si="194"/>
        <v>18</v>
      </c>
      <c r="N641">
        <f t="shared" si="195"/>
        <v>4</v>
      </c>
      <c r="O641" s="3" t="str">
        <f t="shared" si="187"/>
        <v>07|18|04</v>
      </c>
      <c r="P641" s="22">
        <f t="shared" si="188"/>
        <v>71804</v>
      </c>
      <c r="Q641" s="22">
        <f t="shared" si="189"/>
        <v>3</v>
      </c>
      <c r="R641" s="22"/>
      <c r="S641" t="str">
        <f t="shared" si="190"/>
        <v>Life Sciences</v>
      </c>
      <c r="T641" t="str">
        <f t="shared" si="191"/>
        <v>Microbiology</v>
      </c>
      <c r="U641" t="str">
        <f t="shared" si="192"/>
        <v>Organismal Biological Physiology</v>
      </c>
      <c r="V641">
        <v>1</v>
      </c>
      <c r="W641">
        <f t="shared" si="200"/>
        <v>632</v>
      </c>
      <c r="X641">
        <f t="shared" si="205"/>
        <v>632</v>
      </c>
      <c r="Y641" t="str">
        <f t="shared" si="206"/>
        <v>Microbiology: Organismal Biological Physiology</v>
      </c>
      <c r="Z641" t="str">
        <f t="shared" si="207"/>
        <v>Microbiology: Organismal Biological Physiology</v>
      </c>
    </row>
    <row r="642" spans="1:26" x14ac:dyDescent="0.35">
      <c r="A642">
        <v>638</v>
      </c>
      <c r="B642" t="s">
        <v>1712</v>
      </c>
      <c r="C642" s="4">
        <v>2</v>
      </c>
      <c r="D642" s="4">
        <v>21</v>
      </c>
      <c r="E642" s="4">
        <v>203</v>
      </c>
      <c r="G642">
        <v>30000</v>
      </c>
      <c r="H642">
        <v>30100</v>
      </c>
      <c r="I642">
        <v>30107</v>
      </c>
      <c r="J642">
        <f t="shared" si="198"/>
        <v>14</v>
      </c>
      <c r="K642">
        <f t="shared" si="199"/>
        <v>14</v>
      </c>
      <c r="L642">
        <f t="shared" si="193"/>
        <v>7</v>
      </c>
      <c r="M642">
        <f t="shared" si="194"/>
        <v>18</v>
      </c>
      <c r="N642">
        <f t="shared" si="195"/>
        <v>5</v>
      </c>
      <c r="O642" s="3" t="str">
        <f t="shared" si="187"/>
        <v>07|18|05</v>
      </c>
      <c r="P642" s="22">
        <f t="shared" si="188"/>
        <v>71805</v>
      </c>
      <c r="Q642" s="22">
        <f t="shared" si="189"/>
        <v>3</v>
      </c>
      <c r="R642" s="22"/>
      <c r="S642" t="str">
        <f t="shared" si="190"/>
        <v>Life Sciences</v>
      </c>
      <c r="T642" t="str">
        <f t="shared" si="191"/>
        <v>Microbiology</v>
      </c>
      <c r="U642" t="str">
        <f t="shared" si="192"/>
        <v>Pathogenic Microbiology</v>
      </c>
      <c r="V642">
        <v>1</v>
      </c>
      <c r="W642">
        <f t="shared" si="200"/>
        <v>633</v>
      </c>
      <c r="X642">
        <f t="shared" si="205"/>
        <v>633</v>
      </c>
      <c r="Y642" t="str">
        <f t="shared" si="206"/>
        <v>Microbiology: Pathogenic Microbiology</v>
      </c>
      <c r="Z642" t="str">
        <f t="shared" si="207"/>
        <v>Microbiology: Pathogenic Microbiology</v>
      </c>
    </row>
    <row r="643" spans="1:26" x14ac:dyDescent="0.35">
      <c r="A643">
        <v>639</v>
      </c>
      <c r="B643" t="s">
        <v>1713</v>
      </c>
      <c r="C643" s="4">
        <v>2</v>
      </c>
      <c r="D643" s="4">
        <v>21</v>
      </c>
      <c r="E643" s="4">
        <v>203</v>
      </c>
      <c r="G643">
        <v>30000</v>
      </c>
      <c r="H643">
        <v>30100</v>
      </c>
      <c r="I643">
        <v>30107</v>
      </c>
      <c r="J643">
        <f t="shared" si="198"/>
        <v>14</v>
      </c>
      <c r="K643">
        <f t="shared" si="199"/>
        <v>14</v>
      </c>
      <c r="L643">
        <f t="shared" si="193"/>
        <v>7</v>
      </c>
      <c r="M643">
        <f t="shared" si="194"/>
        <v>18</v>
      </c>
      <c r="N643">
        <f t="shared" si="195"/>
        <v>6</v>
      </c>
      <c r="O643" s="3" t="str">
        <f t="shared" si="187"/>
        <v>07|18|06</v>
      </c>
      <c r="P643" s="22">
        <f t="shared" si="188"/>
        <v>71806</v>
      </c>
      <c r="Q643" s="22">
        <f t="shared" si="189"/>
        <v>3</v>
      </c>
      <c r="R643" s="22"/>
      <c r="S643" t="str">
        <f t="shared" si="190"/>
        <v>Life Sciences</v>
      </c>
      <c r="T643" t="str">
        <f t="shared" si="191"/>
        <v>Microbiology</v>
      </c>
      <c r="U643" t="str">
        <f t="shared" si="192"/>
        <v>Virology</v>
      </c>
      <c r="V643">
        <v>1</v>
      </c>
      <c r="W643">
        <f t="shared" si="200"/>
        <v>634</v>
      </c>
      <c r="X643">
        <f t="shared" si="205"/>
        <v>634</v>
      </c>
      <c r="Y643" t="str">
        <f t="shared" si="206"/>
        <v>Microbiology: Virology</v>
      </c>
      <c r="Z643" t="str">
        <f t="shared" si="207"/>
        <v>Microbiology: Virology</v>
      </c>
    </row>
    <row r="644" spans="1:26" x14ac:dyDescent="0.35">
      <c r="A644">
        <v>640</v>
      </c>
      <c r="B644" t="s">
        <v>1714</v>
      </c>
      <c r="C644" s="4">
        <v>2</v>
      </c>
      <c r="D644" s="4">
        <v>21</v>
      </c>
      <c r="E644" s="4">
        <v>203</v>
      </c>
      <c r="G644">
        <v>30000</v>
      </c>
      <c r="H644">
        <v>30100</v>
      </c>
      <c r="I644">
        <v>30107</v>
      </c>
      <c r="J644">
        <f t="shared" si="198"/>
        <v>14</v>
      </c>
      <c r="K644">
        <f t="shared" si="199"/>
        <v>14</v>
      </c>
      <c r="L644">
        <f t="shared" si="193"/>
        <v>7</v>
      </c>
      <c r="M644">
        <f t="shared" si="194"/>
        <v>18</v>
      </c>
      <c r="N644">
        <f t="shared" si="195"/>
        <v>7</v>
      </c>
      <c r="O644" s="3" t="str">
        <f t="shared" si="187"/>
        <v>07|18|07</v>
      </c>
      <c r="P644" s="22">
        <f t="shared" si="188"/>
        <v>71807</v>
      </c>
      <c r="Q644" s="22">
        <f t="shared" si="189"/>
        <v>3</v>
      </c>
      <c r="R644" s="22"/>
      <c r="S644" t="str">
        <f t="shared" si="190"/>
        <v>Life Sciences</v>
      </c>
      <c r="T644" s="23" t="str">
        <f t="shared" si="191"/>
        <v>Microbiology</v>
      </c>
      <c r="U644" t="str">
        <f t="shared" si="192"/>
        <v>Other Microbiology</v>
      </c>
      <c r="V644">
        <v>1</v>
      </c>
      <c r="W644">
        <f t="shared" si="200"/>
        <v>635</v>
      </c>
      <c r="X644">
        <f t="shared" si="205"/>
        <v>635</v>
      </c>
      <c r="Y644" t="str">
        <f t="shared" si="206"/>
        <v>Microbiology: Other Microbiology</v>
      </c>
      <c r="Z644" t="str">
        <f t="shared" si="207"/>
        <v>Microbiology: Other Microbiology</v>
      </c>
    </row>
    <row r="645" spans="1:26" x14ac:dyDescent="0.35">
      <c r="A645">
        <v>641</v>
      </c>
      <c r="B645" t="s">
        <v>1715</v>
      </c>
      <c r="C645" s="4">
        <v>2</v>
      </c>
      <c r="D645" s="4">
        <v>22</v>
      </c>
      <c r="E645" s="4">
        <v>206</v>
      </c>
      <c r="G645" s="4">
        <v>30000</v>
      </c>
      <c r="H645" s="4">
        <v>30300</v>
      </c>
      <c r="I645">
        <v>30302</v>
      </c>
      <c r="J645">
        <f t="shared" si="198"/>
        <v>14</v>
      </c>
      <c r="K645" t="str">
        <f t="shared" si="199"/>
        <v/>
      </c>
      <c r="L645">
        <f t="shared" si="193"/>
        <v>7</v>
      </c>
      <c r="M645">
        <f t="shared" si="194"/>
        <v>19</v>
      </c>
      <c r="N645" t="str">
        <f t="shared" si="195"/>
        <v/>
      </c>
      <c r="O645" s="3" t="str">
        <f t="shared" ref="O645:O708" si="208">CONCATENATE($O$2,TEXT($L645,"00"),IF($M645&lt;&gt;"",CONCATENATE($O$1,TEXT($M645,"00"),IF($N645&lt;&gt;"",CONCATENATE($O$1,TEXT($N645,"00")),"")),""))</f>
        <v>07|19</v>
      </c>
      <c r="P645" s="22">
        <f t="shared" ref="P645:P708" si="209">VALUE(CONCATENATE(TEXT($L645,"00"),IF($M645&lt;&gt;"",CONCATENATE($P$1,TEXT($M645,"00"),IF($N645&lt;&gt;"",CONCATENATE($P$1,TEXT($N645,"00")),"")),"")))</f>
        <v>719</v>
      </c>
      <c r="Q645" s="22">
        <f t="shared" ref="Q645:Q708" si="210">IF(L645&lt;&gt;"",1+IF(M645&lt;&gt;"",1+IF(N645&lt;&gt;"",1,0),0),0)</f>
        <v>2</v>
      </c>
      <c r="R645" s="22">
        <v>7</v>
      </c>
      <c r="S645" t="str">
        <f t="shared" ref="S645:S708" si="211">IF(J645&lt;&gt;"",MID($B645,1,J645-1),$B645)</f>
        <v>Life Sciences</v>
      </c>
      <c r="T645" t="str">
        <f t="shared" ref="T645:T708" si="212">IF($K645&lt;&gt;"",MID($B645,$J645+2,$K645-2),IF($J645&lt;&gt;"",MID($B645,$J645+2,99),""))</f>
        <v>Neuroscience and Neurobiology</v>
      </c>
      <c r="U645" t="str">
        <f t="shared" ref="U645:U708" si="213">IF($K645&lt;&gt;"",MID($B645,$J645+2+$K645,99),"")</f>
        <v/>
      </c>
      <c r="V645">
        <v>1</v>
      </c>
      <c r="W645">
        <f t="shared" si="200"/>
        <v>636</v>
      </c>
      <c r="X645">
        <f t="shared" si="205"/>
        <v>636</v>
      </c>
      <c r="Y645" t="str">
        <f>T645</f>
        <v>Neuroscience and Neurobiology</v>
      </c>
      <c r="Z645" t="str">
        <f>IF(U646="",T645,"")</f>
        <v/>
      </c>
    </row>
    <row r="646" spans="1:26" x14ac:dyDescent="0.35">
      <c r="A646">
        <v>642</v>
      </c>
      <c r="B646" t="s">
        <v>1716</v>
      </c>
      <c r="C646" s="4">
        <v>2</v>
      </c>
      <c r="D646" s="4">
        <v>22</v>
      </c>
      <c r="E646" s="4">
        <v>206</v>
      </c>
      <c r="G646" s="4">
        <v>30000</v>
      </c>
      <c r="H646" s="4">
        <v>30300</v>
      </c>
      <c r="I646">
        <v>30302</v>
      </c>
      <c r="J646">
        <f t="shared" si="198"/>
        <v>14</v>
      </c>
      <c r="K646">
        <f t="shared" si="199"/>
        <v>31</v>
      </c>
      <c r="L646">
        <f t="shared" ref="L646:L709" si="214">IF(J646="",L645+1,L645)</f>
        <v>7</v>
      </c>
      <c r="M646">
        <f t="shared" ref="M646:M709" si="215">IF(J645="",1,IF(J646="","",IF(T645=T646,M645,M645+1)))</f>
        <v>19</v>
      </c>
      <c r="N646">
        <f t="shared" ref="N646:N709" si="216">IF(M646&lt;&gt;M645,"",IF(N645&lt;&gt;"",N645+1,1))</f>
        <v>1</v>
      </c>
      <c r="O646" s="3" t="str">
        <f t="shared" si="208"/>
        <v>07|19|01</v>
      </c>
      <c r="P646" s="22">
        <f t="shared" si="209"/>
        <v>71901</v>
      </c>
      <c r="Q646" s="22">
        <f t="shared" si="210"/>
        <v>3</v>
      </c>
      <c r="R646" s="22"/>
      <c r="S646" t="str">
        <f t="shared" si="211"/>
        <v>Life Sciences</v>
      </c>
      <c r="T646" t="str">
        <f t="shared" si="212"/>
        <v>Neuroscience and Neurobiology</v>
      </c>
      <c r="U646" t="str">
        <f t="shared" si="213"/>
        <v>Behavioral Neurobiology</v>
      </c>
      <c r="V646">
        <v>1</v>
      </c>
      <c r="W646">
        <f t="shared" si="200"/>
        <v>637</v>
      </c>
      <c r="X646">
        <f t="shared" si="205"/>
        <v>637</v>
      </c>
      <c r="Y646" t="str">
        <f t="shared" ref="Y646:Y652" si="217">Z646</f>
        <v>Neuroscience and Neurobiology: Behavioral Neurobiology</v>
      </c>
      <c r="Z646" t="str">
        <f t="shared" ref="Z646:Z652" si="218">CONCATENATE(T646,": ",U646)</f>
        <v>Neuroscience and Neurobiology: Behavioral Neurobiology</v>
      </c>
    </row>
    <row r="647" spans="1:26" x14ac:dyDescent="0.35">
      <c r="A647">
        <v>643</v>
      </c>
      <c r="B647" t="s">
        <v>1717</v>
      </c>
      <c r="C647" s="4">
        <v>2</v>
      </c>
      <c r="D647" s="4">
        <v>22</v>
      </c>
      <c r="E647" s="4">
        <v>206</v>
      </c>
      <c r="G647" s="4">
        <v>30000</v>
      </c>
      <c r="H647" s="4">
        <v>30300</v>
      </c>
      <c r="I647">
        <v>30302</v>
      </c>
      <c r="J647">
        <f t="shared" si="198"/>
        <v>14</v>
      </c>
      <c r="K647">
        <f t="shared" si="199"/>
        <v>31</v>
      </c>
      <c r="L647">
        <f t="shared" si="214"/>
        <v>7</v>
      </c>
      <c r="M647">
        <f t="shared" si="215"/>
        <v>19</v>
      </c>
      <c r="N647">
        <f t="shared" si="216"/>
        <v>2</v>
      </c>
      <c r="O647" s="3" t="str">
        <f t="shared" si="208"/>
        <v>07|19|02</v>
      </c>
      <c r="P647" s="22">
        <f t="shared" si="209"/>
        <v>71902</v>
      </c>
      <c r="Q647" s="22">
        <f t="shared" si="210"/>
        <v>3</v>
      </c>
      <c r="R647" s="22"/>
      <c r="S647" t="str">
        <f t="shared" si="211"/>
        <v>Life Sciences</v>
      </c>
      <c r="T647" t="str">
        <f t="shared" si="212"/>
        <v>Neuroscience and Neurobiology</v>
      </c>
      <c r="U647" t="str">
        <f t="shared" si="213"/>
        <v>Cognitive Neuroscience</v>
      </c>
      <c r="V647">
        <v>1</v>
      </c>
      <c r="W647">
        <f t="shared" si="200"/>
        <v>638</v>
      </c>
      <c r="X647">
        <f t="shared" si="205"/>
        <v>638</v>
      </c>
      <c r="Y647" t="str">
        <f t="shared" si="217"/>
        <v>Neuroscience and Neurobiology: Cognitive Neuroscience</v>
      </c>
      <c r="Z647" t="str">
        <f t="shared" si="218"/>
        <v>Neuroscience and Neurobiology: Cognitive Neuroscience</v>
      </c>
    </row>
    <row r="648" spans="1:26" x14ac:dyDescent="0.35">
      <c r="A648">
        <v>644</v>
      </c>
      <c r="B648" t="s">
        <v>1718</v>
      </c>
      <c r="C648" s="4">
        <v>2</v>
      </c>
      <c r="D648" s="4">
        <v>22</v>
      </c>
      <c r="E648" s="4">
        <v>206</v>
      </c>
      <c r="G648" s="4">
        <v>30000</v>
      </c>
      <c r="H648" s="4">
        <v>30300</v>
      </c>
      <c r="I648">
        <v>30302</v>
      </c>
      <c r="J648">
        <f t="shared" si="198"/>
        <v>14</v>
      </c>
      <c r="K648">
        <f t="shared" si="199"/>
        <v>31</v>
      </c>
      <c r="L648">
        <f t="shared" si="214"/>
        <v>7</v>
      </c>
      <c r="M648">
        <f t="shared" si="215"/>
        <v>19</v>
      </c>
      <c r="N648">
        <f t="shared" si="216"/>
        <v>3</v>
      </c>
      <c r="O648" s="3" t="str">
        <f t="shared" si="208"/>
        <v>07|19|03</v>
      </c>
      <c r="P648" s="22">
        <f t="shared" si="209"/>
        <v>71903</v>
      </c>
      <c r="Q648" s="22">
        <f t="shared" si="210"/>
        <v>3</v>
      </c>
      <c r="R648" s="22"/>
      <c r="S648" t="str">
        <f t="shared" si="211"/>
        <v>Life Sciences</v>
      </c>
      <c r="T648" t="str">
        <f t="shared" si="212"/>
        <v>Neuroscience and Neurobiology</v>
      </c>
      <c r="U648" t="str">
        <f t="shared" si="213"/>
        <v>Computational Neuroscience</v>
      </c>
      <c r="V648">
        <v>1</v>
      </c>
      <c r="W648">
        <f t="shared" si="200"/>
        <v>639</v>
      </c>
      <c r="X648">
        <f t="shared" si="205"/>
        <v>639</v>
      </c>
      <c r="Y648" t="str">
        <f t="shared" si="217"/>
        <v>Neuroscience and Neurobiology: Computational Neuroscience</v>
      </c>
      <c r="Z648" t="str">
        <f t="shared" si="218"/>
        <v>Neuroscience and Neurobiology: Computational Neuroscience</v>
      </c>
    </row>
    <row r="649" spans="1:26" x14ac:dyDescent="0.35">
      <c r="A649">
        <v>645</v>
      </c>
      <c r="B649" t="s">
        <v>1719</v>
      </c>
      <c r="C649" s="4">
        <v>2</v>
      </c>
      <c r="D649" s="4">
        <v>22</v>
      </c>
      <c r="E649" s="4">
        <v>206</v>
      </c>
      <c r="G649" s="4">
        <v>30000</v>
      </c>
      <c r="H649" s="4">
        <v>30300</v>
      </c>
      <c r="I649">
        <v>30302</v>
      </c>
      <c r="J649">
        <f t="shared" si="198"/>
        <v>14</v>
      </c>
      <c r="K649">
        <f t="shared" si="199"/>
        <v>31</v>
      </c>
      <c r="L649">
        <f t="shared" si="214"/>
        <v>7</v>
      </c>
      <c r="M649">
        <f t="shared" si="215"/>
        <v>19</v>
      </c>
      <c r="N649">
        <f t="shared" si="216"/>
        <v>4</v>
      </c>
      <c r="O649" s="3" t="str">
        <f t="shared" si="208"/>
        <v>07|19|04</v>
      </c>
      <c r="P649" s="22">
        <f t="shared" si="209"/>
        <v>71904</v>
      </c>
      <c r="Q649" s="22">
        <f t="shared" si="210"/>
        <v>3</v>
      </c>
      <c r="R649" s="22"/>
      <c r="S649" t="str">
        <f t="shared" si="211"/>
        <v>Life Sciences</v>
      </c>
      <c r="T649" t="str">
        <f t="shared" si="212"/>
        <v>Neuroscience and Neurobiology</v>
      </c>
      <c r="U649" t="str">
        <f t="shared" si="213"/>
        <v>Developmental Neuroscience</v>
      </c>
      <c r="V649">
        <v>1</v>
      </c>
      <c r="W649">
        <f t="shared" si="200"/>
        <v>640</v>
      </c>
      <c r="X649">
        <f t="shared" si="205"/>
        <v>640</v>
      </c>
      <c r="Y649" t="str">
        <f t="shared" si="217"/>
        <v>Neuroscience and Neurobiology: Developmental Neuroscience</v>
      </c>
      <c r="Z649" t="str">
        <f t="shared" si="218"/>
        <v>Neuroscience and Neurobiology: Developmental Neuroscience</v>
      </c>
    </row>
    <row r="650" spans="1:26" x14ac:dyDescent="0.35">
      <c r="A650">
        <v>646</v>
      </c>
      <c r="B650" t="s">
        <v>1720</v>
      </c>
      <c r="C650" s="4">
        <v>2</v>
      </c>
      <c r="D650" s="4">
        <v>22</v>
      </c>
      <c r="E650" s="4">
        <v>206</v>
      </c>
      <c r="G650" s="4">
        <v>30000</v>
      </c>
      <c r="H650" s="4">
        <v>30300</v>
      </c>
      <c r="I650">
        <v>30302</v>
      </c>
      <c r="J650">
        <f t="shared" si="198"/>
        <v>14</v>
      </c>
      <c r="K650">
        <f t="shared" si="199"/>
        <v>31</v>
      </c>
      <c r="L650">
        <f t="shared" si="214"/>
        <v>7</v>
      </c>
      <c r="M650">
        <f t="shared" si="215"/>
        <v>19</v>
      </c>
      <c r="N650">
        <f t="shared" si="216"/>
        <v>5</v>
      </c>
      <c r="O650" s="3" t="str">
        <f t="shared" si="208"/>
        <v>07|19|05</v>
      </c>
      <c r="P650" s="22">
        <f t="shared" si="209"/>
        <v>71905</v>
      </c>
      <c r="Q650" s="22">
        <f t="shared" si="210"/>
        <v>3</v>
      </c>
      <c r="R650" s="22"/>
      <c r="S650" t="str">
        <f t="shared" si="211"/>
        <v>Life Sciences</v>
      </c>
      <c r="T650" t="str">
        <f t="shared" si="212"/>
        <v>Neuroscience and Neurobiology</v>
      </c>
      <c r="U650" t="str">
        <f t="shared" si="213"/>
        <v>Molecular and Cellular Neuroscience</v>
      </c>
      <c r="V650">
        <v>1</v>
      </c>
      <c r="W650">
        <f t="shared" si="200"/>
        <v>641</v>
      </c>
      <c r="X650">
        <f t="shared" si="205"/>
        <v>641</v>
      </c>
      <c r="Y650" t="str">
        <f t="shared" si="217"/>
        <v>Neuroscience and Neurobiology: Molecular and Cellular Neuroscience</v>
      </c>
      <c r="Z650" t="str">
        <f t="shared" si="218"/>
        <v>Neuroscience and Neurobiology: Molecular and Cellular Neuroscience</v>
      </c>
    </row>
    <row r="651" spans="1:26" x14ac:dyDescent="0.35">
      <c r="A651">
        <v>647</v>
      </c>
      <c r="B651" t="s">
        <v>1721</v>
      </c>
      <c r="C651" s="4">
        <v>2</v>
      </c>
      <c r="D651" s="4">
        <v>22</v>
      </c>
      <c r="E651" s="4">
        <v>206</v>
      </c>
      <c r="G651" s="4">
        <v>30000</v>
      </c>
      <c r="H651" s="4">
        <v>30300</v>
      </c>
      <c r="I651">
        <v>30302</v>
      </c>
      <c r="J651">
        <f t="shared" si="198"/>
        <v>14</v>
      </c>
      <c r="K651">
        <f t="shared" si="199"/>
        <v>31</v>
      </c>
      <c r="L651">
        <f t="shared" si="214"/>
        <v>7</v>
      </c>
      <c r="M651">
        <f t="shared" si="215"/>
        <v>19</v>
      </c>
      <c r="N651">
        <f t="shared" si="216"/>
        <v>6</v>
      </c>
      <c r="O651" s="3" t="str">
        <f t="shared" si="208"/>
        <v>07|19|06</v>
      </c>
      <c r="P651" s="22">
        <f t="shared" si="209"/>
        <v>71906</v>
      </c>
      <c r="Q651" s="22">
        <f t="shared" si="210"/>
        <v>3</v>
      </c>
      <c r="R651" s="22"/>
      <c r="S651" t="str">
        <f t="shared" si="211"/>
        <v>Life Sciences</v>
      </c>
      <c r="T651" t="str">
        <f t="shared" si="212"/>
        <v>Neuroscience and Neurobiology</v>
      </c>
      <c r="U651" t="str">
        <f t="shared" si="213"/>
        <v>Systems Neuroscience</v>
      </c>
      <c r="V651">
        <v>1</v>
      </c>
      <c r="W651">
        <f t="shared" si="200"/>
        <v>642</v>
      </c>
      <c r="X651">
        <f t="shared" si="205"/>
        <v>642</v>
      </c>
      <c r="Y651" t="str">
        <f t="shared" si="217"/>
        <v>Neuroscience and Neurobiology: Systems Neuroscience</v>
      </c>
      <c r="Z651" t="str">
        <f t="shared" si="218"/>
        <v>Neuroscience and Neurobiology: Systems Neuroscience</v>
      </c>
    </row>
    <row r="652" spans="1:26" x14ac:dyDescent="0.35">
      <c r="A652">
        <v>648</v>
      </c>
      <c r="B652" t="s">
        <v>1722</v>
      </c>
      <c r="C652" s="4">
        <v>2</v>
      </c>
      <c r="D652" s="4">
        <v>22</v>
      </c>
      <c r="E652" s="4">
        <v>206</v>
      </c>
      <c r="G652" s="4">
        <v>30000</v>
      </c>
      <c r="H652" s="4">
        <v>30300</v>
      </c>
      <c r="I652">
        <v>30302</v>
      </c>
      <c r="J652">
        <f t="shared" si="198"/>
        <v>14</v>
      </c>
      <c r="K652">
        <f t="shared" si="199"/>
        <v>31</v>
      </c>
      <c r="L652">
        <f t="shared" si="214"/>
        <v>7</v>
      </c>
      <c r="M652">
        <f t="shared" si="215"/>
        <v>19</v>
      </c>
      <c r="N652">
        <f t="shared" si="216"/>
        <v>7</v>
      </c>
      <c r="O652" s="3" t="str">
        <f t="shared" si="208"/>
        <v>07|19|07</v>
      </c>
      <c r="P652" s="22">
        <f t="shared" si="209"/>
        <v>71907</v>
      </c>
      <c r="Q652" s="22">
        <f t="shared" si="210"/>
        <v>3</v>
      </c>
      <c r="R652" s="22"/>
      <c r="S652" t="str">
        <f t="shared" si="211"/>
        <v>Life Sciences</v>
      </c>
      <c r="T652" s="23" t="str">
        <f t="shared" si="212"/>
        <v>Neuroscience and Neurobiology</v>
      </c>
      <c r="U652" t="str">
        <f t="shared" si="213"/>
        <v>Other Neuroscience and Neurobiology</v>
      </c>
      <c r="V652">
        <v>1</v>
      </c>
      <c r="W652">
        <f t="shared" si="200"/>
        <v>643</v>
      </c>
      <c r="X652">
        <f t="shared" si="205"/>
        <v>643</v>
      </c>
      <c r="Y652" t="str">
        <f t="shared" si="217"/>
        <v>Neuroscience and Neurobiology: Other Neuroscience and Neurobiology</v>
      </c>
      <c r="Z652" t="str">
        <f t="shared" si="218"/>
        <v>Neuroscience and Neurobiology: Other Neuroscience and Neurobiology</v>
      </c>
    </row>
    <row r="653" spans="1:26" x14ac:dyDescent="0.35">
      <c r="A653">
        <v>649</v>
      </c>
      <c r="B653" t="s">
        <v>1723</v>
      </c>
      <c r="C653" s="4">
        <v>2</v>
      </c>
      <c r="D653" s="4">
        <v>22</v>
      </c>
      <c r="E653" s="4">
        <v>205</v>
      </c>
      <c r="G653" s="4">
        <v>30000</v>
      </c>
      <c r="H653" s="4">
        <v>30400</v>
      </c>
      <c r="I653">
        <v>30405</v>
      </c>
      <c r="J653">
        <f t="shared" si="198"/>
        <v>14</v>
      </c>
      <c r="K653" t="str">
        <f t="shared" si="199"/>
        <v/>
      </c>
      <c r="L653">
        <f t="shared" si="214"/>
        <v>7</v>
      </c>
      <c r="M653">
        <f t="shared" si="215"/>
        <v>20</v>
      </c>
      <c r="N653" t="str">
        <f t="shared" si="216"/>
        <v/>
      </c>
      <c r="O653" s="3" t="str">
        <f t="shared" si="208"/>
        <v>07|20</v>
      </c>
      <c r="P653" s="22">
        <f t="shared" si="209"/>
        <v>720</v>
      </c>
      <c r="Q653" s="22">
        <f t="shared" si="210"/>
        <v>2</v>
      </c>
      <c r="R653" s="22">
        <v>6</v>
      </c>
      <c r="S653" t="str">
        <f t="shared" si="211"/>
        <v>Life Sciences</v>
      </c>
      <c r="T653" t="str">
        <f t="shared" si="212"/>
        <v>Nutrition</v>
      </c>
      <c r="U653" t="str">
        <f t="shared" si="213"/>
        <v/>
      </c>
      <c r="V653">
        <v>1</v>
      </c>
      <c r="W653">
        <f t="shared" si="200"/>
        <v>644</v>
      </c>
      <c r="X653">
        <f t="shared" si="205"/>
        <v>644</v>
      </c>
      <c r="Y653" t="str">
        <f>T653</f>
        <v>Nutrition</v>
      </c>
      <c r="Z653" t="str">
        <f>IF(U654="",T653,"")</f>
        <v/>
      </c>
    </row>
    <row r="654" spans="1:26" x14ac:dyDescent="0.35">
      <c r="A654">
        <v>650</v>
      </c>
      <c r="B654" t="s">
        <v>1724</v>
      </c>
      <c r="C654" s="4">
        <v>2</v>
      </c>
      <c r="D654" s="4">
        <v>22</v>
      </c>
      <c r="E654" s="4">
        <v>205</v>
      </c>
      <c r="G654" s="4">
        <v>30000</v>
      </c>
      <c r="H654" s="4">
        <v>30400</v>
      </c>
      <c r="I654">
        <v>30405</v>
      </c>
      <c r="J654">
        <f t="shared" si="198"/>
        <v>14</v>
      </c>
      <c r="K654">
        <f t="shared" si="199"/>
        <v>11</v>
      </c>
      <c r="L654">
        <f t="shared" si="214"/>
        <v>7</v>
      </c>
      <c r="M654">
        <f t="shared" si="215"/>
        <v>20</v>
      </c>
      <c r="N654">
        <f t="shared" si="216"/>
        <v>1</v>
      </c>
      <c r="O654" s="3" t="str">
        <f t="shared" si="208"/>
        <v>07|20|01</v>
      </c>
      <c r="P654" s="22">
        <f t="shared" si="209"/>
        <v>72001</v>
      </c>
      <c r="Q654" s="22">
        <f t="shared" si="210"/>
        <v>3</v>
      </c>
      <c r="R654" s="22"/>
      <c r="S654" t="str">
        <f t="shared" si="211"/>
        <v>Life Sciences</v>
      </c>
      <c r="T654" t="str">
        <f t="shared" si="212"/>
        <v>Nutrition</v>
      </c>
      <c r="U654" t="str">
        <f t="shared" si="213"/>
        <v>Comparative Nutrition</v>
      </c>
      <c r="V654">
        <v>1</v>
      </c>
      <c r="W654">
        <f t="shared" si="200"/>
        <v>645</v>
      </c>
      <c r="X654">
        <f t="shared" si="205"/>
        <v>645</v>
      </c>
      <c r="Y654" t="str">
        <f t="shared" ref="Y654:Y659" si="219">Z654</f>
        <v>Nutrition: Comparative Nutrition</v>
      </c>
      <c r="Z654" t="str">
        <f t="shared" ref="Z654:Z659" si="220">CONCATENATE(T654,": ",U654)</f>
        <v>Nutrition: Comparative Nutrition</v>
      </c>
    </row>
    <row r="655" spans="1:26" x14ac:dyDescent="0.35">
      <c r="A655">
        <v>651</v>
      </c>
      <c r="B655" t="s">
        <v>1725</v>
      </c>
      <c r="C655" s="4">
        <v>2</v>
      </c>
      <c r="D655" s="4">
        <v>22</v>
      </c>
      <c r="E655" s="4">
        <v>205</v>
      </c>
      <c r="G655" s="4">
        <v>30000</v>
      </c>
      <c r="H655" s="4">
        <v>30400</v>
      </c>
      <c r="I655">
        <v>30405</v>
      </c>
      <c r="J655">
        <f t="shared" si="198"/>
        <v>14</v>
      </c>
      <c r="K655">
        <f t="shared" si="199"/>
        <v>11</v>
      </c>
      <c r="L655">
        <f t="shared" si="214"/>
        <v>7</v>
      </c>
      <c r="M655">
        <f t="shared" si="215"/>
        <v>20</v>
      </c>
      <c r="N655">
        <f t="shared" si="216"/>
        <v>2</v>
      </c>
      <c r="O655" s="3" t="str">
        <f t="shared" si="208"/>
        <v>07|20|02</v>
      </c>
      <c r="P655" s="22">
        <f t="shared" si="209"/>
        <v>72002</v>
      </c>
      <c r="Q655" s="22">
        <f t="shared" si="210"/>
        <v>3</v>
      </c>
      <c r="R655" s="22"/>
      <c r="S655" t="str">
        <f t="shared" si="211"/>
        <v>Life Sciences</v>
      </c>
      <c r="T655" t="str">
        <f t="shared" si="212"/>
        <v>Nutrition</v>
      </c>
      <c r="U655" t="str">
        <f t="shared" si="213"/>
        <v>Human and Clinical Nutrition</v>
      </c>
      <c r="V655">
        <v>1</v>
      </c>
      <c r="W655">
        <f t="shared" si="200"/>
        <v>646</v>
      </c>
      <c r="X655">
        <f t="shared" si="205"/>
        <v>646</v>
      </c>
      <c r="Y655" t="str">
        <f t="shared" si="219"/>
        <v>Nutrition: Human and Clinical Nutrition</v>
      </c>
      <c r="Z655" t="str">
        <f t="shared" si="220"/>
        <v>Nutrition: Human and Clinical Nutrition</v>
      </c>
    </row>
    <row r="656" spans="1:26" x14ac:dyDescent="0.35">
      <c r="A656">
        <v>652</v>
      </c>
      <c r="B656" t="s">
        <v>1726</v>
      </c>
      <c r="C656" s="4">
        <v>2</v>
      </c>
      <c r="D656" s="4">
        <v>22</v>
      </c>
      <c r="E656" s="4">
        <v>205</v>
      </c>
      <c r="G656" s="4">
        <v>30000</v>
      </c>
      <c r="H656" s="4">
        <v>30400</v>
      </c>
      <c r="I656">
        <v>30405</v>
      </c>
      <c r="J656">
        <f t="shared" si="198"/>
        <v>14</v>
      </c>
      <c r="K656">
        <f t="shared" si="199"/>
        <v>11</v>
      </c>
      <c r="L656">
        <f t="shared" si="214"/>
        <v>7</v>
      </c>
      <c r="M656">
        <f t="shared" si="215"/>
        <v>20</v>
      </c>
      <c r="N656">
        <f t="shared" si="216"/>
        <v>3</v>
      </c>
      <c r="O656" s="3" t="str">
        <f t="shared" si="208"/>
        <v>07|20|03</v>
      </c>
      <c r="P656" s="22">
        <f t="shared" si="209"/>
        <v>72003</v>
      </c>
      <c r="Q656" s="22">
        <f t="shared" si="210"/>
        <v>3</v>
      </c>
      <c r="R656" s="22"/>
      <c r="S656" t="str">
        <f t="shared" si="211"/>
        <v>Life Sciences</v>
      </c>
      <c r="T656" t="str">
        <f t="shared" si="212"/>
        <v>Nutrition</v>
      </c>
      <c r="U656" t="str">
        <f t="shared" si="213"/>
        <v>International and Community Nutrition</v>
      </c>
      <c r="V656">
        <v>1</v>
      </c>
      <c r="W656">
        <f t="shared" si="200"/>
        <v>647</v>
      </c>
      <c r="X656">
        <f t="shared" si="205"/>
        <v>647</v>
      </c>
      <c r="Y656" t="str">
        <f t="shared" si="219"/>
        <v>Nutrition: International and Community Nutrition</v>
      </c>
      <c r="Z656" t="str">
        <f t="shared" si="220"/>
        <v>Nutrition: International and Community Nutrition</v>
      </c>
    </row>
    <row r="657" spans="1:26" x14ac:dyDescent="0.35">
      <c r="A657">
        <v>653</v>
      </c>
      <c r="B657" t="s">
        <v>1727</v>
      </c>
      <c r="C657" s="4">
        <v>2</v>
      </c>
      <c r="D657" s="4">
        <v>22</v>
      </c>
      <c r="E657" s="4">
        <v>205</v>
      </c>
      <c r="G657" s="4">
        <v>30000</v>
      </c>
      <c r="H657" s="4">
        <v>30400</v>
      </c>
      <c r="I657">
        <v>30405</v>
      </c>
      <c r="J657">
        <f t="shared" si="198"/>
        <v>14</v>
      </c>
      <c r="K657">
        <f t="shared" si="199"/>
        <v>11</v>
      </c>
      <c r="L657">
        <f t="shared" si="214"/>
        <v>7</v>
      </c>
      <c r="M657">
        <f t="shared" si="215"/>
        <v>20</v>
      </c>
      <c r="N657">
        <f t="shared" si="216"/>
        <v>4</v>
      </c>
      <c r="O657" s="3" t="str">
        <f t="shared" si="208"/>
        <v>07|20|04</v>
      </c>
      <c r="P657" s="22">
        <f t="shared" si="209"/>
        <v>72004</v>
      </c>
      <c r="Q657" s="22">
        <f t="shared" si="210"/>
        <v>3</v>
      </c>
      <c r="R657" s="22"/>
      <c r="S657" t="str">
        <f t="shared" si="211"/>
        <v>Life Sciences</v>
      </c>
      <c r="T657" t="str">
        <f t="shared" si="212"/>
        <v>Nutrition</v>
      </c>
      <c r="U657" t="str">
        <f t="shared" si="213"/>
        <v>Molecular, Genetic, and Biochemical Nutrition</v>
      </c>
      <c r="V657">
        <v>1</v>
      </c>
      <c r="W657">
        <f t="shared" si="200"/>
        <v>648</v>
      </c>
      <c r="X657">
        <f t="shared" si="205"/>
        <v>648</v>
      </c>
      <c r="Y657" t="str">
        <f t="shared" si="219"/>
        <v>Nutrition: Molecular, Genetic, and Biochemical Nutrition</v>
      </c>
      <c r="Z657" t="str">
        <f t="shared" si="220"/>
        <v>Nutrition: Molecular, Genetic, and Biochemical Nutrition</v>
      </c>
    </row>
    <row r="658" spans="1:26" x14ac:dyDescent="0.35">
      <c r="A658">
        <v>654</v>
      </c>
      <c r="B658" t="s">
        <v>1728</v>
      </c>
      <c r="C658" s="4">
        <v>2</v>
      </c>
      <c r="D658" s="4">
        <v>22</v>
      </c>
      <c r="E658" s="4">
        <v>205</v>
      </c>
      <c r="G658" s="4">
        <v>30000</v>
      </c>
      <c r="H658" s="4">
        <v>30400</v>
      </c>
      <c r="I658">
        <v>30405</v>
      </c>
      <c r="J658">
        <f t="shared" si="198"/>
        <v>14</v>
      </c>
      <c r="K658">
        <f t="shared" si="199"/>
        <v>11</v>
      </c>
      <c r="L658">
        <f t="shared" si="214"/>
        <v>7</v>
      </c>
      <c r="M658">
        <f t="shared" si="215"/>
        <v>20</v>
      </c>
      <c r="N658">
        <f t="shared" si="216"/>
        <v>5</v>
      </c>
      <c r="O658" s="3" t="str">
        <f t="shared" si="208"/>
        <v>07|20|05</v>
      </c>
      <c r="P658" s="22">
        <f t="shared" si="209"/>
        <v>72005</v>
      </c>
      <c r="Q658" s="22">
        <f t="shared" si="210"/>
        <v>3</v>
      </c>
      <c r="R658" s="22"/>
      <c r="S658" t="str">
        <f t="shared" si="211"/>
        <v>Life Sciences</v>
      </c>
      <c r="T658" t="str">
        <f t="shared" si="212"/>
        <v>Nutrition</v>
      </c>
      <c r="U658" t="str">
        <f t="shared" si="213"/>
        <v>Nutritional Epidemiology</v>
      </c>
      <c r="V658">
        <v>1</v>
      </c>
      <c r="W658">
        <f t="shared" si="200"/>
        <v>649</v>
      </c>
      <c r="X658">
        <f t="shared" si="205"/>
        <v>649</v>
      </c>
      <c r="Y658" t="str">
        <f t="shared" si="219"/>
        <v>Nutrition: Nutritional Epidemiology</v>
      </c>
      <c r="Z658" t="str">
        <f t="shared" si="220"/>
        <v>Nutrition: Nutritional Epidemiology</v>
      </c>
    </row>
    <row r="659" spans="1:26" x14ac:dyDescent="0.35">
      <c r="A659">
        <v>655</v>
      </c>
      <c r="B659" t="s">
        <v>1729</v>
      </c>
      <c r="C659" s="4">
        <v>2</v>
      </c>
      <c r="D659" s="4">
        <v>22</v>
      </c>
      <c r="E659" s="4">
        <v>205</v>
      </c>
      <c r="G659" s="4">
        <v>30000</v>
      </c>
      <c r="H659" s="4">
        <v>30400</v>
      </c>
      <c r="I659">
        <v>30405</v>
      </c>
      <c r="J659">
        <f t="shared" si="198"/>
        <v>14</v>
      </c>
      <c r="K659">
        <f t="shared" si="199"/>
        <v>11</v>
      </c>
      <c r="L659">
        <f t="shared" si="214"/>
        <v>7</v>
      </c>
      <c r="M659">
        <f t="shared" si="215"/>
        <v>20</v>
      </c>
      <c r="N659">
        <f t="shared" si="216"/>
        <v>6</v>
      </c>
      <c r="O659" s="3" t="str">
        <f t="shared" si="208"/>
        <v>07|20|06</v>
      </c>
      <c r="P659" s="22">
        <f t="shared" si="209"/>
        <v>72006</v>
      </c>
      <c r="Q659" s="22">
        <f t="shared" si="210"/>
        <v>3</v>
      </c>
      <c r="R659" s="22"/>
      <c r="S659" t="str">
        <f t="shared" si="211"/>
        <v>Life Sciences</v>
      </c>
      <c r="T659" t="str">
        <f t="shared" si="212"/>
        <v>Nutrition</v>
      </c>
      <c r="U659" t="str">
        <f t="shared" si="213"/>
        <v>Other Nutrition</v>
      </c>
      <c r="V659">
        <v>1</v>
      </c>
      <c r="W659">
        <f t="shared" si="200"/>
        <v>650</v>
      </c>
      <c r="X659">
        <f t="shared" si="205"/>
        <v>650</v>
      </c>
      <c r="Y659" t="str">
        <f t="shared" si="219"/>
        <v>Nutrition: Other Nutrition</v>
      </c>
      <c r="Z659" t="str">
        <f t="shared" si="220"/>
        <v>Nutrition: Other Nutrition</v>
      </c>
    </row>
    <row r="660" spans="1:26" x14ac:dyDescent="0.35">
      <c r="A660">
        <v>656</v>
      </c>
      <c r="B660" t="s">
        <v>1730</v>
      </c>
      <c r="C660" s="4">
        <v>2</v>
      </c>
      <c r="D660" s="4">
        <v>22</v>
      </c>
      <c r="E660" s="4">
        <v>205</v>
      </c>
      <c r="G660" s="4">
        <v>30000</v>
      </c>
      <c r="H660" s="4">
        <v>30300</v>
      </c>
      <c r="I660">
        <v>30306</v>
      </c>
      <c r="J660">
        <f t="shared" si="198"/>
        <v>14</v>
      </c>
      <c r="K660" t="str">
        <f t="shared" si="199"/>
        <v/>
      </c>
      <c r="L660">
        <f t="shared" si="214"/>
        <v>7</v>
      </c>
      <c r="M660">
        <f t="shared" si="215"/>
        <v>21</v>
      </c>
      <c r="N660" t="str">
        <f t="shared" si="216"/>
        <v/>
      </c>
      <c r="O660" s="3" t="str">
        <f t="shared" si="208"/>
        <v>07|21</v>
      </c>
      <c r="P660" s="22">
        <f t="shared" si="209"/>
        <v>721</v>
      </c>
      <c r="Q660" s="22">
        <f t="shared" si="210"/>
        <v>2</v>
      </c>
      <c r="R660" s="22">
        <v>5</v>
      </c>
      <c r="S660" t="str">
        <f t="shared" si="211"/>
        <v>Life Sciences</v>
      </c>
      <c r="T660" t="str">
        <f t="shared" si="212"/>
        <v>Pharmacology, Toxicology and Environmental Health</v>
      </c>
      <c r="U660" t="str">
        <f t="shared" si="213"/>
        <v/>
      </c>
      <c r="V660">
        <v>1</v>
      </c>
      <c r="W660">
        <f t="shared" si="200"/>
        <v>651</v>
      </c>
      <c r="X660">
        <f t="shared" si="205"/>
        <v>651</v>
      </c>
      <c r="Y660" t="str">
        <f>T660</f>
        <v>Pharmacology, Toxicology and Environmental Health</v>
      </c>
      <c r="Z660" t="str">
        <f>IF(U661="",T660,"")</f>
        <v/>
      </c>
    </row>
    <row r="661" spans="1:26" x14ac:dyDescent="0.35">
      <c r="A661">
        <v>657</v>
      </c>
      <c r="B661" t="s">
        <v>1731</v>
      </c>
      <c r="C661" s="4">
        <v>2</v>
      </c>
      <c r="D661" s="4">
        <v>22</v>
      </c>
      <c r="E661" s="4">
        <v>205</v>
      </c>
      <c r="G661" s="4">
        <v>30000</v>
      </c>
      <c r="H661" s="4">
        <v>30900</v>
      </c>
      <c r="I661">
        <v>30907</v>
      </c>
      <c r="J661">
        <f t="shared" si="198"/>
        <v>14</v>
      </c>
      <c r="K661">
        <f t="shared" si="199"/>
        <v>51</v>
      </c>
      <c r="L661">
        <f t="shared" si="214"/>
        <v>7</v>
      </c>
      <c r="M661">
        <f t="shared" si="215"/>
        <v>21</v>
      </c>
      <c r="N661">
        <f t="shared" si="216"/>
        <v>1</v>
      </c>
      <c r="O661" s="3" t="str">
        <f t="shared" si="208"/>
        <v>07|21|01</v>
      </c>
      <c r="P661" s="22">
        <f t="shared" si="209"/>
        <v>72101</v>
      </c>
      <c r="Q661" s="22">
        <f t="shared" si="210"/>
        <v>3</v>
      </c>
      <c r="R661" s="22"/>
      <c r="S661" t="str">
        <f t="shared" si="211"/>
        <v>Life Sciences</v>
      </c>
      <c r="T661" t="str">
        <f t="shared" si="212"/>
        <v>Pharmacology, Toxicology and Environmental Health</v>
      </c>
      <c r="U661" t="str">
        <f t="shared" si="213"/>
        <v>Environmental Health</v>
      </c>
      <c r="V661">
        <v>1</v>
      </c>
      <c r="W661">
        <f t="shared" si="200"/>
        <v>652</v>
      </c>
      <c r="X661">
        <f t="shared" si="205"/>
        <v>652</v>
      </c>
      <c r="Y661" t="str">
        <f>Z661</f>
        <v>Pharmacology, Toxicology and Environmental Health: Environmental Health</v>
      </c>
      <c r="Z661" t="str">
        <f>CONCATENATE(T661,": ",U661)</f>
        <v>Pharmacology, Toxicology and Environmental Health: Environmental Health</v>
      </c>
    </row>
    <row r="662" spans="1:26" x14ac:dyDescent="0.35">
      <c r="A662">
        <v>658</v>
      </c>
      <c r="B662" t="s">
        <v>1732</v>
      </c>
      <c r="C662" s="4">
        <v>2</v>
      </c>
      <c r="D662" s="4">
        <v>22</v>
      </c>
      <c r="E662" s="4">
        <v>205</v>
      </c>
      <c r="G662" s="4">
        <v>30000</v>
      </c>
      <c r="H662" s="4">
        <v>30300</v>
      </c>
      <c r="I662">
        <v>30306</v>
      </c>
      <c r="J662">
        <f t="shared" si="198"/>
        <v>14</v>
      </c>
      <c r="K662">
        <f t="shared" si="199"/>
        <v>51</v>
      </c>
      <c r="L662">
        <f t="shared" si="214"/>
        <v>7</v>
      </c>
      <c r="M662">
        <f t="shared" si="215"/>
        <v>21</v>
      </c>
      <c r="N662">
        <f t="shared" si="216"/>
        <v>2</v>
      </c>
      <c r="O662" s="3" t="str">
        <f t="shared" si="208"/>
        <v>07|21|02</v>
      </c>
      <c r="P662" s="22">
        <f t="shared" si="209"/>
        <v>72102</v>
      </c>
      <c r="Q662" s="22">
        <f t="shared" si="210"/>
        <v>3</v>
      </c>
      <c r="R662" s="22"/>
      <c r="S662" t="str">
        <f t="shared" si="211"/>
        <v>Life Sciences</v>
      </c>
      <c r="T662" t="str">
        <f t="shared" si="212"/>
        <v>Pharmacology, Toxicology and Environmental Health</v>
      </c>
      <c r="U662" t="str">
        <f t="shared" si="213"/>
        <v>Medicinal Chemistry and Pharmaceutics</v>
      </c>
      <c r="V662">
        <v>1</v>
      </c>
      <c r="W662">
        <f t="shared" si="200"/>
        <v>653</v>
      </c>
      <c r="X662">
        <f t="shared" si="205"/>
        <v>653</v>
      </c>
      <c r="Y662" t="str">
        <f>Z662</f>
        <v>Pharmacology, Toxicology and Environmental Health: Medicinal Chemistry and Pharmaceutics</v>
      </c>
      <c r="Z662" t="str">
        <f>CONCATENATE(T662,": ",U662)</f>
        <v>Pharmacology, Toxicology and Environmental Health: Medicinal Chemistry and Pharmaceutics</v>
      </c>
    </row>
    <row r="663" spans="1:26" x14ac:dyDescent="0.35">
      <c r="A663">
        <v>659</v>
      </c>
      <c r="B663" t="s">
        <v>1733</v>
      </c>
      <c r="C663" s="4">
        <v>2</v>
      </c>
      <c r="D663" s="4">
        <v>22</v>
      </c>
      <c r="E663" s="4">
        <v>205</v>
      </c>
      <c r="F663" s="4">
        <v>20509</v>
      </c>
      <c r="G663" s="4">
        <v>30000</v>
      </c>
      <c r="H663" s="4">
        <v>30300</v>
      </c>
      <c r="I663">
        <v>30306</v>
      </c>
      <c r="J663">
        <f t="shared" si="198"/>
        <v>14</v>
      </c>
      <c r="K663">
        <f t="shared" si="199"/>
        <v>51</v>
      </c>
      <c r="L663">
        <f t="shared" si="214"/>
        <v>7</v>
      </c>
      <c r="M663">
        <f t="shared" si="215"/>
        <v>21</v>
      </c>
      <c r="N663">
        <f t="shared" si="216"/>
        <v>3</v>
      </c>
      <c r="O663" s="3" t="str">
        <f t="shared" si="208"/>
        <v>07|21|03</v>
      </c>
      <c r="P663" s="22">
        <f t="shared" si="209"/>
        <v>72103</v>
      </c>
      <c r="Q663" s="22">
        <f t="shared" si="210"/>
        <v>3</v>
      </c>
      <c r="R663" s="22"/>
      <c r="S663" t="str">
        <f t="shared" si="211"/>
        <v>Life Sciences</v>
      </c>
      <c r="T663" t="str">
        <f t="shared" si="212"/>
        <v>Pharmacology, Toxicology and Environmental Health</v>
      </c>
      <c r="U663" t="str">
        <f t="shared" si="213"/>
        <v>Pharmacology</v>
      </c>
      <c r="V663">
        <v>1</v>
      </c>
      <c r="W663">
        <f t="shared" si="200"/>
        <v>654</v>
      </c>
      <c r="X663">
        <f t="shared" si="205"/>
        <v>654</v>
      </c>
      <c r="Y663" t="str">
        <f>Z663</f>
        <v>Pharmacology, Toxicology and Environmental Health: Pharmacology</v>
      </c>
      <c r="Z663" t="str">
        <f>CONCATENATE(T663,": ",U663)</f>
        <v>Pharmacology, Toxicology and Environmental Health: Pharmacology</v>
      </c>
    </row>
    <row r="664" spans="1:26" x14ac:dyDescent="0.35">
      <c r="A664">
        <v>660</v>
      </c>
      <c r="B664" t="s">
        <v>1734</v>
      </c>
      <c r="C664" s="4">
        <v>2</v>
      </c>
      <c r="D664" s="4">
        <v>22</v>
      </c>
      <c r="E664" s="4">
        <v>205</v>
      </c>
      <c r="G664" s="4">
        <v>30000</v>
      </c>
      <c r="H664" s="4">
        <v>30900</v>
      </c>
      <c r="I664">
        <v>30907</v>
      </c>
      <c r="J664">
        <f t="shared" si="198"/>
        <v>14</v>
      </c>
      <c r="K664">
        <f t="shared" si="199"/>
        <v>51</v>
      </c>
      <c r="L664">
        <f t="shared" si="214"/>
        <v>7</v>
      </c>
      <c r="M664">
        <f t="shared" si="215"/>
        <v>21</v>
      </c>
      <c r="N664">
        <f t="shared" si="216"/>
        <v>4</v>
      </c>
      <c r="O664" s="3" t="str">
        <f t="shared" si="208"/>
        <v>07|21|04</v>
      </c>
      <c r="P664" s="22">
        <f t="shared" si="209"/>
        <v>72104</v>
      </c>
      <c r="Q664" s="22">
        <f t="shared" si="210"/>
        <v>3</v>
      </c>
      <c r="R664" s="22"/>
      <c r="S664" t="str">
        <f t="shared" si="211"/>
        <v>Life Sciences</v>
      </c>
      <c r="T664" t="str">
        <f t="shared" si="212"/>
        <v>Pharmacology, Toxicology and Environmental Health</v>
      </c>
      <c r="U664" t="str">
        <f t="shared" si="213"/>
        <v>Toxicology</v>
      </c>
      <c r="V664">
        <v>1</v>
      </c>
      <c r="W664">
        <f t="shared" si="200"/>
        <v>655</v>
      </c>
      <c r="X664">
        <f t="shared" si="205"/>
        <v>655</v>
      </c>
      <c r="Y664" t="str">
        <f>Z664</f>
        <v>Pharmacology, Toxicology and Environmental Health: Toxicology</v>
      </c>
      <c r="Z664" t="str">
        <f>CONCATENATE(T664,": ",U664)</f>
        <v>Pharmacology, Toxicology and Environmental Health: Toxicology</v>
      </c>
    </row>
    <row r="665" spans="1:26" x14ac:dyDescent="0.35">
      <c r="A665">
        <v>661</v>
      </c>
      <c r="B665" t="s">
        <v>1735</v>
      </c>
      <c r="C665" s="4">
        <v>2</v>
      </c>
      <c r="D665" s="4">
        <v>22</v>
      </c>
      <c r="E665" s="4">
        <v>205</v>
      </c>
      <c r="G665" s="4">
        <v>30000</v>
      </c>
      <c r="H665" s="4">
        <v>30300</v>
      </c>
      <c r="I665">
        <v>30306</v>
      </c>
      <c r="J665">
        <f t="shared" si="198"/>
        <v>14</v>
      </c>
      <c r="K665">
        <f t="shared" si="199"/>
        <v>51</v>
      </c>
      <c r="L665">
        <f t="shared" si="214"/>
        <v>7</v>
      </c>
      <c r="M665">
        <f t="shared" si="215"/>
        <v>21</v>
      </c>
      <c r="N665">
        <f t="shared" si="216"/>
        <v>5</v>
      </c>
      <c r="O665" s="3" t="str">
        <f t="shared" si="208"/>
        <v>07|21|05</v>
      </c>
      <c r="P665" s="22">
        <f t="shared" si="209"/>
        <v>72105</v>
      </c>
      <c r="Q665" s="22">
        <f t="shared" si="210"/>
        <v>3</v>
      </c>
      <c r="R665" s="22"/>
      <c r="S665" t="str">
        <f t="shared" si="211"/>
        <v>Life Sciences</v>
      </c>
      <c r="T665" t="str">
        <f t="shared" si="212"/>
        <v>Pharmacology, Toxicology and Environmental Health</v>
      </c>
      <c r="U665" t="str">
        <f t="shared" si="213"/>
        <v>Other Pharmacology, Toxicology and Environmental Health</v>
      </c>
      <c r="V665">
        <v>1</v>
      </c>
      <c r="W665">
        <f t="shared" si="200"/>
        <v>656</v>
      </c>
      <c r="X665">
        <f t="shared" si="205"/>
        <v>656</v>
      </c>
      <c r="Y665" t="str">
        <f>Z665</f>
        <v>Pharmacology, Toxicology and Environmental Health: Other Pharmacology, Toxicology and Environmental Health</v>
      </c>
      <c r="Z665" t="str">
        <f>CONCATENATE(T665,": ",U665)</f>
        <v>Pharmacology, Toxicology and Environmental Health: Other Pharmacology, Toxicology and Environmental Health</v>
      </c>
    </row>
    <row r="666" spans="1:26" x14ac:dyDescent="0.35">
      <c r="A666">
        <v>662</v>
      </c>
      <c r="B666" t="s">
        <v>1736</v>
      </c>
      <c r="C666" s="4">
        <v>2</v>
      </c>
      <c r="D666" s="4">
        <v>22</v>
      </c>
      <c r="E666" s="4">
        <v>205</v>
      </c>
      <c r="F666" s="4">
        <v>20504</v>
      </c>
      <c r="G666">
        <v>30000</v>
      </c>
      <c r="H666" s="4">
        <v>30300</v>
      </c>
      <c r="I666" s="4">
        <v>30305</v>
      </c>
      <c r="J666">
        <f t="shared" ref="J666:J729" si="221">IF(ISERROR(FIND(":",B666)),"",FIND(":",B666))</f>
        <v>14</v>
      </c>
      <c r="K666" t="str">
        <f t="shared" ref="K666:K729" si="222">IF(ISERROR(FIND(":",MID(B666,J666+1,99))),"",FIND(":",MID(B666,J666+1,99)))</f>
        <v/>
      </c>
      <c r="L666">
        <f t="shared" si="214"/>
        <v>7</v>
      </c>
      <c r="M666">
        <f t="shared" si="215"/>
        <v>22</v>
      </c>
      <c r="N666" t="str">
        <f t="shared" si="216"/>
        <v/>
      </c>
      <c r="O666" s="3" t="str">
        <f t="shared" si="208"/>
        <v>07|22</v>
      </c>
      <c r="P666" s="22">
        <f t="shared" si="209"/>
        <v>722</v>
      </c>
      <c r="Q666" s="22">
        <f t="shared" si="210"/>
        <v>2</v>
      </c>
      <c r="R666" s="22">
        <v>6</v>
      </c>
      <c r="S666" t="str">
        <f t="shared" si="211"/>
        <v>Life Sciences</v>
      </c>
      <c r="T666" t="str">
        <f t="shared" si="212"/>
        <v>Physiology</v>
      </c>
      <c r="U666" t="str">
        <f t="shared" si="213"/>
        <v/>
      </c>
      <c r="V666">
        <v>1</v>
      </c>
      <c r="W666">
        <f t="shared" si="200"/>
        <v>657</v>
      </c>
      <c r="X666">
        <f t="shared" si="205"/>
        <v>657</v>
      </c>
      <c r="Y666" t="str">
        <f>T666</f>
        <v>Physiology</v>
      </c>
      <c r="Z666" t="str">
        <f>IF(U667="",T666,"")</f>
        <v/>
      </c>
    </row>
    <row r="667" spans="1:26" x14ac:dyDescent="0.35">
      <c r="A667">
        <v>663</v>
      </c>
      <c r="B667" t="s">
        <v>1737</v>
      </c>
      <c r="C667" s="4">
        <v>2</v>
      </c>
      <c r="D667" s="4">
        <v>22</v>
      </c>
      <c r="E667" s="4">
        <v>205</v>
      </c>
      <c r="F667" s="4">
        <v>20504</v>
      </c>
      <c r="G667">
        <v>30000</v>
      </c>
      <c r="H667" s="4">
        <v>30300</v>
      </c>
      <c r="I667" s="4">
        <v>30305</v>
      </c>
      <c r="J667">
        <f t="shared" si="221"/>
        <v>14</v>
      </c>
      <c r="K667">
        <f t="shared" si="222"/>
        <v>12</v>
      </c>
      <c r="L667">
        <f t="shared" si="214"/>
        <v>7</v>
      </c>
      <c r="M667">
        <f t="shared" si="215"/>
        <v>22</v>
      </c>
      <c r="N667">
        <f t="shared" si="216"/>
        <v>1</v>
      </c>
      <c r="O667" s="3" t="str">
        <f t="shared" si="208"/>
        <v>07|22|01</v>
      </c>
      <c r="P667" s="22">
        <f t="shared" si="209"/>
        <v>72201</v>
      </c>
      <c r="Q667" s="22">
        <f t="shared" si="210"/>
        <v>3</v>
      </c>
      <c r="R667" s="22"/>
      <c r="S667" t="str">
        <f t="shared" si="211"/>
        <v>Life Sciences</v>
      </c>
      <c r="T667" t="str">
        <f t="shared" si="212"/>
        <v>Physiology</v>
      </c>
      <c r="U667" t="str">
        <f t="shared" si="213"/>
        <v>Cellular and Molecular Physiology</v>
      </c>
      <c r="V667">
        <v>1</v>
      </c>
      <c r="W667">
        <f t="shared" si="200"/>
        <v>658</v>
      </c>
      <c r="X667">
        <f t="shared" si="205"/>
        <v>658</v>
      </c>
      <c r="Y667" t="str">
        <f t="shared" ref="Y667:Y672" si="223">Z667</f>
        <v>Physiology: Cellular and Molecular Physiology</v>
      </c>
      <c r="Z667" t="str">
        <f t="shared" ref="Z667:Z672" si="224">CONCATENATE(T667,": ",U667)</f>
        <v>Physiology: Cellular and Molecular Physiology</v>
      </c>
    </row>
    <row r="668" spans="1:26" x14ac:dyDescent="0.35">
      <c r="A668">
        <v>664</v>
      </c>
      <c r="B668" t="s">
        <v>1738</v>
      </c>
      <c r="C668" s="4">
        <v>2</v>
      </c>
      <c r="D668" s="4">
        <v>22</v>
      </c>
      <c r="E668" s="4">
        <v>205</v>
      </c>
      <c r="F668" s="4">
        <v>20504</v>
      </c>
      <c r="G668">
        <v>30000</v>
      </c>
      <c r="H668" s="4">
        <v>30300</v>
      </c>
      <c r="I668" s="4">
        <v>30305</v>
      </c>
      <c r="J668">
        <f t="shared" si="221"/>
        <v>14</v>
      </c>
      <c r="K668">
        <f t="shared" si="222"/>
        <v>12</v>
      </c>
      <c r="L668">
        <f t="shared" si="214"/>
        <v>7</v>
      </c>
      <c r="M668">
        <f t="shared" si="215"/>
        <v>22</v>
      </c>
      <c r="N668">
        <f t="shared" si="216"/>
        <v>2</v>
      </c>
      <c r="O668" s="3" t="str">
        <f t="shared" si="208"/>
        <v>07|22|02</v>
      </c>
      <c r="P668" s="22">
        <f t="shared" si="209"/>
        <v>72202</v>
      </c>
      <c r="Q668" s="22">
        <f t="shared" si="210"/>
        <v>3</v>
      </c>
      <c r="R668" s="22"/>
      <c r="S668" t="str">
        <f t="shared" si="211"/>
        <v>Life Sciences</v>
      </c>
      <c r="T668" t="str">
        <f t="shared" si="212"/>
        <v>Physiology</v>
      </c>
      <c r="U668" t="str">
        <f t="shared" si="213"/>
        <v>Comparative and Evolutionary Physiology</v>
      </c>
      <c r="V668">
        <v>1</v>
      </c>
      <c r="W668">
        <f t="shared" si="200"/>
        <v>659</v>
      </c>
      <c r="X668">
        <f t="shared" si="205"/>
        <v>659</v>
      </c>
      <c r="Y668" t="str">
        <f t="shared" si="223"/>
        <v>Physiology: Comparative and Evolutionary Physiology</v>
      </c>
      <c r="Z668" t="str">
        <f t="shared" si="224"/>
        <v>Physiology: Comparative and Evolutionary Physiology</v>
      </c>
    </row>
    <row r="669" spans="1:26" x14ac:dyDescent="0.35">
      <c r="A669">
        <v>665</v>
      </c>
      <c r="B669" t="s">
        <v>1739</v>
      </c>
      <c r="C669" s="4">
        <v>2</v>
      </c>
      <c r="D669" s="4">
        <v>22</v>
      </c>
      <c r="E669" s="4">
        <v>205</v>
      </c>
      <c r="F669" s="4">
        <v>20504</v>
      </c>
      <c r="G669" s="4">
        <v>30000</v>
      </c>
      <c r="H669" s="4">
        <v>30300</v>
      </c>
      <c r="I669">
        <v>30304</v>
      </c>
      <c r="J669">
        <f t="shared" si="221"/>
        <v>14</v>
      </c>
      <c r="K669">
        <f t="shared" si="222"/>
        <v>12</v>
      </c>
      <c r="L669">
        <f t="shared" si="214"/>
        <v>7</v>
      </c>
      <c r="M669">
        <f t="shared" si="215"/>
        <v>22</v>
      </c>
      <c r="N669">
        <f t="shared" si="216"/>
        <v>3</v>
      </c>
      <c r="O669" s="3" t="str">
        <f t="shared" si="208"/>
        <v>07|22|03</v>
      </c>
      <c r="P669" s="22">
        <f t="shared" si="209"/>
        <v>72203</v>
      </c>
      <c r="Q669" s="22">
        <f t="shared" si="210"/>
        <v>3</v>
      </c>
      <c r="R669" s="22"/>
      <c r="S669" t="str">
        <f t="shared" si="211"/>
        <v>Life Sciences</v>
      </c>
      <c r="T669" t="str">
        <f t="shared" si="212"/>
        <v>Physiology</v>
      </c>
      <c r="U669" t="str">
        <f t="shared" si="213"/>
        <v>Endocrinology</v>
      </c>
      <c r="V669">
        <v>1</v>
      </c>
      <c r="W669">
        <f t="shared" si="200"/>
        <v>660</v>
      </c>
      <c r="X669">
        <f t="shared" si="205"/>
        <v>660</v>
      </c>
      <c r="Y669" t="str">
        <f t="shared" si="223"/>
        <v>Physiology: Endocrinology</v>
      </c>
      <c r="Z669" t="str">
        <f t="shared" si="224"/>
        <v>Physiology: Endocrinology</v>
      </c>
    </row>
    <row r="670" spans="1:26" x14ac:dyDescent="0.35">
      <c r="A670">
        <v>666</v>
      </c>
      <c r="B670" t="s">
        <v>1740</v>
      </c>
      <c r="C670" s="4">
        <v>2</v>
      </c>
      <c r="D670" s="4">
        <v>22</v>
      </c>
      <c r="E670" s="4">
        <v>205</v>
      </c>
      <c r="F670" s="4">
        <v>20504</v>
      </c>
      <c r="G670">
        <v>30000</v>
      </c>
      <c r="H670" s="4">
        <v>30900</v>
      </c>
      <c r="I670">
        <v>30909</v>
      </c>
      <c r="J670">
        <f t="shared" si="221"/>
        <v>14</v>
      </c>
      <c r="K670">
        <f t="shared" si="222"/>
        <v>12</v>
      </c>
      <c r="L670">
        <f t="shared" si="214"/>
        <v>7</v>
      </c>
      <c r="M670">
        <f t="shared" si="215"/>
        <v>22</v>
      </c>
      <c r="N670">
        <f t="shared" si="216"/>
        <v>4</v>
      </c>
      <c r="O670" s="3" t="str">
        <f t="shared" si="208"/>
        <v>07|22|04</v>
      </c>
      <c r="P670" s="22">
        <f t="shared" si="209"/>
        <v>72204</v>
      </c>
      <c r="Q670" s="22">
        <f t="shared" si="210"/>
        <v>3</v>
      </c>
      <c r="R670" s="22"/>
      <c r="S670" t="str">
        <f t="shared" si="211"/>
        <v>Life Sciences</v>
      </c>
      <c r="T670" t="str">
        <f t="shared" si="212"/>
        <v>Physiology</v>
      </c>
      <c r="U670" t="str">
        <f t="shared" si="213"/>
        <v>Exercise Physiology</v>
      </c>
      <c r="V670">
        <v>1</v>
      </c>
      <c r="W670">
        <f t="shared" si="200"/>
        <v>661</v>
      </c>
      <c r="X670">
        <f t="shared" si="205"/>
        <v>661</v>
      </c>
      <c r="Y670" t="str">
        <f t="shared" si="223"/>
        <v>Physiology: Exercise Physiology</v>
      </c>
      <c r="Z670" t="str">
        <f t="shared" si="224"/>
        <v>Physiology: Exercise Physiology</v>
      </c>
    </row>
    <row r="671" spans="1:26" x14ac:dyDescent="0.35">
      <c r="A671">
        <v>667</v>
      </c>
      <c r="B671" t="s">
        <v>1741</v>
      </c>
      <c r="C671" s="4">
        <v>2</v>
      </c>
      <c r="D671" s="4">
        <v>22</v>
      </c>
      <c r="E671" s="4">
        <v>205</v>
      </c>
      <c r="F671" s="4">
        <v>20504</v>
      </c>
      <c r="G671">
        <v>30000</v>
      </c>
      <c r="H671" s="4">
        <v>30300</v>
      </c>
      <c r="I671" s="4">
        <v>30305</v>
      </c>
      <c r="J671">
        <f t="shared" si="221"/>
        <v>14</v>
      </c>
      <c r="K671">
        <f t="shared" si="222"/>
        <v>12</v>
      </c>
      <c r="L671">
        <f t="shared" si="214"/>
        <v>7</v>
      </c>
      <c r="M671">
        <f t="shared" si="215"/>
        <v>22</v>
      </c>
      <c r="N671">
        <f t="shared" si="216"/>
        <v>5</v>
      </c>
      <c r="O671" s="3" t="str">
        <f t="shared" si="208"/>
        <v>07|22|05</v>
      </c>
      <c r="P671" s="22">
        <f t="shared" si="209"/>
        <v>72205</v>
      </c>
      <c r="Q671" s="22">
        <f t="shared" si="210"/>
        <v>3</v>
      </c>
      <c r="R671" s="22"/>
      <c r="S671" t="str">
        <f t="shared" si="211"/>
        <v>Life Sciences</v>
      </c>
      <c r="T671" t="str">
        <f t="shared" si="212"/>
        <v>Physiology</v>
      </c>
      <c r="U671" t="str">
        <f t="shared" si="213"/>
        <v>Systems and Integrative Physiology</v>
      </c>
      <c r="V671">
        <v>1</v>
      </c>
      <c r="W671">
        <f t="shared" si="200"/>
        <v>662</v>
      </c>
      <c r="X671">
        <f t="shared" si="205"/>
        <v>662</v>
      </c>
      <c r="Y671" t="str">
        <f t="shared" si="223"/>
        <v>Physiology: Systems and Integrative Physiology</v>
      </c>
      <c r="Z671" t="str">
        <f t="shared" si="224"/>
        <v>Physiology: Systems and Integrative Physiology</v>
      </c>
    </row>
    <row r="672" spans="1:26" x14ac:dyDescent="0.35">
      <c r="A672">
        <v>668</v>
      </c>
      <c r="B672" t="s">
        <v>1742</v>
      </c>
      <c r="C672" s="4">
        <v>2</v>
      </c>
      <c r="D672" s="4">
        <v>22</v>
      </c>
      <c r="E672" s="4">
        <v>205</v>
      </c>
      <c r="F672" s="4">
        <v>20504</v>
      </c>
      <c r="G672" s="4">
        <v>30000</v>
      </c>
      <c r="H672" s="4">
        <v>30300</v>
      </c>
      <c r="I672">
        <v>30305</v>
      </c>
      <c r="J672">
        <f t="shared" si="221"/>
        <v>14</v>
      </c>
      <c r="K672">
        <f t="shared" si="222"/>
        <v>12</v>
      </c>
      <c r="L672">
        <f t="shared" si="214"/>
        <v>7</v>
      </c>
      <c r="M672">
        <f t="shared" si="215"/>
        <v>22</v>
      </c>
      <c r="N672">
        <f t="shared" si="216"/>
        <v>6</v>
      </c>
      <c r="O672" s="3" t="str">
        <f t="shared" si="208"/>
        <v>07|22|06</v>
      </c>
      <c r="P672" s="22">
        <f t="shared" si="209"/>
        <v>72206</v>
      </c>
      <c r="Q672" s="22">
        <f t="shared" si="210"/>
        <v>3</v>
      </c>
      <c r="R672" s="22"/>
      <c r="S672" t="str">
        <f t="shared" si="211"/>
        <v>Life Sciences</v>
      </c>
      <c r="T672" t="str">
        <f t="shared" si="212"/>
        <v>Physiology</v>
      </c>
      <c r="U672" t="str">
        <f t="shared" si="213"/>
        <v>Other Physiology</v>
      </c>
      <c r="V672">
        <v>1</v>
      </c>
      <c r="W672">
        <f t="shared" si="200"/>
        <v>663</v>
      </c>
      <c r="X672">
        <f t="shared" si="205"/>
        <v>663</v>
      </c>
      <c r="Y672" t="str">
        <f t="shared" si="223"/>
        <v>Physiology: Other Physiology</v>
      </c>
      <c r="Z672" t="str">
        <f t="shared" si="224"/>
        <v>Physiology: Other Physiology</v>
      </c>
    </row>
    <row r="673" spans="1:26" x14ac:dyDescent="0.35">
      <c r="A673">
        <v>669</v>
      </c>
      <c r="B673" t="s">
        <v>1743</v>
      </c>
      <c r="C673" s="4">
        <v>2</v>
      </c>
      <c r="D673" s="4">
        <v>21</v>
      </c>
      <c r="E673" s="4">
        <v>202</v>
      </c>
      <c r="G673">
        <v>30000</v>
      </c>
      <c r="H673">
        <v>30200</v>
      </c>
      <c r="I673">
        <v>30201</v>
      </c>
      <c r="J673">
        <f t="shared" si="221"/>
        <v>14</v>
      </c>
      <c r="K673" t="str">
        <f t="shared" si="222"/>
        <v/>
      </c>
      <c r="L673">
        <f t="shared" si="214"/>
        <v>7</v>
      </c>
      <c r="M673">
        <f t="shared" si="215"/>
        <v>23</v>
      </c>
      <c r="N673" t="str">
        <f t="shared" si="216"/>
        <v/>
      </c>
      <c r="O673" s="3" t="str">
        <f t="shared" si="208"/>
        <v>07|23</v>
      </c>
      <c r="P673" s="22">
        <f t="shared" si="209"/>
        <v>723</v>
      </c>
      <c r="Q673" s="22">
        <f t="shared" si="210"/>
        <v>2</v>
      </c>
      <c r="R673" s="22">
        <v>11</v>
      </c>
      <c r="S673" t="str">
        <f t="shared" si="211"/>
        <v>Life Sciences</v>
      </c>
      <c r="T673" t="str">
        <f t="shared" si="212"/>
        <v>Plant Sciences</v>
      </c>
      <c r="U673" t="str">
        <f t="shared" si="213"/>
        <v/>
      </c>
      <c r="V673">
        <v>1</v>
      </c>
      <c r="W673">
        <f t="shared" si="200"/>
        <v>664</v>
      </c>
      <c r="X673">
        <f t="shared" si="205"/>
        <v>664</v>
      </c>
      <c r="Y673" t="str">
        <f>T673</f>
        <v>Plant Sciences</v>
      </c>
      <c r="Z673" t="str">
        <f>IF(U674="",T673,"")</f>
        <v/>
      </c>
    </row>
    <row r="674" spans="1:26" x14ac:dyDescent="0.35">
      <c r="A674">
        <v>670</v>
      </c>
      <c r="B674" t="s">
        <v>1744</v>
      </c>
      <c r="C674" s="4">
        <v>2</v>
      </c>
      <c r="D674" s="4">
        <v>23</v>
      </c>
      <c r="E674" s="4">
        <v>207</v>
      </c>
      <c r="F674" s="4">
        <v>20702</v>
      </c>
      <c r="G674" s="4">
        <v>30000</v>
      </c>
      <c r="H674">
        <v>30200</v>
      </c>
      <c r="I674">
        <v>30205</v>
      </c>
      <c r="J674">
        <f t="shared" si="221"/>
        <v>14</v>
      </c>
      <c r="K674">
        <f t="shared" si="222"/>
        <v>16</v>
      </c>
      <c r="L674">
        <f t="shared" si="214"/>
        <v>7</v>
      </c>
      <c r="M674">
        <f t="shared" si="215"/>
        <v>23</v>
      </c>
      <c r="N674">
        <f t="shared" si="216"/>
        <v>1</v>
      </c>
      <c r="O674" s="3" t="str">
        <f t="shared" si="208"/>
        <v>07|23|01</v>
      </c>
      <c r="P674" s="22">
        <f t="shared" si="209"/>
        <v>72301</v>
      </c>
      <c r="Q674" s="22">
        <f t="shared" si="210"/>
        <v>3</v>
      </c>
      <c r="R674" s="22"/>
      <c r="S674" t="str">
        <f t="shared" si="211"/>
        <v>Life Sciences</v>
      </c>
      <c r="T674" t="str">
        <f t="shared" si="212"/>
        <v>Plant Sciences</v>
      </c>
      <c r="U674" t="str">
        <f t="shared" si="213"/>
        <v>Agricultural Science</v>
      </c>
      <c r="V674">
        <v>1</v>
      </c>
      <c r="W674">
        <f t="shared" si="200"/>
        <v>665</v>
      </c>
      <c r="X674">
        <f t="shared" si="205"/>
        <v>665</v>
      </c>
      <c r="Y674" t="str">
        <f t="shared" ref="Y674:Y684" si="225">Z674</f>
        <v>Plant Sciences: Agricultural Science</v>
      </c>
      <c r="Z674" t="str">
        <f t="shared" ref="Z674:Z684" si="226">CONCATENATE(T674,": ",U674)</f>
        <v>Plant Sciences: Agricultural Science</v>
      </c>
    </row>
    <row r="675" spans="1:26" x14ac:dyDescent="0.35">
      <c r="A675">
        <v>671</v>
      </c>
      <c r="B675" t="s">
        <v>1745</v>
      </c>
      <c r="C675" s="4">
        <v>2</v>
      </c>
      <c r="D675" s="4">
        <v>23</v>
      </c>
      <c r="E675" s="4">
        <v>207</v>
      </c>
      <c r="G675" s="4">
        <v>30000</v>
      </c>
      <c r="H675">
        <v>30200</v>
      </c>
      <c r="I675">
        <v>30205</v>
      </c>
      <c r="J675">
        <f t="shared" si="221"/>
        <v>14</v>
      </c>
      <c r="K675">
        <f t="shared" si="222"/>
        <v>16</v>
      </c>
      <c r="L675">
        <f t="shared" si="214"/>
        <v>7</v>
      </c>
      <c r="M675">
        <f t="shared" si="215"/>
        <v>23</v>
      </c>
      <c r="N675">
        <f t="shared" si="216"/>
        <v>2</v>
      </c>
      <c r="O675" s="3" t="str">
        <f t="shared" si="208"/>
        <v>07|23|02</v>
      </c>
      <c r="P675" s="22">
        <f t="shared" si="209"/>
        <v>72302</v>
      </c>
      <c r="Q675" s="22">
        <f t="shared" si="210"/>
        <v>3</v>
      </c>
      <c r="R675" s="22"/>
      <c r="S675" t="str">
        <f t="shared" si="211"/>
        <v>Life Sciences</v>
      </c>
      <c r="T675" t="str">
        <f t="shared" si="212"/>
        <v>Plant Sciences</v>
      </c>
      <c r="U675" t="str">
        <f t="shared" si="213"/>
        <v>Agronomy and Crop Sciences</v>
      </c>
      <c r="V675">
        <v>1</v>
      </c>
      <c r="W675">
        <f t="shared" ref="W675:W738" si="227">V675+W674</f>
        <v>666</v>
      </c>
      <c r="X675">
        <f t="shared" si="205"/>
        <v>666</v>
      </c>
      <c r="Y675" t="str">
        <f t="shared" si="225"/>
        <v>Plant Sciences: Agronomy and Crop Sciences</v>
      </c>
      <c r="Z675" t="str">
        <f t="shared" si="226"/>
        <v>Plant Sciences: Agronomy and Crop Sciences</v>
      </c>
    </row>
    <row r="676" spans="1:26" x14ac:dyDescent="0.35">
      <c r="A676">
        <v>672</v>
      </c>
      <c r="B676" t="s">
        <v>1746</v>
      </c>
      <c r="C676" s="4">
        <v>2</v>
      </c>
      <c r="D676" s="4">
        <v>21</v>
      </c>
      <c r="E676" s="4">
        <v>202</v>
      </c>
      <c r="G676">
        <v>30000</v>
      </c>
      <c r="H676">
        <v>30200</v>
      </c>
      <c r="I676">
        <v>30201</v>
      </c>
      <c r="J676">
        <f t="shared" si="221"/>
        <v>14</v>
      </c>
      <c r="K676">
        <f t="shared" si="222"/>
        <v>16</v>
      </c>
      <c r="L676">
        <f t="shared" si="214"/>
        <v>7</v>
      </c>
      <c r="M676">
        <f t="shared" si="215"/>
        <v>23</v>
      </c>
      <c r="N676">
        <f t="shared" si="216"/>
        <v>3</v>
      </c>
      <c r="O676" s="3" t="str">
        <f t="shared" si="208"/>
        <v>07|23|03</v>
      </c>
      <c r="P676" s="22">
        <f t="shared" si="209"/>
        <v>72303</v>
      </c>
      <c r="Q676" s="22">
        <f t="shared" si="210"/>
        <v>3</v>
      </c>
      <c r="R676" s="22"/>
      <c r="S676" t="str">
        <f t="shared" si="211"/>
        <v>Life Sciences</v>
      </c>
      <c r="T676" t="str">
        <f t="shared" si="212"/>
        <v>Plant Sciences</v>
      </c>
      <c r="U676" t="str">
        <f t="shared" si="213"/>
        <v>Botany</v>
      </c>
      <c r="V676">
        <v>1</v>
      </c>
      <c r="W676">
        <f t="shared" si="227"/>
        <v>667</v>
      </c>
      <c r="X676">
        <f t="shared" si="205"/>
        <v>667</v>
      </c>
      <c r="Y676" t="str">
        <f t="shared" si="225"/>
        <v>Plant Sciences: Botany</v>
      </c>
      <c r="Z676" t="str">
        <f t="shared" si="226"/>
        <v>Plant Sciences: Botany</v>
      </c>
    </row>
    <row r="677" spans="1:26" x14ac:dyDescent="0.35">
      <c r="A677">
        <v>673</v>
      </c>
      <c r="B677" t="s">
        <v>1747</v>
      </c>
      <c r="C677" s="4">
        <v>2</v>
      </c>
      <c r="D677" s="4">
        <v>21</v>
      </c>
      <c r="E677" s="4">
        <v>202</v>
      </c>
      <c r="G677">
        <v>30000</v>
      </c>
      <c r="H677">
        <v>30200</v>
      </c>
      <c r="I677">
        <v>30201</v>
      </c>
      <c r="J677">
        <f t="shared" si="221"/>
        <v>14</v>
      </c>
      <c r="K677">
        <f t="shared" si="222"/>
        <v>16</v>
      </c>
      <c r="L677">
        <f t="shared" si="214"/>
        <v>7</v>
      </c>
      <c r="M677">
        <f t="shared" si="215"/>
        <v>23</v>
      </c>
      <c r="N677">
        <f t="shared" si="216"/>
        <v>4</v>
      </c>
      <c r="O677" s="3" t="str">
        <f t="shared" si="208"/>
        <v>07|23|04</v>
      </c>
      <c r="P677" s="22">
        <f t="shared" si="209"/>
        <v>72304</v>
      </c>
      <c r="Q677" s="22">
        <f t="shared" si="210"/>
        <v>3</v>
      </c>
      <c r="R677" s="22"/>
      <c r="S677" t="str">
        <f t="shared" si="211"/>
        <v>Life Sciences</v>
      </c>
      <c r="T677" t="str">
        <f t="shared" si="212"/>
        <v>Plant Sciences</v>
      </c>
      <c r="U677" t="str">
        <f t="shared" si="213"/>
        <v>Bryology</v>
      </c>
      <c r="V677">
        <v>1</v>
      </c>
      <c r="W677">
        <f t="shared" si="227"/>
        <v>668</v>
      </c>
      <c r="X677">
        <f t="shared" si="205"/>
        <v>668</v>
      </c>
      <c r="Y677" t="str">
        <f t="shared" si="225"/>
        <v>Plant Sciences: Bryology</v>
      </c>
      <c r="Z677" t="str">
        <f t="shared" si="226"/>
        <v>Plant Sciences: Bryology</v>
      </c>
    </row>
    <row r="678" spans="1:26" x14ac:dyDescent="0.35">
      <c r="A678">
        <v>674</v>
      </c>
      <c r="B678" t="s">
        <v>1748</v>
      </c>
      <c r="C678" s="4">
        <v>2</v>
      </c>
      <c r="D678" s="4">
        <v>21</v>
      </c>
      <c r="E678" s="4">
        <v>202</v>
      </c>
      <c r="G678">
        <v>30000</v>
      </c>
      <c r="H678">
        <v>30200</v>
      </c>
      <c r="I678">
        <v>30201</v>
      </c>
      <c r="J678">
        <f t="shared" si="221"/>
        <v>14</v>
      </c>
      <c r="K678">
        <f t="shared" si="222"/>
        <v>16</v>
      </c>
      <c r="L678">
        <f t="shared" si="214"/>
        <v>7</v>
      </c>
      <c r="M678">
        <f t="shared" si="215"/>
        <v>23</v>
      </c>
      <c r="N678">
        <f t="shared" si="216"/>
        <v>5</v>
      </c>
      <c r="O678" s="3" t="str">
        <f t="shared" si="208"/>
        <v>07|23|05</v>
      </c>
      <c r="P678" s="22">
        <f t="shared" si="209"/>
        <v>72305</v>
      </c>
      <c r="Q678" s="22">
        <f t="shared" si="210"/>
        <v>3</v>
      </c>
      <c r="R678" s="22"/>
      <c r="S678" t="str">
        <f t="shared" si="211"/>
        <v>Life Sciences</v>
      </c>
      <c r="T678" t="str">
        <f t="shared" si="212"/>
        <v>Plant Sciences</v>
      </c>
      <c r="U678" t="str">
        <f t="shared" si="213"/>
        <v>Fruit Science</v>
      </c>
      <c r="V678">
        <v>1</v>
      </c>
      <c r="W678">
        <f t="shared" si="227"/>
        <v>669</v>
      </c>
      <c r="X678">
        <f t="shared" si="205"/>
        <v>669</v>
      </c>
      <c r="Y678" t="str">
        <f t="shared" si="225"/>
        <v>Plant Sciences: Fruit Science</v>
      </c>
      <c r="Z678" t="str">
        <f t="shared" si="226"/>
        <v>Plant Sciences: Fruit Science</v>
      </c>
    </row>
    <row r="679" spans="1:26" x14ac:dyDescent="0.35">
      <c r="A679">
        <v>675</v>
      </c>
      <c r="B679" t="s">
        <v>1749</v>
      </c>
      <c r="C679" s="4">
        <v>2</v>
      </c>
      <c r="D679" s="4">
        <v>21</v>
      </c>
      <c r="E679" s="4">
        <v>202</v>
      </c>
      <c r="G679">
        <v>30000</v>
      </c>
      <c r="H679">
        <v>30200</v>
      </c>
      <c r="I679">
        <v>30201</v>
      </c>
      <c r="J679">
        <f t="shared" si="221"/>
        <v>14</v>
      </c>
      <c r="K679">
        <f t="shared" si="222"/>
        <v>16</v>
      </c>
      <c r="L679">
        <f t="shared" si="214"/>
        <v>7</v>
      </c>
      <c r="M679">
        <f t="shared" si="215"/>
        <v>23</v>
      </c>
      <c r="N679">
        <f t="shared" si="216"/>
        <v>6</v>
      </c>
      <c r="O679" s="3" t="str">
        <f t="shared" si="208"/>
        <v>07|23|06</v>
      </c>
      <c r="P679" s="22">
        <f t="shared" si="209"/>
        <v>72306</v>
      </c>
      <c r="Q679" s="22">
        <f t="shared" si="210"/>
        <v>3</v>
      </c>
      <c r="R679" s="22"/>
      <c r="S679" t="str">
        <f t="shared" si="211"/>
        <v>Life Sciences</v>
      </c>
      <c r="T679" t="str">
        <f t="shared" si="212"/>
        <v>Plant Sciences</v>
      </c>
      <c r="U679" t="str">
        <f t="shared" si="213"/>
        <v>Horticulture</v>
      </c>
      <c r="V679">
        <v>1</v>
      </c>
      <c r="W679">
        <f t="shared" si="227"/>
        <v>670</v>
      </c>
      <c r="X679">
        <f t="shared" si="205"/>
        <v>670</v>
      </c>
      <c r="Y679" t="str">
        <f t="shared" si="225"/>
        <v>Plant Sciences: Horticulture</v>
      </c>
      <c r="Z679" t="str">
        <f t="shared" si="226"/>
        <v>Plant Sciences: Horticulture</v>
      </c>
    </row>
    <row r="680" spans="1:26" x14ac:dyDescent="0.35">
      <c r="A680">
        <v>676</v>
      </c>
      <c r="B680" t="s">
        <v>1750</v>
      </c>
      <c r="C680" s="4">
        <v>2</v>
      </c>
      <c r="D680" s="4">
        <v>21</v>
      </c>
      <c r="E680" s="4">
        <v>202</v>
      </c>
      <c r="G680">
        <v>30000</v>
      </c>
      <c r="H680">
        <v>30200</v>
      </c>
      <c r="I680">
        <v>30201</v>
      </c>
      <c r="J680">
        <f t="shared" si="221"/>
        <v>14</v>
      </c>
      <c r="K680">
        <f t="shared" si="222"/>
        <v>16</v>
      </c>
      <c r="L680">
        <f t="shared" si="214"/>
        <v>7</v>
      </c>
      <c r="M680">
        <f t="shared" si="215"/>
        <v>23</v>
      </c>
      <c r="N680">
        <f t="shared" si="216"/>
        <v>7</v>
      </c>
      <c r="O680" s="3" t="str">
        <f t="shared" si="208"/>
        <v>07|23|07</v>
      </c>
      <c r="P680" s="22">
        <f t="shared" si="209"/>
        <v>72307</v>
      </c>
      <c r="Q680" s="22">
        <f t="shared" si="210"/>
        <v>3</v>
      </c>
      <c r="R680" s="22"/>
      <c r="S680" t="str">
        <f t="shared" si="211"/>
        <v>Life Sciences</v>
      </c>
      <c r="T680" s="23" t="str">
        <f t="shared" si="212"/>
        <v>Plant Sciences</v>
      </c>
      <c r="U680" t="str">
        <f t="shared" si="213"/>
        <v>Plant Biology</v>
      </c>
      <c r="V680">
        <v>1</v>
      </c>
      <c r="W680">
        <f t="shared" si="227"/>
        <v>671</v>
      </c>
      <c r="X680">
        <f t="shared" si="205"/>
        <v>671</v>
      </c>
      <c r="Y680" t="str">
        <f t="shared" si="225"/>
        <v>Plant Sciences: Plant Biology</v>
      </c>
      <c r="Z680" t="str">
        <f t="shared" si="226"/>
        <v>Plant Sciences: Plant Biology</v>
      </c>
    </row>
    <row r="681" spans="1:26" x14ac:dyDescent="0.35">
      <c r="A681">
        <v>677</v>
      </c>
      <c r="B681" t="s">
        <v>1751</v>
      </c>
      <c r="C681" s="4">
        <v>2</v>
      </c>
      <c r="D681" s="4">
        <v>21</v>
      </c>
      <c r="E681" s="4">
        <v>202</v>
      </c>
      <c r="G681">
        <v>30000</v>
      </c>
      <c r="H681">
        <v>30200</v>
      </c>
      <c r="I681">
        <v>30201</v>
      </c>
      <c r="J681">
        <f t="shared" si="221"/>
        <v>14</v>
      </c>
      <c r="K681">
        <f t="shared" si="222"/>
        <v>16</v>
      </c>
      <c r="L681">
        <f t="shared" si="214"/>
        <v>7</v>
      </c>
      <c r="M681">
        <f t="shared" si="215"/>
        <v>23</v>
      </c>
      <c r="N681">
        <f t="shared" si="216"/>
        <v>8</v>
      </c>
      <c r="O681" s="3" t="str">
        <f t="shared" si="208"/>
        <v>07|23|08</v>
      </c>
      <c r="P681" s="22">
        <f t="shared" si="209"/>
        <v>72308</v>
      </c>
      <c r="Q681" s="22">
        <f t="shared" si="210"/>
        <v>3</v>
      </c>
      <c r="R681" s="22"/>
      <c r="S681" t="str">
        <f t="shared" si="211"/>
        <v>Life Sciences</v>
      </c>
      <c r="T681" t="str">
        <f t="shared" si="212"/>
        <v>Plant Sciences</v>
      </c>
      <c r="U681" t="str">
        <f t="shared" si="213"/>
        <v>Plant Breeding and Genetics</v>
      </c>
      <c r="V681">
        <v>1</v>
      </c>
      <c r="W681">
        <f t="shared" si="227"/>
        <v>672</v>
      </c>
      <c r="X681">
        <f t="shared" si="205"/>
        <v>672</v>
      </c>
      <c r="Y681" t="str">
        <f t="shared" si="225"/>
        <v>Plant Sciences: Plant Breeding and Genetics</v>
      </c>
      <c r="Z681" t="str">
        <f t="shared" si="226"/>
        <v>Plant Sciences: Plant Breeding and Genetics</v>
      </c>
    </row>
    <row r="682" spans="1:26" x14ac:dyDescent="0.35">
      <c r="A682">
        <v>678</v>
      </c>
      <c r="B682" t="s">
        <v>1752</v>
      </c>
      <c r="C682" s="4">
        <v>2</v>
      </c>
      <c r="D682" s="4">
        <v>21</v>
      </c>
      <c r="E682" s="4">
        <v>202</v>
      </c>
      <c r="G682">
        <v>30000</v>
      </c>
      <c r="H682">
        <v>30200</v>
      </c>
      <c r="I682">
        <v>30201</v>
      </c>
      <c r="J682">
        <f t="shared" si="221"/>
        <v>14</v>
      </c>
      <c r="K682">
        <f t="shared" si="222"/>
        <v>16</v>
      </c>
      <c r="L682">
        <f t="shared" si="214"/>
        <v>7</v>
      </c>
      <c r="M682">
        <f t="shared" si="215"/>
        <v>23</v>
      </c>
      <c r="N682">
        <f t="shared" si="216"/>
        <v>9</v>
      </c>
      <c r="O682" s="3" t="str">
        <f t="shared" si="208"/>
        <v>07|23|09</v>
      </c>
      <c r="P682" s="22">
        <f t="shared" si="209"/>
        <v>72309</v>
      </c>
      <c r="Q682" s="22">
        <f t="shared" si="210"/>
        <v>3</v>
      </c>
      <c r="R682" s="22"/>
      <c r="S682" t="str">
        <f t="shared" si="211"/>
        <v>Life Sciences</v>
      </c>
      <c r="T682" s="23" t="str">
        <f t="shared" si="212"/>
        <v>Plant Sciences</v>
      </c>
      <c r="U682" t="str">
        <f t="shared" si="213"/>
        <v>Plant Pathology</v>
      </c>
      <c r="V682">
        <v>1</v>
      </c>
      <c r="W682">
        <f t="shared" si="227"/>
        <v>673</v>
      </c>
      <c r="X682">
        <f t="shared" si="205"/>
        <v>673</v>
      </c>
      <c r="Y682" t="str">
        <f t="shared" si="225"/>
        <v>Plant Sciences: Plant Pathology</v>
      </c>
      <c r="Z682" t="str">
        <f t="shared" si="226"/>
        <v>Plant Sciences: Plant Pathology</v>
      </c>
    </row>
    <row r="683" spans="1:26" x14ac:dyDescent="0.35">
      <c r="A683">
        <v>679</v>
      </c>
      <c r="B683" t="s">
        <v>1753</v>
      </c>
      <c r="C683" s="4">
        <v>2</v>
      </c>
      <c r="D683" s="4">
        <v>21</v>
      </c>
      <c r="E683" s="4">
        <v>202</v>
      </c>
      <c r="G683">
        <v>30000</v>
      </c>
      <c r="H683">
        <v>30200</v>
      </c>
      <c r="I683">
        <v>30201</v>
      </c>
      <c r="J683">
        <f t="shared" si="221"/>
        <v>14</v>
      </c>
      <c r="K683">
        <f t="shared" si="222"/>
        <v>16</v>
      </c>
      <c r="L683">
        <f t="shared" si="214"/>
        <v>7</v>
      </c>
      <c r="M683">
        <f t="shared" si="215"/>
        <v>23</v>
      </c>
      <c r="N683">
        <f t="shared" si="216"/>
        <v>10</v>
      </c>
      <c r="O683" s="3" t="str">
        <f t="shared" si="208"/>
        <v>07|23|10</v>
      </c>
      <c r="P683" s="22">
        <f t="shared" si="209"/>
        <v>72310</v>
      </c>
      <c r="Q683" s="22">
        <f t="shared" si="210"/>
        <v>3</v>
      </c>
      <c r="R683" s="22"/>
      <c r="S683" t="str">
        <f t="shared" si="211"/>
        <v>Life Sciences</v>
      </c>
      <c r="T683" t="str">
        <f t="shared" si="212"/>
        <v>Plant Sciences</v>
      </c>
      <c r="U683" t="str">
        <f t="shared" si="213"/>
        <v>Weed Science</v>
      </c>
      <c r="V683">
        <v>1</v>
      </c>
      <c r="W683">
        <f t="shared" si="227"/>
        <v>674</v>
      </c>
      <c r="X683">
        <f t="shared" si="205"/>
        <v>674</v>
      </c>
      <c r="Y683" t="str">
        <f t="shared" si="225"/>
        <v>Plant Sciences: Weed Science</v>
      </c>
      <c r="Z683" t="str">
        <f t="shared" si="226"/>
        <v>Plant Sciences: Weed Science</v>
      </c>
    </row>
    <row r="684" spans="1:26" x14ac:dyDescent="0.35">
      <c r="A684">
        <v>680</v>
      </c>
      <c r="B684" t="s">
        <v>1754</v>
      </c>
      <c r="C684" s="4">
        <v>2</v>
      </c>
      <c r="D684" s="4">
        <v>21</v>
      </c>
      <c r="E684" s="4">
        <v>202</v>
      </c>
      <c r="G684">
        <v>30000</v>
      </c>
      <c r="H684">
        <v>30200</v>
      </c>
      <c r="I684">
        <v>30201</v>
      </c>
      <c r="J684">
        <f t="shared" si="221"/>
        <v>14</v>
      </c>
      <c r="K684">
        <f t="shared" si="222"/>
        <v>16</v>
      </c>
      <c r="L684">
        <f t="shared" si="214"/>
        <v>7</v>
      </c>
      <c r="M684">
        <f t="shared" si="215"/>
        <v>23</v>
      </c>
      <c r="N684">
        <f t="shared" si="216"/>
        <v>11</v>
      </c>
      <c r="O684" s="3" t="str">
        <f t="shared" si="208"/>
        <v>07|23|11</v>
      </c>
      <c r="P684" s="22">
        <f t="shared" si="209"/>
        <v>72311</v>
      </c>
      <c r="Q684" s="22">
        <f t="shared" si="210"/>
        <v>3</v>
      </c>
      <c r="R684" s="22"/>
      <c r="S684" t="str">
        <f t="shared" si="211"/>
        <v>Life Sciences</v>
      </c>
      <c r="T684" t="str">
        <f t="shared" si="212"/>
        <v>Plant Sciences</v>
      </c>
      <c r="U684" t="str">
        <f t="shared" si="213"/>
        <v>Other Plant Sciences</v>
      </c>
      <c r="V684">
        <v>1</v>
      </c>
      <c r="W684">
        <f t="shared" si="227"/>
        <v>675</v>
      </c>
      <c r="X684">
        <f t="shared" si="205"/>
        <v>675</v>
      </c>
      <c r="Y684" t="str">
        <f t="shared" si="225"/>
        <v>Plant Sciences: Other Plant Sciences</v>
      </c>
      <c r="Z684" t="str">
        <f t="shared" si="226"/>
        <v>Plant Sciences: Other Plant Sciences</v>
      </c>
    </row>
    <row r="685" spans="1:26" x14ac:dyDescent="0.35">
      <c r="A685">
        <v>681</v>
      </c>
      <c r="B685" t="s">
        <v>1755</v>
      </c>
      <c r="C685" s="4">
        <v>2</v>
      </c>
      <c r="G685">
        <v>30000</v>
      </c>
      <c r="H685" t="s">
        <v>2484</v>
      </c>
      <c r="J685">
        <f t="shared" si="221"/>
        <v>14</v>
      </c>
      <c r="K685" t="str">
        <f t="shared" si="222"/>
        <v/>
      </c>
      <c r="L685">
        <f t="shared" si="214"/>
        <v>7</v>
      </c>
      <c r="M685">
        <f t="shared" si="215"/>
        <v>24</v>
      </c>
      <c r="N685" t="str">
        <f t="shared" si="216"/>
        <v/>
      </c>
      <c r="O685" s="3" t="str">
        <f t="shared" si="208"/>
        <v>07|24</v>
      </c>
      <c r="P685" s="22">
        <f t="shared" si="209"/>
        <v>724</v>
      </c>
      <c r="Q685" s="22">
        <f t="shared" si="210"/>
        <v>2</v>
      </c>
      <c r="R685" s="22">
        <v>1</v>
      </c>
      <c r="S685" t="str">
        <f t="shared" si="211"/>
        <v>Life Sciences</v>
      </c>
      <c r="T685" t="str">
        <f t="shared" si="212"/>
        <v>Research Methods in Life Sciences</v>
      </c>
      <c r="U685" t="str">
        <f t="shared" si="213"/>
        <v/>
      </c>
      <c r="V685">
        <v>1</v>
      </c>
      <c r="W685">
        <f t="shared" si="227"/>
        <v>676</v>
      </c>
      <c r="X685">
        <f t="shared" si="205"/>
        <v>676</v>
      </c>
      <c r="Y685" t="str">
        <f>T685</f>
        <v>Research Methods in Life Sciences</v>
      </c>
      <c r="Z685" t="str">
        <f>IF(U686="",T685,"")</f>
        <v/>
      </c>
    </row>
    <row r="686" spans="1:26" x14ac:dyDescent="0.35">
      <c r="A686">
        <v>682</v>
      </c>
      <c r="B686" t="s">
        <v>1756</v>
      </c>
      <c r="C686" s="4">
        <v>2</v>
      </c>
      <c r="D686" s="4">
        <v>21</v>
      </c>
      <c r="E686" s="4">
        <v>203</v>
      </c>
      <c r="G686">
        <v>30000</v>
      </c>
      <c r="H686">
        <v>30700</v>
      </c>
      <c r="I686">
        <v>30713</v>
      </c>
      <c r="J686">
        <f t="shared" si="221"/>
        <v>14</v>
      </c>
      <c r="K686">
        <f t="shared" si="222"/>
        <v>35</v>
      </c>
      <c r="L686">
        <f t="shared" si="214"/>
        <v>7</v>
      </c>
      <c r="M686">
        <f t="shared" si="215"/>
        <v>24</v>
      </c>
      <c r="N686">
        <f t="shared" si="216"/>
        <v>1</v>
      </c>
      <c r="O686" s="3" t="str">
        <f t="shared" si="208"/>
        <v>07|24|01</v>
      </c>
      <c r="P686" s="22">
        <f t="shared" si="209"/>
        <v>72401</v>
      </c>
      <c r="Q686" s="22">
        <f t="shared" si="210"/>
        <v>3</v>
      </c>
      <c r="R686" s="22"/>
      <c r="S686" t="str">
        <f t="shared" si="211"/>
        <v>Life Sciences</v>
      </c>
      <c r="T686" t="str">
        <f t="shared" si="212"/>
        <v>Research Methods in Life Sciences</v>
      </c>
      <c r="U686" t="str">
        <f t="shared" si="213"/>
        <v>Animal Experimentation and Research</v>
      </c>
      <c r="V686">
        <v>1</v>
      </c>
      <c r="W686">
        <f t="shared" si="227"/>
        <v>677</v>
      </c>
      <c r="X686">
        <f t="shared" si="205"/>
        <v>677</v>
      </c>
      <c r="Y686" t="str">
        <f>Z686</f>
        <v>Research Methods in Life Sciences: Animal Experimentation and Research</v>
      </c>
      <c r="Z686" t="str">
        <f>CONCATENATE(T686,": ",U686)</f>
        <v>Research Methods in Life Sciences: Animal Experimentation and Research</v>
      </c>
    </row>
    <row r="687" spans="1:26" x14ac:dyDescent="0.35">
      <c r="A687">
        <v>683</v>
      </c>
      <c r="B687" t="s">
        <v>1757</v>
      </c>
      <c r="C687" s="4">
        <v>2</v>
      </c>
      <c r="D687" s="4">
        <v>21</v>
      </c>
      <c r="E687" t="s">
        <v>2331</v>
      </c>
      <c r="G687">
        <v>30000</v>
      </c>
      <c r="H687">
        <v>30100</v>
      </c>
      <c r="I687" t="s">
        <v>2483</v>
      </c>
      <c r="J687">
        <f t="shared" si="221"/>
        <v>14</v>
      </c>
      <c r="K687" t="str">
        <f t="shared" si="222"/>
        <v/>
      </c>
      <c r="L687">
        <f t="shared" si="214"/>
        <v>7</v>
      </c>
      <c r="M687">
        <f t="shared" si="215"/>
        <v>25</v>
      </c>
      <c r="N687" t="str">
        <f t="shared" si="216"/>
        <v/>
      </c>
      <c r="O687" s="3" t="str">
        <f t="shared" si="208"/>
        <v>07|25</v>
      </c>
      <c r="P687" s="22">
        <f t="shared" si="209"/>
        <v>725</v>
      </c>
      <c r="Q687" s="22">
        <f t="shared" si="210"/>
        <v>2</v>
      </c>
      <c r="R687" s="22">
        <v>0</v>
      </c>
      <c r="S687" t="str">
        <f t="shared" si="211"/>
        <v>Life Sciences</v>
      </c>
      <c r="T687" t="str">
        <f t="shared" si="212"/>
        <v>Systems Biology</v>
      </c>
      <c r="U687" t="str">
        <f t="shared" si="213"/>
        <v/>
      </c>
      <c r="V687">
        <v>1</v>
      </c>
      <c r="W687">
        <f t="shared" si="227"/>
        <v>678</v>
      </c>
      <c r="X687">
        <f t="shared" si="205"/>
        <v>678</v>
      </c>
      <c r="Y687" t="str">
        <f>T687</f>
        <v>Systems Biology</v>
      </c>
      <c r="Z687" t="str">
        <f>IF(U688="",T687,"")</f>
        <v>Systems Biology</v>
      </c>
    </row>
    <row r="688" spans="1:26" x14ac:dyDescent="0.35">
      <c r="A688">
        <v>684</v>
      </c>
      <c r="B688" t="s">
        <v>1758</v>
      </c>
      <c r="C688" s="4">
        <v>2</v>
      </c>
      <c r="G688">
        <v>30000</v>
      </c>
      <c r="H688" t="s">
        <v>2484</v>
      </c>
      <c r="J688">
        <f t="shared" si="221"/>
        <v>14</v>
      </c>
      <c r="K688" t="str">
        <f t="shared" si="222"/>
        <v/>
      </c>
      <c r="L688">
        <f t="shared" si="214"/>
        <v>7</v>
      </c>
      <c r="M688">
        <f t="shared" si="215"/>
        <v>26</v>
      </c>
      <c r="N688" t="str">
        <f t="shared" si="216"/>
        <v/>
      </c>
      <c r="O688" s="3" t="str">
        <f t="shared" si="208"/>
        <v>07|26</v>
      </c>
      <c r="P688" s="22">
        <f t="shared" si="209"/>
        <v>726</v>
      </c>
      <c r="Q688" s="22">
        <f t="shared" si="210"/>
        <v>2</v>
      </c>
      <c r="R688" s="22">
        <v>0</v>
      </c>
      <c r="S688" t="str">
        <f t="shared" si="211"/>
        <v>Life Sciences</v>
      </c>
      <c r="T688" t="str">
        <f t="shared" si="212"/>
        <v>Other Life Sciences</v>
      </c>
      <c r="U688" t="str">
        <f t="shared" si="213"/>
        <v/>
      </c>
      <c r="V688">
        <v>1</v>
      </c>
      <c r="W688">
        <f t="shared" si="227"/>
        <v>679</v>
      </c>
      <c r="X688">
        <f t="shared" si="205"/>
        <v>679</v>
      </c>
      <c r="Y688" t="str">
        <f>T688</f>
        <v>Other Life Sciences</v>
      </c>
      <c r="Z688" t="str">
        <f>IF(U689="",T688,"")</f>
        <v>Other Life Sciences</v>
      </c>
    </row>
    <row r="689" spans="1:26" hidden="1" x14ac:dyDescent="0.35">
      <c r="A689">
        <v>685</v>
      </c>
      <c r="B689" t="s">
        <v>1759</v>
      </c>
      <c r="C689" s="4">
        <v>2</v>
      </c>
      <c r="D689" s="4">
        <v>22</v>
      </c>
      <c r="G689">
        <v>30000</v>
      </c>
      <c r="H689">
        <v>30800</v>
      </c>
      <c r="J689" t="str">
        <f t="shared" si="221"/>
        <v/>
      </c>
      <c r="K689" t="str">
        <f t="shared" si="222"/>
        <v/>
      </c>
      <c r="L689">
        <f t="shared" si="214"/>
        <v>8</v>
      </c>
      <c r="M689" t="str">
        <f t="shared" si="215"/>
        <v/>
      </c>
      <c r="N689" t="str">
        <f t="shared" si="216"/>
        <v/>
      </c>
      <c r="O689" s="3" t="str">
        <f t="shared" si="208"/>
        <v>08</v>
      </c>
      <c r="P689" s="22">
        <f t="shared" si="209"/>
        <v>8</v>
      </c>
      <c r="Q689" s="22">
        <f t="shared" si="210"/>
        <v>1</v>
      </c>
      <c r="R689" s="22">
        <v>28</v>
      </c>
      <c r="S689" t="str">
        <f t="shared" si="211"/>
        <v>Medicine and Health Sciences</v>
      </c>
      <c r="T689" t="str">
        <f t="shared" si="212"/>
        <v/>
      </c>
      <c r="U689" t="str">
        <f t="shared" si="213"/>
        <v/>
      </c>
      <c r="W689">
        <f t="shared" si="227"/>
        <v>679</v>
      </c>
      <c r="X689" t="str">
        <f t="shared" si="205"/>
        <v/>
      </c>
    </row>
    <row r="690" spans="1:26" x14ac:dyDescent="0.35">
      <c r="A690">
        <v>686</v>
      </c>
      <c r="B690" t="s">
        <v>1760</v>
      </c>
      <c r="C690" s="4">
        <v>2</v>
      </c>
      <c r="D690" s="4">
        <v>22</v>
      </c>
      <c r="G690">
        <v>30000</v>
      </c>
      <c r="H690">
        <v>30800</v>
      </c>
      <c r="I690">
        <v>30812</v>
      </c>
      <c r="J690">
        <f t="shared" si="221"/>
        <v>29</v>
      </c>
      <c r="K690" t="str">
        <f t="shared" si="222"/>
        <v/>
      </c>
      <c r="L690">
        <f t="shared" si="214"/>
        <v>8</v>
      </c>
      <c r="M690">
        <f t="shared" si="215"/>
        <v>1</v>
      </c>
      <c r="N690" t="str">
        <f t="shared" si="216"/>
        <v/>
      </c>
      <c r="O690" s="3" t="str">
        <f t="shared" si="208"/>
        <v>08|01</v>
      </c>
      <c r="P690" s="22">
        <f t="shared" si="209"/>
        <v>801</v>
      </c>
      <c r="Q690" s="22">
        <f t="shared" si="210"/>
        <v>2</v>
      </c>
      <c r="R690" s="22">
        <v>0</v>
      </c>
      <c r="S690" t="str">
        <f t="shared" si="211"/>
        <v>Medicine and Health Sciences</v>
      </c>
      <c r="T690" t="str">
        <f t="shared" si="212"/>
        <v>Alternative and Complementary Medicine</v>
      </c>
      <c r="U690" t="str">
        <f t="shared" si="213"/>
        <v/>
      </c>
      <c r="V690">
        <v>1</v>
      </c>
      <c r="W690">
        <f t="shared" si="227"/>
        <v>680</v>
      </c>
      <c r="X690">
        <f t="shared" si="205"/>
        <v>680</v>
      </c>
      <c r="Y690" t="str">
        <f>T690</f>
        <v>Alternative and Complementary Medicine</v>
      </c>
      <c r="Z690" t="str">
        <f>IF(U691="",T690,"")</f>
        <v>Alternative and Complementary Medicine</v>
      </c>
    </row>
    <row r="691" spans="1:26" x14ac:dyDescent="0.35">
      <c r="A691">
        <v>687</v>
      </c>
      <c r="B691" t="s">
        <v>1761</v>
      </c>
      <c r="C691" s="4">
        <v>2</v>
      </c>
      <c r="D691" s="4">
        <v>22</v>
      </c>
      <c r="G691">
        <v>30000</v>
      </c>
      <c r="H691">
        <v>30800</v>
      </c>
      <c r="I691">
        <v>30812</v>
      </c>
      <c r="J691">
        <f t="shared" si="221"/>
        <v>29</v>
      </c>
      <c r="K691" t="str">
        <f t="shared" si="222"/>
        <v/>
      </c>
      <c r="L691">
        <f t="shared" si="214"/>
        <v>8</v>
      </c>
      <c r="M691">
        <f t="shared" si="215"/>
        <v>2</v>
      </c>
      <c r="N691" t="str">
        <f t="shared" si="216"/>
        <v/>
      </c>
      <c r="O691" s="3" t="str">
        <f t="shared" si="208"/>
        <v>08|02</v>
      </c>
      <c r="P691" s="22">
        <f t="shared" si="209"/>
        <v>802</v>
      </c>
      <c r="Q691" s="22">
        <f t="shared" si="210"/>
        <v>2</v>
      </c>
      <c r="R691" s="22">
        <v>7</v>
      </c>
      <c r="S691" t="str">
        <f t="shared" si="211"/>
        <v>Medicine and Health Sciences</v>
      </c>
      <c r="T691" t="str">
        <f t="shared" si="212"/>
        <v>Analytical, Diagnostic and Therapeutic Techniques and Equipment</v>
      </c>
      <c r="U691" t="str">
        <f t="shared" si="213"/>
        <v/>
      </c>
      <c r="V691">
        <v>1</v>
      </c>
      <c r="W691">
        <f t="shared" si="227"/>
        <v>681</v>
      </c>
      <c r="X691">
        <f t="shared" si="205"/>
        <v>681</v>
      </c>
      <c r="Y691" t="str">
        <f>T691</f>
        <v>Analytical, Diagnostic and Therapeutic Techniques and Equipment</v>
      </c>
      <c r="Z691" t="str">
        <f>IF(U692="",T691,"")</f>
        <v/>
      </c>
    </row>
    <row r="692" spans="1:26" x14ac:dyDescent="0.35">
      <c r="A692">
        <v>688</v>
      </c>
      <c r="B692" t="s">
        <v>1762</v>
      </c>
      <c r="C692" s="4">
        <v>2</v>
      </c>
      <c r="D692" s="4">
        <v>22</v>
      </c>
      <c r="G692">
        <v>30000</v>
      </c>
      <c r="H692">
        <v>30800</v>
      </c>
      <c r="I692">
        <v>30812</v>
      </c>
      <c r="J692">
        <f t="shared" si="221"/>
        <v>29</v>
      </c>
      <c r="K692">
        <f t="shared" si="222"/>
        <v>65</v>
      </c>
      <c r="L692">
        <f t="shared" si="214"/>
        <v>8</v>
      </c>
      <c r="M692">
        <f t="shared" si="215"/>
        <v>2</v>
      </c>
      <c r="N692">
        <f t="shared" si="216"/>
        <v>1</v>
      </c>
      <c r="O692" s="3" t="str">
        <f t="shared" si="208"/>
        <v>08|02|01</v>
      </c>
      <c r="P692" s="22">
        <f t="shared" si="209"/>
        <v>80201</v>
      </c>
      <c r="Q692" s="22">
        <f t="shared" si="210"/>
        <v>3</v>
      </c>
      <c r="R692" s="22"/>
      <c r="S692" t="str">
        <f t="shared" si="211"/>
        <v>Medicine and Health Sciences</v>
      </c>
      <c r="T692" t="str">
        <f t="shared" si="212"/>
        <v>Analytical, Diagnostic and Therapeutic Techniques and Equipment</v>
      </c>
      <c r="U692" t="str">
        <f t="shared" si="213"/>
        <v>Anesthesia and Analgesia</v>
      </c>
      <c r="V692">
        <v>1</v>
      </c>
      <c r="W692">
        <f t="shared" si="227"/>
        <v>682</v>
      </c>
      <c r="X692">
        <f t="shared" si="205"/>
        <v>682</v>
      </c>
      <c r="Y692" t="str">
        <f t="shared" ref="Y692:Y698" si="228">Z692</f>
        <v>Analytical, Diagnostic and Therapeutic Techniques and Equipment: Anesthesia and Analgesia</v>
      </c>
      <c r="Z692" t="str">
        <f t="shared" ref="Z692:Z698" si="229">CONCATENATE(T692,": ",U692)</f>
        <v>Analytical, Diagnostic and Therapeutic Techniques and Equipment: Anesthesia and Analgesia</v>
      </c>
    </row>
    <row r="693" spans="1:26" x14ac:dyDescent="0.35">
      <c r="A693">
        <v>689</v>
      </c>
      <c r="B693" t="s">
        <v>1763</v>
      </c>
      <c r="C693" s="4">
        <v>2</v>
      </c>
      <c r="D693" s="4">
        <v>22</v>
      </c>
      <c r="G693">
        <v>30000</v>
      </c>
      <c r="H693">
        <v>30800</v>
      </c>
      <c r="I693">
        <v>30812</v>
      </c>
      <c r="J693">
        <f t="shared" si="221"/>
        <v>29</v>
      </c>
      <c r="K693">
        <f t="shared" si="222"/>
        <v>65</v>
      </c>
      <c r="L693">
        <f t="shared" si="214"/>
        <v>8</v>
      </c>
      <c r="M693">
        <f t="shared" si="215"/>
        <v>2</v>
      </c>
      <c r="N693">
        <f t="shared" si="216"/>
        <v>2</v>
      </c>
      <c r="O693" s="3" t="str">
        <f t="shared" si="208"/>
        <v>08|02|02</v>
      </c>
      <c r="P693" s="22">
        <f t="shared" si="209"/>
        <v>80202</v>
      </c>
      <c r="Q693" s="22">
        <f t="shared" si="210"/>
        <v>3</v>
      </c>
      <c r="R693" s="22"/>
      <c r="S693" t="str">
        <f t="shared" si="211"/>
        <v>Medicine and Health Sciences</v>
      </c>
      <c r="T693" t="str">
        <f t="shared" si="212"/>
        <v>Analytical, Diagnostic and Therapeutic Techniques and Equipment</v>
      </c>
      <c r="U693" t="str">
        <f t="shared" si="213"/>
        <v>Diagnosis</v>
      </c>
      <c r="V693">
        <v>1</v>
      </c>
      <c r="W693">
        <f t="shared" si="227"/>
        <v>683</v>
      </c>
      <c r="X693">
        <f t="shared" si="205"/>
        <v>683</v>
      </c>
      <c r="Y693" t="str">
        <f t="shared" si="228"/>
        <v>Analytical, Diagnostic and Therapeutic Techniques and Equipment: Diagnosis</v>
      </c>
      <c r="Z693" t="str">
        <f t="shared" si="229"/>
        <v>Analytical, Diagnostic and Therapeutic Techniques and Equipment: Diagnosis</v>
      </c>
    </row>
    <row r="694" spans="1:26" x14ac:dyDescent="0.35">
      <c r="A694">
        <v>690</v>
      </c>
      <c r="B694" t="s">
        <v>1764</v>
      </c>
      <c r="C694" s="4">
        <v>2</v>
      </c>
      <c r="D694" s="4">
        <v>22</v>
      </c>
      <c r="G694">
        <v>30000</v>
      </c>
      <c r="H694">
        <v>30800</v>
      </c>
      <c r="I694">
        <v>30812</v>
      </c>
      <c r="J694">
        <f t="shared" si="221"/>
        <v>29</v>
      </c>
      <c r="K694">
        <f t="shared" si="222"/>
        <v>65</v>
      </c>
      <c r="L694">
        <f t="shared" si="214"/>
        <v>8</v>
      </c>
      <c r="M694">
        <f t="shared" si="215"/>
        <v>2</v>
      </c>
      <c r="N694">
        <f t="shared" si="216"/>
        <v>3</v>
      </c>
      <c r="O694" s="3" t="str">
        <f t="shared" si="208"/>
        <v>08|02|03</v>
      </c>
      <c r="P694" s="22">
        <f t="shared" si="209"/>
        <v>80203</v>
      </c>
      <c r="Q694" s="22">
        <f t="shared" si="210"/>
        <v>3</v>
      </c>
      <c r="R694" s="22"/>
      <c r="S694" t="str">
        <f t="shared" si="211"/>
        <v>Medicine and Health Sciences</v>
      </c>
      <c r="T694" t="str">
        <f t="shared" si="212"/>
        <v>Analytical, Diagnostic and Therapeutic Techniques and Equipment</v>
      </c>
      <c r="U694" t="str">
        <f t="shared" si="213"/>
        <v>Equipment and Supplies</v>
      </c>
      <c r="V694">
        <v>1</v>
      </c>
      <c r="W694">
        <f t="shared" si="227"/>
        <v>684</v>
      </c>
      <c r="X694">
        <f t="shared" si="205"/>
        <v>684</v>
      </c>
      <c r="Y694" t="str">
        <f t="shared" si="228"/>
        <v>Analytical, Diagnostic and Therapeutic Techniques and Equipment: Equipment and Supplies</v>
      </c>
      <c r="Z694" t="str">
        <f t="shared" si="229"/>
        <v>Analytical, Diagnostic and Therapeutic Techniques and Equipment: Equipment and Supplies</v>
      </c>
    </row>
    <row r="695" spans="1:26" x14ac:dyDescent="0.35">
      <c r="A695">
        <v>691</v>
      </c>
      <c r="B695" t="s">
        <v>1765</v>
      </c>
      <c r="C695" s="4">
        <v>2</v>
      </c>
      <c r="D695" s="4">
        <v>22</v>
      </c>
      <c r="G695">
        <v>30000</v>
      </c>
      <c r="H695">
        <v>30800</v>
      </c>
      <c r="I695">
        <v>30812</v>
      </c>
      <c r="J695">
        <f t="shared" si="221"/>
        <v>29</v>
      </c>
      <c r="K695">
        <f t="shared" si="222"/>
        <v>65</v>
      </c>
      <c r="L695">
        <f t="shared" si="214"/>
        <v>8</v>
      </c>
      <c r="M695">
        <f t="shared" si="215"/>
        <v>2</v>
      </c>
      <c r="N695">
        <f t="shared" si="216"/>
        <v>4</v>
      </c>
      <c r="O695" s="3" t="str">
        <f t="shared" si="208"/>
        <v>08|02|04</v>
      </c>
      <c r="P695" s="22">
        <f t="shared" si="209"/>
        <v>80204</v>
      </c>
      <c r="Q695" s="22">
        <f t="shared" si="210"/>
        <v>3</v>
      </c>
      <c r="R695" s="22"/>
      <c r="S695" t="str">
        <f t="shared" si="211"/>
        <v>Medicine and Health Sciences</v>
      </c>
      <c r="T695" t="str">
        <f t="shared" si="212"/>
        <v>Analytical, Diagnostic and Therapeutic Techniques and Equipment</v>
      </c>
      <c r="U695" t="str">
        <f t="shared" si="213"/>
        <v>Investigative Techniques</v>
      </c>
      <c r="V695">
        <v>1</v>
      </c>
      <c r="W695">
        <f t="shared" si="227"/>
        <v>685</v>
      </c>
      <c r="X695">
        <f t="shared" si="205"/>
        <v>685</v>
      </c>
      <c r="Y695" t="str">
        <f t="shared" si="228"/>
        <v>Analytical, Diagnostic and Therapeutic Techniques and Equipment: Investigative Techniques</v>
      </c>
      <c r="Z695" t="str">
        <f t="shared" si="229"/>
        <v>Analytical, Diagnostic and Therapeutic Techniques and Equipment: Investigative Techniques</v>
      </c>
    </row>
    <row r="696" spans="1:26" x14ac:dyDescent="0.35">
      <c r="A696">
        <v>692</v>
      </c>
      <c r="B696" t="s">
        <v>1766</v>
      </c>
      <c r="C696" s="4">
        <v>2</v>
      </c>
      <c r="D696" s="4">
        <v>22</v>
      </c>
      <c r="G696" s="4">
        <v>30000</v>
      </c>
      <c r="H696">
        <v>30700</v>
      </c>
      <c r="I696">
        <v>30714</v>
      </c>
      <c r="J696">
        <f t="shared" si="221"/>
        <v>29</v>
      </c>
      <c r="K696">
        <f t="shared" si="222"/>
        <v>65</v>
      </c>
      <c r="L696">
        <f t="shared" si="214"/>
        <v>8</v>
      </c>
      <c r="M696">
        <f t="shared" si="215"/>
        <v>2</v>
      </c>
      <c r="N696">
        <f t="shared" si="216"/>
        <v>5</v>
      </c>
      <c r="O696" s="3" t="str">
        <f t="shared" si="208"/>
        <v>08|02|05</v>
      </c>
      <c r="P696" s="22">
        <f t="shared" si="209"/>
        <v>80205</v>
      </c>
      <c r="Q696" s="22">
        <f t="shared" si="210"/>
        <v>3</v>
      </c>
      <c r="R696" s="22"/>
      <c r="S696" t="str">
        <f t="shared" si="211"/>
        <v>Medicine and Health Sciences</v>
      </c>
      <c r="T696" t="str">
        <f t="shared" si="212"/>
        <v>Analytical, Diagnostic and Therapeutic Techniques and Equipment</v>
      </c>
      <c r="U696" t="str">
        <f t="shared" si="213"/>
        <v>Surgical Procedures, Operative</v>
      </c>
      <c r="V696">
        <v>1</v>
      </c>
      <c r="W696">
        <f t="shared" si="227"/>
        <v>686</v>
      </c>
      <c r="X696">
        <f t="shared" si="205"/>
        <v>686</v>
      </c>
      <c r="Y696" t="str">
        <f t="shared" si="228"/>
        <v>Analytical, Diagnostic and Therapeutic Techniques and Equipment: Surgical Procedures, Operative</v>
      </c>
      <c r="Z696" t="str">
        <f t="shared" si="229"/>
        <v>Analytical, Diagnostic and Therapeutic Techniques and Equipment: Surgical Procedures, Operative</v>
      </c>
    </row>
    <row r="697" spans="1:26" x14ac:dyDescent="0.35">
      <c r="A697">
        <v>693</v>
      </c>
      <c r="B697" t="s">
        <v>1767</v>
      </c>
      <c r="C697" s="4">
        <v>2</v>
      </c>
      <c r="D697" s="4">
        <v>22</v>
      </c>
      <c r="G697">
        <v>30000</v>
      </c>
      <c r="H697">
        <v>30800</v>
      </c>
      <c r="I697">
        <v>30812</v>
      </c>
      <c r="J697">
        <f t="shared" si="221"/>
        <v>29</v>
      </c>
      <c r="K697">
        <f t="shared" si="222"/>
        <v>65</v>
      </c>
      <c r="L697">
        <f t="shared" si="214"/>
        <v>8</v>
      </c>
      <c r="M697">
        <f t="shared" si="215"/>
        <v>2</v>
      </c>
      <c r="N697">
        <f t="shared" si="216"/>
        <v>6</v>
      </c>
      <c r="O697" s="3" t="str">
        <f t="shared" si="208"/>
        <v>08|02|06</v>
      </c>
      <c r="P697" s="22">
        <f t="shared" si="209"/>
        <v>80206</v>
      </c>
      <c r="Q697" s="22">
        <f t="shared" si="210"/>
        <v>3</v>
      </c>
      <c r="R697" s="22"/>
      <c r="S697" t="str">
        <f t="shared" si="211"/>
        <v>Medicine and Health Sciences</v>
      </c>
      <c r="T697" t="str">
        <f t="shared" si="212"/>
        <v>Analytical, Diagnostic and Therapeutic Techniques and Equipment</v>
      </c>
      <c r="U697" t="str">
        <f t="shared" si="213"/>
        <v>Therapeutics</v>
      </c>
      <c r="V697">
        <v>1</v>
      </c>
      <c r="W697">
        <f t="shared" si="227"/>
        <v>687</v>
      </c>
      <c r="X697">
        <f t="shared" si="205"/>
        <v>687</v>
      </c>
      <c r="Y697" t="str">
        <f t="shared" si="228"/>
        <v>Analytical, Diagnostic and Therapeutic Techniques and Equipment: Therapeutics</v>
      </c>
      <c r="Z697" t="str">
        <f t="shared" si="229"/>
        <v>Analytical, Diagnostic and Therapeutic Techniques and Equipment: Therapeutics</v>
      </c>
    </row>
    <row r="698" spans="1:26" x14ac:dyDescent="0.35">
      <c r="A698">
        <v>694</v>
      </c>
      <c r="B698" t="s">
        <v>1768</v>
      </c>
      <c r="C698" s="4">
        <v>2</v>
      </c>
      <c r="D698" s="4">
        <v>22</v>
      </c>
      <c r="G698">
        <v>30000</v>
      </c>
      <c r="H698">
        <v>30800</v>
      </c>
      <c r="I698">
        <v>30812</v>
      </c>
      <c r="J698">
        <f t="shared" si="221"/>
        <v>29</v>
      </c>
      <c r="K698">
        <f t="shared" si="222"/>
        <v>65</v>
      </c>
      <c r="L698">
        <f t="shared" si="214"/>
        <v>8</v>
      </c>
      <c r="M698">
        <f t="shared" si="215"/>
        <v>2</v>
      </c>
      <c r="N698">
        <f t="shared" si="216"/>
        <v>7</v>
      </c>
      <c r="O698" s="3" t="str">
        <f t="shared" si="208"/>
        <v>08|02|07</v>
      </c>
      <c r="P698" s="22">
        <f t="shared" si="209"/>
        <v>80207</v>
      </c>
      <c r="Q698" s="22">
        <f t="shared" si="210"/>
        <v>3</v>
      </c>
      <c r="R698" s="22"/>
      <c r="S698" t="str">
        <f t="shared" si="211"/>
        <v>Medicine and Health Sciences</v>
      </c>
      <c r="T698" s="23" t="str">
        <f t="shared" si="212"/>
        <v>Analytical, Diagnostic and Therapeutic Techniques and Equipment</v>
      </c>
      <c r="U698" t="str">
        <f t="shared" si="213"/>
        <v>Other Analytical, Diagnostic and Therapeutic Techniques and Equipment</v>
      </c>
      <c r="V698">
        <v>1</v>
      </c>
      <c r="W698">
        <f t="shared" si="227"/>
        <v>688</v>
      </c>
      <c r="X698">
        <f t="shared" si="205"/>
        <v>688</v>
      </c>
      <c r="Y698" t="str">
        <f t="shared" si="228"/>
        <v>Analytical, Diagnostic and Therapeutic Techniques and Equipment: Other Analytical, Diagnostic and Therapeutic Techniques and Equipment</v>
      </c>
      <c r="Z698" t="str">
        <f t="shared" si="229"/>
        <v>Analytical, Diagnostic and Therapeutic Techniques and Equipment: Other Analytical, Diagnostic and Therapeutic Techniques and Equipment</v>
      </c>
    </row>
    <row r="699" spans="1:26" x14ac:dyDescent="0.35">
      <c r="A699">
        <v>695</v>
      </c>
      <c r="B699" t="s">
        <v>1769</v>
      </c>
      <c r="C699" s="4">
        <v>2</v>
      </c>
      <c r="D699" s="4">
        <v>22</v>
      </c>
      <c r="G699">
        <v>30000</v>
      </c>
      <c r="H699" s="4">
        <v>30300</v>
      </c>
      <c r="I699">
        <v>30305</v>
      </c>
      <c r="J699">
        <f t="shared" si="221"/>
        <v>29</v>
      </c>
      <c r="K699" t="str">
        <f t="shared" si="222"/>
        <v/>
      </c>
      <c r="L699">
        <f t="shared" si="214"/>
        <v>8</v>
      </c>
      <c r="M699">
        <f t="shared" si="215"/>
        <v>3</v>
      </c>
      <c r="N699" t="str">
        <f t="shared" si="216"/>
        <v/>
      </c>
      <c r="O699" s="3" t="str">
        <f t="shared" si="208"/>
        <v>08|03</v>
      </c>
      <c r="P699" s="22">
        <f t="shared" si="209"/>
        <v>803</v>
      </c>
      <c r="Q699" s="22">
        <f t="shared" si="210"/>
        <v>2</v>
      </c>
      <c r="R699" s="22">
        <v>17</v>
      </c>
      <c r="S699" t="str">
        <f t="shared" si="211"/>
        <v>Medicine and Health Sciences</v>
      </c>
      <c r="T699" t="str">
        <f t="shared" si="212"/>
        <v>Anatomy</v>
      </c>
      <c r="U699" t="str">
        <f t="shared" si="213"/>
        <v/>
      </c>
      <c r="V699">
        <v>1</v>
      </c>
      <c r="W699">
        <f t="shared" si="227"/>
        <v>689</v>
      </c>
      <c r="X699">
        <f t="shared" si="205"/>
        <v>689</v>
      </c>
      <c r="Y699" t="str">
        <f>T699</f>
        <v>Anatomy</v>
      </c>
      <c r="Z699" t="str">
        <f>IF(U700="",T699,"")</f>
        <v/>
      </c>
    </row>
    <row r="700" spans="1:26" x14ac:dyDescent="0.35">
      <c r="A700">
        <v>696</v>
      </c>
      <c r="B700" t="s">
        <v>1770</v>
      </c>
      <c r="C700" s="4">
        <v>2</v>
      </c>
      <c r="D700" s="4">
        <v>22</v>
      </c>
      <c r="G700">
        <v>30000</v>
      </c>
      <c r="H700" s="4">
        <v>30300</v>
      </c>
      <c r="I700">
        <v>30305</v>
      </c>
      <c r="J700">
        <f t="shared" si="221"/>
        <v>29</v>
      </c>
      <c r="K700">
        <f t="shared" si="222"/>
        <v>9</v>
      </c>
      <c r="L700">
        <f t="shared" si="214"/>
        <v>8</v>
      </c>
      <c r="M700">
        <f t="shared" si="215"/>
        <v>3</v>
      </c>
      <c r="N700">
        <f t="shared" si="216"/>
        <v>1</v>
      </c>
      <c r="O700" s="3" t="str">
        <f t="shared" si="208"/>
        <v>08|03|01</v>
      </c>
      <c r="P700" s="22">
        <f t="shared" si="209"/>
        <v>80301</v>
      </c>
      <c r="Q700" s="22">
        <f t="shared" si="210"/>
        <v>3</v>
      </c>
      <c r="R700" s="22"/>
      <c r="S700" t="str">
        <f t="shared" si="211"/>
        <v>Medicine and Health Sciences</v>
      </c>
      <c r="T700" t="str">
        <f t="shared" si="212"/>
        <v>Anatomy</v>
      </c>
      <c r="U700" t="str">
        <f t="shared" si="213"/>
        <v>Animal Structures</v>
      </c>
      <c r="V700">
        <v>1</v>
      </c>
      <c r="W700">
        <f t="shared" si="227"/>
        <v>690</v>
      </c>
      <c r="X700">
        <f t="shared" si="205"/>
        <v>690</v>
      </c>
      <c r="Y700" t="str">
        <f t="shared" ref="Y700:Y716" si="230">Z700</f>
        <v>Anatomy: Animal Structures</v>
      </c>
      <c r="Z700" t="str">
        <f t="shared" ref="Z700:Z716" si="231">CONCATENATE(T700,": ",U700)</f>
        <v>Anatomy: Animal Structures</v>
      </c>
    </row>
    <row r="701" spans="1:26" x14ac:dyDescent="0.35">
      <c r="A701">
        <v>697</v>
      </c>
      <c r="B701" t="s">
        <v>1771</v>
      </c>
      <c r="C701" s="4">
        <v>2</v>
      </c>
      <c r="D701" s="4">
        <v>22</v>
      </c>
      <c r="G701">
        <v>30000</v>
      </c>
      <c r="H701" s="4">
        <v>30300</v>
      </c>
      <c r="I701">
        <v>30305</v>
      </c>
      <c r="J701">
        <f t="shared" si="221"/>
        <v>29</v>
      </c>
      <c r="K701">
        <f t="shared" si="222"/>
        <v>9</v>
      </c>
      <c r="L701">
        <f t="shared" si="214"/>
        <v>8</v>
      </c>
      <c r="M701">
        <f t="shared" si="215"/>
        <v>3</v>
      </c>
      <c r="N701">
        <f t="shared" si="216"/>
        <v>2</v>
      </c>
      <c r="O701" s="3" t="str">
        <f t="shared" si="208"/>
        <v>08|03|02</v>
      </c>
      <c r="P701" s="22">
        <f t="shared" si="209"/>
        <v>80302</v>
      </c>
      <c r="Q701" s="22">
        <f t="shared" si="210"/>
        <v>3</v>
      </c>
      <c r="R701" s="22"/>
      <c r="S701" t="str">
        <f t="shared" si="211"/>
        <v>Medicine and Health Sciences</v>
      </c>
      <c r="T701" t="str">
        <f t="shared" si="212"/>
        <v>Anatomy</v>
      </c>
      <c r="U701" t="str">
        <f t="shared" si="213"/>
        <v>Body Regions</v>
      </c>
      <c r="V701">
        <v>1</v>
      </c>
      <c r="W701">
        <f t="shared" si="227"/>
        <v>691</v>
      </c>
      <c r="X701">
        <f t="shared" ref="X701:X764" si="232">IF(V701&gt;0,W701,"")</f>
        <v>691</v>
      </c>
      <c r="Y701" t="str">
        <f t="shared" si="230"/>
        <v>Anatomy: Body Regions</v>
      </c>
      <c r="Z701" t="str">
        <f t="shared" si="231"/>
        <v>Anatomy: Body Regions</v>
      </c>
    </row>
    <row r="702" spans="1:26" x14ac:dyDescent="0.35">
      <c r="A702">
        <v>698</v>
      </c>
      <c r="B702" t="s">
        <v>1772</v>
      </c>
      <c r="C702" s="4">
        <v>2</v>
      </c>
      <c r="D702" s="4">
        <v>22</v>
      </c>
      <c r="G702" s="4">
        <v>30000</v>
      </c>
      <c r="H702" s="4">
        <v>30300</v>
      </c>
      <c r="I702">
        <v>30303</v>
      </c>
      <c r="J702">
        <f t="shared" si="221"/>
        <v>29</v>
      </c>
      <c r="K702">
        <f t="shared" si="222"/>
        <v>9</v>
      </c>
      <c r="L702">
        <f t="shared" si="214"/>
        <v>8</v>
      </c>
      <c r="M702">
        <f t="shared" si="215"/>
        <v>3</v>
      </c>
      <c r="N702">
        <f t="shared" si="216"/>
        <v>3</v>
      </c>
      <c r="O702" s="3" t="str">
        <f t="shared" si="208"/>
        <v>08|03|03</v>
      </c>
      <c r="P702" s="22">
        <f t="shared" si="209"/>
        <v>80303</v>
      </c>
      <c r="Q702" s="22">
        <f t="shared" si="210"/>
        <v>3</v>
      </c>
      <c r="R702" s="22"/>
      <c r="S702" t="str">
        <f t="shared" si="211"/>
        <v>Medicine and Health Sciences</v>
      </c>
      <c r="T702" t="str">
        <f t="shared" si="212"/>
        <v>Anatomy</v>
      </c>
      <c r="U702" t="str">
        <f t="shared" si="213"/>
        <v>Cardiovascular System</v>
      </c>
      <c r="V702">
        <v>1</v>
      </c>
      <c r="W702">
        <f t="shared" si="227"/>
        <v>692</v>
      </c>
      <c r="X702">
        <f t="shared" si="232"/>
        <v>692</v>
      </c>
      <c r="Y702" t="str">
        <f t="shared" si="230"/>
        <v>Anatomy: Cardiovascular System</v>
      </c>
      <c r="Z702" t="str">
        <f t="shared" si="231"/>
        <v>Anatomy: Cardiovascular System</v>
      </c>
    </row>
    <row r="703" spans="1:26" x14ac:dyDescent="0.35">
      <c r="A703">
        <v>699</v>
      </c>
      <c r="B703" t="s">
        <v>1773</v>
      </c>
      <c r="C703" s="4">
        <v>2</v>
      </c>
      <c r="D703" s="4">
        <v>22</v>
      </c>
      <c r="G703">
        <v>30000</v>
      </c>
      <c r="H703" s="4">
        <v>30300</v>
      </c>
      <c r="I703">
        <v>30301</v>
      </c>
      <c r="J703">
        <f t="shared" si="221"/>
        <v>29</v>
      </c>
      <c r="K703">
        <f t="shared" si="222"/>
        <v>9</v>
      </c>
      <c r="L703">
        <f t="shared" si="214"/>
        <v>8</v>
      </c>
      <c r="M703">
        <f t="shared" si="215"/>
        <v>3</v>
      </c>
      <c r="N703">
        <f t="shared" si="216"/>
        <v>4</v>
      </c>
      <c r="O703" s="3" t="str">
        <f t="shared" si="208"/>
        <v>08|03|04</v>
      </c>
      <c r="P703" s="22">
        <f t="shared" si="209"/>
        <v>80304</v>
      </c>
      <c r="Q703" s="22">
        <f t="shared" si="210"/>
        <v>3</v>
      </c>
      <c r="R703" s="22"/>
      <c r="S703" t="str">
        <f t="shared" si="211"/>
        <v>Medicine and Health Sciences</v>
      </c>
      <c r="T703" t="str">
        <f t="shared" si="212"/>
        <v>Anatomy</v>
      </c>
      <c r="U703" t="str">
        <f t="shared" si="213"/>
        <v>Cells</v>
      </c>
      <c r="V703">
        <v>1</v>
      </c>
      <c r="W703">
        <f t="shared" si="227"/>
        <v>693</v>
      </c>
      <c r="X703">
        <f t="shared" si="232"/>
        <v>693</v>
      </c>
      <c r="Y703" t="str">
        <f t="shared" si="230"/>
        <v>Anatomy: Cells</v>
      </c>
      <c r="Z703" t="str">
        <f t="shared" si="231"/>
        <v>Anatomy: Cells</v>
      </c>
    </row>
    <row r="704" spans="1:26" x14ac:dyDescent="0.35">
      <c r="A704">
        <v>700</v>
      </c>
      <c r="B704" t="s">
        <v>1774</v>
      </c>
      <c r="C704" s="4">
        <v>2</v>
      </c>
      <c r="D704" s="4">
        <v>22</v>
      </c>
      <c r="G704">
        <v>30000</v>
      </c>
      <c r="H704" s="4">
        <v>30300</v>
      </c>
      <c r="I704">
        <v>30305</v>
      </c>
      <c r="J704">
        <f t="shared" si="221"/>
        <v>29</v>
      </c>
      <c r="K704">
        <f t="shared" si="222"/>
        <v>9</v>
      </c>
      <c r="L704">
        <f t="shared" si="214"/>
        <v>8</v>
      </c>
      <c r="M704">
        <f t="shared" si="215"/>
        <v>3</v>
      </c>
      <c r="N704">
        <f t="shared" si="216"/>
        <v>5</v>
      </c>
      <c r="O704" s="3" t="str">
        <f t="shared" si="208"/>
        <v>08|03|05</v>
      </c>
      <c r="P704" s="22">
        <f t="shared" si="209"/>
        <v>80305</v>
      </c>
      <c r="Q704" s="22">
        <f t="shared" si="210"/>
        <v>3</v>
      </c>
      <c r="R704" s="22"/>
      <c r="S704" t="str">
        <f t="shared" si="211"/>
        <v>Medicine and Health Sciences</v>
      </c>
      <c r="T704" t="str">
        <f t="shared" si="212"/>
        <v>Anatomy</v>
      </c>
      <c r="U704" t="str">
        <f t="shared" si="213"/>
        <v>Digestive System</v>
      </c>
      <c r="V704">
        <v>1</v>
      </c>
      <c r="W704">
        <f t="shared" si="227"/>
        <v>694</v>
      </c>
      <c r="X704">
        <f t="shared" si="232"/>
        <v>694</v>
      </c>
      <c r="Y704" t="str">
        <f t="shared" si="230"/>
        <v>Anatomy: Digestive System</v>
      </c>
      <c r="Z704" t="str">
        <f t="shared" si="231"/>
        <v>Anatomy: Digestive System</v>
      </c>
    </row>
    <row r="705" spans="1:26" x14ac:dyDescent="0.35">
      <c r="A705">
        <v>701</v>
      </c>
      <c r="B705" t="s">
        <v>1775</v>
      </c>
      <c r="C705" s="4">
        <v>2</v>
      </c>
      <c r="D705" s="4">
        <v>22</v>
      </c>
      <c r="G705">
        <v>30000</v>
      </c>
      <c r="H705" s="4">
        <v>30300</v>
      </c>
      <c r="I705">
        <v>30305</v>
      </c>
      <c r="J705">
        <f t="shared" si="221"/>
        <v>29</v>
      </c>
      <c r="K705">
        <f t="shared" si="222"/>
        <v>9</v>
      </c>
      <c r="L705">
        <f t="shared" si="214"/>
        <v>8</v>
      </c>
      <c r="M705">
        <f t="shared" si="215"/>
        <v>3</v>
      </c>
      <c r="N705">
        <f t="shared" si="216"/>
        <v>6</v>
      </c>
      <c r="O705" s="3" t="str">
        <f t="shared" si="208"/>
        <v>08|03|06</v>
      </c>
      <c r="P705" s="22">
        <f t="shared" si="209"/>
        <v>80306</v>
      </c>
      <c r="Q705" s="22">
        <f t="shared" si="210"/>
        <v>3</v>
      </c>
      <c r="R705" s="22"/>
      <c r="S705" t="str">
        <f t="shared" si="211"/>
        <v>Medicine and Health Sciences</v>
      </c>
      <c r="T705" t="str">
        <f t="shared" si="212"/>
        <v>Anatomy</v>
      </c>
      <c r="U705" t="str">
        <f t="shared" si="213"/>
        <v>Embryonic Structures</v>
      </c>
      <c r="V705">
        <v>1</v>
      </c>
      <c r="W705">
        <f t="shared" si="227"/>
        <v>695</v>
      </c>
      <c r="X705">
        <f t="shared" si="232"/>
        <v>695</v>
      </c>
      <c r="Y705" t="str">
        <f t="shared" si="230"/>
        <v>Anatomy: Embryonic Structures</v>
      </c>
      <c r="Z705" t="str">
        <f t="shared" si="231"/>
        <v>Anatomy: Embryonic Structures</v>
      </c>
    </row>
    <row r="706" spans="1:26" x14ac:dyDescent="0.35">
      <c r="A706">
        <v>702</v>
      </c>
      <c r="B706" t="s">
        <v>1776</v>
      </c>
      <c r="C706" s="4">
        <v>2</v>
      </c>
      <c r="D706" s="4">
        <v>22</v>
      </c>
      <c r="G706">
        <v>30000</v>
      </c>
      <c r="H706" s="4">
        <v>30300</v>
      </c>
      <c r="I706">
        <v>30304</v>
      </c>
      <c r="J706">
        <f t="shared" si="221"/>
        <v>29</v>
      </c>
      <c r="K706">
        <f t="shared" si="222"/>
        <v>9</v>
      </c>
      <c r="L706">
        <f t="shared" si="214"/>
        <v>8</v>
      </c>
      <c r="M706">
        <f t="shared" si="215"/>
        <v>3</v>
      </c>
      <c r="N706">
        <f t="shared" si="216"/>
        <v>7</v>
      </c>
      <c r="O706" s="3" t="str">
        <f t="shared" si="208"/>
        <v>08|03|07</v>
      </c>
      <c r="P706" s="22">
        <f t="shared" si="209"/>
        <v>80307</v>
      </c>
      <c r="Q706" s="22">
        <f t="shared" si="210"/>
        <v>3</v>
      </c>
      <c r="R706" s="22"/>
      <c r="S706" t="str">
        <f t="shared" si="211"/>
        <v>Medicine and Health Sciences</v>
      </c>
      <c r="T706" s="23" t="str">
        <f t="shared" si="212"/>
        <v>Anatomy</v>
      </c>
      <c r="U706" t="str">
        <f t="shared" si="213"/>
        <v>Endocrine System</v>
      </c>
      <c r="V706">
        <v>1</v>
      </c>
      <c r="W706">
        <f t="shared" si="227"/>
        <v>696</v>
      </c>
      <c r="X706">
        <f t="shared" si="232"/>
        <v>696</v>
      </c>
      <c r="Y706" t="str">
        <f t="shared" si="230"/>
        <v>Anatomy: Endocrine System</v>
      </c>
      <c r="Z706" t="str">
        <f t="shared" si="231"/>
        <v>Anatomy: Endocrine System</v>
      </c>
    </row>
    <row r="707" spans="1:26" x14ac:dyDescent="0.35">
      <c r="A707">
        <v>703</v>
      </c>
      <c r="B707" t="s">
        <v>1777</v>
      </c>
      <c r="C707" s="4">
        <v>2</v>
      </c>
      <c r="D707" s="4">
        <v>22</v>
      </c>
      <c r="G707">
        <v>30000</v>
      </c>
      <c r="H707" s="4">
        <v>30300</v>
      </c>
      <c r="I707">
        <v>30305</v>
      </c>
      <c r="J707">
        <f t="shared" si="221"/>
        <v>29</v>
      </c>
      <c r="K707">
        <f t="shared" si="222"/>
        <v>9</v>
      </c>
      <c r="L707">
        <f t="shared" si="214"/>
        <v>8</v>
      </c>
      <c r="M707">
        <f t="shared" si="215"/>
        <v>3</v>
      </c>
      <c r="N707">
        <f t="shared" si="216"/>
        <v>8</v>
      </c>
      <c r="O707" s="3" t="str">
        <f t="shared" si="208"/>
        <v>08|03|08</v>
      </c>
      <c r="P707" s="22">
        <f t="shared" si="209"/>
        <v>80308</v>
      </c>
      <c r="Q707" s="22">
        <f t="shared" si="210"/>
        <v>3</v>
      </c>
      <c r="R707" s="22"/>
      <c r="S707" t="str">
        <f t="shared" si="211"/>
        <v>Medicine and Health Sciences</v>
      </c>
      <c r="T707" t="str">
        <f t="shared" si="212"/>
        <v>Anatomy</v>
      </c>
      <c r="U707" t="str">
        <f t="shared" si="213"/>
        <v>Fluids and Secretions</v>
      </c>
      <c r="V707">
        <v>1</v>
      </c>
      <c r="W707">
        <f t="shared" si="227"/>
        <v>697</v>
      </c>
      <c r="X707">
        <f t="shared" si="232"/>
        <v>697</v>
      </c>
      <c r="Y707" t="str">
        <f t="shared" si="230"/>
        <v>Anatomy: Fluids and Secretions</v>
      </c>
      <c r="Z707" t="str">
        <f t="shared" si="231"/>
        <v>Anatomy: Fluids and Secretions</v>
      </c>
    </row>
    <row r="708" spans="1:26" x14ac:dyDescent="0.35">
      <c r="A708">
        <v>704</v>
      </c>
      <c r="B708" t="s">
        <v>1778</v>
      </c>
      <c r="C708" s="4">
        <v>2</v>
      </c>
      <c r="D708" s="4">
        <v>22</v>
      </c>
      <c r="G708" s="4">
        <v>30000</v>
      </c>
      <c r="H708">
        <v>30700</v>
      </c>
      <c r="I708">
        <v>30718</v>
      </c>
      <c r="J708">
        <f t="shared" si="221"/>
        <v>29</v>
      </c>
      <c r="K708">
        <f t="shared" si="222"/>
        <v>9</v>
      </c>
      <c r="L708">
        <f t="shared" si="214"/>
        <v>8</v>
      </c>
      <c r="M708">
        <f t="shared" si="215"/>
        <v>3</v>
      </c>
      <c r="N708">
        <f t="shared" si="216"/>
        <v>9</v>
      </c>
      <c r="O708" s="3" t="str">
        <f t="shared" si="208"/>
        <v>08|03|09</v>
      </c>
      <c r="P708" s="22">
        <f t="shared" si="209"/>
        <v>80309</v>
      </c>
      <c r="Q708" s="22">
        <f t="shared" si="210"/>
        <v>3</v>
      </c>
      <c r="R708" s="22"/>
      <c r="S708" t="str">
        <f t="shared" si="211"/>
        <v>Medicine and Health Sciences</v>
      </c>
      <c r="T708" s="23" t="str">
        <f t="shared" si="212"/>
        <v>Anatomy</v>
      </c>
      <c r="U708" t="str">
        <f t="shared" si="213"/>
        <v>Hemic and Immune Systems</v>
      </c>
      <c r="V708">
        <v>1</v>
      </c>
      <c r="W708">
        <f t="shared" si="227"/>
        <v>698</v>
      </c>
      <c r="X708">
        <f t="shared" si="232"/>
        <v>698</v>
      </c>
      <c r="Y708" t="str">
        <f t="shared" si="230"/>
        <v>Anatomy: Hemic and Immune Systems</v>
      </c>
      <c r="Z708" t="str">
        <f t="shared" si="231"/>
        <v>Anatomy: Hemic and Immune Systems</v>
      </c>
    </row>
    <row r="709" spans="1:26" x14ac:dyDescent="0.35">
      <c r="A709">
        <v>705</v>
      </c>
      <c r="B709" t="s">
        <v>1779</v>
      </c>
      <c r="C709" s="4">
        <v>2</v>
      </c>
      <c r="D709" s="4">
        <v>22</v>
      </c>
      <c r="G709">
        <v>30000</v>
      </c>
      <c r="H709" s="4">
        <v>30300</v>
      </c>
      <c r="I709">
        <v>30305</v>
      </c>
      <c r="J709">
        <f t="shared" si="221"/>
        <v>29</v>
      </c>
      <c r="K709">
        <f t="shared" si="222"/>
        <v>9</v>
      </c>
      <c r="L709">
        <f t="shared" si="214"/>
        <v>8</v>
      </c>
      <c r="M709">
        <f t="shared" si="215"/>
        <v>3</v>
      </c>
      <c r="N709">
        <f t="shared" si="216"/>
        <v>10</v>
      </c>
      <c r="O709" s="3" t="str">
        <f t="shared" ref="O709:O772" si="233">CONCATENATE($O$2,TEXT($L709,"00"),IF($M709&lt;&gt;"",CONCATENATE($O$1,TEXT($M709,"00"),IF($N709&lt;&gt;"",CONCATENATE($O$1,TEXT($N709,"00")),"")),""))</f>
        <v>08|03|10</v>
      </c>
      <c r="P709" s="22">
        <f t="shared" ref="P709:P772" si="234">VALUE(CONCATENATE(TEXT($L709,"00"),IF($M709&lt;&gt;"",CONCATENATE($P$1,TEXT($M709,"00"),IF($N709&lt;&gt;"",CONCATENATE($P$1,TEXT($N709,"00")),"")),"")))</f>
        <v>80310</v>
      </c>
      <c r="Q709" s="22">
        <f t="shared" ref="Q709:Q772" si="235">IF(L709&lt;&gt;"",1+IF(M709&lt;&gt;"",1+IF(N709&lt;&gt;"",1,0),0),0)</f>
        <v>3</v>
      </c>
      <c r="R709" s="22"/>
      <c r="S709" t="str">
        <f t="shared" ref="S709:S772" si="236">IF(J709&lt;&gt;"",MID($B709,1,J709-1),$B709)</f>
        <v>Medicine and Health Sciences</v>
      </c>
      <c r="T709" t="str">
        <f t="shared" ref="T709:T772" si="237">IF($K709&lt;&gt;"",MID($B709,$J709+2,$K709-2),IF($J709&lt;&gt;"",MID($B709,$J709+2,99),""))</f>
        <v>Anatomy</v>
      </c>
      <c r="U709" t="str">
        <f t="shared" ref="U709:U772" si="238">IF($K709&lt;&gt;"",MID($B709,$J709+2+$K709,99),"")</f>
        <v>Integumentary System</v>
      </c>
      <c r="V709">
        <v>1</v>
      </c>
      <c r="W709">
        <f t="shared" si="227"/>
        <v>699</v>
      </c>
      <c r="X709">
        <f t="shared" si="232"/>
        <v>699</v>
      </c>
      <c r="Y709" t="str">
        <f t="shared" si="230"/>
        <v>Anatomy: Integumentary System</v>
      </c>
      <c r="Z709" t="str">
        <f t="shared" si="231"/>
        <v>Anatomy: Integumentary System</v>
      </c>
    </row>
    <row r="710" spans="1:26" x14ac:dyDescent="0.35">
      <c r="A710">
        <v>706</v>
      </c>
      <c r="B710" t="s">
        <v>1780</v>
      </c>
      <c r="C710" s="4">
        <v>2</v>
      </c>
      <c r="D710" s="4">
        <v>22</v>
      </c>
      <c r="G710">
        <v>30000</v>
      </c>
      <c r="H710" s="4">
        <v>30300</v>
      </c>
      <c r="I710">
        <v>30305</v>
      </c>
      <c r="J710">
        <f t="shared" si="221"/>
        <v>29</v>
      </c>
      <c r="K710">
        <f t="shared" si="222"/>
        <v>9</v>
      </c>
      <c r="L710">
        <f t="shared" ref="L710:L773" si="239">IF(J710="",L709+1,L709)</f>
        <v>8</v>
      </c>
      <c r="M710">
        <f t="shared" ref="M710:M773" si="240">IF(J709="",1,IF(J710="","",IF(T709=T710,M709,M709+1)))</f>
        <v>3</v>
      </c>
      <c r="N710">
        <f t="shared" ref="N710:N773" si="241">IF(M710&lt;&gt;M709,"",IF(N709&lt;&gt;"",N709+1,1))</f>
        <v>11</v>
      </c>
      <c r="O710" s="3" t="str">
        <f t="shared" si="233"/>
        <v>08|03|11</v>
      </c>
      <c r="P710" s="22">
        <f t="shared" si="234"/>
        <v>80311</v>
      </c>
      <c r="Q710" s="22">
        <f t="shared" si="235"/>
        <v>3</v>
      </c>
      <c r="R710" s="22"/>
      <c r="S710" t="str">
        <f t="shared" si="236"/>
        <v>Medicine and Health Sciences</v>
      </c>
      <c r="T710" t="str">
        <f t="shared" si="237"/>
        <v>Anatomy</v>
      </c>
      <c r="U710" t="str">
        <f t="shared" si="238"/>
        <v>Musculoskeletal System</v>
      </c>
      <c r="V710">
        <v>1</v>
      </c>
      <c r="W710">
        <f t="shared" si="227"/>
        <v>700</v>
      </c>
      <c r="X710">
        <f t="shared" si="232"/>
        <v>700</v>
      </c>
      <c r="Y710" t="str">
        <f t="shared" si="230"/>
        <v>Anatomy: Musculoskeletal System</v>
      </c>
      <c r="Z710" t="str">
        <f t="shared" si="231"/>
        <v>Anatomy: Musculoskeletal System</v>
      </c>
    </row>
    <row r="711" spans="1:26" x14ac:dyDescent="0.35">
      <c r="A711">
        <v>707</v>
      </c>
      <c r="B711" t="s">
        <v>1781</v>
      </c>
      <c r="C711" s="4">
        <v>2</v>
      </c>
      <c r="D711" s="4">
        <v>22</v>
      </c>
      <c r="G711" s="4">
        <v>30000</v>
      </c>
      <c r="H711" s="4">
        <v>30300</v>
      </c>
      <c r="I711">
        <v>30302</v>
      </c>
      <c r="J711">
        <f t="shared" si="221"/>
        <v>29</v>
      </c>
      <c r="K711">
        <f t="shared" si="222"/>
        <v>9</v>
      </c>
      <c r="L711">
        <f t="shared" si="239"/>
        <v>8</v>
      </c>
      <c r="M711">
        <f t="shared" si="240"/>
        <v>3</v>
      </c>
      <c r="N711">
        <f t="shared" si="241"/>
        <v>12</v>
      </c>
      <c r="O711" s="3" t="str">
        <f t="shared" si="233"/>
        <v>08|03|12</v>
      </c>
      <c r="P711" s="22">
        <f t="shared" si="234"/>
        <v>80312</v>
      </c>
      <c r="Q711" s="22">
        <f t="shared" si="235"/>
        <v>3</v>
      </c>
      <c r="R711" s="22"/>
      <c r="S711" t="str">
        <f t="shared" si="236"/>
        <v>Medicine and Health Sciences</v>
      </c>
      <c r="T711" t="str">
        <f t="shared" si="237"/>
        <v>Anatomy</v>
      </c>
      <c r="U711" t="str">
        <f t="shared" si="238"/>
        <v>Nervous System</v>
      </c>
      <c r="V711">
        <v>1</v>
      </c>
      <c r="W711">
        <f t="shared" si="227"/>
        <v>701</v>
      </c>
      <c r="X711">
        <f t="shared" si="232"/>
        <v>701</v>
      </c>
      <c r="Y711" t="str">
        <f t="shared" si="230"/>
        <v>Anatomy: Nervous System</v>
      </c>
      <c r="Z711" t="str">
        <f t="shared" si="231"/>
        <v>Anatomy: Nervous System</v>
      </c>
    </row>
    <row r="712" spans="1:26" x14ac:dyDescent="0.35">
      <c r="A712">
        <v>708</v>
      </c>
      <c r="B712" t="s">
        <v>1782</v>
      </c>
      <c r="C712" s="4">
        <v>2</v>
      </c>
      <c r="D712" s="4">
        <v>22</v>
      </c>
      <c r="G712" s="4">
        <v>30000</v>
      </c>
      <c r="H712">
        <v>30700</v>
      </c>
      <c r="I712">
        <v>30709</v>
      </c>
      <c r="J712">
        <f t="shared" si="221"/>
        <v>29</v>
      </c>
      <c r="K712">
        <f t="shared" si="222"/>
        <v>9</v>
      </c>
      <c r="L712">
        <f t="shared" si="239"/>
        <v>8</v>
      </c>
      <c r="M712">
        <f t="shared" si="240"/>
        <v>3</v>
      </c>
      <c r="N712">
        <f t="shared" si="241"/>
        <v>13</v>
      </c>
      <c r="O712" s="3" t="str">
        <f t="shared" si="233"/>
        <v>08|03|13</v>
      </c>
      <c r="P712" s="22">
        <f t="shared" si="234"/>
        <v>80313</v>
      </c>
      <c r="Q712" s="22">
        <f t="shared" si="235"/>
        <v>3</v>
      </c>
      <c r="R712" s="22"/>
      <c r="S712" t="str">
        <f t="shared" si="236"/>
        <v>Medicine and Health Sciences</v>
      </c>
      <c r="T712" t="str">
        <f t="shared" si="237"/>
        <v>Anatomy</v>
      </c>
      <c r="U712" t="str">
        <f t="shared" si="238"/>
        <v>Respiratory System</v>
      </c>
      <c r="V712">
        <v>1</v>
      </c>
      <c r="W712">
        <f t="shared" si="227"/>
        <v>702</v>
      </c>
      <c r="X712">
        <f t="shared" si="232"/>
        <v>702</v>
      </c>
      <c r="Y712" t="str">
        <f t="shared" si="230"/>
        <v>Anatomy: Respiratory System</v>
      </c>
      <c r="Z712" t="str">
        <f t="shared" si="231"/>
        <v>Anatomy: Respiratory System</v>
      </c>
    </row>
    <row r="713" spans="1:26" x14ac:dyDescent="0.35">
      <c r="A713">
        <v>709</v>
      </c>
      <c r="B713" t="s">
        <v>1783</v>
      </c>
      <c r="C713" s="4">
        <v>2</v>
      </c>
      <c r="D713" s="4">
        <v>22</v>
      </c>
      <c r="G713">
        <v>30000</v>
      </c>
      <c r="H713" s="4">
        <v>30300</v>
      </c>
      <c r="I713">
        <v>30305</v>
      </c>
      <c r="J713">
        <f t="shared" si="221"/>
        <v>29</v>
      </c>
      <c r="K713">
        <f t="shared" si="222"/>
        <v>9</v>
      </c>
      <c r="L713">
        <f t="shared" si="239"/>
        <v>8</v>
      </c>
      <c r="M713">
        <f t="shared" si="240"/>
        <v>3</v>
      </c>
      <c r="N713">
        <f t="shared" si="241"/>
        <v>14</v>
      </c>
      <c r="O713" s="3" t="str">
        <f t="shared" si="233"/>
        <v>08|03|14</v>
      </c>
      <c r="P713" s="22">
        <f t="shared" si="234"/>
        <v>80314</v>
      </c>
      <c r="Q713" s="22">
        <f t="shared" si="235"/>
        <v>3</v>
      </c>
      <c r="R713" s="22"/>
      <c r="S713" t="str">
        <f t="shared" si="236"/>
        <v>Medicine and Health Sciences</v>
      </c>
      <c r="T713" t="str">
        <f t="shared" si="237"/>
        <v>Anatomy</v>
      </c>
      <c r="U713" t="str">
        <f t="shared" si="238"/>
        <v>Sense Organs</v>
      </c>
      <c r="V713">
        <v>1</v>
      </c>
      <c r="W713">
        <f t="shared" si="227"/>
        <v>703</v>
      </c>
      <c r="X713">
        <f t="shared" si="232"/>
        <v>703</v>
      </c>
      <c r="Y713" t="str">
        <f t="shared" si="230"/>
        <v>Anatomy: Sense Organs</v>
      </c>
      <c r="Z713" t="str">
        <f t="shared" si="231"/>
        <v>Anatomy: Sense Organs</v>
      </c>
    </row>
    <row r="714" spans="1:26" x14ac:dyDescent="0.35">
      <c r="A714">
        <v>710</v>
      </c>
      <c r="B714" t="s">
        <v>1784</v>
      </c>
      <c r="C714" s="4">
        <v>2</v>
      </c>
      <c r="D714" s="4">
        <v>22</v>
      </c>
      <c r="G714">
        <v>30000</v>
      </c>
      <c r="H714" s="4">
        <v>30300</v>
      </c>
      <c r="I714">
        <v>30305</v>
      </c>
      <c r="J714">
        <f t="shared" si="221"/>
        <v>29</v>
      </c>
      <c r="K714">
        <f t="shared" si="222"/>
        <v>9</v>
      </c>
      <c r="L714">
        <f t="shared" si="239"/>
        <v>8</v>
      </c>
      <c r="M714">
        <f t="shared" si="240"/>
        <v>3</v>
      </c>
      <c r="N714">
        <f t="shared" si="241"/>
        <v>15</v>
      </c>
      <c r="O714" s="3" t="str">
        <f t="shared" si="233"/>
        <v>08|03|15</v>
      </c>
      <c r="P714" s="22">
        <f t="shared" si="234"/>
        <v>80315</v>
      </c>
      <c r="Q714" s="22">
        <f t="shared" si="235"/>
        <v>3</v>
      </c>
      <c r="R714" s="22"/>
      <c r="S714" t="str">
        <f t="shared" si="236"/>
        <v>Medicine and Health Sciences</v>
      </c>
      <c r="T714" t="str">
        <f t="shared" si="237"/>
        <v>Anatomy</v>
      </c>
      <c r="U714" t="str">
        <f t="shared" si="238"/>
        <v>Stomatognathic System</v>
      </c>
      <c r="V714">
        <v>1</v>
      </c>
      <c r="W714">
        <f t="shared" si="227"/>
        <v>704</v>
      </c>
      <c r="X714">
        <f t="shared" si="232"/>
        <v>704</v>
      </c>
      <c r="Y714" t="str">
        <f t="shared" si="230"/>
        <v>Anatomy: Stomatognathic System</v>
      </c>
      <c r="Z714" t="str">
        <f t="shared" si="231"/>
        <v>Anatomy: Stomatognathic System</v>
      </c>
    </row>
    <row r="715" spans="1:26" x14ac:dyDescent="0.35">
      <c r="A715">
        <v>711</v>
      </c>
      <c r="B715" t="s">
        <v>1785</v>
      </c>
      <c r="C715" s="4">
        <v>2</v>
      </c>
      <c r="D715" s="4">
        <v>22</v>
      </c>
      <c r="G715">
        <v>30000</v>
      </c>
      <c r="H715" s="4">
        <v>30300</v>
      </c>
      <c r="I715">
        <v>30305</v>
      </c>
      <c r="J715">
        <f t="shared" si="221"/>
        <v>29</v>
      </c>
      <c r="K715">
        <f t="shared" si="222"/>
        <v>9</v>
      </c>
      <c r="L715">
        <f t="shared" si="239"/>
        <v>8</v>
      </c>
      <c r="M715">
        <f t="shared" si="240"/>
        <v>3</v>
      </c>
      <c r="N715">
        <f t="shared" si="241"/>
        <v>16</v>
      </c>
      <c r="O715" s="3" t="str">
        <f t="shared" si="233"/>
        <v>08|03|16</v>
      </c>
      <c r="P715" s="22">
        <f t="shared" si="234"/>
        <v>80316</v>
      </c>
      <c r="Q715" s="22">
        <f t="shared" si="235"/>
        <v>3</v>
      </c>
      <c r="R715" s="22"/>
      <c r="S715" t="str">
        <f t="shared" si="236"/>
        <v>Medicine and Health Sciences</v>
      </c>
      <c r="T715" t="str">
        <f t="shared" si="237"/>
        <v>Anatomy</v>
      </c>
      <c r="U715" t="str">
        <f t="shared" si="238"/>
        <v>Tissues</v>
      </c>
      <c r="V715">
        <v>1</v>
      </c>
      <c r="W715">
        <f t="shared" si="227"/>
        <v>705</v>
      </c>
      <c r="X715">
        <f t="shared" si="232"/>
        <v>705</v>
      </c>
      <c r="Y715" t="str">
        <f t="shared" si="230"/>
        <v>Anatomy: Tissues</v>
      </c>
      <c r="Z715" t="str">
        <f t="shared" si="231"/>
        <v>Anatomy: Tissues</v>
      </c>
    </row>
    <row r="716" spans="1:26" x14ac:dyDescent="0.35">
      <c r="A716">
        <v>712</v>
      </c>
      <c r="B716" t="s">
        <v>1786</v>
      </c>
      <c r="C716" s="4">
        <v>2</v>
      </c>
      <c r="D716" s="4">
        <v>22</v>
      </c>
      <c r="G716" s="4">
        <v>30000</v>
      </c>
      <c r="H716">
        <v>30700</v>
      </c>
      <c r="I716">
        <v>30706</v>
      </c>
      <c r="J716">
        <f t="shared" si="221"/>
        <v>29</v>
      </c>
      <c r="K716">
        <f t="shared" si="222"/>
        <v>9</v>
      </c>
      <c r="L716">
        <f t="shared" si="239"/>
        <v>8</v>
      </c>
      <c r="M716">
        <f t="shared" si="240"/>
        <v>3</v>
      </c>
      <c r="N716">
        <f t="shared" si="241"/>
        <v>17</v>
      </c>
      <c r="O716" s="3" t="str">
        <f t="shared" si="233"/>
        <v>08|03|17</v>
      </c>
      <c r="P716" s="22">
        <f t="shared" si="234"/>
        <v>80317</v>
      </c>
      <c r="Q716" s="22">
        <f t="shared" si="235"/>
        <v>3</v>
      </c>
      <c r="R716" s="22"/>
      <c r="S716" t="str">
        <f t="shared" si="236"/>
        <v>Medicine and Health Sciences</v>
      </c>
      <c r="T716" t="str">
        <f t="shared" si="237"/>
        <v>Anatomy</v>
      </c>
      <c r="U716" t="str">
        <f t="shared" si="238"/>
        <v>Urogenital System</v>
      </c>
      <c r="V716">
        <v>1</v>
      </c>
      <c r="W716">
        <f t="shared" si="227"/>
        <v>706</v>
      </c>
      <c r="X716">
        <f t="shared" si="232"/>
        <v>706</v>
      </c>
      <c r="Y716" t="str">
        <f t="shared" si="230"/>
        <v>Anatomy: Urogenital System</v>
      </c>
      <c r="Z716" t="str">
        <f t="shared" si="231"/>
        <v>Anatomy: Urogenital System</v>
      </c>
    </row>
    <row r="717" spans="1:26" x14ac:dyDescent="0.35">
      <c r="A717">
        <v>713</v>
      </c>
      <c r="B717" t="s">
        <v>1787</v>
      </c>
      <c r="C717" s="4">
        <v>2</v>
      </c>
      <c r="D717" s="4">
        <v>22</v>
      </c>
      <c r="G717">
        <v>10000</v>
      </c>
      <c r="H717">
        <v>10200</v>
      </c>
      <c r="I717">
        <v>10101</v>
      </c>
      <c r="J717">
        <f t="shared" si="221"/>
        <v>29</v>
      </c>
      <c r="K717" t="str">
        <f t="shared" si="222"/>
        <v/>
      </c>
      <c r="L717">
        <f t="shared" si="239"/>
        <v>8</v>
      </c>
      <c r="M717">
        <f t="shared" si="240"/>
        <v>4</v>
      </c>
      <c r="N717" t="str">
        <f t="shared" si="241"/>
        <v/>
      </c>
      <c r="O717" s="3" t="str">
        <f t="shared" si="233"/>
        <v>08|04</v>
      </c>
      <c r="P717" s="22">
        <f t="shared" si="234"/>
        <v>804</v>
      </c>
      <c r="Q717" s="22">
        <f t="shared" si="235"/>
        <v>2</v>
      </c>
      <c r="R717" s="22">
        <v>0</v>
      </c>
      <c r="S717" t="str">
        <f t="shared" si="236"/>
        <v>Medicine and Health Sciences</v>
      </c>
      <c r="T717" t="str">
        <f t="shared" si="237"/>
        <v>Bioethics and Medical Ethics</v>
      </c>
      <c r="U717" t="str">
        <f t="shared" si="238"/>
        <v/>
      </c>
      <c r="V717">
        <v>1</v>
      </c>
      <c r="W717">
        <f t="shared" si="227"/>
        <v>707</v>
      </c>
      <c r="X717">
        <f t="shared" si="232"/>
        <v>707</v>
      </c>
      <c r="Y717" t="str">
        <f>T717</f>
        <v>Bioethics and Medical Ethics</v>
      </c>
      <c r="Z717" t="str">
        <f>IF(U718="",T717,"")</f>
        <v>Bioethics and Medical Ethics</v>
      </c>
    </row>
    <row r="718" spans="1:26" x14ac:dyDescent="0.35">
      <c r="A718">
        <v>714</v>
      </c>
      <c r="B718" t="s">
        <v>1788</v>
      </c>
      <c r="C718" s="4">
        <v>2</v>
      </c>
      <c r="D718" s="4">
        <v>22</v>
      </c>
      <c r="E718" s="4">
        <v>205</v>
      </c>
      <c r="G718">
        <v>30000</v>
      </c>
      <c r="H718" s="4">
        <v>30300</v>
      </c>
      <c r="I718">
        <v>30306</v>
      </c>
      <c r="J718">
        <f t="shared" si="221"/>
        <v>29</v>
      </c>
      <c r="K718" t="str">
        <f t="shared" si="222"/>
        <v/>
      </c>
      <c r="L718">
        <f t="shared" si="239"/>
        <v>8</v>
      </c>
      <c r="M718">
        <f t="shared" si="240"/>
        <v>5</v>
      </c>
      <c r="N718" t="str">
        <f t="shared" si="241"/>
        <v/>
      </c>
      <c r="O718" s="3" t="str">
        <f t="shared" si="233"/>
        <v>08|05</v>
      </c>
      <c r="P718" s="22">
        <f t="shared" si="234"/>
        <v>805</v>
      </c>
      <c r="Q718" s="22">
        <f t="shared" si="235"/>
        <v>2</v>
      </c>
      <c r="R718" s="22">
        <v>17</v>
      </c>
      <c r="S718" t="str">
        <f t="shared" si="236"/>
        <v>Medicine and Health Sciences</v>
      </c>
      <c r="T718" t="str">
        <f t="shared" si="237"/>
        <v>Chemicals and Drugs</v>
      </c>
      <c r="U718" t="str">
        <f t="shared" si="238"/>
        <v/>
      </c>
      <c r="V718">
        <v>1</v>
      </c>
      <c r="W718">
        <f t="shared" si="227"/>
        <v>708</v>
      </c>
      <c r="X718">
        <f t="shared" si="232"/>
        <v>708</v>
      </c>
      <c r="Y718" t="str">
        <f>T718</f>
        <v>Chemicals and Drugs</v>
      </c>
      <c r="Z718" t="str">
        <f>IF(U719="",T718,"")</f>
        <v/>
      </c>
    </row>
    <row r="719" spans="1:26" x14ac:dyDescent="0.35">
      <c r="A719">
        <v>715</v>
      </c>
      <c r="B719" t="s">
        <v>1789</v>
      </c>
      <c r="C719" s="4">
        <v>2</v>
      </c>
      <c r="D719" s="4">
        <v>22</v>
      </c>
      <c r="E719" s="4">
        <v>205</v>
      </c>
      <c r="G719">
        <v>30000</v>
      </c>
      <c r="H719" s="4">
        <v>30300</v>
      </c>
      <c r="I719">
        <v>30306</v>
      </c>
      <c r="J719">
        <f t="shared" si="221"/>
        <v>29</v>
      </c>
      <c r="K719">
        <f t="shared" si="222"/>
        <v>21</v>
      </c>
      <c r="L719">
        <f t="shared" si="239"/>
        <v>8</v>
      </c>
      <c r="M719">
        <f t="shared" si="240"/>
        <v>5</v>
      </c>
      <c r="N719">
        <f t="shared" si="241"/>
        <v>1</v>
      </c>
      <c r="O719" s="3" t="str">
        <f t="shared" si="233"/>
        <v>08|05|01</v>
      </c>
      <c r="P719" s="22">
        <f t="shared" si="234"/>
        <v>80501</v>
      </c>
      <c r="Q719" s="22">
        <f t="shared" si="235"/>
        <v>3</v>
      </c>
      <c r="R719" s="22"/>
      <c r="S719" t="str">
        <f t="shared" si="236"/>
        <v>Medicine and Health Sciences</v>
      </c>
      <c r="T719" t="str">
        <f t="shared" si="237"/>
        <v>Chemicals and Drugs</v>
      </c>
      <c r="U719" t="str">
        <f t="shared" si="238"/>
        <v>Amino Acids, Peptides, and Proteins</v>
      </c>
      <c r="V719">
        <v>1</v>
      </c>
      <c r="W719">
        <f t="shared" si="227"/>
        <v>709</v>
      </c>
      <c r="X719">
        <f t="shared" si="232"/>
        <v>709</v>
      </c>
      <c r="Y719" t="str">
        <f t="shared" ref="Y719:Y735" si="242">Z719</f>
        <v>Chemicals and Drugs: Amino Acids, Peptides, and Proteins</v>
      </c>
      <c r="Z719" t="str">
        <f t="shared" ref="Z719:Z735" si="243">CONCATENATE(T719,": ",U719)</f>
        <v>Chemicals and Drugs: Amino Acids, Peptides, and Proteins</v>
      </c>
    </row>
    <row r="720" spans="1:26" x14ac:dyDescent="0.35">
      <c r="A720">
        <v>716</v>
      </c>
      <c r="B720" t="s">
        <v>1790</v>
      </c>
      <c r="C720" s="4">
        <v>2</v>
      </c>
      <c r="D720" s="4">
        <v>22</v>
      </c>
      <c r="E720" s="4">
        <v>205</v>
      </c>
      <c r="G720">
        <v>30000</v>
      </c>
      <c r="H720" s="4">
        <v>30300</v>
      </c>
      <c r="I720">
        <v>30306</v>
      </c>
      <c r="J720">
        <f t="shared" si="221"/>
        <v>29</v>
      </c>
      <c r="K720">
        <f t="shared" si="222"/>
        <v>21</v>
      </c>
      <c r="L720">
        <f t="shared" si="239"/>
        <v>8</v>
      </c>
      <c r="M720">
        <f t="shared" si="240"/>
        <v>5</v>
      </c>
      <c r="N720">
        <f t="shared" si="241"/>
        <v>2</v>
      </c>
      <c r="O720" s="3" t="str">
        <f t="shared" si="233"/>
        <v>08|05|02</v>
      </c>
      <c r="P720" s="22">
        <f t="shared" si="234"/>
        <v>80502</v>
      </c>
      <c r="Q720" s="22">
        <f t="shared" si="235"/>
        <v>3</v>
      </c>
      <c r="R720" s="22"/>
      <c r="S720" t="str">
        <f t="shared" si="236"/>
        <v>Medicine and Health Sciences</v>
      </c>
      <c r="T720" t="str">
        <f t="shared" si="237"/>
        <v>Chemicals and Drugs</v>
      </c>
      <c r="U720" t="str">
        <f t="shared" si="238"/>
        <v>Biological Factors</v>
      </c>
      <c r="V720">
        <v>1</v>
      </c>
      <c r="W720">
        <f t="shared" si="227"/>
        <v>710</v>
      </c>
      <c r="X720">
        <f t="shared" si="232"/>
        <v>710</v>
      </c>
      <c r="Y720" t="str">
        <f t="shared" si="242"/>
        <v>Chemicals and Drugs: Biological Factors</v>
      </c>
      <c r="Z720" t="str">
        <f t="shared" si="243"/>
        <v>Chemicals and Drugs: Biological Factors</v>
      </c>
    </row>
    <row r="721" spans="1:26" x14ac:dyDescent="0.35">
      <c r="A721">
        <v>717</v>
      </c>
      <c r="B721" t="s">
        <v>1791</v>
      </c>
      <c r="C721" s="4">
        <v>2</v>
      </c>
      <c r="D721" s="4">
        <v>22</v>
      </c>
      <c r="E721" s="4">
        <v>205</v>
      </c>
      <c r="G721" s="4">
        <v>30000</v>
      </c>
      <c r="H721">
        <v>30700</v>
      </c>
      <c r="I721">
        <v>30714</v>
      </c>
      <c r="J721">
        <f t="shared" si="221"/>
        <v>29</v>
      </c>
      <c r="K721">
        <f t="shared" si="222"/>
        <v>21</v>
      </c>
      <c r="L721">
        <f t="shared" si="239"/>
        <v>8</v>
      </c>
      <c r="M721">
        <f t="shared" si="240"/>
        <v>5</v>
      </c>
      <c r="N721">
        <f t="shared" si="241"/>
        <v>3</v>
      </c>
      <c r="O721" s="3" t="str">
        <f t="shared" si="233"/>
        <v>08|05|03</v>
      </c>
      <c r="P721" s="22">
        <f t="shared" si="234"/>
        <v>80503</v>
      </c>
      <c r="Q721" s="22">
        <f t="shared" si="235"/>
        <v>3</v>
      </c>
      <c r="R721" s="22"/>
      <c r="S721" t="str">
        <f t="shared" si="236"/>
        <v>Medicine and Health Sciences</v>
      </c>
      <c r="T721" t="str">
        <f t="shared" si="237"/>
        <v>Chemicals and Drugs</v>
      </c>
      <c r="U721" t="str">
        <f t="shared" si="238"/>
        <v>Biomedical and Dental Materials</v>
      </c>
      <c r="V721">
        <v>1</v>
      </c>
      <c r="W721">
        <f t="shared" si="227"/>
        <v>711</v>
      </c>
      <c r="X721">
        <f t="shared" si="232"/>
        <v>711</v>
      </c>
      <c r="Y721" t="str">
        <f t="shared" si="242"/>
        <v>Chemicals and Drugs: Biomedical and Dental Materials</v>
      </c>
      <c r="Z721" t="str">
        <f t="shared" si="243"/>
        <v>Chemicals and Drugs: Biomedical and Dental Materials</v>
      </c>
    </row>
    <row r="722" spans="1:26" x14ac:dyDescent="0.35">
      <c r="A722">
        <v>718</v>
      </c>
      <c r="B722" t="s">
        <v>1792</v>
      </c>
      <c r="C722" s="4">
        <v>2</v>
      </c>
      <c r="D722" s="4">
        <v>22</v>
      </c>
      <c r="E722" s="4">
        <v>205</v>
      </c>
      <c r="G722">
        <v>30000</v>
      </c>
      <c r="H722" s="4">
        <v>30300</v>
      </c>
      <c r="I722">
        <v>30306</v>
      </c>
      <c r="J722">
        <f t="shared" si="221"/>
        <v>29</v>
      </c>
      <c r="K722">
        <f t="shared" si="222"/>
        <v>21</v>
      </c>
      <c r="L722">
        <f t="shared" si="239"/>
        <v>8</v>
      </c>
      <c r="M722">
        <f t="shared" si="240"/>
        <v>5</v>
      </c>
      <c r="N722">
        <f t="shared" si="241"/>
        <v>4</v>
      </c>
      <c r="O722" s="3" t="str">
        <f t="shared" si="233"/>
        <v>08|05|04</v>
      </c>
      <c r="P722" s="22">
        <f t="shared" si="234"/>
        <v>80504</v>
      </c>
      <c r="Q722" s="22">
        <f t="shared" si="235"/>
        <v>3</v>
      </c>
      <c r="R722" s="22"/>
      <c r="S722" t="str">
        <f t="shared" si="236"/>
        <v>Medicine and Health Sciences</v>
      </c>
      <c r="T722" t="str">
        <f t="shared" si="237"/>
        <v>Chemicals and Drugs</v>
      </c>
      <c r="U722" t="str">
        <f t="shared" si="238"/>
        <v>Carbohydrates</v>
      </c>
      <c r="V722">
        <v>1</v>
      </c>
      <c r="W722">
        <f t="shared" si="227"/>
        <v>712</v>
      </c>
      <c r="X722">
        <f t="shared" si="232"/>
        <v>712</v>
      </c>
      <c r="Y722" t="str">
        <f t="shared" si="242"/>
        <v>Chemicals and Drugs: Carbohydrates</v>
      </c>
      <c r="Z722" t="str">
        <f t="shared" si="243"/>
        <v>Chemicals and Drugs: Carbohydrates</v>
      </c>
    </row>
    <row r="723" spans="1:26" x14ac:dyDescent="0.35">
      <c r="A723">
        <v>719</v>
      </c>
      <c r="B723" t="s">
        <v>1793</v>
      </c>
      <c r="C723" s="4">
        <v>2</v>
      </c>
      <c r="D723" s="4">
        <v>22</v>
      </c>
      <c r="E723" s="4">
        <v>205</v>
      </c>
      <c r="G723">
        <v>30000</v>
      </c>
      <c r="H723" s="4">
        <v>30300</v>
      </c>
      <c r="I723">
        <v>30306</v>
      </c>
      <c r="J723">
        <f t="shared" si="221"/>
        <v>29</v>
      </c>
      <c r="K723">
        <f t="shared" si="222"/>
        <v>21</v>
      </c>
      <c r="L723">
        <f t="shared" si="239"/>
        <v>8</v>
      </c>
      <c r="M723">
        <f t="shared" si="240"/>
        <v>5</v>
      </c>
      <c r="N723">
        <f t="shared" si="241"/>
        <v>5</v>
      </c>
      <c r="O723" s="3" t="str">
        <f t="shared" si="233"/>
        <v>08|05|05</v>
      </c>
      <c r="P723" s="22">
        <f t="shared" si="234"/>
        <v>80505</v>
      </c>
      <c r="Q723" s="22">
        <f t="shared" si="235"/>
        <v>3</v>
      </c>
      <c r="R723" s="22"/>
      <c r="S723" t="str">
        <f t="shared" si="236"/>
        <v>Medicine and Health Sciences</v>
      </c>
      <c r="T723" t="str">
        <f t="shared" si="237"/>
        <v>Chemicals and Drugs</v>
      </c>
      <c r="U723" t="str">
        <f t="shared" si="238"/>
        <v>Chemical Actions and Uses</v>
      </c>
      <c r="V723">
        <v>1</v>
      </c>
      <c r="W723">
        <f t="shared" si="227"/>
        <v>713</v>
      </c>
      <c r="X723">
        <f t="shared" si="232"/>
        <v>713</v>
      </c>
      <c r="Y723" t="str">
        <f t="shared" si="242"/>
        <v>Chemicals and Drugs: Chemical Actions and Uses</v>
      </c>
      <c r="Z723" t="str">
        <f t="shared" si="243"/>
        <v>Chemicals and Drugs: Chemical Actions and Uses</v>
      </c>
    </row>
    <row r="724" spans="1:26" x14ac:dyDescent="0.35">
      <c r="A724">
        <v>720</v>
      </c>
      <c r="B724" t="s">
        <v>1794</v>
      </c>
      <c r="C724" s="4">
        <v>2</v>
      </c>
      <c r="D724" s="4">
        <v>22</v>
      </c>
      <c r="E724" s="4">
        <v>205</v>
      </c>
      <c r="G724">
        <v>30000</v>
      </c>
      <c r="H724" s="4">
        <v>30300</v>
      </c>
      <c r="I724">
        <v>30306</v>
      </c>
      <c r="J724">
        <f t="shared" si="221"/>
        <v>29</v>
      </c>
      <c r="K724">
        <f t="shared" si="222"/>
        <v>21</v>
      </c>
      <c r="L724">
        <f t="shared" si="239"/>
        <v>8</v>
      </c>
      <c r="M724">
        <f t="shared" si="240"/>
        <v>5</v>
      </c>
      <c r="N724">
        <f t="shared" si="241"/>
        <v>6</v>
      </c>
      <c r="O724" s="3" t="str">
        <f t="shared" si="233"/>
        <v>08|05|06</v>
      </c>
      <c r="P724" s="22">
        <f t="shared" si="234"/>
        <v>80506</v>
      </c>
      <c r="Q724" s="22">
        <f t="shared" si="235"/>
        <v>3</v>
      </c>
      <c r="R724" s="22"/>
      <c r="S724" t="str">
        <f t="shared" si="236"/>
        <v>Medicine and Health Sciences</v>
      </c>
      <c r="T724" t="str">
        <f t="shared" si="237"/>
        <v>Chemicals and Drugs</v>
      </c>
      <c r="U724" t="str">
        <f t="shared" si="238"/>
        <v>Complex Mixtures</v>
      </c>
      <c r="V724">
        <v>1</v>
      </c>
      <c r="W724">
        <f t="shared" si="227"/>
        <v>714</v>
      </c>
      <c r="X724">
        <f t="shared" si="232"/>
        <v>714</v>
      </c>
      <c r="Y724" t="str">
        <f t="shared" si="242"/>
        <v>Chemicals and Drugs: Complex Mixtures</v>
      </c>
      <c r="Z724" t="str">
        <f t="shared" si="243"/>
        <v>Chemicals and Drugs: Complex Mixtures</v>
      </c>
    </row>
    <row r="725" spans="1:26" x14ac:dyDescent="0.35">
      <c r="A725">
        <v>721</v>
      </c>
      <c r="B725" t="s">
        <v>1795</v>
      </c>
      <c r="C725" s="4">
        <v>2</v>
      </c>
      <c r="D725" s="4">
        <v>22</v>
      </c>
      <c r="E725" s="4">
        <v>205</v>
      </c>
      <c r="G725">
        <v>30000</v>
      </c>
      <c r="H725" s="4">
        <v>30300</v>
      </c>
      <c r="I725">
        <v>30306</v>
      </c>
      <c r="J725">
        <f t="shared" si="221"/>
        <v>29</v>
      </c>
      <c r="K725">
        <f t="shared" si="222"/>
        <v>21</v>
      </c>
      <c r="L725">
        <f t="shared" si="239"/>
        <v>8</v>
      </c>
      <c r="M725">
        <f t="shared" si="240"/>
        <v>5</v>
      </c>
      <c r="N725">
        <f t="shared" si="241"/>
        <v>7</v>
      </c>
      <c r="O725" s="3" t="str">
        <f t="shared" si="233"/>
        <v>08|05|07</v>
      </c>
      <c r="P725" s="22">
        <f t="shared" si="234"/>
        <v>80507</v>
      </c>
      <c r="Q725" s="22">
        <f t="shared" si="235"/>
        <v>3</v>
      </c>
      <c r="R725" s="22"/>
      <c r="S725" t="str">
        <f t="shared" si="236"/>
        <v>Medicine and Health Sciences</v>
      </c>
      <c r="T725" s="23" t="str">
        <f t="shared" si="237"/>
        <v>Chemicals and Drugs</v>
      </c>
      <c r="U725" t="str">
        <f t="shared" si="238"/>
        <v>Enzymes and Coenzymes</v>
      </c>
      <c r="V725">
        <v>1</v>
      </c>
      <c r="W725">
        <f t="shared" si="227"/>
        <v>715</v>
      </c>
      <c r="X725">
        <f t="shared" si="232"/>
        <v>715</v>
      </c>
      <c r="Y725" t="str">
        <f t="shared" si="242"/>
        <v>Chemicals and Drugs: Enzymes and Coenzymes</v>
      </c>
      <c r="Z725" t="str">
        <f t="shared" si="243"/>
        <v>Chemicals and Drugs: Enzymes and Coenzymes</v>
      </c>
    </row>
    <row r="726" spans="1:26" x14ac:dyDescent="0.35">
      <c r="A726">
        <v>722</v>
      </c>
      <c r="B726" t="s">
        <v>1796</v>
      </c>
      <c r="C726" s="4">
        <v>2</v>
      </c>
      <c r="D726" s="4">
        <v>22</v>
      </c>
      <c r="E726" s="4">
        <v>205</v>
      </c>
      <c r="G726">
        <v>30000</v>
      </c>
      <c r="H726" s="4">
        <v>30300</v>
      </c>
      <c r="I726">
        <v>30306</v>
      </c>
      <c r="J726">
        <f t="shared" si="221"/>
        <v>29</v>
      </c>
      <c r="K726">
        <f t="shared" si="222"/>
        <v>21</v>
      </c>
      <c r="L726">
        <f t="shared" si="239"/>
        <v>8</v>
      </c>
      <c r="M726">
        <f t="shared" si="240"/>
        <v>5</v>
      </c>
      <c r="N726">
        <f t="shared" si="241"/>
        <v>8</v>
      </c>
      <c r="O726" s="3" t="str">
        <f t="shared" si="233"/>
        <v>08|05|08</v>
      </c>
      <c r="P726" s="22">
        <f t="shared" si="234"/>
        <v>80508</v>
      </c>
      <c r="Q726" s="22">
        <f t="shared" si="235"/>
        <v>3</v>
      </c>
      <c r="R726" s="22"/>
      <c r="S726" t="str">
        <f t="shared" si="236"/>
        <v>Medicine and Health Sciences</v>
      </c>
      <c r="T726" t="str">
        <f t="shared" si="237"/>
        <v>Chemicals and Drugs</v>
      </c>
      <c r="U726" t="str">
        <f t="shared" si="238"/>
        <v>Heterocyclic Compounds</v>
      </c>
      <c r="V726">
        <v>1</v>
      </c>
      <c r="W726">
        <f t="shared" si="227"/>
        <v>716</v>
      </c>
      <c r="X726">
        <f t="shared" si="232"/>
        <v>716</v>
      </c>
      <c r="Y726" t="str">
        <f t="shared" si="242"/>
        <v>Chemicals and Drugs: Heterocyclic Compounds</v>
      </c>
      <c r="Z726" t="str">
        <f t="shared" si="243"/>
        <v>Chemicals and Drugs: Heterocyclic Compounds</v>
      </c>
    </row>
    <row r="727" spans="1:26" x14ac:dyDescent="0.35">
      <c r="A727">
        <v>723</v>
      </c>
      <c r="B727" t="s">
        <v>1797</v>
      </c>
      <c r="C727" s="4">
        <v>2</v>
      </c>
      <c r="D727" s="4">
        <v>22</v>
      </c>
      <c r="E727" s="4">
        <v>205</v>
      </c>
      <c r="G727">
        <v>30000</v>
      </c>
      <c r="H727" s="4">
        <v>30300</v>
      </c>
      <c r="I727">
        <v>30306</v>
      </c>
      <c r="J727">
        <f t="shared" si="221"/>
        <v>29</v>
      </c>
      <c r="K727">
        <f t="shared" si="222"/>
        <v>21</v>
      </c>
      <c r="L727">
        <f t="shared" si="239"/>
        <v>8</v>
      </c>
      <c r="M727">
        <f t="shared" si="240"/>
        <v>5</v>
      </c>
      <c r="N727">
        <f t="shared" si="241"/>
        <v>9</v>
      </c>
      <c r="O727" s="3" t="str">
        <f t="shared" si="233"/>
        <v>08|05|09</v>
      </c>
      <c r="P727" s="22">
        <f t="shared" si="234"/>
        <v>80509</v>
      </c>
      <c r="Q727" s="22">
        <f t="shared" si="235"/>
        <v>3</v>
      </c>
      <c r="R727" s="22"/>
      <c r="S727" t="str">
        <f t="shared" si="236"/>
        <v>Medicine and Health Sciences</v>
      </c>
      <c r="T727" s="23" t="str">
        <f t="shared" si="237"/>
        <v>Chemicals and Drugs</v>
      </c>
      <c r="U727" t="str">
        <f t="shared" si="238"/>
        <v>Hormones, Hormone Substitutes, and Hormone Antagonists</v>
      </c>
      <c r="V727">
        <v>1</v>
      </c>
      <c r="W727">
        <f t="shared" si="227"/>
        <v>717</v>
      </c>
      <c r="X727">
        <f t="shared" si="232"/>
        <v>717</v>
      </c>
      <c r="Y727" t="str">
        <f t="shared" si="242"/>
        <v>Chemicals and Drugs: Hormones, Hormone Substitutes, and Hormone Antagonists</v>
      </c>
      <c r="Z727" t="str">
        <f t="shared" si="243"/>
        <v>Chemicals and Drugs: Hormones, Hormone Substitutes, and Hormone Antagonists</v>
      </c>
    </row>
    <row r="728" spans="1:26" x14ac:dyDescent="0.35">
      <c r="A728">
        <v>724</v>
      </c>
      <c r="B728" t="s">
        <v>1798</v>
      </c>
      <c r="C728" s="4">
        <v>2</v>
      </c>
      <c r="D728" s="4">
        <v>22</v>
      </c>
      <c r="E728" s="4">
        <v>205</v>
      </c>
      <c r="G728">
        <v>30000</v>
      </c>
      <c r="H728" s="4">
        <v>30300</v>
      </c>
      <c r="I728">
        <v>30306</v>
      </c>
      <c r="J728">
        <f t="shared" si="221"/>
        <v>29</v>
      </c>
      <c r="K728">
        <f t="shared" si="222"/>
        <v>21</v>
      </c>
      <c r="L728">
        <f t="shared" si="239"/>
        <v>8</v>
      </c>
      <c r="M728">
        <f t="shared" si="240"/>
        <v>5</v>
      </c>
      <c r="N728">
        <f t="shared" si="241"/>
        <v>10</v>
      </c>
      <c r="O728" s="3" t="str">
        <f t="shared" si="233"/>
        <v>08|05|10</v>
      </c>
      <c r="P728" s="22">
        <f t="shared" si="234"/>
        <v>80510</v>
      </c>
      <c r="Q728" s="22">
        <f t="shared" si="235"/>
        <v>3</v>
      </c>
      <c r="R728" s="22"/>
      <c r="S728" t="str">
        <f t="shared" si="236"/>
        <v>Medicine and Health Sciences</v>
      </c>
      <c r="T728" t="str">
        <f t="shared" si="237"/>
        <v>Chemicals and Drugs</v>
      </c>
      <c r="U728" t="str">
        <f t="shared" si="238"/>
        <v>Inorganic Chemicals</v>
      </c>
      <c r="V728">
        <v>1</v>
      </c>
      <c r="W728">
        <f t="shared" si="227"/>
        <v>718</v>
      </c>
      <c r="X728">
        <f t="shared" si="232"/>
        <v>718</v>
      </c>
      <c r="Y728" t="str">
        <f t="shared" si="242"/>
        <v>Chemicals and Drugs: Inorganic Chemicals</v>
      </c>
      <c r="Z728" t="str">
        <f t="shared" si="243"/>
        <v>Chemicals and Drugs: Inorganic Chemicals</v>
      </c>
    </row>
    <row r="729" spans="1:26" x14ac:dyDescent="0.35">
      <c r="A729">
        <v>725</v>
      </c>
      <c r="B729" t="s">
        <v>1799</v>
      </c>
      <c r="C729" s="4">
        <v>2</v>
      </c>
      <c r="D729" s="4">
        <v>22</v>
      </c>
      <c r="E729" s="4">
        <v>205</v>
      </c>
      <c r="G729">
        <v>30000</v>
      </c>
      <c r="H729" s="4">
        <v>30300</v>
      </c>
      <c r="I729">
        <v>30306</v>
      </c>
      <c r="J729">
        <f t="shared" si="221"/>
        <v>29</v>
      </c>
      <c r="K729">
        <f t="shared" si="222"/>
        <v>21</v>
      </c>
      <c r="L729">
        <f t="shared" si="239"/>
        <v>8</v>
      </c>
      <c r="M729">
        <f t="shared" si="240"/>
        <v>5</v>
      </c>
      <c r="N729">
        <f t="shared" si="241"/>
        <v>11</v>
      </c>
      <c r="O729" s="3" t="str">
        <f t="shared" si="233"/>
        <v>08|05|11</v>
      </c>
      <c r="P729" s="22">
        <f t="shared" si="234"/>
        <v>80511</v>
      </c>
      <c r="Q729" s="22">
        <f t="shared" si="235"/>
        <v>3</v>
      </c>
      <c r="R729" s="22"/>
      <c r="S729" t="str">
        <f t="shared" si="236"/>
        <v>Medicine and Health Sciences</v>
      </c>
      <c r="T729" t="str">
        <f t="shared" si="237"/>
        <v>Chemicals and Drugs</v>
      </c>
      <c r="U729" t="str">
        <f t="shared" si="238"/>
        <v>Lipids</v>
      </c>
      <c r="V729">
        <v>1</v>
      </c>
      <c r="W729">
        <f t="shared" si="227"/>
        <v>719</v>
      </c>
      <c r="X729">
        <f t="shared" si="232"/>
        <v>719</v>
      </c>
      <c r="Y729" t="str">
        <f t="shared" si="242"/>
        <v>Chemicals and Drugs: Lipids</v>
      </c>
      <c r="Z729" t="str">
        <f t="shared" si="243"/>
        <v>Chemicals and Drugs: Lipids</v>
      </c>
    </row>
    <row r="730" spans="1:26" x14ac:dyDescent="0.35">
      <c r="A730">
        <v>726</v>
      </c>
      <c r="B730" t="s">
        <v>1800</v>
      </c>
      <c r="C730" s="4">
        <v>2</v>
      </c>
      <c r="D730" s="4">
        <v>22</v>
      </c>
      <c r="E730" s="4">
        <v>205</v>
      </c>
      <c r="G730">
        <v>30000</v>
      </c>
      <c r="H730" s="4">
        <v>30300</v>
      </c>
      <c r="I730">
        <v>30306</v>
      </c>
      <c r="J730">
        <f t="shared" ref="J730:J793" si="244">IF(ISERROR(FIND(":",B730)),"",FIND(":",B730))</f>
        <v>29</v>
      </c>
      <c r="K730">
        <f t="shared" ref="K730:K793" si="245">IF(ISERROR(FIND(":",MID(B730,J730+1,99))),"",FIND(":",MID(B730,J730+1,99)))</f>
        <v>21</v>
      </c>
      <c r="L730">
        <f t="shared" si="239"/>
        <v>8</v>
      </c>
      <c r="M730">
        <f t="shared" si="240"/>
        <v>5</v>
      </c>
      <c r="N730">
        <f t="shared" si="241"/>
        <v>12</v>
      </c>
      <c r="O730" s="3" t="str">
        <f t="shared" si="233"/>
        <v>08|05|12</v>
      </c>
      <c r="P730" s="22">
        <f t="shared" si="234"/>
        <v>80512</v>
      </c>
      <c r="Q730" s="22">
        <f t="shared" si="235"/>
        <v>3</v>
      </c>
      <c r="R730" s="22"/>
      <c r="S730" t="str">
        <f t="shared" si="236"/>
        <v>Medicine and Health Sciences</v>
      </c>
      <c r="T730" t="str">
        <f t="shared" si="237"/>
        <v>Chemicals and Drugs</v>
      </c>
      <c r="U730" t="str">
        <f t="shared" si="238"/>
        <v>Macromolecular Substances</v>
      </c>
      <c r="V730">
        <v>1</v>
      </c>
      <c r="W730">
        <f t="shared" si="227"/>
        <v>720</v>
      </c>
      <c r="X730">
        <f t="shared" si="232"/>
        <v>720</v>
      </c>
      <c r="Y730" t="str">
        <f t="shared" si="242"/>
        <v>Chemicals and Drugs: Macromolecular Substances</v>
      </c>
      <c r="Z730" t="str">
        <f t="shared" si="243"/>
        <v>Chemicals and Drugs: Macromolecular Substances</v>
      </c>
    </row>
    <row r="731" spans="1:26" x14ac:dyDescent="0.35">
      <c r="A731">
        <v>727</v>
      </c>
      <c r="B731" t="s">
        <v>1801</v>
      </c>
      <c r="C731" s="4">
        <v>2</v>
      </c>
      <c r="D731" s="4">
        <v>22</v>
      </c>
      <c r="E731" s="4">
        <v>205</v>
      </c>
      <c r="G731">
        <v>30000</v>
      </c>
      <c r="H731" s="4">
        <v>30300</v>
      </c>
      <c r="I731">
        <v>30306</v>
      </c>
      <c r="J731">
        <f t="shared" si="244"/>
        <v>29</v>
      </c>
      <c r="K731">
        <f t="shared" si="245"/>
        <v>21</v>
      </c>
      <c r="L731">
        <f t="shared" si="239"/>
        <v>8</v>
      </c>
      <c r="M731">
        <f t="shared" si="240"/>
        <v>5</v>
      </c>
      <c r="N731">
        <f t="shared" si="241"/>
        <v>13</v>
      </c>
      <c r="O731" s="3" t="str">
        <f t="shared" si="233"/>
        <v>08|05|13</v>
      </c>
      <c r="P731" s="22">
        <f t="shared" si="234"/>
        <v>80513</v>
      </c>
      <c r="Q731" s="22">
        <f t="shared" si="235"/>
        <v>3</v>
      </c>
      <c r="R731" s="22"/>
      <c r="S731" t="str">
        <f t="shared" si="236"/>
        <v>Medicine and Health Sciences</v>
      </c>
      <c r="T731" t="str">
        <f t="shared" si="237"/>
        <v>Chemicals and Drugs</v>
      </c>
      <c r="U731" t="str">
        <f t="shared" si="238"/>
        <v>Nucleic Acids, Nucleotides, and Nucleosides</v>
      </c>
      <c r="V731">
        <v>1</v>
      </c>
      <c r="W731">
        <f t="shared" si="227"/>
        <v>721</v>
      </c>
      <c r="X731">
        <f t="shared" si="232"/>
        <v>721</v>
      </c>
      <c r="Y731" t="str">
        <f t="shared" si="242"/>
        <v>Chemicals and Drugs: Nucleic Acids, Nucleotides, and Nucleosides</v>
      </c>
      <c r="Z731" t="str">
        <f t="shared" si="243"/>
        <v>Chemicals and Drugs: Nucleic Acids, Nucleotides, and Nucleosides</v>
      </c>
    </row>
    <row r="732" spans="1:26" x14ac:dyDescent="0.35">
      <c r="A732">
        <v>728</v>
      </c>
      <c r="B732" t="s">
        <v>1802</v>
      </c>
      <c r="C732" s="4">
        <v>2</v>
      </c>
      <c r="D732" s="4">
        <v>22</v>
      </c>
      <c r="E732" s="4">
        <v>205</v>
      </c>
      <c r="G732">
        <v>30000</v>
      </c>
      <c r="H732" s="4">
        <v>30300</v>
      </c>
      <c r="I732">
        <v>30306</v>
      </c>
      <c r="J732">
        <f t="shared" si="244"/>
        <v>29</v>
      </c>
      <c r="K732">
        <f t="shared" si="245"/>
        <v>21</v>
      </c>
      <c r="L732">
        <f t="shared" si="239"/>
        <v>8</v>
      </c>
      <c r="M732">
        <f t="shared" si="240"/>
        <v>5</v>
      </c>
      <c r="N732">
        <f t="shared" si="241"/>
        <v>14</v>
      </c>
      <c r="O732" s="3" t="str">
        <f t="shared" si="233"/>
        <v>08|05|14</v>
      </c>
      <c r="P732" s="22">
        <f t="shared" si="234"/>
        <v>80514</v>
      </c>
      <c r="Q732" s="22">
        <f t="shared" si="235"/>
        <v>3</v>
      </c>
      <c r="R732" s="22"/>
      <c r="S732" t="str">
        <f t="shared" si="236"/>
        <v>Medicine and Health Sciences</v>
      </c>
      <c r="T732" t="str">
        <f t="shared" si="237"/>
        <v>Chemicals and Drugs</v>
      </c>
      <c r="U732" t="str">
        <f t="shared" si="238"/>
        <v>Organic Chemicals</v>
      </c>
      <c r="V732">
        <v>1</v>
      </c>
      <c r="W732">
        <f t="shared" si="227"/>
        <v>722</v>
      </c>
      <c r="X732">
        <f t="shared" si="232"/>
        <v>722</v>
      </c>
      <c r="Y732" t="str">
        <f t="shared" si="242"/>
        <v>Chemicals and Drugs: Organic Chemicals</v>
      </c>
      <c r="Z732" t="str">
        <f t="shared" si="243"/>
        <v>Chemicals and Drugs: Organic Chemicals</v>
      </c>
    </row>
    <row r="733" spans="1:26" x14ac:dyDescent="0.35">
      <c r="A733">
        <v>729</v>
      </c>
      <c r="B733" t="s">
        <v>1803</v>
      </c>
      <c r="C733" s="4">
        <v>2</v>
      </c>
      <c r="D733" s="4">
        <v>22</v>
      </c>
      <c r="E733" s="4">
        <v>205</v>
      </c>
      <c r="G733" s="4">
        <v>30000</v>
      </c>
      <c r="H733">
        <v>30700</v>
      </c>
      <c r="I733">
        <v>30704</v>
      </c>
      <c r="J733">
        <f t="shared" si="244"/>
        <v>29</v>
      </c>
      <c r="K733">
        <f t="shared" si="245"/>
        <v>21</v>
      </c>
      <c r="L733">
        <f t="shared" si="239"/>
        <v>8</v>
      </c>
      <c r="M733">
        <f t="shared" si="240"/>
        <v>5</v>
      </c>
      <c r="N733">
        <f t="shared" si="241"/>
        <v>15</v>
      </c>
      <c r="O733" s="3" t="str">
        <f t="shared" si="233"/>
        <v>08|05|15</v>
      </c>
      <c r="P733" s="22">
        <f t="shared" si="234"/>
        <v>80515</v>
      </c>
      <c r="Q733" s="22">
        <f t="shared" si="235"/>
        <v>3</v>
      </c>
      <c r="R733" s="22"/>
      <c r="S733" t="str">
        <f t="shared" si="236"/>
        <v>Medicine and Health Sciences</v>
      </c>
      <c r="T733" t="str">
        <f t="shared" si="237"/>
        <v>Chemicals and Drugs</v>
      </c>
      <c r="U733" t="str">
        <f t="shared" si="238"/>
        <v>Pharmaceutical Preparations</v>
      </c>
      <c r="V733">
        <v>1</v>
      </c>
      <c r="W733">
        <f t="shared" si="227"/>
        <v>723</v>
      </c>
      <c r="X733">
        <f t="shared" si="232"/>
        <v>723</v>
      </c>
      <c r="Y733" t="str">
        <f t="shared" si="242"/>
        <v>Chemicals and Drugs: Pharmaceutical Preparations</v>
      </c>
      <c r="Z733" t="str">
        <f t="shared" si="243"/>
        <v>Chemicals and Drugs: Pharmaceutical Preparations</v>
      </c>
    </row>
    <row r="734" spans="1:26" x14ac:dyDescent="0.35">
      <c r="A734">
        <v>730</v>
      </c>
      <c r="B734" t="s">
        <v>1804</v>
      </c>
      <c r="C734" s="4">
        <v>2</v>
      </c>
      <c r="D734" s="4">
        <v>22</v>
      </c>
      <c r="E734" s="4">
        <v>205</v>
      </c>
      <c r="G734">
        <v>30000</v>
      </c>
      <c r="H734" s="4">
        <v>30300</v>
      </c>
      <c r="I734">
        <v>30306</v>
      </c>
      <c r="J734">
        <f t="shared" si="244"/>
        <v>29</v>
      </c>
      <c r="K734">
        <f t="shared" si="245"/>
        <v>21</v>
      </c>
      <c r="L734">
        <f t="shared" si="239"/>
        <v>8</v>
      </c>
      <c r="M734">
        <f t="shared" si="240"/>
        <v>5</v>
      </c>
      <c r="N734">
        <f t="shared" si="241"/>
        <v>16</v>
      </c>
      <c r="O734" s="3" t="str">
        <f t="shared" si="233"/>
        <v>08|05|16</v>
      </c>
      <c r="P734" s="22">
        <f t="shared" si="234"/>
        <v>80516</v>
      </c>
      <c r="Q734" s="22">
        <f t="shared" si="235"/>
        <v>3</v>
      </c>
      <c r="R734" s="22"/>
      <c r="S734" t="str">
        <f t="shared" si="236"/>
        <v>Medicine and Health Sciences</v>
      </c>
      <c r="T734" t="str">
        <f t="shared" si="237"/>
        <v>Chemicals and Drugs</v>
      </c>
      <c r="U734" t="str">
        <f t="shared" si="238"/>
        <v>Polycyclic Compounds</v>
      </c>
      <c r="V734">
        <v>1</v>
      </c>
      <c r="W734">
        <f t="shared" si="227"/>
        <v>724</v>
      </c>
      <c r="X734">
        <f t="shared" si="232"/>
        <v>724</v>
      </c>
      <c r="Y734" t="str">
        <f t="shared" si="242"/>
        <v>Chemicals and Drugs: Polycyclic Compounds</v>
      </c>
      <c r="Z734" t="str">
        <f t="shared" si="243"/>
        <v>Chemicals and Drugs: Polycyclic Compounds</v>
      </c>
    </row>
    <row r="735" spans="1:26" x14ac:dyDescent="0.35">
      <c r="A735">
        <v>731</v>
      </c>
      <c r="B735" t="s">
        <v>1805</v>
      </c>
      <c r="C735" s="4">
        <v>2</v>
      </c>
      <c r="D735" s="4">
        <v>22</v>
      </c>
      <c r="E735" s="4">
        <v>205</v>
      </c>
      <c r="G735">
        <v>30000</v>
      </c>
      <c r="H735" s="4">
        <v>30300</v>
      </c>
      <c r="I735">
        <v>30306</v>
      </c>
      <c r="J735">
        <f t="shared" si="244"/>
        <v>29</v>
      </c>
      <c r="K735">
        <f t="shared" si="245"/>
        <v>21</v>
      </c>
      <c r="L735">
        <f t="shared" si="239"/>
        <v>8</v>
      </c>
      <c r="M735">
        <f t="shared" si="240"/>
        <v>5</v>
      </c>
      <c r="N735">
        <f t="shared" si="241"/>
        <v>17</v>
      </c>
      <c r="O735" s="3" t="str">
        <f t="shared" si="233"/>
        <v>08|05|17</v>
      </c>
      <c r="P735" s="22">
        <f t="shared" si="234"/>
        <v>80517</v>
      </c>
      <c r="Q735" s="22">
        <f t="shared" si="235"/>
        <v>3</v>
      </c>
      <c r="R735" s="22"/>
      <c r="S735" t="str">
        <f t="shared" si="236"/>
        <v>Medicine and Health Sciences</v>
      </c>
      <c r="T735" t="str">
        <f t="shared" si="237"/>
        <v>Chemicals and Drugs</v>
      </c>
      <c r="U735" t="str">
        <f t="shared" si="238"/>
        <v>Other Chemicals and Drugs</v>
      </c>
      <c r="V735">
        <v>1</v>
      </c>
      <c r="W735">
        <f t="shared" si="227"/>
        <v>725</v>
      </c>
      <c r="X735">
        <f t="shared" si="232"/>
        <v>725</v>
      </c>
      <c r="Y735" t="str">
        <f t="shared" si="242"/>
        <v>Chemicals and Drugs: Other Chemicals and Drugs</v>
      </c>
      <c r="Z735" t="str">
        <f t="shared" si="243"/>
        <v>Chemicals and Drugs: Other Chemicals and Drugs</v>
      </c>
    </row>
    <row r="736" spans="1:26" x14ac:dyDescent="0.35">
      <c r="A736">
        <v>732</v>
      </c>
      <c r="B736" t="s">
        <v>1806</v>
      </c>
      <c r="C736" s="4">
        <v>2</v>
      </c>
      <c r="D736" s="4">
        <v>22</v>
      </c>
      <c r="G736">
        <v>10000</v>
      </c>
      <c r="H736">
        <v>10600</v>
      </c>
      <c r="I736">
        <v>10207</v>
      </c>
      <c r="J736">
        <f t="shared" si="244"/>
        <v>29</v>
      </c>
      <c r="K736" t="str">
        <f t="shared" si="245"/>
        <v/>
      </c>
      <c r="L736">
        <f t="shared" si="239"/>
        <v>8</v>
      </c>
      <c r="M736">
        <f t="shared" si="240"/>
        <v>6</v>
      </c>
      <c r="N736" t="str">
        <f t="shared" si="241"/>
        <v/>
      </c>
      <c r="O736" s="3" t="str">
        <f t="shared" si="233"/>
        <v>08|06</v>
      </c>
      <c r="P736" s="22">
        <f t="shared" si="234"/>
        <v>806</v>
      </c>
      <c r="Q736" s="22">
        <f t="shared" si="235"/>
        <v>2</v>
      </c>
      <c r="R736" s="22">
        <v>2</v>
      </c>
      <c r="S736" t="str">
        <f t="shared" si="236"/>
        <v>Medicine and Health Sciences</v>
      </c>
      <c r="T736" t="str">
        <f t="shared" si="237"/>
        <v>Communication Sciences and Disorders</v>
      </c>
      <c r="U736" t="str">
        <f t="shared" si="238"/>
        <v/>
      </c>
      <c r="V736">
        <v>1</v>
      </c>
      <c r="W736">
        <f t="shared" si="227"/>
        <v>726</v>
      </c>
      <c r="X736">
        <f t="shared" si="232"/>
        <v>726</v>
      </c>
      <c r="Y736" t="str">
        <f>T736</f>
        <v>Communication Sciences and Disorders</v>
      </c>
      <c r="Z736" t="str">
        <f>IF(U737="",T736,"")</f>
        <v/>
      </c>
    </row>
    <row r="737" spans="1:26" x14ac:dyDescent="0.35">
      <c r="A737">
        <v>733</v>
      </c>
      <c r="B737" t="s">
        <v>1807</v>
      </c>
      <c r="C737" s="4">
        <v>2</v>
      </c>
      <c r="D737" s="4">
        <v>22</v>
      </c>
      <c r="G737">
        <v>10000</v>
      </c>
      <c r="H737">
        <v>10600</v>
      </c>
      <c r="I737">
        <v>10207</v>
      </c>
      <c r="J737">
        <f t="shared" si="244"/>
        <v>29</v>
      </c>
      <c r="K737">
        <f t="shared" si="245"/>
        <v>38</v>
      </c>
      <c r="L737">
        <f t="shared" si="239"/>
        <v>8</v>
      </c>
      <c r="M737">
        <f t="shared" si="240"/>
        <v>6</v>
      </c>
      <c r="N737">
        <f t="shared" si="241"/>
        <v>1</v>
      </c>
      <c r="O737" s="3" t="str">
        <f t="shared" si="233"/>
        <v>08|06|01</v>
      </c>
      <c r="P737" s="22">
        <f t="shared" si="234"/>
        <v>80601</v>
      </c>
      <c r="Q737" s="22">
        <f t="shared" si="235"/>
        <v>3</v>
      </c>
      <c r="R737" s="22"/>
      <c r="S737" t="str">
        <f t="shared" si="236"/>
        <v>Medicine and Health Sciences</v>
      </c>
      <c r="T737" t="str">
        <f t="shared" si="237"/>
        <v>Communication Sciences and Disorders</v>
      </c>
      <c r="U737" t="str">
        <f t="shared" si="238"/>
        <v>Speech and Hearing Science</v>
      </c>
      <c r="V737">
        <v>1</v>
      </c>
      <c r="W737">
        <f t="shared" si="227"/>
        <v>727</v>
      </c>
      <c r="X737">
        <f t="shared" si="232"/>
        <v>727</v>
      </c>
      <c r="Y737" t="str">
        <f>Z737</f>
        <v>Communication Sciences and Disorders: Speech and Hearing Science</v>
      </c>
      <c r="Z737" t="str">
        <f>CONCATENATE(T737,": ",U737)</f>
        <v>Communication Sciences and Disorders: Speech and Hearing Science</v>
      </c>
    </row>
    <row r="738" spans="1:26" x14ac:dyDescent="0.35">
      <c r="A738">
        <v>734</v>
      </c>
      <c r="B738" t="s">
        <v>1808</v>
      </c>
      <c r="C738" s="4">
        <v>2</v>
      </c>
      <c r="D738" s="4">
        <v>22</v>
      </c>
      <c r="G738">
        <v>10000</v>
      </c>
      <c r="H738">
        <v>10600</v>
      </c>
      <c r="I738">
        <v>10207</v>
      </c>
      <c r="J738">
        <f t="shared" si="244"/>
        <v>29</v>
      </c>
      <c r="K738">
        <f t="shared" si="245"/>
        <v>38</v>
      </c>
      <c r="L738">
        <f t="shared" si="239"/>
        <v>8</v>
      </c>
      <c r="M738">
        <f t="shared" si="240"/>
        <v>6</v>
      </c>
      <c r="N738">
        <f t="shared" si="241"/>
        <v>2</v>
      </c>
      <c r="O738" s="3" t="str">
        <f t="shared" si="233"/>
        <v>08|06|02</v>
      </c>
      <c r="P738" s="22">
        <f t="shared" si="234"/>
        <v>80602</v>
      </c>
      <c r="Q738" s="22">
        <f t="shared" si="235"/>
        <v>3</v>
      </c>
      <c r="R738" s="22"/>
      <c r="S738" t="str">
        <f t="shared" si="236"/>
        <v>Medicine and Health Sciences</v>
      </c>
      <c r="T738" t="str">
        <f t="shared" si="237"/>
        <v>Communication Sciences and Disorders</v>
      </c>
      <c r="U738" t="str">
        <f t="shared" si="238"/>
        <v>Speech Pathology and Audiology</v>
      </c>
      <c r="V738">
        <v>1</v>
      </c>
      <c r="W738">
        <f t="shared" si="227"/>
        <v>728</v>
      </c>
      <c r="X738">
        <f t="shared" si="232"/>
        <v>728</v>
      </c>
      <c r="Y738" t="str">
        <f>Z738</f>
        <v>Communication Sciences and Disorders: Speech Pathology and Audiology</v>
      </c>
      <c r="Z738" t="str">
        <f>CONCATENATE(T738,": ",U738)</f>
        <v>Communication Sciences and Disorders: Speech Pathology and Audiology</v>
      </c>
    </row>
    <row r="739" spans="1:26" x14ac:dyDescent="0.35">
      <c r="A739">
        <v>735</v>
      </c>
      <c r="B739" t="s">
        <v>1809</v>
      </c>
      <c r="C739" s="4">
        <v>2</v>
      </c>
      <c r="D739" s="4">
        <v>22</v>
      </c>
      <c r="G739" s="4">
        <v>30000</v>
      </c>
      <c r="H739">
        <v>30700</v>
      </c>
      <c r="I739">
        <v>30711</v>
      </c>
      <c r="J739">
        <f t="shared" si="244"/>
        <v>29</v>
      </c>
      <c r="K739" t="str">
        <f t="shared" si="245"/>
        <v/>
      </c>
      <c r="L739">
        <f t="shared" si="239"/>
        <v>8</v>
      </c>
      <c r="M739">
        <f t="shared" si="240"/>
        <v>7</v>
      </c>
      <c r="N739" t="str">
        <f t="shared" si="241"/>
        <v/>
      </c>
      <c r="O739" s="3" t="str">
        <f t="shared" si="233"/>
        <v>08|07</v>
      </c>
      <c r="P739" s="22">
        <f t="shared" si="234"/>
        <v>807</v>
      </c>
      <c r="Q739" s="22">
        <f t="shared" si="235"/>
        <v>2</v>
      </c>
      <c r="R739" s="22">
        <v>11</v>
      </c>
      <c r="S739" t="str">
        <f t="shared" si="236"/>
        <v>Medicine and Health Sciences</v>
      </c>
      <c r="T739" t="str">
        <f t="shared" si="237"/>
        <v>Dentistry</v>
      </c>
      <c r="U739" t="str">
        <f t="shared" si="238"/>
        <v/>
      </c>
      <c r="V739">
        <v>1</v>
      </c>
      <c r="W739">
        <f t="shared" ref="W739:W802" si="246">V739+W738</f>
        <v>729</v>
      </c>
      <c r="X739">
        <f t="shared" si="232"/>
        <v>729</v>
      </c>
      <c r="Y739" t="str">
        <f>T739</f>
        <v>Dentistry</v>
      </c>
      <c r="Z739" t="str">
        <f>IF(U740="",T739,"")</f>
        <v/>
      </c>
    </row>
    <row r="740" spans="1:26" x14ac:dyDescent="0.35">
      <c r="A740">
        <v>736</v>
      </c>
      <c r="B740" t="s">
        <v>1810</v>
      </c>
      <c r="C740" s="4">
        <v>2</v>
      </c>
      <c r="D740" s="4">
        <v>22</v>
      </c>
      <c r="G740" s="4">
        <v>30000</v>
      </c>
      <c r="H740">
        <v>30700</v>
      </c>
      <c r="I740">
        <v>30711</v>
      </c>
      <c r="J740">
        <f t="shared" si="244"/>
        <v>29</v>
      </c>
      <c r="K740">
        <f t="shared" si="245"/>
        <v>11</v>
      </c>
      <c r="L740">
        <f t="shared" si="239"/>
        <v>8</v>
      </c>
      <c r="M740">
        <f t="shared" si="240"/>
        <v>7</v>
      </c>
      <c r="N740">
        <f t="shared" si="241"/>
        <v>1</v>
      </c>
      <c r="O740" s="3" t="str">
        <f t="shared" si="233"/>
        <v>08|07|01</v>
      </c>
      <c r="P740" s="22">
        <f t="shared" si="234"/>
        <v>80701</v>
      </c>
      <c r="Q740" s="22">
        <f t="shared" si="235"/>
        <v>3</v>
      </c>
      <c r="R740" s="22"/>
      <c r="S740" t="str">
        <f t="shared" si="236"/>
        <v>Medicine and Health Sciences</v>
      </c>
      <c r="T740" t="str">
        <f t="shared" si="237"/>
        <v>Dentistry</v>
      </c>
      <c r="U740" t="str">
        <f t="shared" si="238"/>
        <v>Dental Hygiene</v>
      </c>
      <c r="V740">
        <v>1</v>
      </c>
      <c r="W740">
        <f t="shared" si="246"/>
        <v>730</v>
      </c>
      <c r="X740">
        <f t="shared" si="232"/>
        <v>730</v>
      </c>
      <c r="Y740" t="str">
        <f t="shared" ref="Y740:Y750" si="247">Z740</f>
        <v>Dentistry: Dental Hygiene</v>
      </c>
      <c r="Z740" t="str">
        <f t="shared" ref="Z740:Z750" si="248">CONCATENATE(T740,": ",U740)</f>
        <v>Dentistry: Dental Hygiene</v>
      </c>
    </row>
    <row r="741" spans="1:26" x14ac:dyDescent="0.35">
      <c r="A741">
        <v>737</v>
      </c>
      <c r="B741" t="s">
        <v>1811</v>
      </c>
      <c r="C741" s="4">
        <v>2</v>
      </c>
      <c r="D741" s="4">
        <v>22</v>
      </c>
      <c r="G741" s="4">
        <v>30000</v>
      </c>
      <c r="H741">
        <v>30700</v>
      </c>
      <c r="I741">
        <v>30711</v>
      </c>
      <c r="J741">
        <f t="shared" si="244"/>
        <v>29</v>
      </c>
      <c r="K741">
        <f t="shared" si="245"/>
        <v>11</v>
      </c>
      <c r="L741">
        <f t="shared" si="239"/>
        <v>8</v>
      </c>
      <c r="M741">
        <f t="shared" si="240"/>
        <v>7</v>
      </c>
      <c r="N741">
        <f t="shared" si="241"/>
        <v>2</v>
      </c>
      <c r="O741" s="3" t="str">
        <f t="shared" si="233"/>
        <v>08|07|02</v>
      </c>
      <c r="P741" s="22">
        <f t="shared" si="234"/>
        <v>80702</v>
      </c>
      <c r="Q741" s="22">
        <f t="shared" si="235"/>
        <v>3</v>
      </c>
      <c r="R741" s="22"/>
      <c r="S741" t="str">
        <f t="shared" si="236"/>
        <v>Medicine and Health Sciences</v>
      </c>
      <c r="T741" t="str">
        <f t="shared" si="237"/>
        <v>Dentistry</v>
      </c>
      <c r="U741" t="str">
        <f t="shared" si="238"/>
        <v>Dental Materials</v>
      </c>
      <c r="V741">
        <v>1</v>
      </c>
      <c r="W741">
        <f t="shared" si="246"/>
        <v>731</v>
      </c>
      <c r="X741">
        <f t="shared" si="232"/>
        <v>731</v>
      </c>
      <c r="Y741" t="str">
        <f t="shared" si="247"/>
        <v>Dentistry: Dental Materials</v>
      </c>
      <c r="Z741" t="str">
        <f t="shared" si="248"/>
        <v>Dentistry: Dental Materials</v>
      </c>
    </row>
    <row r="742" spans="1:26" x14ac:dyDescent="0.35">
      <c r="A742">
        <v>738</v>
      </c>
      <c r="B742" t="s">
        <v>1812</v>
      </c>
      <c r="C742" s="4">
        <v>1</v>
      </c>
      <c r="D742" s="4">
        <v>12</v>
      </c>
      <c r="E742" s="4">
        <v>109</v>
      </c>
      <c r="G742">
        <v>30000</v>
      </c>
      <c r="H742">
        <v>30900</v>
      </c>
      <c r="I742">
        <v>30910</v>
      </c>
      <c r="J742">
        <f t="shared" si="244"/>
        <v>29</v>
      </c>
      <c r="K742">
        <f t="shared" si="245"/>
        <v>11</v>
      </c>
      <c r="L742">
        <f t="shared" si="239"/>
        <v>8</v>
      </c>
      <c r="M742">
        <f t="shared" si="240"/>
        <v>7</v>
      </c>
      <c r="N742">
        <f t="shared" si="241"/>
        <v>3</v>
      </c>
      <c r="O742" s="3" t="str">
        <f t="shared" si="233"/>
        <v>08|07|03</v>
      </c>
      <c r="P742" s="22">
        <f t="shared" si="234"/>
        <v>80703</v>
      </c>
      <c r="Q742" s="22">
        <f t="shared" si="235"/>
        <v>3</v>
      </c>
      <c r="R742" s="22"/>
      <c r="S742" t="str">
        <f t="shared" si="236"/>
        <v>Medicine and Health Sciences</v>
      </c>
      <c r="T742" t="str">
        <f t="shared" si="237"/>
        <v>Dentistry</v>
      </c>
      <c r="U742" t="str">
        <f t="shared" si="238"/>
        <v>Dental Public Health and Education</v>
      </c>
      <c r="V742">
        <v>1</v>
      </c>
      <c r="W742">
        <f t="shared" si="246"/>
        <v>732</v>
      </c>
      <c r="X742">
        <f t="shared" si="232"/>
        <v>732</v>
      </c>
      <c r="Y742" t="str">
        <f t="shared" si="247"/>
        <v>Dentistry: Dental Public Health and Education</v>
      </c>
      <c r="Z742" t="str">
        <f t="shared" si="248"/>
        <v>Dentistry: Dental Public Health and Education</v>
      </c>
    </row>
    <row r="743" spans="1:26" x14ac:dyDescent="0.35">
      <c r="A743">
        <v>739</v>
      </c>
      <c r="B743" t="s">
        <v>1813</v>
      </c>
      <c r="C743" s="4">
        <v>2</v>
      </c>
      <c r="D743" s="4">
        <v>22</v>
      </c>
      <c r="G743" s="4">
        <v>30000</v>
      </c>
      <c r="H743">
        <v>30700</v>
      </c>
      <c r="I743">
        <v>30711</v>
      </c>
      <c r="J743">
        <f t="shared" si="244"/>
        <v>29</v>
      </c>
      <c r="K743">
        <f t="shared" si="245"/>
        <v>11</v>
      </c>
      <c r="L743">
        <f t="shared" si="239"/>
        <v>8</v>
      </c>
      <c r="M743">
        <f t="shared" si="240"/>
        <v>7</v>
      </c>
      <c r="N743">
        <f t="shared" si="241"/>
        <v>4</v>
      </c>
      <c r="O743" s="3" t="str">
        <f t="shared" si="233"/>
        <v>08|07|04</v>
      </c>
      <c r="P743" s="22">
        <f t="shared" si="234"/>
        <v>80704</v>
      </c>
      <c r="Q743" s="22">
        <f t="shared" si="235"/>
        <v>3</v>
      </c>
      <c r="R743" s="22"/>
      <c r="S743" t="str">
        <f t="shared" si="236"/>
        <v>Medicine and Health Sciences</v>
      </c>
      <c r="T743" t="str">
        <f t="shared" si="237"/>
        <v>Dentistry</v>
      </c>
      <c r="U743" t="str">
        <f t="shared" si="238"/>
        <v>Endodontics and Endodontology</v>
      </c>
      <c r="V743">
        <v>1</v>
      </c>
      <c r="W743">
        <f t="shared" si="246"/>
        <v>733</v>
      </c>
      <c r="X743">
        <f t="shared" si="232"/>
        <v>733</v>
      </c>
      <c r="Y743" t="str">
        <f t="shared" si="247"/>
        <v>Dentistry: Endodontics and Endodontology</v>
      </c>
      <c r="Z743" t="str">
        <f t="shared" si="248"/>
        <v>Dentistry: Endodontics and Endodontology</v>
      </c>
    </row>
    <row r="744" spans="1:26" x14ac:dyDescent="0.35">
      <c r="A744">
        <v>740</v>
      </c>
      <c r="B744" t="s">
        <v>1814</v>
      </c>
      <c r="C744" s="4">
        <v>2</v>
      </c>
      <c r="D744" s="4">
        <v>22</v>
      </c>
      <c r="G744" s="4">
        <v>30000</v>
      </c>
      <c r="H744">
        <v>30700</v>
      </c>
      <c r="I744">
        <v>30711</v>
      </c>
      <c r="J744">
        <f t="shared" si="244"/>
        <v>29</v>
      </c>
      <c r="K744">
        <f t="shared" si="245"/>
        <v>11</v>
      </c>
      <c r="L744">
        <f t="shared" si="239"/>
        <v>8</v>
      </c>
      <c r="M744">
        <f t="shared" si="240"/>
        <v>7</v>
      </c>
      <c r="N744">
        <f t="shared" si="241"/>
        <v>5</v>
      </c>
      <c r="O744" s="3" t="str">
        <f t="shared" si="233"/>
        <v>08|07|05</v>
      </c>
      <c r="P744" s="22">
        <f t="shared" si="234"/>
        <v>80705</v>
      </c>
      <c r="Q744" s="22">
        <f t="shared" si="235"/>
        <v>3</v>
      </c>
      <c r="R744" s="22"/>
      <c r="S744" t="str">
        <f t="shared" si="236"/>
        <v>Medicine and Health Sciences</v>
      </c>
      <c r="T744" t="str">
        <f t="shared" si="237"/>
        <v>Dentistry</v>
      </c>
      <c r="U744" t="str">
        <f t="shared" si="238"/>
        <v>Oral and Maxillofacial Surgery</v>
      </c>
      <c r="V744">
        <v>1</v>
      </c>
      <c r="W744">
        <f t="shared" si="246"/>
        <v>734</v>
      </c>
      <c r="X744">
        <f t="shared" si="232"/>
        <v>734</v>
      </c>
      <c r="Y744" t="str">
        <f t="shared" si="247"/>
        <v>Dentistry: Oral and Maxillofacial Surgery</v>
      </c>
      <c r="Z744" t="str">
        <f t="shared" si="248"/>
        <v>Dentistry: Oral and Maxillofacial Surgery</v>
      </c>
    </row>
    <row r="745" spans="1:26" x14ac:dyDescent="0.35">
      <c r="A745">
        <v>741</v>
      </c>
      <c r="B745" t="s">
        <v>1815</v>
      </c>
      <c r="C745" s="4">
        <v>2</v>
      </c>
      <c r="D745" s="4">
        <v>22</v>
      </c>
      <c r="G745" s="4">
        <v>30000</v>
      </c>
      <c r="H745">
        <v>30700</v>
      </c>
      <c r="I745">
        <v>30711</v>
      </c>
      <c r="J745">
        <f t="shared" si="244"/>
        <v>29</v>
      </c>
      <c r="K745">
        <f t="shared" si="245"/>
        <v>11</v>
      </c>
      <c r="L745">
        <f t="shared" si="239"/>
        <v>8</v>
      </c>
      <c r="M745">
        <f t="shared" si="240"/>
        <v>7</v>
      </c>
      <c r="N745">
        <f t="shared" si="241"/>
        <v>6</v>
      </c>
      <c r="O745" s="3" t="str">
        <f t="shared" si="233"/>
        <v>08|07|06</v>
      </c>
      <c r="P745" s="22">
        <f t="shared" si="234"/>
        <v>80706</v>
      </c>
      <c r="Q745" s="22">
        <f t="shared" si="235"/>
        <v>3</v>
      </c>
      <c r="R745" s="22"/>
      <c r="S745" t="str">
        <f t="shared" si="236"/>
        <v>Medicine and Health Sciences</v>
      </c>
      <c r="T745" t="str">
        <f t="shared" si="237"/>
        <v>Dentistry</v>
      </c>
      <c r="U745" t="str">
        <f t="shared" si="238"/>
        <v>Oral Biology and Oral Pathology</v>
      </c>
      <c r="V745">
        <v>1</v>
      </c>
      <c r="W745">
        <f t="shared" si="246"/>
        <v>735</v>
      </c>
      <c r="X745">
        <f t="shared" si="232"/>
        <v>735</v>
      </c>
      <c r="Y745" t="str">
        <f t="shared" si="247"/>
        <v>Dentistry: Oral Biology and Oral Pathology</v>
      </c>
      <c r="Z745" t="str">
        <f t="shared" si="248"/>
        <v>Dentistry: Oral Biology and Oral Pathology</v>
      </c>
    </row>
    <row r="746" spans="1:26" x14ac:dyDescent="0.35">
      <c r="A746">
        <v>742</v>
      </c>
      <c r="B746" t="s">
        <v>1816</v>
      </c>
      <c r="C746" s="4">
        <v>2</v>
      </c>
      <c r="D746" s="4">
        <v>22</v>
      </c>
      <c r="G746" s="4">
        <v>30000</v>
      </c>
      <c r="H746">
        <v>30700</v>
      </c>
      <c r="I746">
        <v>30711</v>
      </c>
      <c r="J746">
        <f t="shared" si="244"/>
        <v>29</v>
      </c>
      <c r="K746">
        <f t="shared" si="245"/>
        <v>11</v>
      </c>
      <c r="L746">
        <f t="shared" si="239"/>
        <v>8</v>
      </c>
      <c r="M746">
        <f t="shared" si="240"/>
        <v>7</v>
      </c>
      <c r="N746">
        <f t="shared" si="241"/>
        <v>7</v>
      </c>
      <c r="O746" s="3" t="str">
        <f t="shared" si="233"/>
        <v>08|07|07</v>
      </c>
      <c r="P746" s="22">
        <f t="shared" si="234"/>
        <v>80707</v>
      </c>
      <c r="Q746" s="22">
        <f t="shared" si="235"/>
        <v>3</v>
      </c>
      <c r="R746" s="22"/>
      <c r="S746" t="str">
        <f t="shared" si="236"/>
        <v>Medicine and Health Sciences</v>
      </c>
      <c r="T746" s="23" t="str">
        <f t="shared" si="237"/>
        <v>Dentistry</v>
      </c>
      <c r="U746" t="str">
        <f t="shared" si="238"/>
        <v>Orthodontics and Orthodontology</v>
      </c>
      <c r="V746">
        <v>1</v>
      </c>
      <c r="W746">
        <f t="shared" si="246"/>
        <v>736</v>
      </c>
      <c r="X746">
        <f t="shared" si="232"/>
        <v>736</v>
      </c>
      <c r="Y746" t="str">
        <f t="shared" si="247"/>
        <v>Dentistry: Orthodontics and Orthodontology</v>
      </c>
      <c r="Z746" t="str">
        <f t="shared" si="248"/>
        <v>Dentistry: Orthodontics and Orthodontology</v>
      </c>
    </row>
    <row r="747" spans="1:26" x14ac:dyDescent="0.35">
      <c r="A747">
        <v>743</v>
      </c>
      <c r="B747" t="s">
        <v>1817</v>
      </c>
      <c r="C747" s="4">
        <v>2</v>
      </c>
      <c r="D747" s="4">
        <v>22</v>
      </c>
      <c r="G747" s="4">
        <v>30000</v>
      </c>
      <c r="H747">
        <v>30700</v>
      </c>
      <c r="I747">
        <v>30711</v>
      </c>
      <c r="J747">
        <f t="shared" si="244"/>
        <v>29</v>
      </c>
      <c r="K747">
        <f t="shared" si="245"/>
        <v>11</v>
      </c>
      <c r="L747">
        <f t="shared" si="239"/>
        <v>8</v>
      </c>
      <c r="M747">
        <f t="shared" si="240"/>
        <v>7</v>
      </c>
      <c r="N747">
        <f t="shared" si="241"/>
        <v>8</v>
      </c>
      <c r="O747" s="3" t="str">
        <f t="shared" si="233"/>
        <v>08|07|08</v>
      </c>
      <c r="P747" s="22">
        <f t="shared" si="234"/>
        <v>80708</v>
      </c>
      <c r="Q747" s="22">
        <f t="shared" si="235"/>
        <v>3</v>
      </c>
      <c r="R747" s="22"/>
      <c r="S747" t="str">
        <f t="shared" si="236"/>
        <v>Medicine and Health Sciences</v>
      </c>
      <c r="T747" t="str">
        <f t="shared" si="237"/>
        <v>Dentistry</v>
      </c>
      <c r="U747" t="str">
        <f t="shared" si="238"/>
        <v>Pediatric Dentistry and Pedodontics</v>
      </c>
      <c r="V747">
        <v>1</v>
      </c>
      <c r="W747">
        <f t="shared" si="246"/>
        <v>737</v>
      </c>
      <c r="X747">
        <f t="shared" si="232"/>
        <v>737</v>
      </c>
      <c r="Y747" t="str">
        <f t="shared" si="247"/>
        <v>Dentistry: Pediatric Dentistry and Pedodontics</v>
      </c>
      <c r="Z747" t="str">
        <f t="shared" si="248"/>
        <v>Dentistry: Pediatric Dentistry and Pedodontics</v>
      </c>
    </row>
    <row r="748" spans="1:26" x14ac:dyDescent="0.35">
      <c r="A748">
        <v>744</v>
      </c>
      <c r="B748" t="s">
        <v>1818</v>
      </c>
      <c r="C748" s="4">
        <v>2</v>
      </c>
      <c r="D748" s="4">
        <v>22</v>
      </c>
      <c r="G748" s="4">
        <v>30000</v>
      </c>
      <c r="H748">
        <v>30700</v>
      </c>
      <c r="I748">
        <v>30711</v>
      </c>
      <c r="J748">
        <f t="shared" si="244"/>
        <v>29</v>
      </c>
      <c r="K748">
        <f t="shared" si="245"/>
        <v>11</v>
      </c>
      <c r="L748">
        <f t="shared" si="239"/>
        <v>8</v>
      </c>
      <c r="M748">
        <f t="shared" si="240"/>
        <v>7</v>
      </c>
      <c r="N748">
        <f t="shared" si="241"/>
        <v>9</v>
      </c>
      <c r="O748" s="3" t="str">
        <f t="shared" si="233"/>
        <v>08|07|09</v>
      </c>
      <c r="P748" s="22">
        <f t="shared" si="234"/>
        <v>80709</v>
      </c>
      <c r="Q748" s="22">
        <f t="shared" si="235"/>
        <v>3</v>
      </c>
      <c r="R748" s="22"/>
      <c r="S748" t="str">
        <f t="shared" si="236"/>
        <v>Medicine and Health Sciences</v>
      </c>
      <c r="T748" s="23" t="str">
        <f t="shared" si="237"/>
        <v>Dentistry</v>
      </c>
      <c r="U748" t="str">
        <f t="shared" si="238"/>
        <v>Periodontics and Periodontology</v>
      </c>
      <c r="V748">
        <v>1</v>
      </c>
      <c r="W748">
        <f t="shared" si="246"/>
        <v>738</v>
      </c>
      <c r="X748">
        <f t="shared" si="232"/>
        <v>738</v>
      </c>
      <c r="Y748" t="str">
        <f t="shared" si="247"/>
        <v>Dentistry: Periodontics and Periodontology</v>
      </c>
      <c r="Z748" t="str">
        <f t="shared" si="248"/>
        <v>Dentistry: Periodontics and Periodontology</v>
      </c>
    </row>
    <row r="749" spans="1:26" x14ac:dyDescent="0.35">
      <c r="A749">
        <v>745</v>
      </c>
      <c r="B749" t="s">
        <v>1819</v>
      </c>
      <c r="C749" s="4">
        <v>2</v>
      </c>
      <c r="D749" s="4">
        <v>22</v>
      </c>
      <c r="G749" s="4">
        <v>30000</v>
      </c>
      <c r="H749">
        <v>30700</v>
      </c>
      <c r="I749">
        <v>30711</v>
      </c>
      <c r="J749">
        <f t="shared" si="244"/>
        <v>29</v>
      </c>
      <c r="K749">
        <f t="shared" si="245"/>
        <v>11</v>
      </c>
      <c r="L749">
        <f t="shared" si="239"/>
        <v>8</v>
      </c>
      <c r="M749">
        <f t="shared" si="240"/>
        <v>7</v>
      </c>
      <c r="N749">
        <f t="shared" si="241"/>
        <v>10</v>
      </c>
      <c r="O749" s="3" t="str">
        <f t="shared" si="233"/>
        <v>08|07|10</v>
      </c>
      <c r="P749" s="22">
        <f t="shared" si="234"/>
        <v>80710</v>
      </c>
      <c r="Q749" s="22">
        <f t="shared" si="235"/>
        <v>3</v>
      </c>
      <c r="R749" s="22"/>
      <c r="S749" t="str">
        <f t="shared" si="236"/>
        <v>Medicine and Health Sciences</v>
      </c>
      <c r="T749" t="str">
        <f t="shared" si="237"/>
        <v>Dentistry</v>
      </c>
      <c r="U749" t="str">
        <f t="shared" si="238"/>
        <v>Prosthodontics and Prosthodontology</v>
      </c>
      <c r="V749">
        <v>1</v>
      </c>
      <c r="W749">
        <f t="shared" si="246"/>
        <v>739</v>
      </c>
      <c r="X749">
        <f t="shared" si="232"/>
        <v>739</v>
      </c>
      <c r="Y749" t="str">
        <f t="shared" si="247"/>
        <v>Dentistry: Prosthodontics and Prosthodontology</v>
      </c>
      <c r="Z749" t="str">
        <f t="shared" si="248"/>
        <v>Dentistry: Prosthodontics and Prosthodontology</v>
      </c>
    </row>
    <row r="750" spans="1:26" x14ac:dyDescent="0.35">
      <c r="A750">
        <v>746</v>
      </c>
      <c r="B750" t="s">
        <v>1820</v>
      </c>
      <c r="C750" s="4">
        <v>2</v>
      </c>
      <c r="D750" s="4">
        <v>22</v>
      </c>
      <c r="G750" s="4">
        <v>30000</v>
      </c>
      <c r="H750">
        <v>30700</v>
      </c>
      <c r="I750">
        <v>30711</v>
      </c>
      <c r="J750">
        <f t="shared" si="244"/>
        <v>29</v>
      </c>
      <c r="K750">
        <f t="shared" si="245"/>
        <v>11</v>
      </c>
      <c r="L750">
        <f t="shared" si="239"/>
        <v>8</v>
      </c>
      <c r="M750">
        <f t="shared" si="240"/>
        <v>7</v>
      </c>
      <c r="N750">
        <f t="shared" si="241"/>
        <v>11</v>
      </c>
      <c r="O750" s="3" t="str">
        <f t="shared" si="233"/>
        <v>08|07|11</v>
      </c>
      <c r="P750" s="22">
        <f t="shared" si="234"/>
        <v>80711</v>
      </c>
      <c r="Q750" s="22">
        <f t="shared" si="235"/>
        <v>3</v>
      </c>
      <c r="R750" s="22"/>
      <c r="S750" t="str">
        <f t="shared" si="236"/>
        <v>Medicine and Health Sciences</v>
      </c>
      <c r="T750" t="str">
        <f t="shared" si="237"/>
        <v>Dentistry</v>
      </c>
      <c r="U750" t="str">
        <f t="shared" si="238"/>
        <v>Other Dentistry</v>
      </c>
      <c r="V750">
        <v>1</v>
      </c>
      <c r="W750">
        <f t="shared" si="246"/>
        <v>740</v>
      </c>
      <c r="X750">
        <f t="shared" si="232"/>
        <v>740</v>
      </c>
      <c r="Y750" t="str">
        <f t="shared" si="247"/>
        <v>Dentistry: Other Dentistry</v>
      </c>
      <c r="Z750" t="str">
        <f t="shared" si="248"/>
        <v>Dentistry: Other Dentistry</v>
      </c>
    </row>
    <row r="751" spans="1:26" x14ac:dyDescent="0.35">
      <c r="A751">
        <v>747</v>
      </c>
      <c r="B751" t="s">
        <v>1821</v>
      </c>
      <c r="C751" s="4">
        <v>2</v>
      </c>
      <c r="D751" s="4">
        <v>23</v>
      </c>
      <c r="E751" s="4">
        <v>207</v>
      </c>
      <c r="G751" s="4">
        <v>30000</v>
      </c>
      <c r="H751">
        <v>30900</v>
      </c>
      <c r="I751">
        <v>30908</v>
      </c>
      <c r="J751">
        <f t="shared" si="244"/>
        <v>29</v>
      </c>
      <c r="K751" t="str">
        <f t="shared" si="245"/>
        <v/>
      </c>
      <c r="L751">
        <f t="shared" si="239"/>
        <v>8</v>
      </c>
      <c r="M751">
        <f t="shared" si="240"/>
        <v>8</v>
      </c>
      <c r="N751" t="str">
        <f t="shared" si="241"/>
        <v/>
      </c>
      <c r="O751" s="3" t="str">
        <f t="shared" si="233"/>
        <v>08|08</v>
      </c>
      <c r="P751" s="22">
        <f t="shared" si="234"/>
        <v>808</v>
      </c>
      <c r="Q751" s="22">
        <f t="shared" si="235"/>
        <v>2</v>
      </c>
      <c r="R751" s="22">
        <v>0</v>
      </c>
      <c r="S751" t="str">
        <f t="shared" si="236"/>
        <v>Medicine and Health Sciences</v>
      </c>
      <c r="T751" t="str">
        <f t="shared" si="237"/>
        <v>Dietetics and Clinical Nutrition</v>
      </c>
      <c r="U751" t="str">
        <f t="shared" si="238"/>
        <v/>
      </c>
      <c r="V751">
        <v>1</v>
      </c>
      <c r="W751">
        <f t="shared" si="246"/>
        <v>741</v>
      </c>
      <c r="X751">
        <f t="shared" si="232"/>
        <v>741</v>
      </c>
      <c r="Y751" t="str">
        <f>T751</f>
        <v>Dietetics and Clinical Nutrition</v>
      </c>
      <c r="Z751" t="str">
        <f>IF(U752="",T751,"")</f>
        <v>Dietetics and Clinical Nutrition</v>
      </c>
    </row>
    <row r="752" spans="1:26" x14ac:dyDescent="0.35">
      <c r="A752">
        <v>748</v>
      </c>
      <c r="B752" t="s">
        <v>1822</v>
      </c>
      <c r="C752" s="4">
        <v>2</v>
      </c>
      <c r="D752" s="4">
        <v>22</v>
      </c>
      <c r="G752">
        <v>30000</v>
      </c>
      <c r="H752" s="4">
        <v>30800</v>
      </c>
      <c r="J752">
        <f t="shared" si="244"/>
        <v>29</v>
      </c>
      <c r="K752" t="str">
        <f t="shared" si="245"/>
        <v/>
      </c>
      <c r="L752">
        <f t="shared" si="239"/>
        <v>8</v>
      </c>
      <c r="M752">
        <f t="shared" si="240"/>
        <v>9</v>
      </c>
      <c r="N752" t="str">
        <f t="shared" si="241"/>
        <v/>
      </c>
      <c r="O752" s="3" t="str">
        <f t="shared" si="233"/>
        <v>08|09</v>
      </c>
      <c r="P752" s="22">
        <f t="shared" si="234"/>
        <v>809</v>
      </c>
      <c r="Q752" s="22">
        <f t="shared" si="235"/>
        <v>2</v>
      </c>
      <c r="R752" s="22">
        <v>24</v>
      </c>
      <c r="S752" t="str">
        <f t="shared" si="236"/>
        <v>Medicine and Health Sciences</v>
      </c>
      <c r="T752" t="str">
        <f t="shared" si="237"/>
        <v>Diseases</v>
      </c>
      <c r="U752" t="str">
        <f t="shared" si="238"/>
        <v/>
      </c>
      <c r="V752">
        <v>1</v>
      </c>
      <c r="W752">
        <f t="shared" si="246"/>
        <v>742</v>
      </c>
      <c r="X752">
        <f t="shared" si="232"/>
        <v>742</v>
      </c>
      <c r="Y752" t="str">
        <f>T752</f>
        <v>Diseases</v>
      </c>
      <c r="Z752" t="str">
        <f>IF(U753="",T752,"")</f>
        <v/>
      </c>
    </row>
    <row r="753" spans="1:26" x14ac:dyDescent="0.35">
      <c r="A753">
        <v>749</v>
      </c>
      <c r="B753" t="s">
        <v>1823</v>
      </c>
      <c r="C753" s="4">
        <v>2</v>
      </c>
      <c r="D753" s="4">
        <v>22</v>
      </c>
      <c r="G753">
        <v>30000</v>
      </c>
      <c r="H753">
        <v>30700</v>
      </c>
      <c r="I753">
        <v>30713</v>
      </c>
      <c r="J753">
        <f t="shared" si="244"/>
        <v>29</v>
      </c>
      <c r="K753">
        <f t="shared" si="245"/>
        <v>10</v>
      </c>
      <c r="L753">
        <f t="shared" si="239"/>
        <v>8</v>
      </c>
      <c r="M753">
        <f t="shared" si="240"/>
        <v>9</v>
      </c>
      <c r="N753">
        <f t="shared" si="241"/>
        <v>1</v>
      </c>
      <c r="O753" s="3" t="str">
        <f t="shared" si="233"/>
        <v>08|09|01</v>
      </c>
      <c r="P753" s="22">
        <f t="shared" si="234"/>
        <v>80901</v>
      </c>
      <c r="Q753" s="22">
        <f t="shared" si="235"/>
        <v>3</v>
      </c>
      <c r="R753" s="22"/>
      <c r="S753" t="str">
        <f t="shared" si="236"/>
        <v>Medicine and Health Sciences</v>
      </c>
      <c r="T753" t="str">
        <f t="shared" si="237"/>
        <v>Diseases</v>
      </c>
      <c r="U753" t="str">
        <f t="shared" si="238"/>
        <v>Animal Diseases</v>
      </c>
      <c r="V753">
        <v>1</v>
      </c>
      <c r="W753">
        <f t="shared" si="246"/>
        <v>743</v>
      </c>
      <c r="X753">
        <f t="shared" si="232"/>
        <v>743</v>
      </c>
      <c r="Y753" t="str">
        <f t="shared" ref="Y753:Y776" si="249">Z753</f>
        <v>Diseases: Animal Diseases</v>
      </c>
      <c r="Z753" t="str">
        <f t="shared" ref="Z753:Z776" si="250">CONCATENATE(T753,": ",U753)</f>
        <v>Diseases: Animal Diseases</v>
      </c>
    </row>
    <row r="754" spans="1:26" x14ac:dyDescent="0.35">
      <c r="A754">
        <v>750</v>
      </c>
      <c r="B754" t="s">
        <v>1824</v>
      </c>
      <c r="C754" s="4">
        <v>2</v>
      </c>
      <c r="D754" s="4">
        <v>22</v>
      </c>
      <c r="G754" s="4">
        <v>30000</v>
      </c>
      <c r="H754" s="4">
        <v>30800</v>
      </c>
      <c r="I754">
        <v>30808</v>
      </c>
      <c r="J754">
        <f t="shared" si="244"/>
        <v>29</v>
      </c>
      <c r="K754">
        <f t="shared" si="245"/>
        <v>10</v>
      </c>
      <c r="L754">
        <f t="shared" si="239"/>
        <v>8</v>
      </c>
      <c r="M754">
        <f t="shared" si="240"/>
        <v>9</v>
      </c>
      <c r="N754">
        <f t="shared" si="241"/>
        <v>2</v>
      </c>
      <c r="O754" s="3" t="str">
        <f t="shared" si="233"/>
        <v>08|09|02</v>
      </c>
      <c r="P754" s="22">
        <f t="shared" si="234"/>
        <v>80902</v>
      </c>
      <c r="Q754" s="22">
        <f t="shared" si="235"/>
        <v>3</v>
      </c>
      <c r="R754" s="22"/>
      <c r="S754" t="str">
        <f t="shared" si="236"/>
        <v>Medicine and Health Sciences</v>
      </c>
      <c r="T754" t="str">
        <f t="shared" si="237"/>
        <v>Diseases</v>
      </c>
      <c r="U754" t="str">
        <f t="shared" si="238"/>
        <v>Bacterial Infections and Mycoses</v>
      </c>
      <c r="V754">
        <v>1</v>
      </c>
      <c r="W754">
        <f t="shared" si="246"/>
        <v>744</v>
      </c>
      <c r="X754">
        <f t="shared" si="232"/>
        <v>744</v>
      </c>
      <c r="Y754" t="str">
        <f t="shared" si="249"/>
        <v>Diseases: Bacterial Infections and Mycoses</v>
      </c>
      <c r="Z754" t="str">
        <f t="shared" si="250"/>
        <v>Diseases: Bacterial Infections and Mycoses</v>
      </c>
    </row>
    <row r="755" spans="1:26" x14ac:dyDescent="0.35">
      <c r="A755">
        <v>751</v>
      </c>
      <c r="B755" t="s">
        <v>1825</v>
      </c>
      <c r="C755" s="4">
        <v>2</v>
      </c>
      <c r="D755" s="4">
        <v>22</v>
      </c>
      <c r="G755" s="4">
        <v>30000</v>
      </c>
      <c r="H755" s="4">
        <v>30800</v>
      </c>
      <c r="I755">
        <v>30806</v>
      </c>
      <c r="J755">
        <f t="shared" si="244"/>
        <v>29</v>
      </c>
      <c r="K755">
        <f t="shared" si="245"/>
        <v>10</v>
      </c>
      <c r="L755">
        <f t="shared" si="239"/>
        <v>8</v>
      </c>
      <c r="M755">
        <f t="shared" si="240"/>
        <v>9</v>
      </c>
      <c r="N755">
        <f t="shared" si="241"/>
        <v>3</v>
      </c>
      <c r="O755" s="3" t="str">
        <f t="shared" si="233"/>
        <v>08|09|03</v>
      </c>
      <c r="P755" s="22">
        <f t="shared" si="234"/>
        <v>80903</v>
      </c>
      <c r="Q755" s="22">
        <f t="shared" si="235"/>
        <v>3</v>
      </c>
      <c r="R755" s="22"/>
      <c r="S755" t="str">
        <f t="shared" si="236"/>
        <v>Medicine and Health Sciences</v>
      </c>
      <c r="T755" t="str">
        <f t="shared" si="237"/>
        <v>Diseases</v>
      </c>
      <c r="U755" t="str">
        <f t="shared" si="238"/>
        <v>Cardiovascular Diseases</v>
      </c>
      <c r="V755">
        <v>1</v>
      </c>
      <c r="W755">
        <f t="shared" si="246"/>
        <v>745</v>
      </c>
      <c r="X755">
        <f t="shared" si="232"/>
        <v>745</v>
      </c>
      <c r="Y755" t="str">
        <f t="shared" si="249"/>
        <v>Diseases: Cardiovascular Diseases</v>
      </c>
      <c r="Z755" t="str">
        <f t="shared" si="250"/>
        <v>Diseases: Cardiovascular Diseases</v>
      </c>
    </row>
    <row r="756" spans="1:26" x14ac:dyDescent="0.35">
      <c r="A756">
        <v>752</v>
      </c>
      <c r="B756" t="s">
        <v>1826</v>
      </c>
      <c r="C756" s="4">
        <v>2</v>
      </c>
      <c r="D756" s="4">
        <v>22</v>
      </c>
      <c r="G756" s="4">
        <v>30000</v>
      </c>
      <c r="H756" s="4">
        <v>30800</v>
      </c>
      <c r="I756">
        <v>30801</v>
      </c>
      <c r="J756">
        <f t="shared" si="244"/>
        <v>29</v>
      </c>
      <c r="K756">
        <f t="shared" si="245"/>
        <v>10</v>
      </c>
      <c r="L756">
        <f t="shared" si="239"/>
        <v>8</v>
      </c>
      <c r="M756">
        <f t="shared" si="240"/>
        <v>9</v>
      </c>
      <c r="N756">
        <f t="shared" si="241"/>
        <v>4</v>
      </c>
      <c r="O756" s="3" t="str">
        <f t="shared" si="233"/>
        <v>08|09|04</v>
      </c>
      <c r="P756" s="22">
        <f t="shared" si="234"/>
        <v>80904</v>
      </c>
      <c r="Q756" s="22">
        <f t="shared" si="235"/>
        <v>3</v>
      </c>
      <c r="R756" s="22"/>
      <c r="S756" t="str">
        <f t="shared" si="236"/>
        <v>Medicine and Health Sciences</v>
      </c>
      <c r="T756" t="str">
        <f t="shared" si="237"/>
        <v>Diseases</v>
      </c>
      <c r="U756" t="str">
        <f t="shared" si="238"/>
        <v>Congenital, Hereditary, and Neonatal Diseases and Abnormalities</v>
      </c>
      <c r="V756">
        <v>1</v>
      </c>
      <c r="W756">
        <f t="shared" si="246"/>
        <v>746</v>
      </c>
      <c r="X756">
        <f t="shared" si="232"/>
        <v>746</v>
      </c>
      <c r="Y756" t="str">
        <f t="shared" si="249"/>
        <v>Diseases: Congenital, Hereditary, and Neonatal Diseases and Abnormalities</v>
      </c>
      <c r="Z756" t="str">
        <f t="shared" si="250"/>
        <v>Diseases: Congenital, Hereditary, and Neonatal Diseases and Abnormalities</v>
      </c>
    </row>
    <row r="757" spans="1:26" x14ac:dyDescent="0.35">
      <c r="A757">
        <v>753</v>
      </c>
      <c r="B757" t="s">
        <v>1827</v>
      </c>
      <c r="C757" s="4">
        <v>2</v>
      </c>
      <c r="D757" s="4">
        <v>22</v>
      </c>
      <c r="G757">
        <v>30000</v>
      </c>
      <c r="H757">
        <v>30700</v>
      </c>
      <c r="I757" t="s">
        <v>2479</v>
      </c>
      <c r="J757">
        <f t="shared" si="244"/>
        <v>29</v>
      </c>
      <c r="K757">
        <f t="shared" si="245"/>
        <v>10</v>
      </c>
      <c r="L757">
        <f t="shared" si="239"/>
        <v>8</v>
      </c>
      <c r="M757">
        <f t="shared" si="240"/>
        <v>9</v>
      </c>
      <c r="N757">
        <f t="shared" si="241"/>
        <v>5</v>
      </c>
      <c r="O757" s="3" t="str">
        <f t="shared" si="233"/>
        <v>08|09|05</v>
      </c>
      <c r="P757" s="22">
        <f t="shared" si="234"/>
        <v>80905</v>
      </c>
      <c r="Q757" s="22">
        <f t="shared" si="235"/>
        <v>3</v>
      </c>
      <c r="R757" s="22"/>
      <c r="S757" t="str">
        <f t="shared" si="236"/>
        <v>Medicine and Health Sciences</v>
      </c>
      <c r="T757" t="str">
        <f t="shared" si="237"/>
        <v>Diseases</v>
      </c>
      <c r="U757" t="str">
        <f t="shared" si="238"/>
        <v>Digestive System Diseases</v>
      </c>
      <c r="V757">
        <v>1</v>
      </c>
      <c r="W757">
        <f t="shared" si="246"/>
        <v>747</v>
      </c>
      <c r="X757">
        <f t="shared" si="232"/>
        <v>747</v>
      </c>
      <c r="Y757" t="str">
        <f t="shared" si="249"/>
        <v>Diseases: Digestive System Diseases</v>
      </c>
      <c r="Z757" t="str">
        <f t="shared" si="250"/>
        <v>Diseases: Digestive System Diseases</v>
      </c>
    </row>
    <row r="758" spans="1:26" x14ac:dyDescent="0.35">
      <c r="A758">
        <v>754</v>
      </c>
      <c r="B758" t="s">
        <v>1828</v>
      </c>
      <c r="C758" s="4">
        <v>2</v>
      </c>
      <c r="D758" s="4">
        <v>22</v>
      </c>
      <c r="G758">
        <v>30000</v>
      </c>
      <c r="H758">
        <v>30700</v>
      </c>
      <c r="I758" t="s">
        <v>2479</v>
      </c>
      <c r="J758">
        <f t="shared" si="244"/>
        <v>29</v>
      </c>
      <c r="K758">
        <f t="shared" si="245"/>
        <v>10</v>
      </c>
      <c r="L758">
        <f t="shared" si="239"/>
        <v>8</v>
      </c>
      <c r="M758">
        <f t="shared" si="240"/>
        <v>9</v>
      </c>
      <c r="N758">
        <f t="shared" si="241"/>
        <v>6</v>
      </c>
      <c r="O758" s="3" t="str">
        <f t="shared" si="233"/>
        <v>08|09|06</v>
      </c>
      <c r="P758" s="22">
        <f t="shared" si="234"/>
        <v>80906</v>
      </c>
      <c r="Q758" s="22">
        <f t="shared" si="235"/>
        <v>3</v>
      </c>
      <c r="R758" s="22"/>
      <c r="S758" t="str">
        <f t="shared" si="236"/>
        <v>Medicine and Health Sciences</v>
      </c>
      <c r="T758" t="str">
        <f t="shared" si="237"/>
        <v>Diseases</v>
      </c>
      <c r="U758" t="str">
        <f t="shared" si="238"/>
        <v>Disease Modeling</v>
      </c>
      <c r="V758">
        <v>1</v>
      </c>
      <c r="W758">
        <f t="shared" si="246"/>
        <v>748</v>
      </c>
      <c r="X758">
        <f t="shared" si="232"/>
        <v>748</v>
      </c>
      <c r="Y758" t="str">
        <f t="shared" si="249"/>
        <v>Diseases: Disease Modeling</v>
      </c>
      <c r="Z758" t="str">
        <f t="shared" si="250"/>
        <v>Diseases: Disease Modeling</v>
      </c>
    </row>
    <row r="759" spans="1:26" x14ac:dyDescent="0.35">
      <c r="A759">
        <v>755</v>
      </c>
      <c r="B759" t="s">
        <v>1829</v>
      </c>
      <c r="C759" s="4">
        <v>2</v>
      </c>
      <c r="D759" s="4">
        <v>22</v>
      </c>
      <c r="G759" s="4">
        <v>30000</v>
      </c>
      <c r="H759" s="4">
        <v>30800</v>
      </c>
      <c r="I759">
        <v>30804</v>
      </c>
      <c r="J759">
        <f t="shared" si="244"/>
        <v>29</v>
      </c>
      <c r="K759">
        <f t="shared" si="245"/>
        <v>10</v>
      </c>
      <c r="L759">
        <f t="shared" si="239"/>
        <v>8</v>
      </c>
      <c r="M759">
        <f t="shared" si="240"/>
        <v>9</v>
      </c>
      <c r="N759">
        <f t="shared" si="241"/>
        <v>7</v>
      </c>
      <c r="O759" s="3" t="str">
        <f t="shared" si="233"/>
        <v>08|09|07</v>
      </c>
      <c r="P759" s="22">
        <f t="shared" si="234"/>
        <v>80907</v>
      </c>
      <c r="Q759" s="22">
        <f t="shared" si="235"/>
        <v>3</v>
      </c>
      <c r="R759" s="22"/>
      <c r="S759" t="str">
        <f t="shared" si="236"/>
        <v>Medicine and Health Sciences</v>
      </c>
      <c r="T759" s="23" t="str">
        <f t="shared" si="237"/>
        <v>Diseases</v>
      </c>
      <c r="U759" t="str">
        <f t="shared" si="238"/>
        <v>Disorders of Environmental Origin</v>
      </c>
      <c r="V759">
        <v>1</v>
      </c>
      <c r="W759">
        <f t="shared" si="246"/>
        <v>749</v>
      </c>
      <c r="X759">
        <f t="shared" si="232"/>
        <v>749</v>
      </c>
      <c r="Y759" t="str">
        <f t="shared" si="249"/>
        <v>Diseases: Disorders of Environmental Origin</v>
      </c>
      <c r="Z759" t="str">
        <f t="shared" si="250"/>
        <v>Diseases: Disorders of Environmental Origin</v>
      </c>
    </row>
    <row r="760" spans="1:26" x14ac:dyDescent="0.35">
      <c r="A760">
        <v>756</v>
      </c>
      <c r="B760" t="s">
        <v>1830</v>
      </c>
      <c r="C760" s="4">
        <v>2</v>
      </c>
      <c r="D760" s="4">
        <v>22</v>
      </c>
      <c r="G760">
        <v>30000</v>
      </c>
      <c r="H760">
        <v>30700</v>
      </c>
      <c r="I760" t="s">
        <v>2479</v>
      </c>
      <c r="J760">
        <f t="shared" si="244"/>
        <v>29</v>
      </c>
      <c r="K760">
        <f t="shared" si="245"/>
        <v>10</v>
      </c>
      <c r="L760">
        <f t="shared" si="239"/>
        <v>8</v>
      </c>
      <c r="M760">
        <f t="shared" si="240"/>
        <v>9</v>
      </c>
      <c r="N760">
        <f t="shared" si="241"/>
        <v>8</v>
      </c>
      <c r="O760" s="3" t="str">
        <f t="shared" si="233"/>
        <v>08|09|08</v>
      </c>
      <c r="P760" s="22">
        <f t="shared" si="234"/>
        <v>80908</v>
      </c>
      <c r="Q760" s="22">
        <f t="shared" si="235"/>
        <v>3</v>
      </c>
      <c r="R760" s="22"/>
      <c r="S760" t="str">
        <f t="shared" si="236"/>
        <v>Medicine and Health Sciences</v>
      </c>
      <c r="T760" t="str">
        <f t="shared" si="237"/>
        <v>Diseases</v>
      </c>
      <c r="U760" t="str">
        <f t="shared" si="238"/>
        <v>Endocrine System Diseases</v>
      </c>
      <c r="V760">
        <v>1</v>
      </c>
      <c r="W760">
        <f t="shared" si="246"/>
        <v>750</v>
      </c>
      <c r="X760">
        <f t="shared" si="232"/>
        <v>750</v>
      </c>
      <c r="Y760" t="str">
        <f t="shared" si="249"/>
        <v>Diseases: Endocrine System Diseases</v>
      </c>
      <c r="Z760" t="str">
        <f t="shared" si="250"/>
        <v>Diseases: Endocrine System Diseases</v>
      </c>
    </row>
    <row r="761" spans="1:26" x14ac:dyDescent="0.35">
      <c r="A761">
        <v>757</v>
      </c>
      <c r="B761" t="s">
        <v>1831</v>
      </c>
      <c r="C761" s="4">
        <v>2</v>
      </c>
      <c r="D761" s="4">
        <v>22</v>
      </c>
      <c r="G761">
        <v>30000</v>
      </c>
      <c r="H761">
        <v>30700</v>
      </c>
      <c r="I761" t="s">
        <v>2479</v>
      </c>
      <c r="J761">
        <f t="shared" si="244"/>
        <v>29</v>
      </c>
      <c r="K761">
        <f t="shared" si="245"/>
        <v>10</v>
      </c>
      <c r="L761">
        <f t="shared" si="239"/>
        <v>8</v>
      </c>
      <c r="M761">
        <f t="shared" si="240"/>
        <v>9</v>
      </c>
      <c r="N761">
        <f t="shared" si="241"/>
        <v>9</v>
      </c>
      <c r="O761" s="3" t="str">
        <f t="shared" si="233"/>
        <v>08|09|09</v>
      </c>
      <c r="P761" s="22">
        <f t="shared" si="234"/>
        <v>80909</v>
      </c>
      <c r="Q761" s="22">
        <f t="shared" si="235"/>
        <v>3</v>
      </c>
      <c r="R761" s="22"/>
      <c r="S761" t="str">
        <f t="shared" si="236"/>
        <v>Medicine and Health Sciences</v>
      </c>
      <c r="T761" s="23" t="str">
        <f t="shared" si="237"/>
        <v>Diseases</v>
      </c>
      <c r="U761" t="str">
        <f t="shared" si="238"/>
        <v>Eye Diseases</v>
      </c>
      <c r="V761">
        <v>1</v>
      </c>
      <c r="W761">
        <f t="shared" si="246"/>
        <v>751</v>
      </c>
      <c r="X761">
        <f t="shared" si="232"/>
        <v>751</v>
      </c>
      <c r="Y761" t="str">
        <f t="shared" si="249"/>
        <v>Diseases: Eye Diseases</v>
      </c>
      <c r="Z761" t="str">
        <f t="shared" si="250"/>
        <v>Diseases: Eye Diseases</v>
      </c>
    </row>
    <row r="762" spans="1:26" x14ac:dyDescent="0.35">
      <c r="A762">
        <v>758</v>
      </c>
      <c r="B762" t="s">
        <v>1832</v>
      </c>
      <c r="C762" s="4">
        <v>2</v>
      </c>
      <c r="D762" s="4">
        <v>22</v>
      </c>
      <c r="G762" s="4">
        <v>30000</v>
      </c>
      <c r="H762">
        <v>30700</v>
      </c>
      <c r="I762">
        <v>30706</v>
      </c>
      <c r="J762">
        <f t="shared" si="244"/>
        <v>29</v>
      </c>
      <c r="K762">
        <f t="shared" si="245"/>
        <v>10</v>
      </c>
      <c r="L762">
        <f t="shared" si="239"/>
        <v>8</v>
      </c>
      <c r="M762">
        <f t="shared" si="240"/>
        <v>9</v>
      </c>
      <c r="N762">
        <f t="shared" si="241"/>
        <v>10</v>
      </c>
      <c r="O762" s="3" t="str">
        <f t="shared" si="233"/>
        <v>08|09|10</v>
      </c>
      <c r="P762" s="22">
        <f t="shared" si="234"/>
        <v>80910</v>
      </c>
      <c r="Q762" s="22">
        <f t="shared" si="235"/>
        <v>3</v>
      </c>
      <c r="R762" s="22"/>
      <c r="S762" t="str">
        <f t="shared" si="236"/>
        <v>Medicine and Health Sciences</v>
      </c>
      <c r="T762" t="str">
        <f t="shared" si="237"/>
        <v>Diseases</v>
      </c>
      <c r="U762" t="str">
        <f t="shared" si="238"/>
        <v>Female Urogenital Diseases and Pregnancy Complications</v>
      </c>
      <c r="V762">
        <v>1</v>
      </c>
      <c r="W762">
        <f t="shared" si="246"/>
        <v>752</v>
      </c>
      <c r="X762">
        <f t="shared" si="232"/>
        <v>752</v>
      </c>
      <c r="Y762" t="str">
        <f t="shared" si="249"/>
        <v>Diseases: Female Urogenital Diseases and Pregnancy Complications</v>
      </c>
      <c r="Z762" t="str">
        <f t="shared" si="250"/>
        <v>Diseases: Female Urogenital Diseases and Pregnancy Complications</v>
      </c>
    </row>
    <row r="763" spans="1:26" x14ac:dyDescent="0.35">
      <c r="A763">
        <v>759</v>
      </c>
      <c r="B763" t="s">
        <v>1833</v>
      </c>
      <c r="C763" s="4">
        <v>2</v>
      </c>
      <c r="D763" s="4">
        <v>22</v>
      </c>
      <c r="G763">
        <v>30000</v>
      </c>
      <c r="H763">
        <v>30700</v>
      </c>
      <c r="I763" t="s">
        <v>2479</v>
      </c>
      <c r="J763">
        <f t="shared" si="244"/>
        <v>29</v>
      </c>
      <c r="K763">
        <f t="shared" si="245"/>
        <v>10</v>
      </c>
      <c r="L763">
        <f t="shared" si="239"/>
        <v>8</v>
      </c>
      <c r="M763">
        <f t="shared" si="240"/>
        <v>9</v>
      </c>
      <c r="N763">
        <f t="shared" si="241"/>
        <v>11</v>
      </c>
      <c r="O763" s="3" t="str">
        <f t="shared" si="233"/>
        <v>08|09|11</v>
      </c>
      <c r="P763" s="22">
        <f t="shared" si="234"/>
        <v>80911</v>
      </c>
      <c r="Q763" s="22">
        <f t="shared" si="235"/>
        <v>3</v>
      </c>
      <c r="R763" s="22"/>
      <c r="S763" t="str">
        <f t="shared" si="236"/>
        <v>Medicine and Health Sciences</v>
      </c>
      <c r="T763" t="str">
        <f t="shared" si="237"/>
        <v>Diseases</v>
      </c>
      <c r="U763" t="str">
        <f t="shared" si="238"/>
        <v>Hemic and Lymphatic Diseases</v>
      </c>
      <c r="V763">
        <v>1</v>
      </c>
      <c r="W763">
        <f t="shared" si="246"/>
        <v>753</v>
      </c>
      <c r="X763">
        <f t="shared" si="232"/>
        <v>753</v>
      </c>
      <c r="Y763" t="str">
        <f t="shared" si="249"/>
        <v>Diseases: Hemic and Lymphatic Diseases</v>
      </c>
      <c r="Z763" t="str">
        <f t="shared" si="250"/>
        <v>Diseases: Hemic and Lymphatic Diseases</v>
      </c>
    </row>
    <row r="764" spans="1:26" x14ac:dyDescent="0.35">
      <c r="A764">
        <v>760</v>
      </c>
      <c r="B764" t="s">
        <v>1834</v>
      </c>
      <c r="C764" s="4">
        <v>2</v>
      </c>
      <c r="D764" s="4">
        <v>22</v>
      </c>
      <c r="G764" s="4">
        <v>30000</v>
      </c>
      <c r="H764">
        <v>30700</v>
      </c>
      <c r="I764">
        <v>30718</v>
      </c>
      <c r="J764">
        <f t="shared" si="244"/>
        <v>29</v>
      </c>
      <c r="K764">
        <f t="shared" si="245"/>
        <v>10</v>
      </c>
      <c r="L764">
        <f t="shared" si="239"/>
        <v>8</v>
      </c>
      <c r="M764">
        <f t="shared" si="240"/>
        <v>9</v>
      </c>
      <c r="N764">
        <f t="shared" si="241"/>
        <v>12</v>
      </c>
      <c r="O764" s="3" t="str">
        <f t="shared" si="233"/>
        <v>08|09|12</v>
      </c>
      <c r="P764" s="22">
        <f t="shared" si="234"/>
        <v>80912</v>
      </c>
      <c r="Q764" s="22">
        <f t="shared" si="235"/>
        <v>3</v>
      </c>
      <c r="R764" s="22"/>
      <c r="S764" t="str">
        <f t="shared" si="236"/>
        <v>Medicine and Health Sciences</v>
      </c>
      <c r="T764" t="str">
        <f t="shared" si="237"/>
        <v>Diseases</v>
      </c>
      <c r="U764" t="str">
        <f t="shared" si="238"/>
        <v>Immune System Diseases</v>
      </c>
      <c r="V764">
        <v>1</v>
      </c>
      <c r="W764">
        <f t="shared" si="246"/>
        <v>754</v>
      </c>
      <c r="X764">
        <f t="shared" si="232"/>
        <v>754</v>
      </c>
      <c r="Y764" t="str">
        <f t="shared" si="249"/>
        <v>Diseases: Immune System Diseases</v>
      </c>
      <c r="Z764" t="str">
        <f t="shared" si="250"/>
        <v>Diseases: Immune System Diseases</v>
      </c>
    </row>
    <row r="765" spans="1:26" x14ac:dyDescent="0.35">
      <c r="A765">
        <v>761</v>
      </c>
      <c r="B765" t="s">
        <v>1835</v>
      </c>
      <c r="C765" s="4">
        <v>2</v>
      </c>
      <c r="D765" s="4">
        <v>22</v>
      </c>
      <c r="G765" s="4">
        <v>30000</v>
      </c>
      <c r="H765">
        <v>30700</v>
      </c>
      <c r="I765">
        <v>30706</v>
      </c>
      <c r="J765">
        <f t="shared" si="244"/>
        <v>29</v>
      </c>
      <c r="K765">
        <f t="shared" si="245"/>
        <v>10</v>
      </c>
      <c r="L765">
        <f t="shared" si="239"/>
        <v>8</v>
      </c>
      <c r="M765">
        <f t="shared" si="240"/>
        <v>9</v>
      </c>
      <c r="N765">
        <f t="shared" si="241"/>
        <v>13</v>
      </c>
      <c r="O765" s="3" t="str">
        <f t="shared" si="233"/>
        <v>08|09|13</v>
      </c>
      <c r="P765" s="22">
        <f t="shared" si="234"/>
        <v>80913</v>
      </c>
      <c r="Q765" s="22">
        <f t="shared" si="235"/>
        <v>3</v>
      </c>
      <c r="R765" s="22"/>
      <c r="S765" t="str">
        <f t="shared" si="236"/>
        <v>Medicine and Health Sciences</v>
      </c>
      <c r="T765" t="str">
        <f t="shared" si="237"/>
        <v>Diseases</v>
      </c>
      <c r="U765" t="str">
        <f t="shared" si="238"/>
        <v>Male Urogenital Diseases</v>
      </c>
      <c r="V765">
        <v>1</v>
      </c>
      <c r="W765">
        <f t="shared" si="246"/>
        <v>755</v>
      </c>
      <c r="X765">
        <f t="shared" ref="X765:X828" si="251">IF(V765&gt;0,W765,"")</f>
        <v>755</v>
      </c>
      <c r="Y765" t="str">
        <f t="shared" si="249"/>
        <v>Diseases: Male Urogenital Diseases</v>
      </c>
      <c r="Z765" t="str">
        <f t="shared" si="250"/>
        <v>Diseases: Male Urogenital Diseases</v>
      </c>
    </row>
    <row r="766" spans="1:26" x14ac:dyDescent="0.35">
      <c r="A766">
        <v>762</v>
      </c>
      <c r="B766" t="s">
        <v>1836</v>
      </c>
      <c r="C766" s="4">
        <v>2</v>
      </c>
      <c r="D766" s="4">
        <v>22</v>
      </c>
      <c r="G766" s="4">
        <v>30000</v>
      </c>
      <c r="H766" s="4">
        <v>30800</v>
      </c>
      <c r="I766">
        <v>30809</v>
      </c>
      <c r="J766">
        <f t="shared" si="244"/>
        <v>29</v>
      </c>
      <c r="K766">
        <f t="shared" si="245"/>
        <v>10</v>
      </c>
      <c r="L766">
        <f t="shared" si="239"/>
        <v>8</v>
      </c>
      <c r="M766">
        <f t="shared" si="240"/>
        <v>9</v>
      </c>
      <c r="N766">
        <f t="shared" si="241"/>
        <v>14</v>
      </c>
      <c r="O766" s="3" t="str">
        <f t="shared" si="233"/>
        <v>08|09|14</v>
      </c>
      <c r="P766" s="22">
        <f t="shared" si="234"/>
        <v>80914</v>
      </c>
      <c r="Q766" s="22">
        <f t="shared" si="235"/>
        <v>3</v>
      </c>
      <c r="R766" s="22"/>
      <c r="S766" t="str">
        <f t="shared" si="236"/>
        <v>Medicine and Health Sciences</v>
      </c>
      <c r="T766" t="str">
        <f t="shared" si="237"/>
        <v>Diseases</v>
      </c>
      <c r="U766" t="str">
        <f t="shared" si="238"/>
        <v>Musculoskeletal Diseases</v>
      </c>
      <c r="V766">
        <v>1</v>
      </c>
      <c r="W766">
        <f t="shared" si="246"/>
        <v>756</v>
      </c>
      <c r="X766">
        <f t="shared" si="251"/>
        <v>756</v>
      </c>
      <c r="Y766" t="str">
        <f t="shared" si="249"/>
        <v>Diseases: Musculoskeletal Diseases</v>
      </c>
      <c r="Z766" t="str">
        <f t="shared" si="250"/>
        <v>Diseases: Musculoskeletal Diseases</v>
      </c>
    </row>
    <row r="767" spans="1:26" x14ac:dyDescent="0.35">
      <c r="A767">
        <v>763</v>
      </c>
      <c r="B767" t="s">
        <v>1837</v>
      </c>
      <c r="C767" s="4">
        <v>2</v>
      </c>
      <c r="D767" s="4">
        <v>22</v>
      </c>
      <c r="G767">
        <v>30000</v>
      </c>
      <c r="H767">
        <v>30700</v>
      </c>
      <c r="I767" t="s">
        <v>2479</v>
      </c>
      <c r="J767">
        <f t="shared" si="244"/>
        <v>29</v>
      </c>
      <c r="K767">
        <f t="shared" si="245"/>
        <v>10</v>
      </c>
      <c r="L767">
        <f t="shared" si="239"/>
        <v>8</v>
      </c>
      <c r="M767">
        <f t="shared" si="240"/>
        <v>9</v>
      </c>
      <c r="N767">
        <f t="shared" si="241"/>
        <v>15</v>
      </c>
      <c r="O767" s="3" t="str">
        <f t="shared" si="233"/>
        <v>08|09|15</v>
      </c>
      <c r="P767" s="22">
        <f t="shared" si="234"/>
        <v>80915</v>
      </c>
      <c r="Q767" s="22">
        <f t="shared" si="235"/>
        <v>3</v>
      </c>
      <c r="R767" s="22"/>
      <c r="S767" t="str">
        <f t="shared" si="236"/>
        <v>Medicine and Health Sciences</v>
      </c>
      <c r="T767" t="str">
        <f t="shared" si="237"/>
        <v>Diseases</v>
      </c>
      <c r="U767" t="str">
        <f t="shared" si="238"/>
        <v>Neoplasms</v>
      </c>
      <c r="V767">
        <v>1</v>
      </c>
      <c r="W767">
        <f t="shared" si="246"/>
        <v>757</v>
      </c>
      <c r="X767">
        <f t="shared" si="251"/>
        <v>757</v>
      </c>
      <c r="Y767" t="str">
        <f t="shared" si="249"/>
        <v>Diseases: Neoplasms</v>
      </c>
      <c r="Z767" t="str">
        <f t="shared" si="250"/>
        <v>Diseases: Neoplasms</v>
      </c>
    </row>
    <row r="768" spans="1:26" x14ac:dyDescent="0.35">
      <c r="A768">
        <v>764</v>
      </c>
      <c r="B768" t="s">
        <v>1838</v>
      </c>
      <c r="C768" s="4">
        <v>2</v>
      </c>
      <c r="D768" s="4">
        <v>22</v>
      </c>
      <c r="G768">
        <v>30000</v>
      </c>
      <c r="H768">
        <v>30700</v>
      </c>
      <c r="I768" t="s">
        <v>2479</v>
      </c>
      <c r="J768">
        <f t="shared" si="244"/>
        <v>29</v>
      </c>
      <c r="K768">
        <f t="shared" si="245"/>
        <v>10</v>
      </c>
      <c r="L768">
        <f t="shared" si="239"/>
        <v>8</v>
      </c>
      <c r="M768">
        <f t="shared" si="240"/>
        <v>9</v>
      </c>
      <c r="N768">
        <f t="shared" si="241"/>
        <v>16</v>
      </c>
      <c r="O768" s="3" t="str">
        <f t="shared" si="233"/>
        <v>08|09|16</v>
      </c>
      <c r="P768" s="22">
        <f t="shared" si="234"/>
        <v>80916</v>
      </c>
      <c r="Q768" s="22">
        <f t="shared" si="235"/>
        <v>3</v>
      </c>
      <c r="R768" s="22"/>
      <c r="S768" t="str">
        <f t="shared" si="236"/>
        <v>Medicine and Health Sciences</v>
      </c>
      <c r="T768" t="str">
        <f t="shared" si="237"/>
        <v>Diseases</v>
      </c>
      <c r="U768" t="str">
        <f t="shared" si="238"/>
        <v>Nervous System Diseases</v>
      </c>
      <c r="V768">
        <v>1</v>
      </c>
      <c r="W768">
        <f t="shared" si="246"/>
        <v>758</v>
      </c>
      <c r="X768">
        <f t="shared" si="251"/>
        <v>758</v>
      </c>
      <c r="Y768" t="str">
        <f t="shared" si="249"/>
        <v>Diseases: Nervous System Diseases</v>
      </c>
      <c r="Z768" t="str">
        <f t="shared" si="250"/>
        <v>Diseases: Nervous System Diseases</v>
      </c>
    </row>
    <row r="769" spans="1:26" x14ac:dyDescent="0.35">
      <c r="A769">
        <v>765</v>
      </c>
      <c r="B769" t="s">
        <v>1839</v>
      </c>
      <c r="C769" s="4">
        <v>2</v>
      </c>
      <c r="D769" s="4">
        <v>23</v>
      </c>
      <c r="E769" s="4">
        <v>207</v>
      </c>
      <c r="G769" s="4">
        <v>30000</v>
      </c>
      <c r="H769">
        <v>30800</v>
      </c>
      <c r="I769">
        <v>30807</v>
      </c>
      <c r="J769">
        <f t="shared" si="244"/>
        <v>29</v>
      </c>
      <c r="K769">
        <f t="shared" si="245"/>
        <v>10</v>
      </c>
      <c r="L769">
        <f t="shared" si="239"/>
        <v>8</v>
      </c>
      <c r="M769">
        <f t="shared" si="240"/>
        <v>9</v>
      </c>
      <c r="N769">
        <f t="shared" si="241"/>
        <v>17</v>
      </c>
      <c r="O769" s="3" t="str">
        <f t="shared" si="233"/>
        <v>08|09|17</v>
      </c>
      <c r="P769" s="22">
        <f t="shared" si="234"/>
        <v>80917</v>
      </c>
      <c r="Q769" s="22">
        <f t="shared" si="235"/>
        <v>3</v>
      </c>
      <c r="R769" s="22"/>
      <c r="S769" t="str">
        <f t="shared" si="236"/>
        <v>Medicine and Health Sciences</v>
      </c>
      <c r="T769" t="str">
        <f t="shared" si="237"/>
        <v>Diseases</v>
      </c>
      <c r="U769" t="str">
        <f t="shared" si="238"/>
        <v>Nutritional and Metabolic Diseases</v>
      </c>
      <c r="V769">
        <v>1</v>
      </c>
      <c r="W769">
        <f t="shared" si="246"/>
        <v>759</v>
      </c>
      <c r="X769">
        <f t="shared" si="251"/>
        <v>759</v>
      </c>
      <c r="Y769" t="str">
        <f t="shared" si="249"/>
        <v>Diseases: Nutritional and Metabolic Diseases</v>
      </c>
      <c r="Z769" t="str">
        <f t="shared" si="250"/>
        <v>Diseases: Nutritional and Metabolic Diseases</v>
      </c>
    </row>
    <row r="770" spans="1:26" x14ac:dyDescent="0.35">
      <c r="A770">
        <v>766</v>
      </c>
      <c r="B770" t="s">
        <v>1840</v>
      </c>
      <c r="C770" s="4">
        <v>2</v>
      </c>
      <c r="D770" s="4">
        <v>22</v>
      </c>
      <c r="G770" s="4">
        <v>30000</v>
      </c>
      <c r="H770" s="4">
        <v>30800</v>
      </c>
      <c r="I770">
        <v>30810</v>
      </c>
      <c r="J770">
        <f t="shared" si="244"/>
        <v>29</v>
      </c>
      <c r="K770">
        <f t="shared" si="245"/>
        <v>10</v>
      </c>
      <c r="L770">
        <f t="shared" si="239"/>
        <v>8</v>
      </c>
      <c r="M770">
        <f t="shared" si="240"/>
        <v>9</v>
      </c>
      <c r="N770">
        <f t="shared" si="241"/>
        <v>18</v>
      </c>
      <c r="O770" s="3" t="str">
        <f t="shared" si="233"/>
        <v>08|09|18</v>
      </c>
      <c r="P770" s="22">
        <f t="shared" si="234"/>
        <v>80918</v>
      </c>
      <c r="Q770" s="22">
        <f t="shared" si="235"/>
        <v>3</v>
      </c>
      <c r="R770" s="22"/>
      <c r="S770" t="str">
        <f t="shared" si="236"/>
        <v>Medicine and Health Sciences</v>
      </c>
      <c r="T770" t="str">
        <f t="shared" si="237"/>
        <v>Diseases</v>
      </c>
      <c r="U770" t="str">
        <f t="shared" si="238"/>
        <v>Otorhinolaryngologic Diseases</v>
      </c>
      <c r="V770">
        <v>1</v>
      </c>
      <c r="W770">
        <f t="shared" si="246"/>
        <v>760</v>
      </c>
      <c r="X770">
        <f t="shared" si="251"/>
        <v>760</v>
      </c>
      <c r="Y770" t="str">
        <f t="shared" si="249"/>
        <v>Diseases: Otorhinolaryngologic Diseases</v>
      </c>
      <c r="Z770" t="str">
        <f t="shared" si="250"/>
        <v>Diseases: Otorhinolaryngologic Diseases</v>
      </c>
    </row>
    <row r="771" spans="1:26" x14ac:dyDescent="0.35">
      <c r="A771">
        <v>767</v>
      </c>
      <c r="B771" t="s">
        <v>1841</v>
      </c>
      <c r="C771" s="4">
        <v>2</v>
      </c>
      <c r="D771" s="4">
        <v>22</v>
      </c>
      <c r="G771">
        <v>30000</v>
      </c>
      <c r="H771">
        <v>30700</v>
      </c>
      <c r="I771" t="s">
        <v>2479</v>
      </c>
      <c r="J771">
        <f t="shared" si="244"/>
        <v>29</v>
      </c>
      <c r="K771">
        <f t="shared" si="245"/>
        <v>10</v>
      </c>
      <c r="L771">
        <f t="shared" si="239"/>
        <v>8</v>
      </c>
      <c r="M771">
        <f t="shared" si="240"/>
        <v>9</v>
      </c>
      <c r="N771">
        <f t="shared" si="241"/>
        <v>19</v>
      </c>
      <c r="O771" s="3" t="str">
        <f t="shared" si="233"/>
        <v>08|09|19</v>
      </c>
      <c r="P771" s="22">
        <f t="shared" si="234"/>
        <v>80919</v>
      </c>
      <c r="Q771" s="22">
        <f t="shared" si="235"/>
        <v>3</v>
      </c>
      <c r="R771" s="22"/>
      <c r="S771" t="str">
        <f t="shared" si="236"/>
        <v>Medicine and Health Sciences</v>
      </c>
      <c r="T771" t="str">
        <f t="shared" si="237"/>
        <v>Diseases</v>
      </c>
      <c r="U771" t="str">
        <f t="shared" si="238"/>
        <v>Parasitic Diseases</v>
      </c>
      <c r="V771">
        <v>1</v>
      </c>
      <c r="W771">
        <f t="shared" si="246"/>
        <v>761</v>
      </c>
      <c r="X771">
        <f t="shared" si="251"/>
        <v>761</v>
      </c>
      <c r="Y771" t="str">
        <f t="shared" si="249"/>
        <v>Diseases: Parasitic Diseases</v>
      </c>
      <c r="Z771" t="str">
        <f t="shared" si="250"/>
        <v>Diseases: Parasitic Diseases</v>
      </c>
    </row>
    <row r="772" spans="1:26" x14ac:dyDescent="0.35">
      <c r="A772">
        <v>768</v>
      </c>
      <c r="B772" t="s">
        <v>1842</v>
      </c>
      <c r="C772" s="4">
        <v>2</v>
      </c>
      <c r="D772" s="4">
        <v>22</v>
      </c>
      <c r="G772" s="4">
        <v>30000</v>
      </c>
      <c r="H772">
        <v>30400</v>
      </c>
      <c r="I772">
        <v>30402</v>
      </c>
      <c r="J772">
        <f t="shared" si="244"/>
        <v>29</v>
      </c>
      <c r="K772">
        <f t="shared" si="245"/>
        <v>10</v>
      </c>
      <c r="L772">
        <f t="shared" si="239"/>
        <v>8</v>
      </c>
      <c r="M772">
        <f t="shared" si="240"/>
        <v>9</v>
      </c>
      <c r="N772">
        <f t="shared" si="241"/>
        <v>20</v>
      </c>
      <c r="O772" s="3" t="str">
        <f t="shared" si="233"/>
        <v>08|09|20</v>
      </c>
      <c r="P772" s="22">
        <f t="shared" si="234"/>
        <v>80920</v>
      </c>
      <c r="Q772" s="22">
        <f t="shared" si="235"/>
        <v>3</v>
      </c>
      <c r="R772" s="22"/>
      <c r="S772" t="str">
        <f t="shared" si="236"/>
        <v>Medicine and Health Sciences</v>
      </c>
      <c r="T772" t="str">
        <f t="shared" si="237"/>
        <v>Diseases</v>
      </c>
      <c r="U772" t="str">
        <f t="shared" si="238"/>
        <v>Pathological Conditions, Signs and Symptoms</v>
      </c>
      <c r="V772">
        <v>1</v>
      </c>
      <c r="W772">
        <f t="shared" si="246"/>
        <v>762</v>
      </c>
      <c r="X772">
        <f t="shared" si="251"/>
        <v>762</v>
      </c>
      <c r="Y772" t="str">
        <f t="shared" si="249"/>
        <v>Diseases: Pathological Conditions, Signs and Symptoms</v>
      </c>
      <c r="Z772" t="str">
        <f t="shared" si="250"/>
        <v>Diseases: Pathological Conditions, Signs and Symptoms</v>
      </c>
    </row>
    <row r="773" spans="1:26" x14ac:dyDescent="0.35">
      <c r="A773">
        <v>769</v>
      </c>
      <c r="B773" t="s">
        <v>1843</v>
      </c>
      <c r="C773" s="4">
        <v>2</v>
      </c>
      <c r="D773" s="4">
        <v>22</v>
      </c>
      <c r="G773" s="4">
        <v>30000</v>
      </c>
      <c r="H773" s="4">
        <v>30800</v>
      </c>
      <c r="I773">
        <v>30811</v>
      </c>
      <c r="J773">
        <f t="shared" si="244"/>
        <v>29</v>
      </c>
      <c r="K773">
        <f t="shared" si="245"/>
        <v>10</v>
      </c>
      <c r="L773">
        <f t="shared" si="239"/>
        <v>8</v>
      </c>
      <c r="M773">
        <f t="shared" si="240"/>
        <v>9</v>
      </c>
      <c r="N773">
        <f t="shared" si="241"/>
        <v>21</v>
      </c>
      <c r="O773" s="3" t="str">
        <f t="shared" ref="O773:O836" si="252">CONCATENATE($O$2,TEXT($L773,"00"),IF($M773&lt;&gt;"",CONCATENATE($O$1,TEXT($M773,"00"),IF($N773&lt;&gt;"",CONCATENATE($O$1,TEXT($N773,"00")),"")),""))</f>
        <v>08|09|21</v>
      </c>
      <c r="P773" s="22">
        <f t="shared" ref="P773:P836" si="253">VALUE(CONCATENATE(TEXT($L773,"00"),IF($M773&lt;&gt;"",CONCATENATE($P$1,TEXT($M773,"00"),IF($N773&lt;&gt;"",CONCATENATE($P$1,TEXT($N773,"00")),"")),"")))</f>
        <v>80921</v>
      </c>
      <c r="Q773" s="22">
        <f t="shared" ref="Q773:Q836" si="254">IF(L773&lt;&gt;"",1+IF(M773&lt;&gt;"",1+IF(N773&lt;&gt;"",1,0),0),0)</f>
        <v>3</v>
      </c>
      <c r="R773" s="22"/>
      <c r="S773" t="str">
        <f t="shared" ref="S773:S836" si="255">IF(J773&lt;&gt;"",MID($B773,1,J773-1),$B773)</f>
        <v>Medicine and Health Sciences</v>
      </c>
      <c r="T773" t="str">
        <f t="shared" ref="T773:T836" si="256">IF($K773&lt;&gt;"",MID($B773,$J773+2,$K773-2),IF($J773&lt;&gt;"",MID($B773,$J773+2,99),""))</f>
        <v>Diseases</v>
      </c>
      <c r="U773" t="str">
        <f t="shared" ref="U773:U836" si="257">IF($K773&lt;&gt;"",MID($B773,$J773+2+$K773,99),"")</f>
        <v>Respiratory Tract Diseases</v>
      </c>
      <c r="V773">
        <v>1</v>
      </c>
      <c r="W773">
        <f t="shared" si="246"/>
        <v>763</v>
      </c>
      <c r="X773">
        <f t="shared" si="251"/>
        <v>763</v>
      </c>
      <c r="Y773" t="str">
        <f t="shared" si="249"/>
        <v>Diseases: Respiratory Tract Diseases</v>
      </c>
      <c r="Z773" t="str">
        <f t="shared" si="250"/>
        <v>Diseases: Respiratory Tract Diseases</v>
      </c>
    </row>
    <row r="774" spans="1:26" x14ac:dyDescent="0.35">
      <c r="A774">
        <v>770</v>
      </c>
      <c r="B774" t="s">
        <v>1844</v>
      </c>
      <c r="C774" s="4">
        <v>2</v>
      </c>
      <c r="D774" s="4">
        <v>22</v>
      </c>
      <c r="G774">
        <v>30000</v>
      </c>
      <c r="H774">
        <v>30700</v>
      </c>
      <c r="I774" t="s">
        <v>2479</v>
      </c>
      <c r="J774">
        <f t="shared" si="244"/>
        <v>29</v>
      </c>
      <c r="K774">
        <f t="shared" si="245"/>
        <v>10</v>
      </c>
      <c r="L774">
        <f t="shared" ref="L774:L837" si="258">IF(J774="",L773+1,L773)</f>
        <v>8</v>
      </c>
      <c r="M774">
        <f t="shared" ref="M774:M837" si="259">IF(J773="",1,IF(J774="","",IF(T773=T774,M773,M773+1)))</f>
        <v>9</v>
      </c>
      <c r="N774">
        <f t="shared" ref="N774:N837" si="260">IF(M774&lt;&gt;M773,"",IF(N773&lt;&gt;"",N773+1,1))</f>
        <v>22</v>
      </c>
      <c r="O774" s="3" t="str">
        <f t="shared" si="252"/>
        <v>08|09|22</v>
      </c>
      <c r="P774" s="22">
        <f t="shared" si="253"/>
        <v>80922</v>
      </c>
      <c r="Q774" s="22">
        <f t="shared" si="254"/>
        <v>3</v>
      </c>
      <c r="R774" s="22"/>
      <c r="S774" t="str">
        <f t="shared" si="255"/>
        <v>Medicine and Health Sciences</v>
      </c>
      <c r="T774" t="str">
        <f t="shared" si="256"/>
        <v>Diseases</v>
      </c>
      <c r="U774" t="str">
        <f t="shared" si="257"/>
        <v>Skin and Connective Tissue Diseases</v>
      </c>
      <c r="V774">
        <v>1</v>
      </c>
      <c r="W774">
        <f t="shared" si="246"/>
        <v>764</v>
      </c>
      <c r="X774">
        <f t="shared" si="251"/>
        <v>764</v>
      </c>
      <c r="Y774" t="str">
        <f t="shared" si="249"/>
        <v>Diseases: Skin and Connective Tissue Diseases</v>
      </c>
      <c r="Z774" t="str">
        <f t="shared" si="250"/>
        <v>Diseases: Skin and Connective Tissue Diseases</v>
      </c>
    </row>
    <row r="775" spans="1:26" x14ac:dyDescent="0.35">
      <c r="A775">
        <v>771</v>
      </c>
      <c r="B775" t="s">
        <v>1845</v>
      </c>
      <c r="C775" s="4">
        <v>2</v>
      </c>
      <c r="D775" s="4">
        <v>22</v>
      </c>
      <c r="G775">
        <v>30000</v>
      </c>
      <c r="H775">
        <v>30700</v>
      </c>
      <c r="I775" t="s">
        <v>2479</v>
      </c>
      <c r="J775">
        <f t="shared" si="244"/>
        <v>29</v>
      </c>
      <c r="K775">
        <f t="shared" si="245"/>
        <v>10</v>
      </c>
      <c r="L775">
        <f t="shared" si="258"/>
        <v>8</v>
      </c>
      <c r="M775">
        <f t="shared" si="259"/>
        <v>9</v>
      </c>
      <c r="N775">
        <f t="shared" si="260"/>
        <v>23</v>
      </c>
      <c r="O775" s="3" t="str">
        <f t="shared" si="252"/>
        <v>08|09|23</v>
      </c>
      <c r="P775" s="22">
        <f t="shared" si="253"/>
        <v>80923</v>
      </c>
      <c r="Q775" s="22">
        <f t="shared" si="254"/>
        <v>3</v>
      </c>
      <c r="R775" s="22"/>
      <c r="S775" t="str">
        <f t="shared" si="255"/>
        <v>Medicine and Health Sciences</v>
      </c>
      <c r="T775" t="str">
        <f t="shared" si="256"/>
        <v>Diseases</v>
      </c>
      <c r="U775" t="str">
        <f t="shared" si="257"/>
        <v>Stomatognathic Diseases</v>
      </c>
      <c r="V775">
        <v>1</v>
      </c>
      <c r="W775">
        <f t="shared" si="246"/>
        <v>765</v>
      </c>
      <c r="X775">
        <f t="shared" si="251"/>
        <v>765</v>
      </c>
      <c r="Y775" t="str">
        <f t="shared" si="249"/>
        <v>Diseases: Stomatognathic Diseases</v>
      </c>
      <c r="Z775" t="str">
        <f t="shared" si="250"/>
        <v>Diseases: Stomatognathic Diseases</v>
      </c>
    </row>
    <row r="776" spans="1:26" x14ac:dyDescent="0.35">
      <c r="A776">
        <v>772</v>
      </c>
      <c r="B776" t="s">
        <v>1846</v>
      </c>
      <c r="C776" s="4">
        <v>2</v>
      </c>
      <c r="D776" s="4">
        <v>22</v>
      </c>
      <c r="G776">
        <v>30000</v>
      </c>
      <c r="H776">
        <v>30700</v>
      </c>
      <c r="I776" t="s">
        <v>2479</v>
      </c>
      <c r="J776">
        <f t="shared" si="244"/>
        <v>29</v>
      </c>
      <c r="K776">
        <f t="shared" si="245"/>
        <v>10</v>
      </c>
      <c r="L776">
        <f t="shared" si="258"/>
        <v>8</v>
      </c>
      <c r="M776">
        <f t="shared" si="259"/>
        <v>9</v>
      </c>
      <c r="N776">
        <f t="shared" si="260"/>
        <v>24</v>
      </c>
      <c r="O776" s="3" t="str">
        <f t="shared" si="252"/>
        <v>08|09|24</v>
      </c>
      <c r="P776" s="22">
        <f t="shared" si="253"/>
        <v>80924</v>
      </c>
      <c r="Q776" s="22">
        <f t="shared" si="254"/>
        <v>3</v>
      </c>
      <c r="R776" s="22"/>
      <c r="S776" t="str">
        <f t="shared" si="255"/>
        <v>Medicine and Health Sciences</v>
      </c>
      <c r="T776" t="str">
        <f t="shared" si="256"/>
        <v>Diseases</v>
      </c>
      <c r="U776" t="str">
        <f t="shared" si="257"/>
        <v>Virus Diseases</v>
      </c>
      <c r="V776">
        <v>1</v>
      </c>
      <c r="W776">
        <f t="shared" si="246"/>
        <v>766</v>
      </c>
      <c r="X776">
        <f t="shared" si="251"/>
        <v>766</v>
      </c>
      <c r="Y776" t="str">
        <f t="shared" si="249"/>
        <v>Diseases: Virus Diseases</v>
      </c>
      <c r="Z776" t="str">
        <f t="shared" si="250"/>
        <v>Diseases: Virus Diseases</v>
      </c>
    </row>
    <row r="777" spans="1:26" x14ac:dyDescent="0.35">
      <c r="A777">
        <v>773</v>
      </c>
      <c r="B777" t="s">
        <v>1847</v>
      </c>
      <c r="C777" s="4">
        <v>2</v>
      </c>
      <c r="D777" s="4">
        <v>22</v>
      </c>
      <c r="G777">
        <v>30000</v>
      </c>
      <c r="H777" t="s">
        <v>2484</v>
      </c>
      <c r="J777">
        <f t="shared" si="244"/>
        <v>29</v>
      </c>
      <c r="K777" t="str">
        <f t="shared" si="245"/>
        <v/>
      </c>
      <c r="L777">
        <f t="shared" si="258"/>
        <v>8</v>
      </c>
      <c r="M777">
        <f t="shared" si="259"/>
        <v>10</v>
      </c>
      <c r="N777" t="str">
        <f t="shared" si="260"/>
        <v/>
      </c>
      <c r="O777" s="3" t="str">
        <f t="shared" si="252"/>
        <v>08|10</v>
      </c>
      <c r="P777" s="22">
        <f t="shared" si="253"/>
        <v>810</v>
      </c>
      <c r="Q777" s="22">
        <f t="shared" si="254"/>
        <v>2</v>
      </c>
      <c r="R777" s="22">
        <v>1</v>
      </c>
      <c r="S777" t="str">
        <f t="shared" si="255"/>
        <v>Medicine and Health Sciences</v>
      </c>
      <c r="T777" t="str">
        <f t="shared" si="256"/>
        <v>Health Information Technology</v>
      </c>
      <c r="U777" t="str">
        <f t="shared" si="257"/>
        <v/>
      </c>
      <c r="V777">
        <v>1</v>
      </c>
      <c r="W777">
        <f t="shared" si="246"/>
        <v>767</v>
      </c>
      <c r="X777">
        <f t="shared" si="251"/>
        <v>767</v>
      </c>
      <c r="Y777" t="str">
        <f>T777</f>
        <v>Health Information Technology</v>
      </c>
      <c r="Z777" t="str">
        <f>IF(U778="",T777,"")</f>
        <v/>
      </c>
    </row>
    <row r="778" spans="1:26" x14ac:dyDescent="0.35">
      <c r="A778">
        <v>774</v>
      </c>
      <c r="B778" t="s">
        <v>1848</v>
      </c>
      <c r="C778" s="4">
        <v>2</v>
      </c>
      <c r="D778" s="4">
        <v>22</v>
      </c>
      <c r="G778">
        <v>30000</v>
      </c>
      <c r="H778" t="s">
        <v>2484</v>
      </c>
      <c r="J778">
        <f t="shared" si="244"/>
        <v>29</v>
      </c>
      <c r="K778">
        <f t="shared" si="245"/>
        <v>31</v>
      </c>
      <c r="L778">
        <f t="shared" si="258"/>
        <v>8</v>
      </c>
      <c r="M778">
        <f t="shared" si="259"/>
        <v>10</v>
      </c>
      <c r="N778">
        <f t="shared" si="260"/>
        <v>1</v>
      </c>
      <c r="O778" s="3" t="str">
        <f t="shared" si="252"/>
        <v>08|10|01</v>
      </c>
      <c r="P778" s="22">
        <f t="shared" si="253"/>
        <v>81001</v>
      </c>
      <c r="Q778" s="22">
        <f t="shared" si="254"/>
        <v>3</v>
      </c>
      <c r="R778" s="22"/>
      <c r="S778" t="str">
        <f t="shared" si="255"/>
        <v>Medicine and Health Sciences</v>
      </c>
      <c r="T778" t="str">
        <f t="shared" si="256"/>
        <v>Health Information Technology</v>
      </c>
      <c r="U778" t="str">
        <f t="shared" si="257"/>
        <v>Telemedicine</v>
      </c>
      <c r="V778">
        <v>1</v>
      </c>
      <c r="W778">
        <f t="shared" si="246"/>
        <v>768</v>
      </c>
      <c r="X778">
        <f t="shared" si="251"/>
        <v>768</v>
      </c>
      <c r="Y778" t="str">
        <f>Z778</f>
        <v>Health Information Technology: Telemedicine</v>
      </c>
      <c r="Z778" t="str">
        <f>CONCATENATE(T778,": ",U778)</f>
        <v>Health Information Technology: Telemedicine</v>
      </c>
    </row>
    <row r="779" spans="1:26" x14ac:dyDescent="0.35">
      <c r="A779">
        <v>775</v>
      </c>
      <c r="B779" t="s">
        <v>1849</v>
      </c>
      <c r="C779" s="4">
        <v>2</v>
      </c>
      <c r="D779" s="4">
        <v>22</v>
      </c>
      <c r="G779">
        <v>30000</v>
      </c>
      <c r="H779" t="s">
        <v>2484</v>
      </c>
      <c r="J779">
        <f t="shared" si="244"/>
        <v>29</v>
      </c>
      <c r="K779" t="str">
        <f t="shared" si="245"/>
        <v/>
      </c>
      <c r="L779">
        <f t="shared" si="258"/>
        <v>8</v>
      </c>
      <c r="M779">
        <f t="shared" si="259"/>
        <v>11</v>
      </c>
      <c r="N779" t="str">
        <f t="shared" si="260"/>
        <v/>
      </c>
      <c r="O779" s="3" t="str">
        <f t="shared" si="252"/>
        <v>08|11</v>
      </c>
      <c r="P779" s="22">
        <f t="shared" si="253"/>
        <v>811</v>
      </c>
      <c r="Q779" s="22">
        <f t="shared" si="254"/>
        <v>2</v>
      </c>
      <c r="R779" s="22">
        <v>0</v>
      </c>
      <c r="S779" t="str">
        <f t="shared" si="255"/>
        <v>Medicine and Health Sciences</v>
      </c>
      <c r="T779" t="str">
        <f t="shared" si="256"/>
        <v>Health and Medical Administration</v>
      </c>
      <c r="U779" t="str">
        <f t="shared" si="257"/>
        <v/>
      </c>
      <c r="V779">
        <v>1</v>
      </c>
      <c r="W779">
        <f t="shared" si="246"/>
        <v>769</v>
      </c>
      <c r="X779">
        <f t="shared" si="251"/>
        <v>769</v>
      </c>
      <c r="Y779" t="str">
        <f>T779</f>
        <v>Health and Medical Administration</v>
      </c>
      <c r="Z779" t="str">
        <f>IF(U780="",T779,"")</f>
        <v>Health and Medical Administration</v>
      </c>
    </row>
    <row r="780" spans="1:26" x14ac:dyDescent="0.35">
      <c r="A780">
        <v>776</v>
      </c>
      <c r="B780" t="s">
        <v>1850</v>
      </c>
      <c r="C780" s="4">
        <v>1</v>
      </c>
      <c r="D780" s="4">
        <v>12</v>
      </c>
      <c r="E780" s="4">
        <v>109</v>
      </c>
      <c r="G780">
        <v>10000</v>
      </c>
      <c r="H780">
        <v>10500</v>
      </c>
      <c r="I780">
        <v>10104</v>
      </c>
      <c r="J780">
        <f t="shared" si="244"/>
        <v>29</v>
      </c>
      <c r="K780" t="str">
        <f t="shared" si="245"/>
        <v/>
      </c>
      <c r="L780">
        <f t="shared" si="258"/>
        <v>8</v>
      </c>
      <c r="M780">
        <f t="shared" si="259"/>
        <v>12</v>
      </c>
      <c r="N780" t="str">
        <f t="shared" si="260"/>
        <v/>
      </c>
      <c r="O780" s="3" t="str">
        <f t="shared" si="252"/>
        <v>08|12</v>
      </c>
      <c r="P780" s="22">
        <f t="shared" si="253"/>
        <v>812</v>
      </c>
      <c r="Q780" s="22">
        <f t="shared" si="254"/>
        <v>2</v>
      </c>
      <c r="R780" s="22">
        <v>1</v>
      </c>
      <c r="S780" t="str">
        <f t="shared" si="255"/>
        <v>Medicine and Health Sciences</v>
      </c>
      <c r="T780" t="str">
        <f t="shared" si="256"/>
        <v>Medical Education</v>
      </c>
      <c r="U780" t="str">
        <f t="shared" si="257"/>
        <v/>
      </c>
      <c r="V780">
        <v>1</v>
      </c>
      <c r="W780">
        <f t="shared" si="246"/>
        <v>770</v>
      </c>
      <c r="X780">
        <f t="shared" si="251"/>
        <v>770</v>
      </c>
      <c r="Y780" t="str">
        <f>T780</f>
        <v>Medical Education</v>
      </c>
      <c r="Z780" t="str">
        <f>IF(U781="",T780,"")</f>
        <v/>
      </c>
    </row>
    <row r="781" spans="1:26" x14ac:dyDescent="0.35">
      <c r="A781">
        <v>777</v>
      </c>
      <c r="B781" t="s">
        <v>1851</v>
      </c>
      <c r="C781" s="4">
        <v>1</v>
      </c>
      <c r="D781" s="4">
        <v>12</v>
      </c>
      <c r="E781" s="4">
        <v>109</v>
      </c>
      <c r="G781">
        <v>10000</v>
      </c>
      <c r="H781">
        <v>10500</v>
      </c>
      <c r="I781">
        <v>10104</v>
      </c>
      <c r="J781">
        <f t="shared" si="244"/>
        <v>29</v>
      </c>
      <c r="K781">
        <f t="shared" si="245"/>
        <v>19</v>
      </c>
      <c r="L781">
        <f t="shared" si="258"/>
        <v>8</v>
      </c>
      <c r="M781">
        <f t="shared" si="259"/>
        <v>12</v>
      </c>
      <c r="N781">
        <f t="shared" si="260"/>
        <v>1</v>
      </c>
      <c r="O781" s="3" t="str">
        <f t="shared" si="252"/>
        <v>08|12|01</v>
      </c>
      <c r="P781" s="22">
        <f t="shared" si="253"/>
        <v>81201</v>
      </c>
      <c r="Q781" s="22">
        <f t="shared" si="254"/>
        <v>3</v>
      </c>
      <c r="R781" s="22"/>
      <c r="S781" t="str">
        <f t="shared" si="255"/>
        <v>Medicine and Health Sciences</v>
      </c>
      <c r="T781" t="str">
        <f t="shared" si="256"/>
        <v>Medical Education</v>
      </c>
      <c r="U781" t="str">
        <f t="shared" si="257"/>
        <v>Interprofessional Education</v>
      </c>
      <c r="V781">
        <v>1</v>
      </c>
      <c r="W781">
        <f t="shared" si="246"/>
        <v>771</v>
      </c>
      <c r="X781">
        <f t="shared" si="251"/>
        <v>771</v>
      </c>
      <c r="Y781" t="str">
        <f>Z781</f>
        <v>Medical Education: Interprofessional Education</v>
      </c>
      <c r="Z781" t="str">
        <f>CONCATENATE(T781,": ",U781)</f>
        <v>Medical Education: Interprofessional Education</v>
      </c>
    </row>
    <row r="782" spans="1:26" x14ac:dyDescent="0.35">
      <c r="A782">
        <v>778</v>
      </c>
      <c r="B782" t="s">
        <v>1852</v>
      </c>
      <c r="C782" s="4">
        <v>2</v>
      </c>
      <c r="D782" s="4">
        <v>22</v>
      </c>
      <c r="G782">
        <v>30000</v>
      </c>
      <c r="H782">
        <v>30400</v>
      </c>
      <c r="I782">
        <v>30407</v>
      </c>
      <c r="J782">
        <f t="shared" si="244"/>
        <v>29</v>
      </c>
      <c r="K782" t="str">
        <f t="shared" si="245"/>
        <v/>
      </c>
      <c r="L782">
        <f t="shared" si="258"/>
        <v>8</v>
      </c>
      <c r="M782">
        <f t="shared" si="259"/>
        <v>13</v>
      </c>
      <c r="N782" t="str">
        <f t="shared" si="260"/>
        <v/>
      </c>
      <c r="O782" s="3" t="str">
        <f t="shared" si="252"/>
        <v>08|13</v>
      </c>
      <c r="P782" s="22">
        <f t="shared" si="253"/>
        <v>813</v>
      </c>
      <c r="Q782" s="22">
        <f t="shared" si="254"/>
        <v>2</v>
      </c>
      <c r="R782" s="22">
        <v>0</v>
      </c>
      <c r="S782" t="str">
        <f t="shared" si="255"/>
        <v>Medicine and Health Sciences</v>
      </c>
      <c r="T782" t="str">
        <f t="shared" si="256"/>
        <v>Medical Humanities</v>
      </c>
      <c r="U782" t="str">
        <f t="shared" si="257"/>
        <v/>
      </c>
      <c r="V782">
        <v>1</v>
      </c>
      <c r="W782">
        <f t="shared" si="246"/>
        <v>772</v>
      </c>
      <c r="X782">
        <f t="shared" si="251"/>
        <v>772</v>
      </c>
      <c r="Y782" t="str">
        <f>T782</f>
        <v>Medical Humanities</v>
      </c>
      <c r="Z782" t="str">
        <f>IF(U783="",T782,"")</f>
        <v>Medical Humanities</v>
      </c>
    </row>
    <row r="783" spans="1:26" x14ac:dyDescent="0.35">
      <c r="A783">
        <v>779</v>
      </c>
      <c r="B783" t="s">
        <v>1853</v>
      </c>
      <c r="C783" s="4">
        <v>2</v>
      </c>
      <c r="D783" s="4">
        <v>22</v>
      </c>
      <c r="G783">
        <v>30000</v>
      </c>
      <c r="H783">
        <v>30400</v>
      </c>
      <c r="I783" t="s">
        <v>2485</v>
      </c>
      <c r="J783">
        <f t="shared" si="244"/>
        <v>29</v>
      </c>
      <c r="K783" t="str">
        <f t="shared" si="245"/>
        <v/>
      </c>
      <c r="L783">
        <f t="shared" si="258"/>
        <v>8</v>
      </c>
      <c r="M783">
        <f t="shared" si="259"/>
        <v>14</v>
      </c>
      <c r="N783" t="str">
        <f t="shared" si="260"/>
        <v/>
      </c>
      <c r="O783" s="3" t="str">
        <f t="shared" si="252"/>
        <v>08|14</v>
      </c>
      <c r="P783" s="22">
        <f t="shared" si="253"/>
        <v>814</v>
      </c>
      <c r="Q783" s="22">
        <f t="shared" si="254"/>
        <v>2</v>
      </c>
      <c r="R783" s="22">
        <v>29</v>
      </c>
      <c r="S783" t="str">
        <f t="shared" si="255"/>
        <v>Medicine and Health Sciences</v>
      </c>
      <c r="T783" t="str">
        <f t="shared" si="256"/>
        <v>Medical Sciences</v>
      </c>
      <c r="U783" t="str">
        <f t="shared" si="257"/>
        <v/>
      </c>
      <c r="V783">
        <v>1</v>
      </c>
      <c r="W783">
        <f t="shared" si="246"/>
        <v>773</v>
      </c>
      <c r="X783">
        <f t="shared" si="251"/>
        <v>773</v>
      </c>
      <c r="Y783" t="str">
        <f>T783</f>
        <v>Medical Sciences</v>
      </c>
      <c r="Z783" t="str">
        <f>IF(U784="",T783,"")</f>
        <v/>
      </c>
    </row>
    <row r="784" spans="1:26" x14ac:dyDescent="0.35">
      <c r="A784">
        <v>780</v>
      </c>
      <c r="B784" t="s">
        <v>1854</v>
      </c>
      <c r="C784" s="4">
        <v>2</v>
      </c>
      <c r="D784" s="4">
        <v>22</v>
      </c>
      <c r="E784" s="4">
        <v>204</v>
      </c>
      <c r="G784">
        <v>30000</v>
      </c>
      <c r="H784">
        <v>30400</v>
      </c>
      <c r="I784" t="s">
        <v>2485</v>
      </c>
      <c r="J784">
        <f t="shared" si="244"/>
        <v>29</v>
      </c>
      <c r="K784">
        <f t="shared" si="245"/>
        <v>18</v>
      </c>
      <c r="L784">
        <f t="shared" si="258"/>
        <v>8</v>
      </c>
      <c r="M784">
        <f t="shared" si="259"/>
        <v>14</v>
      </c>
      <c r="N784">
        <f t="shared" si="260"/>
        <v>1</v>
      </c>
      <c r="O784" s="3" t="str">
        <f t="shared" si="252"/>
        <v>08|14|01</v>
      </c>
      <c r="P784" s="22">
        <f t="shared" si="253"/>
        <v>81401</v>
      </c>
      <c r="Q784" s="22">
        <f t="shared" si="254"/>
        <v>3</v>
      </c>
      <c r="R784" s="22"/>
      <c r="S784" t="str">
        <f t="shared" si="255"/>
        <v>Medicine and Health Sciences</v>
      </c>
      <c r="T784" t="str">
        <f t="shared" si="256"/>
        <v>Medical Sciences</v>
      </c>
      <c r="U784" t="str">
        <f t="shared" si="257"/>
        <v>Biochemical Phenomena, Metabolism, and Nutrition</v>
      </c>
      <c r="V784">
        <v>1</v>
      </c>
      <c r="W784">
        <f t="shared" si="246"/>
        <v>774</v>
      </c>
      <c r="X784">
        <f t="shared" si="251"/>
        <v>774</v>
      </c>
      <c r="Y784" t="str">
        <f t="shared" ref="Y784:Y812" si="261">Z784</f>
        <v>Medical Sciences: Biochemical Phenomena, Metabolism, and Nutrition</v>
      </c>
      <c r="Z784" t="str">
        <f t="shared" ref="Z784:Z812" si="262">CONCATENATE(T784,": ",U784)</f>
        <v>Medical Sciences: Biochemical Phenomena, Metabolism, and Nutrition</v>
      </c>
    </row>
    <row r="785" spans="1:26" x14ac:dyDescent="0.35">
      <c r="A785">
        <v>781</v>
      </c>
      <c r="B785" t="s">
        <v>1855</v>
      </c>
      <c r="C785" s="4">
        <v>2</v>
      </c>
      <c r="D785" s="4">
        <v>22</v>
      </c>
      <c r="G785" s="4">
        <v>30000</v>
      </c>
      <c r="H785">
        <v>30700</v>
      </c>
      <c r="I785">
        <v>30718</v>
      </c>
      <c r="J785">
        <f t="shared" si="244"/>
        <v>29</v>
      </c>
      <c r="K785">
        <f t="shared" si="245"/>
        <v>18</v>
      </c>
      <c r="L785">
        <f t="shared" si="258"/>
        <v>8</v>
      </c>
      <c r="M785">
        <f t="shared" si="259"/>
        <v>14</v>
      </c>
      <c r="N785">
        <f t="shared" si="260"/>
        <v>2</v>
      </c>
      <c r="O785" s="3" t="str">
        <f t="shared" si="252"/>
        <v>08|14|02</v>
      </c>
      <c r="P785" s="22">
        <f t="shared" si="253"/>
        <v>81402</v>
      </c>
      <c r="Q785" s="22">
        <f t="shared" si="254"/>
        <v>3</v>
      </c>
      <c r="R785" s="22"/>
      <c r="S785" t="str">
        <f t="shared" si="255"/>
        <v>Medicine and Health Sciences</v>
      </c>
      <c r="T785" t="str">
        <f t="shared" si="256"/>
        <v>Medical Sciences</v>
      </c>
      <c r="U785" t="str">
        <f t="shared" si="257"/>
        <v>Biological Phenomena, Cell Phenomena, and Immunity</v>
      </c>
      <c r="V785">
        <v>1</v>
      </c>
      <c r="W785">
        <f t="shared" si="246"/>
        <v>775</v>
      </c>
      <c r="X785">
        <f t="shared" si="251"/>
        <v>775</v>
      </c>
      <c r="Y785" t="str">
        <f t="shared" si="261"/>
        <v>Medical Sciences: Biological Phenomena, Cell Phenomena, and Immunity</v>
      </c>
      <c r="Z785" t="str">
        <f t="shared" si="262"/>
        <v>Medical Sciences: Biological Phenomena, Cell Phenomena, and Immunity</v>
      </c>
    </row>
    <row r="786" spans="1:26" x14ac:dyDescent="0.35">
      <c r="A786">
        <v>782</v>
      </c>
      <c r="B786" t="s">
        <v>1856</v>
      </c>
      <c r="C786" s="4">
        <v>2</v>
      </c>
      <c r="D786" s="4">
        <v>22</v>
      </c>
      <c r="E786" s="4">
        <v>205</v>
      </c>
      <c r="G786" s="4">
        <v>30000</v>
      </c>
      <c r="H786">
        <v>30700</v>
      </c>
      <c r="I786">
        <v>30704</v>
      </c>
      <c r="J786">
        <f t="shared" si="244"/>
        <v>29</v>
      </c>
      <c r="K786">
        <f t="shared" si="245"/>
        <v>18</v>
      </c>
      <c r="L786">
        <f t="shared" si="258"/>
        <v>8</v>
      </c>
      <c r="M786">
        <f t="shared" si="259"/>
        <v>14</v>
      </c>
      <c r="N786">
        <f t="shared" si="260"/>
        <v>3</v>
      </c>
      <c r="O786" s="3" t="str">
        <f t="shared" si="252"/>
        <v>08|14|03</v>
      </c>
      <c r="P786" s="22">
        <f t="shared" si="253"/>
        <v>81403</v>
      </c>
      <c r="Q786" s="22">
        <f t="shared" si="254"/>
        <v>3</v>
      </c>
      <c r="R786" s="22"/>
      <c r="S786" t="str">
        <f t="shared" si="255"/>
        <v>Medicine and Health Sciences</v>
      </c>
      <c r="T786" t="str">
        <f t="shared" si="256"/>
        <v>Medical Sciences</v>
      </c>
      <c r="U786" t="str">
        <f t="shared" si="257"/>
        <v>Chemical and Pharmacologic Phenomena</v>
      </c>
      <c r="V786">
        <v>1</v>
      </c>
      <c r="W786">
        <f t="shared" si="246"/>
        <v>776</v>
      </c>
      <c r="X786">
        <f t="shared" si="251"/>
        <v>776</v>
      </c>
      <c r="Y786" t="str">
        <f t="shared" si="261"/>
        <v>Medical Sciences: Chemical and Pharmacologic Phenomena</v>
      </c>
      <c r="Z786" t="str">
        <f t="shared" si="262"/>
        <v>Medical Sciences: Chemical and Pharmacologic Phenomena</v>
      </c>
    </row>
    <row r="787" spans="1:26" x14ac:dyDescent="0.35">
      <c r="A787">
        <v>783</v>
      </c>
      <c r="B787" t="s">
        <v>1857</v>
      </c>
      <c r="C787" s="4">
        <v>2</v>
      </c>
      <c r="D787" s="4">
        <v>22</v>
      </c>
      <c r="G787">
        <v>30000</v>
      </c>
      <c r="H787">
        <v>30400</v>
      </c>
      <c r="I787" t="s">
        <v>2485</v>
      </c>
      <c r="J787">
        <f t="shared" si="244"/>
        <v>29</v>
      </c>
      <c r="K787">
        <f t="shared" si="245"/>
        <v>18</v>
      </c>
      <c r="L787">
        <f t="shared" si="258"/>
        <v>8</v>
      </c>
      <c r="M787">
        <f t="shared" si="259"/>
        <v>14</v>
      </c>
      <c r="N787">
        <f t="shared" si="260"/>
        <v>4</v>
      </c>
      <c r="O787" s="3" t="str">
        <f t="shared" si="252"/>
        <v>08|14|04</v>
      </c>
      <c r="P787" s="22">
        <f t="shared" si="253"/>
        <v>81404</v>
      </c>
      <c r="Q787" s="22">
        <f t="shared" si="254"/>
        <v>3</v>
      </c>
      <c r="R787" s="22"/>
      <c r="S787" t="str">
        <f t="shared" si="255"/>
        <v>Medicine and Health Sciences</v>
      </c>
      <c r="T787" t="str">
        <f t="shared" si="256"/>
        <v>Medical Sciences</v>
      </c>
      <c r="U787" t="str">
        <f t="shared" si="257"/>
        <v>Circulatory and Respiratory Physiology</v>
      </c>
      <c r="V787">
        <v>1</v>
      </c>
      <c r="W787">
        <f t="shared" si="246"/>
        <v>777</v>
      </c>
      <c r="X787">
        <f t="shared" si="251"/>
        <v>777</v>
      </c>
      <c r="Y787" t="str">
        <f t="shared" si="261"/>
        <v>Medical Sciences: Circulatory and Respiratory Physiology</v>
      </c>
      <c r="Z787" t="str">
        <f t="shared" si="262"/>
        <v>Medical Sciences: Circulatory and Respiratory Physiology</v>
      </c>
    </row>
    <row r="788" spans="1:26" x14ac:dyDescent="0.35">
      <c r="A788">
        <v>784</v>
      </c>
      <c r="B788" t="s">
        <v>1858</v>
      </c>
      <c r="C788" s="4">
        <v>2</v>
      </c>
      <c r="D788" s="4">
        <v>22</v>
      </c>
      <c r="G788">
        <v>30000</v>
      </c>
      <c r="H788">
        <v>30400</v>
      </c>
      <c r="I788" t="s">
        <v>2485</v>
      </c>
      <c r="J788">
        <f t="shared" si="244"/>
        <v>29</v>
      </c>
      <c r="K788">
        <f t="shared" si="245"/>
        <v>18</v>
      </c>
      <c r="L788">
        <f t="shared" si="258"/>
        <v>8</v>
      </c>
      <c r="M788">
        <f t="shared" si="259"/>
        <v>14</v>
      </c>
      <c r="N788">
        <f t="shared" si="260"/>
        <v>5</v>
      </c>
      <c r="O788" s="3" t="str">
        <f t="shared" si="252"/>
        <v>08|14|05</v>
      </c>
      <c r="P788" s="22">
        <f t="shared" si="253"/>
        <v>81405</v>
      </c>
      <c r="Q788" s="22">
        <f t="shared" si="254"/>
        <v>3</v>
      </c>
      <c r="R788" s="22"/>
      <c r="S788" t="str">
        <f t="shared" si="255"/>
        <v>Medicine and Health Sciences</v>
      </c>
      <c r="T788" t="str">
        <f t="shared" si="256"/>
        <v>Medical Sciences</v>
      </c>
      <c r="U788" t="str">
        <f t="shared" si="257"/>
        <v>Digestive, Oral, and Skin Physiology</v>
      </c>
      <c r="V788">
        <v>1</v>
      </c>
      <c r="W788">
        <f t="shared" si="246"/>
        <v>778</v>
      </c>
      <c r="X788">
        <f t="shared" si="251"/>
        <v>778</v>
      </c>
      <c r="Y788" t="str">
        <f t="shared" si="261"/>
        <v>Medical Sciences: Digestive, Oral, and Skin Physiology</v>
      </c>
      <c r="Z788" t="str">
        <f t="shared" si="262"/>
        <v>Medical Sciences: Digestive, Oral, and Skin Physiology</v>
      </c>
    </row>
    <row r="789" spans="1:26" x14ac:dyDescent="0.35">
      <c r="A789">
        <v>785</v>
      </c>
      <c r="B789" t="s">
        <v>1859</v>
      </c>
      <c r="C789" s="4">
        <v>2</v>
      </c>
      <c r="D789" s="4">
        <v>22</v>
      </c>
      <c r="E789" s="4">
        <v>205</v>
      </c>
      <c r="G789" s="4">
        <v>30000</v>
      </c>
      <c r="H789" s="4">
        <v>30800</v>
      </c>
      <c r="I789">
        <v>30801</v>
      </c>
      <c r="J789">
        <f t="shared" si="244"/>
        <v>29</v>
      </c>
      <c r="K789">
        <f t="shared" si="245"/>
        <v>18</v>
      </c>
      <c r="L789">
        <f t="shared" si="258"/>
        <v>8</v>
      </c>
      <c r="M789">
        <f t="shared" si="259"/>
        <v>14</v>
      </c>
      <c r="N789">
        <f t="shared" si="260"/>
        <v>6</v>
      </c>
      <c r="O789" s="3" t="str">
        <f t="shared" si="252"/>
        <v>08|14|06</v>
      </c>
      <c r="P789" s="22">
        <f t="shared" si="253"/>
        <v>81406</v>
      </c>
      <c r="Q789" s="22">
        <f t="shared" si="254"/>
        <v>3</v>
      </c>
      <c r="R789" s="22"/>
      <c r="S789" t="str">
        <f t="shared" si="255"/>
        <v>Medicine and Health Sciences</v>
      </c>
      <c r="T789" t="str">
        <f t="shared" si="256"/>
        <v>Medical Sciences</v>
      </c>
      <c r="U789" t="str">
        <f t="shared" si="257"/>
        <v>Genetic Phenomena</v>
      </c>
      <c r="V789">
        <v>1</v>
      </c>
      <c r="W789">
        <f t="shared" si="246"/>
        <v>779</v>
      </c>
      <c r="X789">
        <f t="shared" si="251"/>
        <v>779</v>
      </c>
      <c r="Y789" t="str">
        <f t="shared" si="261"/>
        <v>Medical Sciences: Genetic Phenomena</v>
      </c>
      <c r="Z789" t="str">
        <f t="shared" si="262"/>
        <v>Medical Sciences: Genetic Phenomena</v>
      </c>
    </row>
    <row r="790" spans="1:26" x14ac:dyDescent="0.35">
      <c r="A790">
        <v>786</v>
      </c>
      <c r="B790" t="s">
        <v>1860</v>
      </c>
      <c r="C790" s="4">
        <v>2</v>
      </c>
      <c r="D790" s="4">
        <v>22</v>
      </c>
      <c r="E790" s="4">
        <v>205</v>
      </c>
      <c r="G790" s="4">
        <v>30000</v>
      </c>
      <c r="H790" s="4">
        <v>30800</v>
      </c>
      <c r="I790">
        <v>30801</v>
      </c>
      <c r="J790">
        <f t="shared" si="244"/>
        <v>29</v>
      </c>
      <c r="K790">
        <f t="shared" si="245"/>
        <v>18</v>
      </c>
      <c r="L790">
        <f t="shared" si="258"/>
        <v>8</v>
      </c>
      <c r="M790">
        <f t="shared" si="259"/>
        <v>14</v>
      </c>
      <c r="N790">
        <f t="shared" si="260"/>
        <v>7</v>
      </c>
      <c r="O790" s="3" t="str">
        <f t="shared" si="252"/>
        <v>08|14|07</v>
      </c>
      <c r="P790" s="22">
        <f t="shared" si="253"/>
        <v>81407</v>
      </c>
      <c r="Q790" s="22">
        <f t="shared" si="254"/>
        <v>3</v>
      </c>
      <c r="R790" s="22"/>
      <c r="S790" t="str">
        <f t="shared" si="255"/>
        <v>Medicine and Health Sciences</v>
      </c>
      <c r="T790" s="23" t="str">
        <f t="shared" si="256"/>
        <v>Medical Sciences</v>
      </c>
      <c r="U790" t="str">
        <f t="shared" si="257"/>
        <v>Genetic Processes</v>
      </c>
      <c r="V790">
        <v>1</v>
      </c>
      <c r="W790">
        <f t="shared" si="246"/>
        <v>780</v>
      </c>
      <c r="X790">
        <f t="shared" si="251"/>
        <v>780</v>
      </c>
      <c r="Y790" t="str">
        <f t="shared" si="261"/>
        <v>Medical Sciences: Genetic Processes</v>
      </c>
      <c r="Z790" t="str">
        <f t="shared" si="262"/>
        <v>Medical Sciences: Genetic Processes</v>
      </c>
    </row>
    <row r="791" spans="1:26" x14ac:dyDescent="0.35">
      <c r="A791">
        <v>787</v>
      </c>
      <c r="B791" t="s">
        <v>1861</v>
      </c>
      <c r="C791" s="4">
        <v>2</v>
      </c>
      <c r="D791" s="4">
        <v>22</v>
      </c>
      <c r="E791" s="4">
        <v>205</v>
      </c>
      <c r="G791" s="4">
        <v>30000</v>
      </c>
      <c r="H791" s="4">
        <v>30800</v>
      </c>
      <c r="I791">
        <v>30801</v>
      </c>
      <c r="J791">
        <f t="shared" si="244"/>
        <v>29</v>
      </c>
      <c r="K791">
        <f t="shared" si="245"/>
        <v>18</v>
      </c>
      <c r="L791">
        <f t="shared" si="258"/>
        <v>8</v>
      </c>
      <c r="M791">
        <f t="shared" si="259"/>
        <v>14</v>
      </c>
      <c r="N791">
        <f t="shared" si="260"/>
        <v>8</v>
      </c>
      <c r="O791" s="3" t="str">
        <f t="shared" si="252"/>
        <v>08|14|08</v>
      </c>
      <c r="P791" s="22">
        <f t="shared" si="253"/>
        <v>81408</v>
      </c>
      <c r="Q791" s="22">
        <f t="shared" si="254"/>
        <v>3</v>
      </c>
      <c r="R791" s="22"/>
      <c r="S791" t="str">
        <f t="shared" si="255"/>
        <v>Medicine and Health Sciences</v>
      </c>
      <c r="T791" t="str">
        <f t="shared" si="256"/>
        <v>Medical Sciences</v>
      </c>
      <c r="U791" t="str">
        <f t="shared" si="257"/>
        <v>Genetic Structures</v>
      </c>
      <c r="V791">
        <v>1</v>
      </c>
      <c r="W791">
        <f t="shared" si="246"/>
        <v>781</v>
      </c>
      <c r="X791">
        <f t="shared" si="251"/>
        <v>781</v>
      </c>
      <c r="Y791" t="str">
        <f t="shared" si="261"/>
        <v>Medical Sciences: Genetic Structures</v>
      </c>
      <c r="Z791" t="str">
        <f t="shared" si="262"/>
        <v>Medical Sciences: Genetic Structures</v>
      </c>
    </row>
    <row r="792" spans="1:26" x14ac:dyDescent="0.35">
      <c r="A792">
        <v>788</v>
      </c>
      <c r="B792" t="s">
        <v>1862</v>
      </c>
      <c r="C792" s="4">
        <v>2</v>
      </c>
      <c r="D792" s="4">
        <v>22</v>
      </c>
      <c r="G792">
        <v>30000</v>
      </c>
      <c r="H792">
        <v>30400</v>
      </c>
      <c r="I792" t="s">
        <v>2485</v>
      </c>
      <c r="J792">
        <f t="shared" si="244"/>
        <v>29</v>
      </c>
      <c r="K792">
        <f t="shared" si="245"/>
        <v>18</v>
      </c>
      <c r="L792">
        <f t="shared" si="258"/>
        <v>8</v>
      </c>
      <c r="M792">
        <f t="shared" si="259"/>
        <v>14</v>
      </c>
      <c r="N792">
        <f t="shared" si="260"/>
        <v>9</v>
      </c>
      <c r="O792" s="3" t="str">
        <f t="shared" si="252"/>
        <v>08|14|09</v>
      </c>
      <c r="P792" s="22">
        <f t="shared" si="253"/>
        <v>81409</v>
      </c>
      <c r="Q792" s="22">
        <f t="shared" si="254"/>
        <v>3</v>
      </c>
      <c r="R792" s="22"/>
      <c r="S792" t="str">
        <f t="shared" si="255"/>
        <v>Medicine and Health Sciences</v>
      </c>
      <c r="T792" s="23" t="str">
        <f t="shared" si="256"/>
        <v>Medical Sciences</v>
      </c>
      <c r="U792" t="str">
        <f t="shared" si="257"/>
        <v>Medical Anatomy</v>
      </c>
      <c r="V792">
        <v>1</v>
      </c>
      <c r="W792">
        <f t="shared" si="246"/>
        <v>782</v>
      </c>
      <c r="X792">
        <f t="shared" si="251"/>
        <v>782</v>
      </c>
      <c r="Y792" t="str">
        <f t="shared" si="261"/>
        <v>Medical Sciences: Medical Anatomy</v>
      </c>
      <c r="Z792" t="str">
        <f t="shared" si="262"/>
        <v>Medical Sciences: Medical Anatomy</v>
      </c>
    </row>
    <row r="793" spans="1:26" x14ac:dyDescent="0.35">
      <c r="A793">
        <v>789</v>
      </c>
      <c r="B793" t="s">
        <v>1863</v>
      </c>
      <c r="C793" s="4">
        <v>2</v>
      </c>
      <c r="D793" s="4">
        <v>22</v>
      </c>
      <c r="G793">
        <v>30000</v>
      </c>
      <c r="H793">
        <v>30400</v>
      </c>
      <c r="I793" t="s">
        <v>2485</v>
      </c>
      <c r="J793">
        <f t="shared" si="244"/>
        <v>29</v>
      </c>
      <c r="K793">
        <f t="shared" si="245"/>
        <v>18</v>
      </c>
      <c r="L793">
        <f t="shared" si="258"/>
        <v>8</v>
      </c>
      <c r="M793">
        <f t="shared" si="259"/>
        <v>14</v>
      </c>
      <c r="N793">
        <f t="shared" si="260"/>
        <v>10</v>
      </c>
      <c r="O793" s="3" t="str">
        <f t="shared" si="252"/>
        <v>08|14|10</v>
      </c>
      <c r="P793" s="22">
        <f t="shared" si="253"/>
        <v>81410</v>
      </c>
      <c r="Q793" s="22">
        <f t="shared" si="254"/>
        <v>3</v>
      </c>
      <c r="R793" s="22"/>
      <c r="S793" t="str">
        <f t="shared" si="255"/>
        <v>Medicine and Health Sciences</v>
      </c>
      <c r="T793" t="str">
        <f t="shared" si="256"/>
        <v>Medical Sciences</v>
      </c>
      <c r="U793" t="str">
        <f t="shared" si="257"/>
        <v>Medical Biochemistry</v>
      </c>
      <c r="V793">
        <v>1</v>
      </c>
      <c r="W793">
        <f t="shared" si="246"/>
        <v>783</v>
      </c>
      <c r="X793">
        <f t="shared" si="251"/>
        <v>783</v>
      </c>
      <c r="Y793" t="str">
        <f t="shared" si="261"/>
        <v>Medical Sciences: Medical Biochemistry</v>
      </c>
      <c r="Z793" t="str">
        <f t="shared" si="262"/>
        <v>Medical Sciences: Medical Biochemistry</v>
      </c>
    </row>
    <row r="794" spans="1:26" x14ac:dyDescent="0.35">
      <c r="A794">
        <v>790</v>
      </c>
      <c r="B794" t="s">
        <v>1864</v>
      </c>
      <c r="C794" s="4">
        <v>2</v>
      </c>
      <c r="D794" s="4">
        <v>22</v>
      </c>
      <c r="G794" s="4">
        <v>30000</v>
      </c>
      <c r="H794">
        <v>30900</v>
      </c>
      <c r="I794">
        <v>30912</v>
      </c>
      <c r="J794">
        <f t="shared" ref="J794:J857" si="263">IF(ISERROR(FIND(":",B794)),"",FIND(":",B794))</f>
        <v>29</v>
      </c>
      <c r="K794">
        <f t="shared" ref="K794:K857" si="264">IF(ISERROR(FIND(":",MID(B794,J794+1,99))),"",FIND(":",MID(B794,J794+1,99)))</f>
        <v>18</v>
      </c>
      <c r="L794">
        <f t="shared" si="258"/>
        <v>8</v>
      </c>
      <c r="M794">
        <f t="shared" si="259"/>
        <v>14</v>
      </c>
      <c r="N794">
        <f t="shared" si="260"/>
        <v>11</v>
      </c>
      <c r="O794" s="3" t="str">
        <f t="shared" si="252"/>
        <v>08|14|11</v>
      </c>
      <c r="P794" s="22">
        <f t="shared" si="253"/>
        <v>81411</v>
      </c>
      <c r="Q794" s="22">
        <f t="shared" si="254"/>
        <v>3</v>
      </c>
      <c r="R794" s="22"/>
      <c r="S794" t="str">
        <f t="shared" si="255"/>
        <v>Medicine and Health Sciences</v>
      </c>
      <c r="T794" t="str">
        <f t="shared" si="256"/>
        <v>Medical Sciences</v>
      </c>
      <c r="U794" t="str">
        <f t="shared" si="257"/>
        <v>Medical Biomathematics and Biometrics</v>
      </c>
      <c r="V794">
        <v>1</v>
      </c>
      <c r="W794">
        <f t="shared" si="246"/>
        <v>784</v>
      </c>
      <c r="X794">
        <f t="shared" si="251"/>
        <v>784</v>
      </c>
      <c r="Y794" t="str">
        <f t="shared" si="261"/>
        <v>Medical Sciences: Medical Biomathematics and Biometrics</v>
      </c>
      <c r="Z794" t="str">
        <f t="shared" si="262"/>
        <v>Medical Sciences: Medical Biomathematics and Biometrics</v>
      </c>
    </row>
    <row r="795" spans="1:26" x14ac:dyDescent="0.35">
      <c r="A795">
        <v>791</v>
      </c>
      <c r="B795" t="s">
        <v>1865</v>
      </c>
      <c r="C795" s="4">
        <v>2</v>
      </c>
      <c r="D795" s="4">
        <v>22</v>
      </c>
      <c r="G795">
        <v>30000</v>
      </c>
      <c r="H795">
        <v>30400</v>
      </c>
      <c r="I795" t="s">
        <v>2485</v>
      </c>
      <c r="J795">
        <f t="shared" si="263"/>
        <v>29</v>
      </c>
      <c r="K795">
        <f t="shared" si="264"/>
        <v>18</v>
      </c>
      <c r="L795">
        <f t="shared" si="258"/>
        <v>8</v>
      </c>
      <c r="M795">
        <f t="shared" si="259"/>
        <v>14</v>
      </c>
      <c r="N795">
        <f t="shared" si="260"/>
        <v>12</v>
      </c>
      <c r="O795" s="3" t="str">
        <f t="shared" si="252"/>
        <v>08|14|12</v>
      </c>
      <c r="P795" s="22">
        <f t="shared" si="253"/>
        <v>81412</v>
      </c>
      <c r="Q795" s="22">
        <f t="shared" si="254"/>
        <v>3</v>
      </c>
      <c r="R795" s="22"/>
      <c r="S795" t="str">
        <f t="shared" si="255"/>
        <v>Medicine and Health Sciences</v>
      </c>
      <c r="T795" t="str">
        <f t="shared" si="256"/>
        <v>Medical Sciences</v>
      </c>
      <c r="U795" t="str">
        <f t="shared" si="257"/>
        <v>Medical Biophysics</v>
      </c>
      <c r="V795">
        <v>1</v>
      </c>
      <c r="W795">
        <f t="shared" si="246"/>
        <v>785</v>
      </c>
      <c r="X795">
        <f t="shared" si="251"/>
        <v>785</v>
      </c>
      <c r="Y795" t="str">
        <f t="shared" si="261"/>
        <v>Medical Sciences: Medical Biophysics</v>
      </c>
      <c r="Z795" t="str">
        <f t="shared" si="262"/>
        <v>Medical Sciences: Medical Biophysics</v>
      </c>
    </row>
    <row r="796" spans="1:26" x14ac:dyDescent="0.35">
      <c r="A796">
        <v>792</v>
      </c>
      <c r="B796" t="s">
        <v>1866</v>
      </c>
      <c r="C796" s="4">
        <v>2</v>
      </c>
      <c r="D796" s="4">
        <v>22</v>
      </c>
      <c r="G796">
        <v>30000</v>
      </c>
      <c r="H796">
        <v>30400</v>
      </c>
      <c r="I796" t="s">
        <v>2485</v>
      </c>
      <c r="J796">
        <f t="shared" si="263"/>
        <v>29</v>
      </c>
      <c r="K796">
        <f t="shared" si="264"/>
        <v>18</v>
      </c>
      <c r="L796">
        <f t="shared" si="258"/>
        <v>8</v>
      </c>
      <c r="M796">
        <f t="shared" si="259"/>
        <v>14</v>
      </c>
      <c r="N796">
        <f t="shared" si="260"/>
        <v>13</v>
      </c>
      <c r="O796" s="3" t="str">
        <f t="shared" si="252"/>
        <v>08|14|13</v>
      </c>
      <c r="P796" s="22">
        <f t="shared" si="253"/>
        <v>81413</v>
      </c>
      <c r="Q796" s="22">
        <f t="shared" si="254"/>
        <v>3</v>
      </c>
      <c r="R796" s="22"/>
      <c r="S796" t="str">
        <f t="shared" si="255"/>
        <v>Medicine and Health Sciences</v>
      </c>
      <c r="T796" t="str">
        <f t="shared" si="256"/>
        <v>Medical Sciences</v>
      </c>
      <c r="U796" t="str">
        <f t="shared" si="257"/>
        <v>Medical Biotechnology</v>
      </c>
      <c r="V796">
        <v>1</v>
      </c>
      <c r="W796">
        <f t="shared" si="246"/>
        <v>786</v>
      </c>
      <c r="X796">
        <f t="shared" si="251"/>
        <v>786</v>
      </c>
      <c r="Y796" t="str">
        <f t="shared" si="261"/>
        <v>Medical Sciences: Medical Biotechnology</v>
      </c>
      <c r="Z796" t="str">
        <f t="shared" si="262"/>
        <v>Medical Sciences: Medical Biotechnology</v>
      </c>
    </row>
    <row r="797" spans="1:26" x14ac:dyDescent="0.35">
      <c r="A797">
        <v>793</v>
      </c>
      <c r="B797" t="s">
        <v>1867</v>
      </c>
      <c r="C797" s="4">
        <v>2</v>
      </c>
      <c r="D797" s="4">
        <v>22</v>
      </c>
      <c r="G797">
        <v>30000</v>
      </c>
      <c r="H797">
        <v>30400</v>
      </c>
      <c r="I797" t="s">
        <v>2485</v>
      </c>
      <c r="J797">
        <f t="shared" si="263"/>
        <v>29</v>
      </c>
      <c r="K797">
        <f t="shared" si="264"/>
        <v>18</v>
      </c>
      <c r="L797">
        <f t="shared" si="258"/>
        <v>8</v>
      </c>
      <c r="M797">
        <f t="shared" si="259"/>
        <v>14</v>
      </c>
      <c r="N797">
        <f t="shared" si="260"/>
        <v>14</v>
      </c>
      <c r="O797" s="3" t="str">
        <f t="shared" si="252"/>
        <v>08|14|14</v>
      </c>
      <c r="P797" s="22">
        <f t="shared" si="253"/>
        <v>81414</v>
      </c>
      <c r="Q797" s="22">
        <f t="shared" si="254"/>
        <v>3</v>
      </c>
      <c r="R797" s="22"/>
      <c r="S797" t="str">
        <f t="shared" si="255"/>
        <v>Medicine and Health Sciences</v>
      </c>
      <c r="T797" t="str">
        <f t="shared" si="256"/>
        <v>Medical Sciences</v>
      </c>
      <c r="U797" t="str">
        <f t="shared" si="257"/>
        <v>Medical Cell Biology</v>
      </c>
      <c r="V797">
        <v>1</v>
      </c>
      <c r="W797">
        <f t="shared" si="246"/>
        <v>787</v>
      </c>
      <c r="X797">
        <f t="shared" si="251"/>
        <v>787</v>
      </c>
      <c r="Y797" t="str">
        <f t="shared" si="261"/>
        <v>Medical Sciences: Medical Cell Biology</v>
      </c>
      <c r="Z797" t="str">
        <f t="shared" si="262"/>
        <v>Medical Sciences: Medical Cell Biology</v>
      </c>
    </row>
    <row r="798" spans="1:26" x14ac:dyDescent="0.35">
      <c r="A798">
        <v>794</v>
      </c>
      <c r="B798" t="s">
        <v>1868</v>
      </c>
      <c r="C798" s="4">
        <v>2</v>
      </c>
      <c r="D798" s="4">
        <v>22</v>
      </c>
      <c r="E798" s="4">
        <v>205</v>
      </c>
      <c r="G798" s="4">
        <v>30000</v>
      </c>
      <c r="H798" s="4">
        <v>30800</v>
      </c>
      <c r="I798">
        <v>30801</v>
      </c>
      <c r="J798">
        <f t="shared" si="263"/>
        <v>29</v>
      </c>
      <c r="K798">
        <f t="shared" si="264"/>
        <v>18</v>
      </c>
      <c r="L798">
        <f t="shared" si="258"/>
        <v>8</v>
      </c>
      <c r="M798">
        <f t="shared" si="259"/>
        <v>14</v>
      </c>
      <c r="N798">
        <f t="shared" si="260"/>
        <v>15</v>
      </c>
      <c r="O798" s="3" t="str">
        <f t="shared" si="252"/>
        <v>08|14|15</v>
      </c>
      <c r="P798" s="22">
        <f t="shared" si="253"/>
        <v>81415</v>
      </c>
      <c r="Q798" s="22">
        <f t="shared" si="254"/>
        <v>3</v>
      </c>
      <c r="R798" s="22"/>
      <c r="S798" t="str">
        <f t="shared" si="255"/>
        <v>Medicine and Health Sciences</v>
      </c>
      <c r="T798" t="str">
        <f t="shared" si="256"/>
        <v>Medical Sciences</v>
      </c>
      <c r="U798" t="str">
        <f t="shared" si="257"/>
        <v>Medical Genetics</v>
      </c>
      <c r="V798">
        <v>1</v>
      </c>
      <c r="W798">
        <f t="shared" si="246"/>
        <v>788</v>
      </c>
      <c r="X798">
        <f t="shared" si="251"/>
        <v>788</v>
      </c>
      <c r="Y798" t="str">
        <f t="shared" si="261"/>
        <v>Medical Sciences: Medical Genetics</v>
      </c>
      <c r="Z798" t="str">
        <f t="shared" si="262"/>
        <v>Medical Sciences: Medical Genetics</v>
      </c>
    </row>
    <row r="799" spans="1:26" x14ac:dyDescent="0.35">
      <c r="A799">
        <v>795</v>
      </c>
      <c r="B799" t="s">
        <v>1869</v>
      </c>
      <c r="C799" s="4">
        <v>2</v>
      </c>
      <c r="D799" s="4">
        <v>22</v>
      </c>
      <c r="G799" s="4">
        <v>30000</v>
      </c>
      <c r="H799">
        <v>30700</v>
      </c>
      <c r="I799">
        <v>30718</v>
      </c>
      <c r="J799">
        <f t="shared" si="263"/>
        <v>29</v>
      </c>
      <c r="K799">
        <f t="shared" si="264"/>
        <v>18</v>
      </c>
      <c r="L799">
        <f t="shared" si="258"/>
        <v>8</v>
      </c>
      <c r="M799">
        <f t="shared" si="259"/>
        <v>14</v>
      </c>
      <c r="N799">
        <f t="shared" si="260"/>
        <v>16</v>
      </c>
      <c r="O799" s="3" t="str">
        <f t="shared" si="252"/>
        <v>08|14|16</v>
      </c>
      <c r="P799" s="22">
        <f t="shared" si="253"/>
        <v>81416</v>
      </c>
      <c r="Q799" s="22">
        <f t="shared" si="254"/>
        <v>3</v>
      </c>
      <c r="R799" s="22"/>
      <c r="S799" t="str">
        <f t="shared" si="255"/>
        <v>Medicine and Health Sciences</v>
      </c>
      <c r="T799" t="str">
        <f t="shared" si="256"/>
        <v>Medical Sciences</v>
      </c>
      <c r="U799" t="str">
        <f t="shared" si="257"/>
        <v>Medical Immunology</v>
      </c>
      <c r="V799">
        <v>1</v>
      </c>
      <c r="W799">
        <f t="shared" si="246"/>
        <v>789</v>
      </c>
      <c r="X799">
        <f t="shared" si="251"/>
        <v>789</v>
      </c>
      <c r="Y799" t="str">
        <f t="shared" si="261"/>
        <v>Medical Sciences: Medical Immunology</v>
      </c>
      <c r="Z799" t="str">
        <f t="shared" si="262"/>
        <v>Medical Sciences: Medical Immunology</v>
      </c>
    </row>
    <row r="800" spans="1:26" x14ac:dyDescent="0.35">
      <c r="A800">
        <v>796</v>
      </c>
      <c r="B800" t="s">
        <v>1870</v>
      </c>
      <c r="C800" s="4">
        <v>2</v>
      </c>
      <c r="D800" s="4">
        <v>22</v>
      </c>
      <c r="E800" s="4">
        <v>204</v>
      </c>
      <c r="F800" s="4">
        <v>20402</v>
      </c>
      <c r="G800" s="4">
        <v>30000</v>
      </c>
      <c r="H800" s="4">
        <v>30300</v>
      </c>
      <c r="I800">
        <v>30307</v>
      </c>
      <c r="J800">
        <f t="shared" si="263"/>
        <v>29</v>
      </c>
      <c r="K800">
        <f t="shared" si="264"/>
        <v>18</v>
      </c>
      <c r="L800">
        <f t="shared" si="258"/>
        <v>8</v>
      </c>
      <c r="M800">
        <f t="shared" si="259"/>
        <v>14</v>
      </c>
      <c r="N800">
        <f t="shared" si="260"/>
        <v>17</v>
      </c>
      <c r="O800" s="3" t="str">
        <f t="shared" si="252"/>
        <v>08|14|17</v>
      </c>
      <c r="P800" s="22">
        <f t="shared" si="253"/>
        <v>81417</v>
      </c>
      <c r="Q800" s="22">
        <f t="shared" si="254"/>
        <v>3</v>
      </c>
      <c r="R800" s="22"/>
      <c r="S800" t="str">
        <f t="shared" si="255"/>
        <v>Medicine and Health Sciences</v>
      </c>
      <c r="T800" t="str">
        <f t="shared" si="256"/>
        <v>Medical Sciences</v>
      </c>
      <c r="U800" t="str">
        <f t="shared" si="257"/>
        <v>Medical Microbiology</v>
      </c>
      <c r="V800">
        <v>1</v>
      </c>
      <c r="W800">
        <f t="shared" si="246"/>
        <v>790</v>
      </c>
      <c r="X800">
        <f t="shared" si="251"/>
        <v>790</v>
      </c>
      <c r="Y800" t="str">
        <f t="shared" si="261"/>
        <v>Medical Sciences: Medical Microbiology</v>
      </c>
      <c r="Z800" t="str">
        <f t="shared" si="262"/>
        <v>Medical Sciences: Medical Microbiology</v>
      </c>
    </row>
    <row r="801" spans="1:26" x14ac:dyDescent="0.35">
      <c r="A801">
        <v>797</v>
      </c>
      <c r="B801" t="s">
        <v>1871</v>
      </c>
      <c r="C801" s="4">
        <v>2</v>
      </c>
      <c r="D801" s="4">
        <v>22</v>
      </c>
      <c r="G801">
        <v>30000</v>
      </c>
      <c r="H801">
        <v>30400</v>
      </c>
      <c r="I801" t="s">
        <v>2485</v>
      </c>
      <c r="J801">
        <f t="shared" si="263"/>
        <v>29</v>
      </c>
      <c r="K801">
        <f t="shared" si="264"/>
        <v>18</v>
      </c>
      <c r="L801">
        <f t="shared" si="258"/>
        <v>8</v>
      </c>
      <c r="M801">
        <f t="shared" si="259"/>
        <v>14</v>
      </c>
      <c r="N801">
        <f t="shared" si="260"/>
        <v>18</v>
      </c>
      <c r="O801" s="3" t="str">
        <f t="shared" si="252"/>
        <v>08|14|18</v>
      </c>
      <c r="P801" s="22">
        <f t="shared" si="253"/>
        <v>81418</v>
      </c>
      <c r="Q801" s="22">
        <f t="shared" si="254"/>
        <v>3</v>
      </c>
      <c r="R801" s="22"/>
      <c r="S801" t="str">
        <f t="shared" si="255"/>
        <v>Medicine and Health Sciences</v>
      </c>
      <c r="T801" t="str">
        <f t="shared" si="256"/>
        <v>Medical Sciences</v>
      </c>
      <c r="U801" t="str">
        <f t="shared" si="257"/>
        <v>Medical Molecular Biology</v>
      </c>
      <c r="V801">
        <v>1</v>
      </c>
      <c r="W801">
        <f t="shared" si="246"/>
        <v>791</v>
      </c>
      <c r="X801">
        <f t="shared" si="251"/>
        <v>791</v>
      </c>
      <c r="Y801" t="str">
        <f t="shared" si="261"/>
        <v>Medical Sciences: Medical Molecular Biology</v>
      </c>
      <c r="Z801" t="str">
        <f t="shared" si="262"/>
        <v>Medical Sciences: Medical Molecular Biology</v>
      </c>
    </row>
    <row r="802" spans="1:26" x14ac:dyDescent="0.35">
      <c r="A802">
        <v>798</v>
      </c>
      <c r="B802" t="s">
        <v>1872</v>
      </c>
      <c r="C802" s="4">
        <v>2</v>
      </c>
      <c r="D802" s="4">
        <v>22</v>
      </c>
      <c r="E802" s="4">
        <v>206</v>
      </c>
      <c r="G802" s="4">
        <v>30000</v>
      </c>
      <c r="H802">
        <v>30700</v>
      </c>
      <c r="I802">
        <v>30708</v>
      </c>
      <c r="J802">
        <f t="shared" si="263"/>
        <v>29</v>
      </c>
      <c r="K802">
        <f t="shared" si="264"/>
        <v>18</v>
      </c>
      <c r="L802">
        <f t="shared" si="258"/>
        <v>8</v>
      </c>
      <c r="M802">
        <f t="shared" si="259"/>
        <v>14</v>
      </c>
      <c r="N802">
        <f t="shared" si="260"/>
        <v>19</v>
      </c>
      <c r="O802" s="3" t="str">
        <f t="shared" si="252"/>
        <v>08|14|19</v>
      </c>
      <c r="P802" s="22">
        <f t="shared" si="253"/>
        <v>81419</v>
      </c>
      <c r="Q802" s="22">
        <f t="shared" si="254"/>
        <v>3</v>
      </c>
      <c r="R802" s="22"/>
      <c r="S802" t="str">
        <f t="shared" si="255"/>
        <v>Medicine and Health Sciences</v>
      </c>
      <c r="T802" t="str">
        <f t="shared" si="256"/>
        <v>Medical Sciences</v>
      </c>
      <c r="U802" t="str">
        <f t="shared" si="257"/>
        <v>Medical Neurobiology</v>
      </c>
      <c r="V802">
        <v>1</v>
      </c>
      <c r="W802">
        <f t="shared" si="246"/>
        <v>792</v>
      </c>
      <c r="X802">
        <f t="shared" si="251"/>
        <v>792</v>
      </c>
      <c r="Y802" t="str">
        <f t="shared" si="261"/>
        <v>Medical Sciences: Medical Neurobiology</v>
      </c>
      <c r="Z802" t="str">
        <f t="shared" si="262"/>
        <v>Medical Sciences: Medical Neurobiology</v>
      </c>
    </row>
    <row r="803" spans="1:26" x14ac:dyDescent="0.35">
      <c r="A803">
        <v>799</v>
      </c>
      <c r="B803" t="s">
        <v>1873</v>
      </c>
      <c r="C803" s="4">
        <v>2</v>
      </c>
      <c r="D803" s="4">
        <v>23</v>
      </c>
      <c r="E803" s="4">
        <v>207</v>
      </c>
      <c r="G803" s="4">
        <v>30000</v>
      </c>
      <c r="H803">
        <v>30700</v>
      </c>
      <c r="I803">
        <v>30719</v>
      </c>
      <c r="J803">
        <f t="shared" si="263"/>
        <v>29</v>
      </c>
      <c r="K803">
        <f t="shared" si="264"/>
        <v>18</v>
      </c>
      <c r="L803">
        <f t="shared" si="258"/>
        <v>8</v>
      </c>
      <c r="M803">
        <f t="shared" si="259"/>
        <v>14</v>
      </c>
      <c r="N803">
        <f t="shared" si="260"/>
        <v>20</v>
      </c>
      <c r="O803" s="3" t="str">
        <f t="shared" si="252"/>
        <v>08|14|20</v>
      </c>
      <c r="P803" s="22">
        <f t="shared" si="253"/>
        <v>81420</v>
      </c>
      <c r="Q803" s="22">
        <f t="shared" si="254"/>
        <v>3</v>
      </c>
      <c r="R803" s="22"/>
      <c r="S803" t="str">
        <f t="shared" si="255"/>
        <v>Medicine and Health Sciences</v>
      </c>
      <c r="T803" t="str">
        <f t="shared" si="256"/>
        <v>Medical Sciences</v>
      </c>
      <c r="U803" t="str">
        <f t="shared" si="257"/>
        <v>Medical Nutrition</v>
      </c>
      <c r="V803">
        <v>1</v>
      </c>
      <c r="W803">
        <f t="shared" ref="W803:W866" si="265">V803+W802</f>
        <v>793</v>
      </c>
      <c r="X803">
        <f t="shared" si="251"/>
        <v>793</v>
      </c>
      <c r="Y803" t="str">
        <f t="shared" si="261"/>
        <v>Medical Sciences: Medical Nutrition</v>
      </c>
      <c r="Z803" t="str">
        <f t="shared" si="262"/>
        <v>Medical Sciences: Medical Nutrition</v>
      </c>
    </row>
    <row r="804" spans="1:26" x14ac:dyDescent="0.35">
      <c r="A804">
        <v>800</v>
      </c>
      <c r="B804" t="s">
        <v>1874</v>
      </c>
      <c r="C804" s="4">
        <v>2</v>
      </c>
      <c r="D804" s="4">
        <v>22</v>
      </c>
      <c r="G804">
        <v>30000</v>
      </c>
      <c r="H804">
        <v>30400</v>
      </c>
      <c r="I804" t="s">
        <v>2485</v>
      </c>
      <c r="J804">
        <f t="shared" si="263"/>
        <v>29</v>
      </c>
      <c r="K804">
        <f t="shared" si="264"/>
        <v>18</v>
      </c>
      <c r="L804">
        <f t="shared" si="258"/>
        <v>8</v>
      </c>
      <c r="M804">
        <f t="shared" si="259"/>
        <v>14</v>
      </c>
      <c r="N804">
        <f t="shared" si="260"/>
        <v>21</v>
      </c>
      <c r="O804" s="3" t="str">
        <f t="shared" si="252"/>
        <v>08|14|21</v>
      </c>
      <c r="P804" s="22">
        <f t="shared" si="253"/>
        <v>81421</v>
      </c>
      <c r="Q804" s="22">
        <f t="shared" si="254"/>
        <v>3</v>
      </c>
      <c r="R804" s="22"/>
      <c r="S804" t="str">
        <f t="shared" si="255"/>
        <v>Medicine and Health Sciences</v>
      </c>
      <c r="T804" t="str">
        <f t="shared" si="256"/>
        <v>Medical Sciences</v>
      </c>
      <c r="U804" t="str">
        <f t="shared" si="257"/>
        <v>Medical Pathology</v>
      </c>
      <c r="V804">
        <v>1</v>
      </c>
      <c r="W804">
        <f t="shared" si="265"/>
        <v>794</v>
      </c>
      <c r="X804">
        <f t="shared" si="251"/>
        <v>794</v>
      </c>
      <c r="Y804" t="str">
        <f t="shared" si="261"/>
        <v>Medical Sciences: Medical Pathology</v>
      </c>
      <c r="Z804" t="str">
        <f t="shared" si="262"/>
        <v>Medical Sciences: Medical Pathology</v>
      </c>
    </row>
    <row r="805" spans="1:26" x14ac:dyDescent="0.35">
      <c r="A805">
        <v>801</v>
      </c>
      <c r="B805" t="s">
        <v>1875</v>
      </c>
      <c r="C805" s="4">
        <v>2</v>
      </c>
      <c r="D805" s="4">
        <v>22</v>
      </c>
      <c r="E805" s="4">
        <v>205</v>
      </c>
      <c r="G805" s="4">
        <v>30000</v>
      </c>
      <c r="H805">
        <v>30700</v>
      </c>
      <c r="I805">
        <v>30704</v>
      </c>
      <c r="J805">
        <f t="shared" si="263"/>
        <v>29</v>
      </c>
      <c r="K805">
        <f t="shared" si="264"/>
        <v>18</v>
      </c>
      <c r="L805">
        <f t="shared" si="258"/>
        <v>8</v>
      </c>
      <c r="M805">
        <f t="shared" si="259"/>
        <v>14</v>
      </c>
      <c r="N805">
        <f t="shared" si="260"/>
        <v>22</v>
      </c>
      <c r="O805" s="3" t="str">
        <f t="shared" si="252"/>
        <v>08|14|22</v>
      </c>
      <c r="P805" s="22">
        <f t="shared" si="253"/>
        <v>81422</v>
      </c>
      <c r="Q805" s="22">
        <f t="shared" si="254"/>
        <v>3</v>
      </c>
      <c r="R805" s="22"/>
      <c r="S805" t="str">
        <f t="shared" si="255"/>
        <v>Medicine and Health Sciences</v>
      </c>
      <c r="T805" t="str">
        <f t="shared" si="256"/>
        <v>Medical Sciences</v>
      </c>
      <c r="U805" t="str">
        <f t="shared" si="257"/>
        <v>Medical Pharmacology</v>
      </c>
      <c r="V805">
        <v>1</v>
      </c>
      <c r="W805">
        <f t="shared" si="265"/>
        <v>795</v>
      </c>
      <c r="X805">
        <f t="shared" si="251"/>
        <v>795</v>
      </c>
      <c r="Y805" t="str">
        <f t="shared" si="261"/>
        <v>Medical Sciences: Medical Pharmacology</v>
      </c>
      <c r="Z805" t="str">
        <f t="shared" si="262"/>
        <v>Medical Sciences: Medical Pharmacology</v>
      </c>
    </row>
    <row r="806" spans="1:26" x14ac:dyDescent="0.35">
      <c r="A806">
        <v>802</v>
      </c>
      <c r="B806" t="s">
        <v>1876</v>
      </c>
      <c r="C806" s="4">
        <v>2</v>
      </c>
      <c r="D806" s="4">
        <v>22</v>
      </c>
      <c r="G806">
        <v>30000</v>
      </c>
      <c r="H806">
        <v>30400</v>
      </c>
      <c r="I806" t="s">
        <v>2485</v>
      </c>
      <c r="J806">
        <f t="shared" si="263"/>
        <v>29</v>
      </c>
      <c r="K806">
        <f t="shared" si="264"/>
        <v>18</v>
      </c>
      <c r="L806">
        <f t="shared" si="258"/>
        <v>8</v>
      </c>
      <c r="M806">
        <f t="shared" si="259"/>
        <v>14</v>
      </c>
      <c r="N806">
        <f t="shared" si="260"/>
        <v>23</v>
      </c>
      <c r="O806" s="3" t="str">
        <f t="shared" si="252"/>
        <v>08|14|23</v>
      </c>
      <c r="P806" s="22">
        <f t="shared" si="253"/>
        <v>81423</v>
      </c>
      <c r="Q806" s="22">
        <f t="shared" si="254"/>
        <v>3</v>
      </c>
      <c r="R806" s="22"/>
      <c r="S806" t="str">
        <f t="shared" si="255"/>
        <v>Medicine and Health Sciences</v>
      </c>
      <c r="T806" t="str">
        <f t="shared" si="256"/>
        <v>Medical Sciences</v>
      </c>
      <c r="U806" t="str">
        <f t="shared" si="257"/>
        <v>Medical Physiology</v>
      </c>
      <c r="V806">
        <v>1</v>
      </c>
      <c r="W806">
        <f t="shared" si="265"/>
        <v>796</v>
      </c>
      <c r="X806">
        <f t="shared" si="251"/>
        <v>796</v>
      </c>
      <c r="Y806" t="str">
        <f t="shared" si="261"/>
        <v>Medical Sciences: Medical Physiology</v>
      </c>
      <c r="Z806" t="str">
        <f t="shared" si="262"/>
        <v>Medical Sciences: Medical Physiology</v>
      </c>
    </row>
    <row r="807" spans="1:26" x14ac:dyDescent="0.35">
      <c r="A807">
        <v>803</v>
      </c>
      <c r="B807" t="s">
        <v>1877</v>
      </c>
      <c r="C807" s="4">
        <v>2</v>
      </c>
      <c r="D807" s="4">
        <v>22</v>
      </c>
      <c r="G807">
        <v>30000</v>
      </c>
      <c r="H807">
        <v>30400</v>
      </c>
      <c r="I807" t="s">
        <v>2485</v>
      </c>
      <c r="J807">
        <f t="shared" si="263"/>
        <v>29</v>
      </c>
      <c r="K807">
        <f t="shared" si="264"/>
        <v>18</v>
      </c>
      <c r="L807">
        <f t="shared" si="258"/>
        <v>8</v>
      </c>
      <c r="M807">
        <f t="shared" si="259"/>
        <v>14</v>
      </c>
      <c r="N807">
        <f t="shared" si="260"/>
        <v>24</v>
      </c>
      <c r="O807" s="3" t="str">
        <f t="shared" si="252"/>
        <v>08|14|24</v>
      </c>
      <c r="P807" s="22">
        <f t="shared" si="253"/>
        <v>81424</v>
      </c>
      <c r="Q807" s="22">
        <f t="shared" si="254"/>
        <v>3</v>
      </c>
      <c r="R807" s="22"/>
      <c r="S807" t="str">
        <f t="shared" si="255"/>
        <v>Medicine and Health Sciences</v>
      </c>
      <c r="T807" t="str">
        <f t="shared" si="256"/>
        <v>Medical Sciences</v>
      </c>
      <c r="U807" t="str">
        <f t="shared" si="257"/>
        <v>Medical Toxicology</v>
      </c>
      <c r="V807">
        <v>1</v>
      </c>
      <c r="W807">
        <f t="shared" si="265"/>
        <v>797</v>
      </c>
      <c r="X807">
        <f t="shared" si="251"/>
        <v>797</v>
      </c>
      <c r="Y807" t="str">
        <f t="shared" si="261"/>
        <v>Medical Sciences: Medical Toxicology</v>
      </c>
      <c r="Z807" t="str">
        <f t="shared" si="262"/>
        <v>Medical Sciences: Medical Toxicology</v>
      </c>
    </row>
    <row r="808" spans="1:26" x14ac:dyDescent="0.35">
      <c r="A808">
        <v>804</v>
      </c>
      <c r="B808" t="s">
        <v>1878</v>
      </c>
      <c r="C808" s="4">
        <v>2</v>
      </c>
      <c r="D808" s="4">
        <v>22</v>
      </c>
      <c r="G808">
        <v>30000</v>
      </c>
      <c r="H808">
        <v>30400</v>
      </c>
      <c r="I808" t="s">
        <v>2485</v>
      </c>
      <c r="J808">
        <f t="shared" si="263"/>
        <v>29</v>
      </c>
      <c r="K808">
        <f t="shared" si="264"/>
        <v>18</v>
      </c>
      <c r="L808">
        <f t="shared" si="258"/>
        <v>8</v>
      </c>
      <c r="M808">
        <f t="shared" si="259"/>
        <v>14</v>
      </c>
      <c r="N808">
        <f t="shared" si="260"/>
        <v>25</v>
      </c>
      <c r="O808" s="3" t="str">
        <f t="shared" si="252"/>
        <v>08|14|25</v>
      </c>
      <c r="P808" s="22">
        <f t="shared" si="253"/>
        <v>81425</v>
      </c>
      <c r="Q808" s="22">
        <f t="shared" si="254"/>
        <v>3</v>
      </c>
      <c r="R808" s="22"/>
      <c r="S808" t="str">
        <f t="shared" si="255"/>
        <v>Medicine and Health Sciences</v>
      </c>
      <c r="T808" t="str">
        <f t="shared" si="256"/>
        <v>Medical Sciences</v>
      </c>
      <c r="U808" t="str">
        <f t="shared" si="257"/>
        <v>Musculoskeletal, Neural, and Ocular Physiology</v>
      </c>
      <c r="V808">
        <v>1</v>
      </c>
      <c r="W808">
        <f t="shared" si="265"/>
        <v>798</v>
      </c>
      <c r="X808">
        <f t="shared" si="251"/>
        <v>798</v>
      </c>
      <c r="Y808" t="str">
        <f t="shared" si="261"/>
        <v>Medical Sciences: Musculoskeletal, Neural, and Ocular Physiology</v>
      </c>
      <c r="Z808" t="str">
        <f t="shared" si="262"/>
        <v>Medical Sciences: Musculoskeletal, Neural, and Ocular Physiology</v>
      </c>
    </row>
    <row r="809" spans="1:26" x14ac:dyDescent="0.35">
      <c r="A809">
        <v>805</v>
      </c>
      <c r="B809" t="s">
        <v>1879</v>
      </c>
      <c r="C809" s="4">
        <v>2</v>
      </c>
      <c r="D809" s="4">
        <v>22</v>
      </c>
      <c r="E809" s="4">
        <v>206</v>
      </c>
      <c r="G809" s="4">
        <v>30000</v>
      </c>
      <c r="H809">
        <v>30700</v>
      </c>
      <c r="I809">
        <v>30708</v>
      </c>
      <c r="J809">
        <f t="shared" si="263"/>
        <v>29</v>
      </c>
      <c r="K809">
        <f t="shared" si="264"/>
        <v>18</v>
      </c>
      <c r="L809">
        <f t="shared" si="258"/>
        <v>8</v>
      </c>
      <c r="M809">
        <f t="shared" si="259"/>
        <v>14</v>
      </c>
      <c r="N809">
        <f t="shared" si="260"/>
        <v>26</v>
      </c>
      <c r="O809" s="3" t="str">
        <f t="shared" si="252"/>
        <v>08|14|26</v>
      </c>
      <c r="P809" s="22">
        <f t="shared" si="253"/>
        <v>81426</v>
      </c>
      <c r="Q809" s="22">
        <f t="shared" si="254"/>
        <v>3</v>
      </c>
      <c r="R809" s="22"/>
      <c r="S809" t="str">
        <f t="shared" si="255"/>
        <v>Medicine and Health Sciences</v>
      </c>
      <c r="T809" t="str">
        <f t="shared" si="256"/>
        <v>Medical Sciences</v>
      </c>
      <c r="U809" t="str">
        <f t="shared" si="257"/>
        <v>Neurosciences</v>
      </c>
      <c r="V809">
        <v>1</v>
      </c>
      <c r="W809">
        <f t="shared" si="265"/>
        <v>799</v>
      </c>
      <c r="X809">
        <f t="shared" si="251"/>
        <v>799</v>
      </c>
      <c r="Y809" t="str">
        <f t="shared" si="261"/>
        <v>Medical Sciences: Neurosciences</v>
      </c>
      <c r="Z809" t="str">
        <f t="shared" si="262"/>
        <v>Medical Sciences: Neurosciences</v>
      </c>
    </row>
    <row r="810" spans="1:26" x14ac:dyDescent="0.35">
      <c r="A810">
        <v>806</v>
      </c>
      <c r="B810" t="s">
        <v>1880</v>
      </c>
      <c r="C810" s="4">
        <v>2</v>
      </c>
      <c r="D810" s="4">
        <v>22</v>
      </c>
      <c r="G810">
        <v>30000</v>
      </c>
      <c r="H810">
        <v>30400</v>
      </c>
      <c r="I810" t="s">
        <v>2485</v>
      </c>
      <c r="J810">
        <f t="shared" si="263"/>
        <v>29</v>
      </c>
      <c r="K810">
        <f t="shared" si="264"/>
        <v>18</v>
      </c>
      <c r="L810">
        <f t="shared" si="258"/>
        <v>8</v>
      </c>
      <c r="M810">
        <f t="shared" si="259"/>
        <v>14</v>
      </c>
      <c r="N810">
        <f t="shared" si="260"/>
        <v>27</v>
      </c>
      <c r="O810" s="3" t="str">
        <f t="shared" si="252"/>
        <v>08|14|27</v>
      </c>
      <c r="P810" s="22">
        <f t="shared" si="253"/>
        <v>81427</v>
      </c>
      <c r="Q810" s="22">
        <f t="shared" si="254"/>
        <v>3</v>
      </c>
      <c r="R810" s="22"/>
      <c r="S810" t="str">
        <f t="shared" si="255"/>
        <v>Medicine and Health Sciences</v>
      </c>
      <c r="T810" t="str">
        <f t="shared" si="256"/>
        <v>Medical Sciences</v>
      </c>
      <c r="U810" t="str">
        <f t="shared" si="257"/>
        <v>Physiological Processes</v>
      </c>
      <c r="V810">
        <v>1</v>
      </c>
      <c r="W810">
        <f t="shared" si="265"/>
        <v>800</v>
      </c>
      <c r="X810">
        <f t="shared" si="251"/>
        <v>800</v>
      </c>
      <c r="Y810" t="str">
        <f t="shared" si="261"/>
        <v>Medical Sciences: Physiological Processes</v>
      </c>
      <c r="Z810" t="str">
        <f t="shared" si="262"/>
        <v>Medical Sciences: Physiological Processes</v>
      </c>
    </row>
    <row r="811" spans="1:26" x14ac:dyDescent="0.35">
      <c r="A811">
        <v>807</v>
      </c>
      <c r="B811" t="s">
        <v>1881</v>
      </c>
      <c r="C811" s="4">
        <v>2</v>
      </c>
      <c r="D811" s="4">
        <v>22</v>
      </c>
      <c r="G811">
        <v>30000</v>
      </c>
      <c r="H811">
        <v>30400</v>
      </c>
      <c r="I811" t="s">
        <v>2485</v>
      </c>
      <c r="J811">
        <f t="shared" si="263"/>
        <v>29</v>
      </c>
      <c r="K811">
        <f t="shared" si="264"/>
        <v>18</v>
      </c>
      <c r="L811">
        <f t="shared" si="258"/>
        <v>8</v>
      </c>
      <c r="M811">
        <f t="shared" si="259"/>
        <v>14</v>
      </c>
      <c r="N811">
        <f t="shared" si="260"/>
        <v>28</v>
      </c>
      <c r="O811" s="3" t="str">
        <f t="shared" si="252"/>
        <v>08|14|28</v>
      </c>
      <c r="P811" s="22">
        <f t="shared" si="253"/>
        <v>81428</v>
      </c>
      <c r="Q811" s="22">
        <f t="shared" si="254"/>
        <v>3</v>
      </c>
      <c r="R811" s="22"/>
      <c r="S811" t="str">
        <f t="shared" si="255"/>
        <v>Medicine and Health Sciences</v>
      </c>
      <c r="T811" t="str">
        <f t="shared" si="256"/>
        <v>Medical Sciences</v>
      </c>
      <c r="U811" t="str">
        <f t="shared" si="257"/>
        <v>Reproductive and Urinary Physiology</v>
      </c>
      <c r="V811">
        <v>1</v>
      </c>
      <c r="W811">
        <f t="shared" si="265"/>
        <v>801</v>
      </c>
      <c r="X811">
        <f t="shared" si="251"/>
        <v>801</v>
      </c>
      <c r="Y811" t="str">
        <f t="shared" si="261"/>
        <v>Medical Sciences: Reproductive and Urinary Physiology</v>
      </c>
      <c r="Z811" t="str">
        <f t="shared" si="262"/>
        <v>Medical Sciences: Reproductive and Urinary Physiology</v>
      </c>
    </row>
    <row r="812" spans="1:26" x14ac:dyDescent="0.35">
      <c r="A812">
        <v>808</v>
      </c>
      <c r="B812" t="s">
        <v>1882</v>
      </c>
      <c r="C812" s="4">
        <v>2</v>
      </c>
      <c r="D812" s="4">
        <v>22</v>
      </c>
      <c r="G812">
        <v>30000</v>
      </c>
      <c r="H812">
        <v>30400</v>
      </c>
      <c r="I812" t="s">
        <v>2485</v>
      </c>
      <c r="J812">
        <f t="shared" si="263"/>
        <v>29</v>
      </c>
      <c r="K812">
        <f t="shared" si="264"/>
        <v>18</v>
      </c>
      <c r="L812">
        <f t="shared" si="258"/>
        <v>8</v>
      </c>
      <c r="M812">
        <f t="shared" si="259"/>
        <v>14</v>
      </c>
      <c r="N812">
        <f t="shared" si="260"/>
        <v>29</v>
      </c>
      <c r="O812" s="3" t="str">
        <f t="shared" si="252"/>
        <v>08|14|29</v>
      </c>
      <c r="P812" s="22">
        <f t="shared" si="253"/>
        <v>81429</v>
      </c>
      <c r="Q812" s="22">
        <f t="shared" si="254"/>
        <v>3</v>
      </c>
      <c r="R812" s="22"/>
      <c r="S812" t="str">
        <f t="shared" si="255"/>
        <v>Medicine and Health Sciences</v>
      </c>
      <c r="T812" t="str">
        <f t="shared" si="256"/>
        <v>Medical Sciences</v>
      </c>
      <c r="U812" t="str">
        <f t="shared" si="257"/>
        <v>Other Medical Sciences</v>
      </c>
      <c r="V812">
        <v>1</v>
      </c>
      <c r="W812">
        <f t="shared" si="265"/>
        <v>802</v>
      </c>
      <c r="X812">
        <f t="shared" si="251"/>
        <v>802</v>
      </c>
      <c r="Y812" t="str">
        <f t="shared" si="261"/>
        <v>Medical Sciences: Other Medical Sciences</v>
      </c>
      <c r="Z812" t="str">
        <f t="shared" si="262"/>
        <v>Medical Sciences: Other Medical Sciences</v>
      </c>
    </row>
    <row r="813" spans="1:26" x14ac:dyDescent="0.35">
      <c r="A813">
        <v>809</v>
      </c>
      <c r="B813" t="s">
        <v>1883</v>
      </c>
      <c r="C813" s="4">
        <v>2</v>
      </c>
      <c r="D813" s="4">
        <v>22</v>
      </c>
      <c r="G813">
        <v>30000</v>
      </c>
      <c r="H813">
        <v>30700</v>
      </c>
      <c r="J813">
        <f t="shared" si="263"/>
        <v>29</v>
      </c>
      <c r="K813" t="str">
        <f t="shared" si="264"/>
        <v/>
      </c>
      <c r="L813">
        <f t="shared" si="258"/>
        <v>8</v>
      </c>
      <c r="M813">
        <f t="shared" si="259"/>
        <v>15</v>
      </c>
      <c r="N813" t="str">
        <f t="shared" si="260"/>
        <v/>
      </c>
      <c r="O813" s="3" t="str">
        <f t="shared" si="252"/>
        <v>08|15</v>
      </c>
      <c r="P813" s="22">
        <f t="shared" si="253"/>
        <v>815</v>
      </c>
      <c r="Q813" s="22">
        <f t="shared" si="254"/>
        <v>2</v>
      </c>
      <c r="R813" s="22">
        <v>42</v>
      </c>
      <c r="S813" t="str">
        <f t="shared" si="255"/>
        <v>Medicine and Health Sciences</v>
      </c>
      <c r="T813" t="str">
        <f t="shared" si="256"/>
        <v>Medical Specialties</v>
      </c>
      <c r="U813" t="str">
        <f t="shared" si="257"/>
        <v/>
      </c>
      <c r="V813">
        <v>1</v>
      </c>
      <c r="W813">
        <f t="shared" si="265"/>
        <v>803</v>
      </c>
      <c r="X813">
        <f t="shared" si="251"/>
        <v>803</v>
      </c>
      <c r="Y813" t="str">
        <f>T813</f>
        <v>Medical Specialties</v>
      </c>
      <c r="Z813" t="str">
        <f>IF(U814="",T813,"")</f>
        <v/>
      </c>
    </row>
    <row r="814" spans="1:26" x14ac:dyDescent="0.35">
      <c r="A814">
        <v>810</v>
      </c>
      <c r="B814" t="s">
        <v>1884</v>
      </c>
      <c r="C814" s="4">
        <v>2</v>
      </c>
      <c r="D814" s="4">
        <v>22</v>
      </c>
      <c r="G814" s="4">
        <v>30000</v>
      </c>
      <c r="H814">
        <v>30700</v>
      </c>
      <c r="I814">
        <v>30718</v>
      </c>
      <c r="J814">
        <f t="shared" si="263"/>
        <v>29</v>
      </c>
      <c r="K814">
        <f t="shared" si="264"/>
        <v>21</v>
      </c>
      <c r="L814">
        <f t="shared" si="258"/>
        <v>8</v>
      </c>
      <c r="M814">
        <f t="shared" si="259"/>
        <v>15</v>
      </c>
      <c r="N814">
        <f t="shared" si="260"/>
        <v>1</v>
      </c>
      <c r="O814" s="3" t="str">
        <f t="shared" si="252"/>
        <v>08|15|01</v>
      </c>
      <c r="P814" s="22">
        <f t="shared" si="253"/>
        <v>81501</v>
      </c>
      <c r="Q814" s="22">
        <f t="shared" si="254"/>
        <v>3</v>
      </c>
      <c r="R814" s="22"/>
      <c r="S814" t="str">
        <f t="shared" si="255"/>
        <v>Medicine and Health Sciences</v>
      </c>
      <c r="T814" t="str">
        <f t="shared" si="256"/>
        <v>Medical Specialties</v>
      </c>
      <c r="U814" t="str">
        <f t="shared" si="257"/>
        <v>Allergy and Immunology</v>
      </c>
      <c r="V814">
        <v>1</v>
      </c>
      <c r="W814">
        <f t="shared" si="265"/>
        <v>804</v>
      </c>
      <c r="X814">
        <f t="shared" si="251"/>
        <v>804</v>
      </c>
      <c r="Y814" t="str">
        <f t="shared" ref="Y814:Y855" si="266">Z814</f>
        <v>Medical Specialties: Allergy and Immunology</v>
      </c>
      <c r="Z814" t="str">
        <f t="shared" ref="Z814:Z855" si="267">CONCATENATE(T814,": ",U814)</f>
        <v>Medical Specialties: Allergy and Immunology</v>
      </c>
    </row>
    <row r="815" spans="1:26" x14ac:dyDescent="0.35">
      <c r="A815">
        <v>811</v>
      </c>
      <c r="B815" t="s">
        <v>1885</v>
      </c>
      <c r="C815" s="4">
        <v>2</v>
      </c>
      <c r="D815" s="4">
        <v>22</v>
      </c>
      <c r="G815">
        <v>30000</v>
      </c>
      <c r="H815">
        <v>30700</v>
      </c>
      <c r="I815" t="s">
        <v>2479</v>
      </c>
      <c r="J815">
        <f t="shared" si="263"/>
        <v>29</v>
      </c>
      <c r="K815">
        <f t="shared" si="264"/>
        <v>21</v>
      </c>
      <c r="L815">
        <f t="shared" si="258"/>
        <v>8</v>
      </c>
      <c r="M815">
        <f t="shared" si="259"/>
        <v>15</v>
      </c>
      <c r="N815">
        <f t="shared" si="260"/>
        <v>2</v>
      </c>
      <c r="O815" s="3" t="str">
        <f t="shared" si="252"/>
        <v>08|15|02</v>
      </c>
      <c r="P815" s="22">
        <f t="shared" si="253"/>
        <v>81502</v>
      </c>
      <c r="Q815" s="22">
        <f t="shared" si="254"/>
        <v>3</v>
      </c>
      <c r="R815" s="22"/>
      <c r="S815" t="str">
        <f t="shared" si="255"/>
        <v>Medicine and Health Sciences</v>
      </c>
      <c r="T815" t="str">
        <f t="shared" si="256"/>
        <v>Medical Specialties</v>
      </c>
      <c r="U815" t="str">
        <f t="shared" si="257"/>
        <v>Anesthesiology</v>
      </c>
      <c r="V815">
        <v>1</v>
      </c>
      <c r="W815">
        <f t="shared" si="265"/>
        <v>805</v>
      </c>
      <c r="X815">
        <f t="shared" si="251"/>
        <v>805</v>
      </c>
      <c r="Y815" t="str">
        <f t="shared" si="266"/>
        <v>Medical Specialties: Anesthesiology</v>
      </c>
      <c r="Z815" t="str">
        <f t="shared" si="267"/>
        <v>Medical Specialties: Anesthesiology</v>
      </c>
    </row>
    <row r="816" spans="1:26" x14ac:dyDescent="0.35">
      <c r="A816">
        <v>812</v>
      </c>
      <c r="B816" t="s">
        <v>1886</v>
      </c>
      <c r="C816" s="4">
        <v>2</v>
      </c>
      <c r="D816" s="4">
        <v>22</v>
      </c>
      <c r="G816" s="4">
        <v>30000</v>
      </c>
      <c r="H816" s="4">
        <v>30400</v>
      </c>
      <c r="I816">
        <v>30407</v>
      </c>
      <c r="J816">
        <f t="shared" si="263"/>
        <v>29</v>
      </c>
      <c r="K816">
        <f t="shared" si="264"/>
        <v>21</v>
      </c>
      <c r="L816">
        <f t="shared" si="258"/>
        <v>8</v>
      </c>
      <c r="M816">
        <f t="shared" si="259"/>
        <v>15</v>
      </c>
      <c r="N816">
        <f t="shared" si="260"/>
        <v>3</v>
      </c>
      <c r="O816" s="3" t="str">
        <f t="shared" si="252"/>
        <v>08|15|03</v>
      </c>
      <c r="P816" s="22">
        <f t="shared" si="253"/>
        <v>81503</v>
      </c>
      <c r="Q816" s="22">
        <f t="shared" si="254"/>
        <v>3</v>
      </c>
      <c r="R816" s="22"/>
      <c r="S816" t="str">
        <f t="shared" si="255"/>
        <v>Medicine and Health Sciences</v>
      </c>
      <c r="T816" t="str">
        <f t="shared" si="256"/>
        <v>Medical Specialties</v>
      </c>
      <c r="U816" t="str">
        <f t="shared" si="257"/>
        <v>Behavioral Medicine</v>
      </c>
      <c r="V816">
        <v>1</v>
      </c>
      <c r="W816">
        <f t="shared" si="265"/>
        <v>806</v>
      </c>
      <c r="X816">
        <f t="shared" si="251"/>
        <v>806</v>
      </c>
      <c r="Y816" t="str">
        <f t="shared" si="266"/>
        <v>Medical Specialties: Behavioral Medicine</v>
      </c>
      <c r="Z816" t="str">
        <f t="shared" si="267"/>
        <v>Medical Specialties: Behavioral Medicine</v>
      </c>
    </row>
    <row r="817" spans="1:26" x14ac:dyDescent="0.35">
      <c r="A817">
        <v>813</v>
      </c>
      <c r="B817" t="s">
        <v>1887</v>
      </c>
      <c r="C817" s="4">
        <v>2</v>
      </c>
      <c r="D817" s="4">
        <v>22</v>
      </c>
      <c r="G817" s="4">
        <v>30000</v>
      </c>
      <c r="H817">
        <v>30700</v>
      </c>
      <c r="I817">
        <v>30715</v>
      </c>
      <c r="J817">
        <f t="shared" si="263"/>
        <v>29</v>
      </c>
      <c r="K817">
        <f t="shared" si="264"/>
        <v>21</v>
      </c>
      <c r="L817">
        <f t="shared" si="258"/>
        <v>8</v>
      </c>
      <c r="M817">
        <f t="shared" si="259"/>
        <v>15</v>
      </c>
      <c r="N817">
        <f t="shared" si="260"/>
        <v>4</v>
      </c>
      <c r="O817" s="3" t="str">
        <f t="shared" si="252"/>
        <v>08|15|04</v>
      </c>
      <c r="P817" s="22">
        <f t="shared" si="253"/>
        <v>81504</v>
      </c>
      <c r="Q817" s="22">
        <f t="shared" si="254"/>
        <v>3</v>
      </c>
      <c r="R817" s="22"/>
      <c r="S817" t="str">
        <f t="shared" si="255"/>
        <v>Medicine and Health Sciences</v>
      </c>
      <c r="T817" t="str">
        <f t="shared" si="256"/>
        <v>Medical Specialties</v>
      </c>
      <c r="U817" t="str">
        <f t="shared" si="257"/>
        <v>Cardiology</v>
      </c>
      <c r="V817">
        <v>1</v>
      </c>
      <c r="W817">
        <f t="shared" si="265"/>
        <v>807</v>
      </c>
      <c r="X817">
        <f t="shared" si="251"/>
        <v>807</v>
      </c>
      <c r="Y817" t="str">
        <f t="shared" si="266"/>
        <v>Medical Specialties: Cardiology</v>
      </c>
      <c r="Z817" t="str">
        <f t="shared" si="267"/>
        <v>Medical Specialties: Cardiology</v>
      </c>
    </row>
    <row r="818" spans="1:26" x14ac:dyDescent="0.35">
      <c r="A818">
        <v>814</v>
      </c>
      <c r="B818" t="s">
        <v>1888</v>
      </c>
      <c r="C818" s="4">
        <v>2</v>
      </c>
      <c r="D818" s="4">
        <v>22</v>
      </c>
      <c r="G818">
        <v>30000</v>
      </c>
      <c r="H818">
        <v>30900</v>
      </c>
      <c r="I818">
        <v>30911</v>
      </c>
      <c r="J818">
        <f t="shared" si="263"/>
        <v>29</v>
      </c>
      <c r="K818">
        <f t="shared" si="264"/>
        <v>21</v>
      </c>
      <c r="L818">
        <f t="shared" si="258"/>
        <v>8</v>
      </c>
      <c r="M818">
        <f t="shared" si="259"/>
        <v>15</v>
      </c>
      <c r="N818">
        <f t="shared" si="260"/>
        <v>5</v>
      </c>
      <c r="O818" s="3" t="str">
        <f t="shared" si="252"/>
        <v>08|15|05</v>
      </c>
      <c r="P818" s="22">
        <f t="shared" si="253"/>
        <v>81505</v>
      </c>
      <c r="Q818" s="22">
        <f t="shared" si="254"/>
        <v>3</v>
      </c>
      <c r="R818" s="22"/>
      <c r="S818" t="str">
        <f t="shared" si="255"/>
        <v>Medicine and Health Sciences</v>
      </c>
      <c r="T818" t="str">
        <f t="shared" si="256"/>
        <v>Medical Specialties</v>
      </c>
      <c r="U818" t="str">
        <f t="shared" si="257"/>
        <v>Critical Care</v>
      </c>
      <c r="V818">
        <v>1</v>
      </c>
      <c r="W818">
        <f t="shared" si="265"/>
        <v>808</v>
      </c>
      <c r="X818">
        <f t="shared" si="251"/>
        <v>808</v>
      </c>
      <c r="Y818" t="str">
        <f t="shared" si="266"/>
        <v>Medical Specialties: Critical Care</v>
      </c>
      <c r="Z818" t="str">
        <f t="shared" si="267"/>
        <v>Medical Specialties: Critical Care</v>
      </c>
    </row>
    <row r="819" spans="1:26" x14ac:dyDescent="0.35">
      <c r="A819">
        <v>815</v>
      </c>
      <c r="B819" t="s">
        <v>1889</v>
      </c>
      <c r="C819" s="4">
        <v>2</v>
      </c>
      <c r="D819" s="4">
        <v>22</v>
      </c>
      <c r="G819" s="4">
        <v>30000</v>
      </c>
      <c r="H819">
        <v>30700</v>
      </c>
      <c r="I819">
        <v>30705</v>
      </c>
      <c r="J819">
        <f t="shared" si="263"/>
        <v>29</v>
      </c>
      <c r="K819">
        <f t="shared" si="264"/>
        <v>21</v>
      </c>
      <c r="L819">
        <f t="shared" si="258"/>
        <v>8</v>
      </c>
      <c r="M819">
        <f t="shared" si="259"/>
        <v>15</v>
      </c>
      <c r="N819">
        <f t="shared" si="260"/>
        <v>6</v>
      </c>
      <c r="O819" s="3" t="str">
        <f t="shared" si="252"/>
        <v>08|15|06</v>
      </c>
      <c r="P819" s="22">
        <f t="shared" si="253"/>
        <v>81506</v>
      </c>
      <c r="Q819" s="22">
        <f t="shared" si="254"/>
        <v>3</v>
      </c>
      <c r="R819" s="22"/>
      <c r="S819" t="str">
        <f t="shared" si="255"/>
        <v>Medicine and Health Sciences</v>
      </c>
      <c r="T819" t="str">
        <f t="shared" si="256"/>
        <v>Medical Specialties</v>
      </c>
      <c r="U819" t="str">
        <f t="shared" si="257"/>
        <v>Dermatology</v>
      </c>
      <c r="V819">
        <v>1</v>
      </c>
      <c r="W819">
        <f t="shared" si="265"/>
        <v>809</v>
      </c>
      <c r="X819">
        <f t="shared" si="251"/>
        <v>809</v>
      </c>
      <c r="Y819" t="str">
        <f t="shared" si="266"/>
        <v>Medical Specialties: Dermatology</v>
      </c>
      <c r="Z819" t="str">
        <f t="shared" si="267"/>
        <v>Medical Specialties: Dermatology</v>
      </c>
    </row>
    <row r="820" spans="1:26" x14ac:dyDescent="0.35">
      <c r="A820">
        <v>816</v>
      </c>
      <c r="B820" t="s">
        <v>1890</v>
      </c>
      <c r="C820" s="4">
        <v>2</v>
      </c>
      <c r="D820" s="4">
        <v>22</v>
      </c>
      <c r="G820">
        <v>30000</v>
      </c>
      <c r="H820">
        <v>30700</v>
      </c>
      <c r="I820" t="s">
        <v>2479</v>
      </c>
      <c r="J820">
        <f t="shared" si="263"/>
        <v>29</v>
      </c>
      <c r="K820">
        <f t="shared" si="264"/>
        <v>21</v>
      </c>
      <c r="L820">
        <f t="shared" si="258"/>
        <v>8</v>
      </c>
      <c r="M820">
        <f t="shared" si="259"/>
        <v>15</v>
      </c>
      <c r="N820">
        <f t="shared" si="260"/>
        <v>7</v>
      </c>
      <c r="O820" s="3" t="str">
        <f t="shared" si="252"/>
        <v>08|15|07</v>
      </c>
      <c r="P820" s="22">
        <f t="shared" si="253"/>
        <v>81507</v>
      </c>
      <c r="Q820" s="22">
        <f t="shared" si="254"/>
        <v>3</v>
      </c>
      <c r="R820" s="22"/>
      <c r="S820" t="str">
        <f t="shared" si="255"/>
        <v>Medicine and Health Sciences</v>
      </c>
      <c r="T820" s="23" t="str">
        <f t="shared" si="256"/>
        <v>Medical Specialties</v>
      </c>
      <c r="U820" t="str">
        <f t="shared" si="257"/>
        <v>Emergency Medicine</v>
      </c>
      <c r="V820">
        <v>1</v>
      </c>
      <c r="W820">
        <f t="shared" si="265"/>
        <v>810</v>
      </c>
      <c r="X820">
        <f t="shared" si="251"/>
        <v>810</v>
      </c>
      <c r="Y820" t="str">
        <f t="shared" si="266"/>
        <v>Medical Specialties: Emergency Medicine</v>
      </c>
      <c r="Z820" t="str">
        <f t="shared" si="267"/>
        <v>Medical Specialties: Emergency Medicine</v>
      </c>
    </row>
    <row r="821" spans="1:26" x14ac:dyDescent="0.35">
      <c r="A821">
        <v>817</v>
      </c>
      <c r="B821" t="s">
        <v>1891</v>
      </c>
      <c r="C821" s="4">
        <v>2</v>
      </c>
      <c r="D821" s="4">
        <v>22</v>
      </c>
      <c r="E821" s="4">
        <v>204</v>
      </c>
      <c r="G821" s="4">
        <v>30000</v>
      </c>
      <c r="H821">
        <v>30700</v>
      </c>
      <c r="I821">
        <v>30716</v>
      </c>
      <c r="J821">
        <f t="shared" si="263"/>
        <v>29</v>
      </c>
      <c r="K821">
        <f t="shared" si="264"/>
        <v>21</v>
      </c>
      <c r="L821">
        <f t="shared" si="258"/>
        <v>8</v>
      </c>
      <c r="M821">
        <f t="shared" si="259"/>
        <v>15</v>
      </c>
      <c r="N821">
        <f t="shared" si="260"/>
        <v>8</v>
      </c>
      <c r="O821" s="3" t="str">
        <f t="shared" si="252"/>
        <v>08|15|08</v>
      </c>
      <c r="P821" s="22">
        <f t="shared" si="253"/>
        <v>81508</v>
      </c>
      <c r="Q821" s="22">
        <f t="shared" si="254"/>
        <v>3</v>
      </c>
      <c r="R821" s="22"/>
      <c r="S821" t="str">
        <f t="shared" si="255"/>
        <v>Medicine and Health Sciences</v>
      </c>
      <c r="T821" t="str">
        <f t="shared" si="256"/>
        <v>Medical Specialties</v>
      </c>
      <c r="U821" t="str">
        <f t="shared" si="257"/>
        <v>Endocrinology, Diabetes, and Metabolism</v>
      </c>
      <c r="V821">
        <v>1</v>
      </c>
      <c r="W821">
        <f t="shared" si="265"/>
        <v>811</v>
      </c>
      <c r="X821">
        <f t="shared" si="251"/>
        <v>811</v>
      </c>
      <c r="Y821" t="str">
        <f t="shared" si="266"/>
        <v>Medical Specialties: Endocrinology, Diabetes, and Metabolism</v>
      </c>
      <c r="Z821" t="str">
        <f t="shared" si="267"/>
        <v>Medical Specialties: Endocrinology, Diabetes, and Metabolism</v>
      </c>
    </row>
    <row r="822" spans="1:26" x14ac:dyDescent="0.35">
      <c r="A822">
        <v>818</v>
      </c>
      <c r="B822" t="s">
        <v>1892</v>
      </c>
      <c r="C822" s="4">
        <v>2</v>
      </c>
      <c r="D822" s="4">
        <v>22</v>
      </c>
      <c r="G822">
        <v>30000</v>
      </c>
      <c r="H822">
        <v>30700</v>
      </c>
      <c r="I822" t="s">
        <v>2479</v>
      </c>
      <c r="J822">
        <f t="shared" si="263"/>
        <v>29</v>
      </c>
      <c r="K822">
        <f t="shared" si="264"/>
        <v>21</v>
      </c>
      <c r="L822">
        <f t="shared" si="258"/>
        <v>8</v>
      </c>
      <c r="M822">
        <f t="shared" si="259"/>
        <v>15</v>
      </c>
      <c r="N822">
        <f t="shared" si="260"/>
        <v>9</v>
      </c>
      <c r="O822" s="3" t="str">
        <f t="shared" si="252"/>
        <v>08|15|09</v>
      </c>
      <c r="P822" s="22">
        <f t="shared" si="253"/>
        <v>81509</v>
      </c>
      <c r="Q822" s="22">
        <f t="shared" si="254"/>
        <v>3</v>
      </c>
      <c r="R822" s="22"/>
      <c r="S822" t="str">
        <f t="shared" si="255"/>
        <v>Medicine and Health Sciences</v>
      </c>
      <c r="T822" s="23" t="str">
        <f t="shared" si="256"/>
        <v>Medical Specialties</v>
      </c>
      <c r="U822" t="str">
        <f t="shared" si="257"/>
        <v>Family Medicine</v>
      </c>
      <c r="V822">
        <v>1</v>
      </c>
      <c r="W822">
        <f t="shared" si="265"/>
        <v>812</v>
      </c>
      <c r="X822">
        <f t="shared" si="251"/>
        <v>812</v>
      </c>
      <c r="Y822" t="str">
        <f t="shared" si="266"/>
        <v>Medical Specialties: Family Medicine</v>
      </c>
      <c r="Z822" t="str">
        <f t="shared" si="267"/>
        <v>Medical Specialties: Family Medicine</v>
      </c>
    </row>
    <row r="823" spans="1:26" x14ac:dyDescent="0.35">
      <c r="A823">
        <v>819</v>
      </c>
      <c r="B823" t="s">
        <v>1893</v>
      </c>
      <c r="C823" s="4">
        <v>2</v>
      </c>
      <c r="D823" s="4">
        <v>22</v>
      </c>
      <c r="G823" s="4">
        <v>30000</v>
      </c>
      <c r="H823">
        <v>30700</v>
      </c>
      <c r="I823">
        <v>30701</v>
      </c>
      <c r="J823">
        <f t="shared" si="263"/>
        <v>29</v>
      </c>
      <c r="K823">
        <f t="shared" si="264"/>
        <v>21</v>
      </c>
      <c r="L823">
        <f t="shared" si="258"/>
        <v>8</v>
      </c>
      <c r="M823">
        <f t="shared" si="259"/>
        <v>15</v>
      </c>
      <c r="N823">
        <f t="shared" si="260"/>
        <v>10</v>
      </c>
      <c r="O823" s="3" t="str">
        <f t="shared" si="252"/>
        <v>08|15|10</v>
      </c>
      <c r="P823" s="22">
        <f t="shared" si="253"/>
        <v>81510</v>
      </c>
      <c r="Q823" s="22">
        <f t="shared" si="254"/>
        <v>3</v>
      </c>
      <c r="R823" s="22"/>
      <c r="S823" t="str">
        <f t="shared" si="255"/>
        <v>Medicine and Health Sciences</v>
      </c>
      <c r="T823" t="str">
        <f t="shared" si="256"/>
        <v>Medical Specialties</v>
      </c>
      <c r="U823" t="str">
        <f t="shared" si="257"/>
        <v>Gastroenterology</v>
      </c>
      <c r="V823">
        <v>1</v>
      </c>
      <c r="W823">
        <f t="shared" si="265"/>
        <v>813</v>
      </c>
      <c r="X823">
        <f t="shared" si="251"/>
        <v>813</v>
      </c>
      <c r="Y823" t="str">
        <f t="shared" si="266"/>
        <v>Medical Specialties: Gastroenterology</v>
      </c>
      <c r="Z823" t="str">
        <f t="shared" si="267"/>
        <v>Medical Specialties: Gastroenterology</v>
      </c>
    </row>
    <row r="824" spans="1:26" x14ac:dyDescent="0.35">
      <c r="A824">
        <v>820</v>
      </c>
      <c r="B824" t="s">
        <v>1894</v>
      </c>
      <c r="C824" s="4">
        <v>2</v>
      </c>
      <c r="D824" s="4">
        <v>22</v>
      </c>
      <c r="G824" s="4">
        <v>30000</v>
      </c>
      <c r="H824">
        <v>30700</v>
      </c>
      <c r="I824">
        <v>30720</v>
      </c>
      <c r="J824">
        <f t="shared" si="263"/>
        <v>29</v>
      </c>
      <c r="K824">
        <f t="shared" si="264"/>
        <v>21</v>
      </c>
      <c r="L824">
        <f t="shared" si="258"/>
        <v>8</v>
      </c>
      <c r="M824">
        <f t="shared" si="259"/>
        <v>15</v>
      </c>
      <c r="N824">
        <f t="shared" si="260"/>
        <v>11</v>
      </c>
      <c r="O824" s="3" t="str">
        <f t="shared" si="252"/>
        <v>08|15|11</v>
      </c>
      <c r="P824" s="22">
        <f t="shared" si="253"/>
        <v>81511</v>
      </c>
      <c r="Q824" s="22">
        <f t="shared" si="254"/>
        <v>3</v>
      </c>
      <c r="R824" s="22"/>
      <c r="S824" t="str">
        <f t="shared" si="255"/>
        <v>Medicine and Health Sciences</v>
      </c>
      <c r="T824" t="str">
        <f t="shared" si="256"/>
        <v>Medical Specialties</v>
      </c>
      <c r="U824" t="str">
        <f t="shared" si="257"/>
        <v>Geriatrics</v>
      </c>
      <c r="V824">
        <v>1</v>
      </c>
      <c r="W824">
        <f t="shared" si="265"/>
        <v>814</v>
      </c>
      <c r="X824">
        <f t="shared" si="251"/>
        <v>814</v>
      </c>
      <c r="Y824" t="str">
        <f t="shared" si="266"/>
        <v>Medical Specialties: Geriatrics</v>
      </c>
      <c r="Z824" t="str">
        <f t="shared" si="267"/>
        <v>Medical Specialties: Geriatrics</v>
      </c>
    </row>
    <row r="825" spans="1:26" x14ac:dyDescent="0.35">
      <c r="A825">
        <v>821</v>
      </c>
      <c r="B825" t="s">
        <v>1895</v>
      </c>
      <c r="C825" s="4">
        <v>2</v>
      </c>
      <c r="D825" s="4">
        <v>22</v>
      </c>
      <c r="G825">
        <v>30000</v>
      </c>
      <c r="H825">
        <v>30700</v>
      </c>
      <c r="I825" t="s">
        <v>2479</v>
      </c>
      <c r="J825">
        <f t="shared" si="263"/>
        <v>29</v>
      </c>
      <c r="K825">
        <f t="shared" si="264"/>
        <v>21</v>
      </c>
      <c r="L825">
        <f t="shared" si="258"/>
        <v>8</v>
      </c>
      <c r="M825">
        <f t="shared" si="259"/>
        <v>15</v>
      </c>
      <c r="N825">
        <f t="shared" si="260"/>
        <v>12</v>
      </c>
      <c r="O825" s="3" t="str">
        <f t="shared" si="252"/>
        <v>08|15|12</v>
      </c>
      <c r="P825" s="22">
        <f t="shared" si="253"/>
        <v>81512</v>
      </c>
      <c r="Q825" s="22">
        <f t="shared" si="254"/>
        <v>3</v>
      </c>
      <c r="R825" s="22"/>
      <c r="S825" t="str">
        <f t="shared" si="255"/>
        <v>Medicine and Health Sciences</v>
      </c>
      <c r="T825" t="str">
        <f t="shared" si="256"/>
        <v>Medical Specialties</v>
      </c>
      <c r="U825" t="str">
        <f t="shared" si="257"/>
        <v>Hematology</v>
      </c>
      <c r="V825">
        <v>1</v>
      </c>
      <c r="W825">
        <f t="shared" si="265"/>
        <v>815</v>
      </c>
      <c r="X825">
        <f t="shared" si="251"/>
        <v>815</v>
      </c>
      <c r="Y825" t="str">
        <f t="shared" si="266"/>
        <v>Medical Specialties: Hematology</v>
      </c>
      <c r="Z825" t="str">
        <f t="shared" si="267"/>
        <v>Medical Specialties: Hematology</v>
      </c>
    </row>
    <row r="826" spans="1:26" x14ac:dyDescent="0.35">
      <c r="A826">
        <v>822</v>
      </c>
      <c r="B826" t="s">
        <v>1896</v>
      </c>
      <c r="C826" s="4">
        <v>2</v>
      </c>
      <c r="D826" s="4">
        <v>22</v>
      </c>
      <c r="G826">
        <v>30000</v>
      </c>
      <c r="H826">
        <v>30700</v>
      </c>
      <c r="I826" t="s">
        <v>2479</v>
      </c>
      <c r="J826">
        <f t="shared" si="263"/>
        <v>29</v>
      </c>
      <c r="K826">
        <f t="shared" si="264"/>
        <v>21</v>
      </c>
      <c r="L826">
        <f t="shared" si="258"/>
        <v>8</v>
      </c>
      <c r="M826">
        <f t="shared" si="259"/>
        <v>15</v>
      </c>
      <c r="N826">
        <f t="shared" si="260"/>
        <v>13</v>
      </c>
      <c r="O826" s="3" t="str">
        <f t="shared" si="252"/>
        <v>08|15|13</v>
      </c>
      <c r="P826" s="22">
        <f t="shared" si="253"/>
        <v>81513</v>
      </c>
      <c r="Q826" s="22">
        <f t="shared" si="254"/>
        <v>3</v>
      </c>
      <c r="R826" s="22"/>
      <c r="S826" t="str">
        <f t="shared" si="255"/>
        <v>Medicine and Health Sciences</v>
      </c>
      <c r="T826" t="str">
        <f t="shared" si="256"/>
        <v>Medical Specialties</v>
      </c>
      <c r="U826" t="str">
        <f t="shared" si="257"/>
        <v>Hepatology</v>
      </c>
      <c r="V826">
        <v>1</v>
      </c>
      <c r="W826">
        <f t="shared" si="265"/>
        <v>816</v>
      </c>
      <c r="X826">
        <f t="shared" si="251"/>
        <v>816</v>
      </c>
      <c r="Y826" t="str">
        <f t="shared" si="266"/>
        <v>Medical Specialties: Hepatology</v>
      </c>
      <c r="Z826" t="str">
        <f t="shared" si="267"/>
        <v>Medical Specialties: Hepatology</v>
      </c>
    </row>
    <row r="827" spans="1:26" x14ac:dyDescent="0.35">
      <c r="A827">
        <v>823</v>
      </c>
      <c r="B827" t="s">
        <v>1897</v>
      </c>
      <c r="C827" s="4">
        <v>2</v>
      </c>
      <c r="D827" s="4">
        <v>22</v>
      </c>
      <c r="G827" s="4">
        <v>30000</v>
      </c>
      <c r="H827" s="4">
        <v>30800</v>
      </c>
      <c r="I827">
        <v>30808</v>
      </c>
      <c r="J827">
        <f t="shared" si="263"/>
        <v>29</v>
      </c>
      <c r="K827">
        <f t="shared" si="264"/>
        <v>21</v>
      </c>
      <c r="L827">
        <f t="shared" si="258"/>
        <v>8</v>
      </c>
      <c r="M827">
        <f t="shared" si="259"/>
        <v>15</v>
      </c>
      <c r="N827">
        <f t="shared" si="260"/>
        <v>14</v>
      </c>
      <c r="O827" s="3" t="str">
        <f t="shared" si="252"/>
        <v>08|15|14</v>
      </c>
      <c r="P827" s="22">
        <f t="shared" si="253"/>
        <v>81514</v>
      </c>
      <c r="Q827" s="22">
        <f t="shared" si="254"/>
        <v>3</v>
      </c>
      <c r="R827" s="22"/>
      <c r="S827" t="str">
        <f t="shared" si="255"/>
        <v>Medicine and Health Sciences</v>
      </c>
      <c r="T827" t="str">
        <f t="shared" si="256"/>
        <v>Medical Specialties</v>
      </c>
      <c r="U827" t="str">
        <f t="shared" si="257"/>
        <v>Infectious Disease</v>
      </c>
      <c r="V827">
        <v>1</v>
      </c>
      <c r="W827">
        <f t="shared" si="265"/>
        <v>817</v>
      </c>
      <c r="X827">
        <f t="shared" si="251"/>
        <v>817</v>
      </c>
      <c r="Y827" t="str">
        <f t="shared" si="266"/>
        <v>Medical Specialties: Infectious Disease</v>
      </c>
      <c r="Z827" t="str">
        <f t="shared" si="267"/>
        <v>Medical Specialties: Infectious Disease</v>
      </c>
    </row>
    <row r="828" spans="1:26" x14ac:dyDescent="0.35">
      <c r="A828">
        <v>824</v>
      </c>
      <c r="B828" t="s">
        <v>1898</v>
      </c>
      <c r="C828" s="4">
        <v>2</v>
      </c>
      <c r="D828" s="4">
        <v>22</v>
      </c>
      <c r="G828">
        <v>30000</v>
      </c>
      <c r="H828">
        <v>30700</v>
      </c>
      <c r="I828" t="s">
        <v>2479</v>
      </c>
      <c r="J828">
        <f t="shared" si="263"/>
        <v>29</v>
      </c>
      <c r="K828">
        <f t="shared" si="264"/>
        <v>21</v>
      </c>
      <c r="L828">
        <f t="shared" si="258"/>
        <v>8</v>
      </c>
      <c r="M828">
        <f t="shared" si="259"/>
        <v>15</v>
      </c>
      <c r="N828">
        <f t="shared" si="260"/>
        <v>15</v>
      </c>
      <c r="O828" s="3" t="str">
        <f t="shared" si="252"/>
        <v>08|15|15</v>
      </c>
      <c r="P828" s="22">
        <f t="shared" si="253"/>
        <v>81515</v>
      </c>
      <c r="Q828" s="22">
        <f t="shared" si="254"/>
        <v>3</v>
      </c>
      <c r="R828" s="22"/>
      <c r="S828" t="str">
        <f t="shared" si="255"/>
        <v>Medicine and Health Sciences</v>
      </c>
      <c r="T828" t="str">
        <f t="shared" si="256"/>
        <v>Medical Specialties</v>
      </c>
      <c r="U828" t="str">
        <f t="shared" si="257"/>
        <v>Integrative Medicine</v>
      </c>
      <c r="V828">
        <v>1</v>
      </c>
      <c r="W828">
        <f t="shared" si="265"/>
        <v>818</v>
      </c>
      <c r="X828">
        <f t="shared" si="251"/>
        <v>818</v>
      </c>
      <c r="Y828" t="str">
        <f t="shared" si="266"/>
        <v>Medical Specialties: Integrative Medicine</v>
      </c>
      <c r="Z828" t="str">
        <f t="shared" si="267"/>
        <v>Medical Specialties: Integrative Medicine</v>
      </c>
    </row>
    <row r="829" spans="1:26" x14ac:dyDescent="0.35">
      <c r="A829">
        <v>825</v>
      </c>
      <c r="B829" t="s">
        <v>1899</v>
      </c>
      <c r="C829" s="4">
        <v>2</v>
      </c>
      <c r="D829" s="4">
        <v>22</v>
      </c>
      <c r="G829" s="4">
        <v>30000</v>
      </c>
      <c r="H829">
        <v>30700</v>
      </c>
      <c r="I829">
        <v>30701</v>
      </c>
      <c r="J829">
        <f t="shared" si="263"/>
        <v>29</v>
      </c>
      <c r="K829">
        <f t="shared" si="264"/>
        <v>21</v>
      </c>
      <c r="L829">
        <f t="shared" si="258"/>
        <v>8</v>
      </c>
      <c r="M829">
        <f t="shared" si="259"/>
        <v>15</v>
      </c>
      <c r="N829">
        <f t="shared" si="260"/>
        <v>16</v>
      </c>
      <c r="O829" s="3" t="str">
        <f t="shared" si="252"/>
        <v>08|15|16</v>
      </c>
      <c r="P829" s="22">
        <f t="shared" si="253"/>
        <v>81516</v>
      </c>
      <c r="Q829" s="22">
        <f t="shared" si="254"/>
        <v>3</v>
      </c>
      <c r="R829" s="22"/>
      <c r="S829" t="str">
        <f t="shared" si="255"/>
        <v>Medicine and Health Sciences</v>
      </c>
      <c r="T829" t="str">
        <f t="shared" si="256"/>
        <v>Medical Specialties</v>
      </c>
      <c r="U829" t="str">
        <f t="shared" si="257"/>
        <v>Internal Medicine</v>
      </c>
      <c r="V829">
        <v>1</v>
      </c>
      <c r="W829">
        <f t="shared" si="265"/>
        <v>819</v>
      </c>
      <c r="X829">
        <f t="shared" ref="X829:X892" si="268">IF(V829&gt;0,W829,"")</f>
        <v>819</v>
      </c>
      <c r="Y829" t="str">
        <f t="shared" si="266"/>
        <v>Medical Specialties: Internal Medicine</v>
      </c>
      <c r="Z829" t="str">
        <f t="shared" si="267"/>
        <v>Medical Specialties: Internal Medicine</v>
      </c>
    </row>
    <row r="830" spans="1:26" x14ac:dyDescent="0.35">
      <c r="A830">
        <v>826</v>
      </c>
      <c r="B830" t="s">
        <v>1900</v>
      </c>
      <c r="C830" s="4">
        <v>2</v>
      </c>
      <c r="D830" s="4">
        <v>22</v>
      </c>
      <c r="G830" s="4">
        <v>30000</v>
      </c>
      <c r="H830">
        <v>30700</v>
      </c>
      <c r="I830">
        <v>30701</v>
      </c>
      <c r="J830">
        <f t="shared" si="263"/>
        <v>29</v>
      </c>
      <c r="K830">
        <f t="shared" si="264"/>
        <v>21</v>
      </c>
      <c r="L830">
        <f t="shared" si="258"/>
        <v>8</v>
      </c>
      <c r="M830">
        <f t="shared" si="259"/>
        <v>15</v>
      </c>
      <c r="N830">
        <f t="shared" si="260"/>
        <v>17</v>
      </c>
      <c r="O830" s="3" t="str">
        <f t="shared" si="252"/>
        <v>08|15|17</v>
      </c>
      <c r="P830" s="22">
        <f t="shared" si="253"/>
        <v>81517</v>
      </c>
      <c r="Q830" s="22">
        <f t="shared" si="254"/>
        <v>3</v>
      </c>
      <c r="R830" s="22"/>
      <c r="S830" t="str">
        <f t="shared" si="255"/>
        <v>Medicine and Health Sciences</v>
      </c>
      <c r="T830" t="str">
        <f t="shared" si="256"/>
        <v>Medical Specialties</v>
      </c>
      <c r="U830" t="str">
        <f t="shared" si="257"/>
        <v>Nephrology</v>
      </c>
      <c r="V830">
        <v>1</v>
      </c>
      <c r="W830">
        <f t="shared" si="265"/>
        <v>820</v>
      </c>
      <c r="X830">
        <f t="shared" si="268"/>
        <v>820</v>
      </c>
      <c r="Y830" t="str">
        <f t="shared" si="266"/>
        <v>Medical Specialties: Nephrology</v>
      </c>
      <c r="Z830" t="str">
        <f t="shared" si="267"/>
        <v>Medical Specialties: Nephrology</v>
      </c>
    </row>
    <row r="831" spans="1:26" x14ac:dyDescent="0.35">
      <c r="A831">
        <v>827</v>
      </c>
      <c r="B831" t="s">
        <v>1901</v>
      </c>
      <c r="C831" s="4">
        <v>2</v>
      </c>
      <c r="D831" s="4">
        <v>22</v>
      </c>
      <c r="E831" s="4">
        <v>206</v>
      </c>
      <c r="G831" s="4">
        <v>30000</v>
      </c>
      <c r="H831">
        <v>30700</v>
      </c>
      <c r="I831">
        <v>30708</v>
      </c>
      <c r="J831">
        <f t="shared" si="263"/>
        <v>29</v>
      </c>
      <c r="K831">
        <f t="shared" si="264"/>
        <v>21</v>
      </c>
      <c r="L831">
        <f t="shared" si="258"/>
        <v>8</v>
      </c>
      <c r="M831">
        <f t="shared" si="259"/>
        <v>15</v>
      </c>
      <c r="N831">
        <f t="shared" si="260"/>
        <v>18</v>
      </c>
      <c r="O831" s="3" t="str">
        <f t="shared" si="252"/>
        <v>08|15|18</v>
      </c>
      <c r="P831" s="22">
        <f t="shared" si="253"/>
        <v>81518</v>
      </c>
      <c r="Q831" s="22">
        <f t="shared" si="254"/>
        <v>3</v>
      </c>
      <c r="R831" s="22"/>
      <c r="S831" t="str">
        <f t="shared" si="255"/>
        <v>Medicine and Health Sciences</v>
      </c>
      <c r="T831" t="str">
        <f t="shared" si="256"/>
        <v>Medical Specialties</v>
      </c>
      <c r="U831" t="str">
        <f t="shared" si="257"/>
        <v>Neurology</v>
      </c>
      <c r="V831">
        <v>1</v>
      </c>
      <c r="W831">
        <f t="shared" si="265"/>
        <v>821</v>
      </c>
      <c r="X831">
        <f t="shared" si="268"/>
        <v>821</v>
      </c>
      <c r="Y831" t="str">
        <f t="shared" si="266"/>
        <v>Medical Specialties: Neurology</v>
      </c>
      <c r="Z831" t="str">
        <f t="shared" si="267"/>
        <v>Medical Specialties: Neurology</v>
      </c>
    </row>
    <row r="832" spans="1:26" x14ac:dyDescent="0.35">
      <c r="A832">
        <v>828</v>
      </c>
      <c r="B832" t="s">
        <v>1902</v>
      </c>
      <c r="C832" s="4">
        <v>2</v>
      </c>
      <c r="D832" s="4">
        <v>22</v>
      </c>
      <c r="G832" s="4">
        <v>30000</v>
      </c>
      <c r="H832">
        <v>30700</v>
      </c>
      <c r="I832">
        <v>30706</v>
      </c>
      <c r="J832">
        <f t="shared" si="263"/>
        <v>29</v>
      </c>
      <c r="K832">
        <f t="shared" si="264"/>
        <v>21</v>
      </c>
      <c r="L832">
        <f t="shared" si="258"/>
        <v>8</v>
      </c>
      <c r="M832">
        <f t="shared" si="259"/>
        <v>15</v>
      </c>
      <c r="N832">
        <f t="shared" si="260"/>
        <v>19</v>
      </c>
      <c r="O832" s="3" t="str">
        <f t="shared" si="252"/>
        <v>08|15|19</v>
      </c>
      <c r="P832" s="22">
        <f t="shared" si="253"/>
        <v>81519</v>
      </c>
      <c r="Q832" s="22">
        <f t="shared" si="254"/>
        <v>3</v>
      </c>
      <c r="R832" s="22"/>
      <c r="S832" t="str">
        <f t="shared" si="255"/>
        <v>Medicine and Health Sciences</v>
      </c>
      <c r="T832" t="str">
        <f t="shared" si="256"/>
        <v>Medical Specialties</v>
      </c>
      <c r="U832" t="str">
        <f t="shared" si="257"/>
        <v>Obstetrics and Gynecology</v>
      </c>
      <c r="V832">
        <v>1</v>
      </c>
      <c r="W832">
        <f t="shared" si="265"/>
        <v>822</v>
      </c>
      <c r="X832">
        <f t="shared" si="268"/>
        <v>822</v>
      </c>
      <c r="Y832" t="str">
        <f t="shared" si="266"/>
        <v>Medical Specialties: Obstetrics and Gynecology</v>
      </c>
      <c r="Z832" t="str">
        <f t="shared" si="267"/>
        <v>Medical Specialties: Obstetrics and Gynecology</v>
      </c>
    </row>
    <row r="833" spans="1:26" x14ac:dyDescent="0.35">
      <c r="A833">
        <v>829</v>
      </c>
      <c r="B833" t="s">
        <v>1903</v>
      </c>
      <c r="C833" s="4">
        <v>2</v>
      </c>
      <c r="D833" s="4">
        <v>22</v>
      </c>
      <c r="G833" s="4">
        <v>30000</v>
      </c>
      <c r="H833">
        <v>30700</v>
      </c>
      <c r="I833">
        <v>30703</v>
      </c>
      <c r="J833">
        <f t="shared" si="263"/>
        <v>29</v>
      </c>
      <c r="K833">
        <f t="shared" si="264"/>
        <v>21</v>
      </c>
      <c r="L833">
        <f t="shared" si="258"/>
        <v>8</v>
      </c>
      <c r="M833">
        <f t="shared" si="259"/>
        <v>15</v>
      </c>
      <c r="N833">
        <f t="shared" si="260"/>
        <v>20</v>
      </c>
      <c r="O833" s="3" t="str">
        <f t="shared" si="252"/>
        <v>08|15|20</v>
      </c>
      <c r="P833" s="22">
        <f t="shared" si="253"/>
        <v>81520</v>
      </c>
      <c r="Q833" s="22">
        <f t="shared" si="254"/>
        <v>3</v>
      </c>
      <c r="R833" s="22"/>
      <c r="S833" t="str">
        <f t="shared" si="255"/>
        <v>Medicine and Health Sciences</v>
      </c>
      <c r="T833" t="str">
        <f t="shared" si="256"/>
        <v>Medical Specialties</v>
      </c>
      <c r="U833" t="str">
        <f t="shared" si="257"/>
        <v>Oncology</v>
      </c>
      <c r="V833">
        <v>1</v>
      </c>
      <c r="W833">
        <f t="shared" si="265"/>
        <v>823</v>
      </c>
      <c r="X833">
        <f t="shared" si="268"/>
        <v>823</v>
      </c>
      <c r="Y833" t="str">
        <f t="shared" si="266"/>
        <v>Medical Specialties: Oncology</v>
      </c>
      <c r="Z833" t="str">
        <f t="shared" si="267"/>
        <v>Medical Specialties: Oncology</v>
      </c>
    </row>
    <row r="834" spans="1:26" x14ac:dyDescent="0.35">
      <c r="A834">
        <v>830</v>
      </c>
      <c r="B834" t="s">
        <v>1904</v>
      </c>
      <c r="C834" s="4">
        <v>2</v>
      </c>
      <c r="D834" s="4">
        <v>22</v>
      </c>
      <c r="G834" s="4">
        <v>30000</v>
      </c>
      <c r="H834">
        <v>30700</v>
      </c>
      <c r="I834">
        <v>30710</v>
      </c>
      <c r="J834">
        <f t="shared" si="263"/>
        <v>29</v>
      </c>
      <c r="K834">
        <f t="shared" si="264"/>
        <v>21</v>
      </c>
      <c r="L834">
        <f t="shared" si="258"/>
        <v>8</v>
      </c>
      <c r="M834">
        <f t="shared" si="259"/>
        <v>15</v>
      </c>
      <c r="N834">
        <f t="shared" si="260"/>
        <v>21</v>
      </c>
      <c r="O834" s="3" t="str">
        <f t="shared" si="252"/>
        <v>08|15|21</v>
      </c>
      <c r="P834" s="22">
        <f t="shared" si="253"/>
        <v>81521</v>
      </c>
      <c r="Q834" s="22">
        <f t="shared" si="254"/>
        <v>3</v>
      </c>
      <c r="R834" s="22"/>
      <c r="S834" t="str">
        <f t="shared" si="255"/>
        <v>Medicine and Health Sciences</v>
      </c>
      <c r="T834" t="str">
        <f t="shared" si="256"/>
        <v>Medical Specialties</v>
      </c>
      <c r="U834" t="str">
        <f t="shared" si="257"/>
        <v>Ophthalmology</v>
      </c>
      <c r="V834">
        <v>1</v>
      </c>
      <c r="W834">
        <f t="shared" si="265"/>
        <v>824</v>
      </c>
      <c r="X834">
        <f t="shared" si="268"/>
        <v>824</v>
      </c>
      <c r="Y834" t="str">
        <f t="shared" si="266"/>
        <v>Medical Specialties: Ophthalmology</v>
      </c>
      <c r="Z834" t="str">
        <f t="shared" si="267"/>
        <v>Medical Specialties: Ophthalmology</v>
      </c>
    </row>
    <row r="835" spans="1:26" x14ac:dyDescent="0.35">
      <c r="A835">
        <v>831</v>
      </c>
      <c r="B835" t="s">
        <v>1905</v>
      </c>
      <c r="C835" s="4">
        <v>2</v>
      </c>
      <c r="D835" s="4">
        <v>22</v>
      </c>
      <c r="G835" s="4">
        <v>30000</v>
      </c>
      <c r="H835" s="4">
        <v>30800</v>
      </c>
      <c r="I835">
        <v>30809</v>
      </c>
      <c r="J835">
        <f t="shared" si="263"/>
        <v>29</v>
      </c>
      <c r="K835">
        <f t="shared" si="264"/>
        <v>21</v>
      </c>
      <c r="L835">
        <f t="shared" si="258"/>
        <v>8</v>
      </c>
      <c r="M835">
        <f t="shared" si="259"/>
        <v>15</v>
      </c>
      <c r="N835">
        <f t="shared" si="260"/>
        <v>22</v>
      </c>
      <c r="O835" s="3" t="str">
        <f t="shared" si="252"/>
        <v>08|15|22</v>
      </c>
      <c r="P835" s="22">
        <f t="shared" si="253"/>
        <v>81522</v>
      </c>
      <c r="Q835" s="22">
        <f t="shared" si="254"/>
        <v>3</v>
      </c>
      <c r="R835" s="22"/>
      <c r="S835" t="str">
        <f t="shared" si="255"/>
        <v>Medicine and Health Sciences</v>
      </c>
      <c r="T835" t="str">
        <f t="shared" si="256"/>
        <v>Medical Specialties</v>
      </c>
      <c r="U835" t="str">
        <f t="shared" si="257"/>
        <v>Orthopedics</v>
      </c>
      <c r="V835">
        <v>1</v>
      </c>
      <c r="W835">
        <f t="shared" si="265"/>
        <v>825</v>
      </c>
      <c r="X835">
        <f t="shared" si="268"/>
        <v>825</v>
      </c>
      <c r="Y835" t="str">
        <f t="shared" si="266"/>
        <v>Medical Specialties: Orthopedics</v>
      </c>
      <c r="Z835" t="str">
        <f t="shared" si="267"/>
        <v>Medical Specialties: Orthopedics</v>
      </c>
    </row>
    <row r="836" spans="1:26" x14ac:dyDescent="0.35">
      <c r="A836">
        <v>832</v>
      </c>
      <c r="B836" t="s">
        <v>1906</v>
      </c>
      <c r="C836" s="4">
        <v>2</v>
      </c>
      <c r="D836" s="4">
        <v>22</v>
      </c>
      <c r="G836" s="4">
        <v>30000</v>
      </c>
      <c r="H836" s="4">
        <v>30800</v>
      </c>
      <c r="I836">
        <v>30809</v>
      </c>
      <c r="J836">
        <f t="shared" si="263"/>
        <v>29</v>
      </c>
      <c r="K836">
        <f t="shared" si="264"/>
        <v>21</v>
      </c>
      <c r="L836">
        <f t="shared" si="258"/>
        <v>8</v>
      </c>
      <c r="M836">
        <f t="shared" si="259"/>
        <v>15</v>
      </c>
      <c r="N836">
        <f t="shared" si="260"/>
        <v>23</v>
      </c>
      <c r="O836" s="3" t="str">
        <f t="shared" si="252"/>
        <v>08|15|23</v>
      </c>
      <c r="P836" s="22">
        <f t="shared" si="253"/>
        <v>81523</v>
      </c>
      <c r="Q836" s="22">
        <f t="shared" si="254"/>
        <v>3</v>
      </c>
      <c r="R836" s="22"/>
      <c r="S836" t="str">
        <f t="shared" si="255"/>
        <v>Medicine and Health Sciences</v>
      </c>
      <c r="T836" t="str">
        <f t="shared" si="256"/>
        <v>Medical Specialties</v>
      </c>
      <c r="U836" t="str">
        <f t="shared" si="257"/>
        <v>Osteopathic Medicine and Osteopathy</v>
      </c>
      <c r="V836">
        <v>1</v>
      </c>
      <c r="W836">
        <f t="shared" si="265"/>
        <v>826</v>
      </c>
      <c r="X836">
        <f t="shared" si="268"/>
        <v>826</v>
      </c>
      <c r="Y836" t="str">
        <f t="shared" si="266"/>
        <v>Medical Specialties: Osteopathic Medicine and Osteopathy</v>
      </c>
      <c r="Z836" t="str">
        <f t="shared" si="267"/>
        <v>Medical Specialties: Osteopathic Medicine and Osteopathy</v>
      </c>
    </row>
    <row r="837" spans="1:26" x14ac:dyDescent="0.35">
      <c r="A837">
        <v>833</v>
      </c>
      <c r="B837" t="s">
        <v>1907</v>
      </c>
      <c r="C837" s="4">
        <v>2</v>
      </c>
      <c r="D837" s="4">
        <v>22</v>
      </c>
      <c r="G837" s="4">
        <v>30000</v>
      </c>
      <c r="H837">
        <v>30700</v>
      </c>
      <c r="I837">
        <v>30709</v>
      </c>
      <c r="J837">
        <f t="shared" si="263"/>
        <v>29</v>
      </c>
      <c r="K837">
        <f t="shared" si="264"/>
        <v>21</v>
      </c>
      <c r="L837">
        <f t="shared" si="258"/>
        <v>8</v>
      </c>
      <c r="M837">
        <f t="shared" si="259"/>
        <v>15</v>
      </c>
      <c r="N837">
        <f t="shared" si="260"/>
        <v>24</v>
      </c>
      <c r="O837" s="3" t="str">
        <f t="shared" ref="O837:O900" si="269">CONCATENATE($O$2,TEXT($L837,"00"),IF($M837&lt;&gt;"",CONCATENATE($O$1,TEXT($M837,"00"),IF($N837&lt;&gt;"",CONCATENATE($O$1,TEXT($N837,"00")),"")),""))</f>
        <v>08|15|24</v>
      </c>
      <c r="P837" s="22">
        <f t="shared" ref="P837:P900" si="270">VALUE(CONCATENATE(TEXT($L837,"00"),IF($M837&lt;&gt;"",CONCATENATE($P$1,TEXT($M837,"00"),IF($N837&lt;&gt;"",CONCATENATE($P$1,TEXT($N837,"00")),"")),"")))</f>
        <v>81524</v>
      </c>
      <c r="Q837" s="22">
        <f t="shared" ref="Q837:Q900" si="271">IF(L837&lt;&gt;"",1+IF(M837&lt;&gt;"",1+IF(N837&lt;&gt;"",1,0),0),0)</f>
        <v>3</v>
      </c>
      <c r="R837" s="22"/>
      <c r="S837" t="str">
        <f t="shared" ref="S837:S900" si="272">IF(J837&lt;&gt;"",MID($B837,1,J837-1),$B837)</f>
        <v>Medicine and Health Sciences</v>
      </c>
      <c r="T837" t="str">
        <f t="shared" ref="T837:T900" si="273">IF($K837&lt;&gt;"",MID($B837,$J837+2,$K837-2),IF($J837&lt;&gt;"",MID($B837,$J837+2,99),""))</f>
        <v>Medical Specialties</v>
      </c>
      <c r="U837" t="str">
        <f t="shared" ref="U837:U900" si="274">IF($K837&lt;&gt;"",MID($B837,$J837+2+$K837,99),"")</f>
        <v>Otolaryngology</v>
      </c>
      <c r="V837">
        <v>1</v>
      </c>
      <c r="W837">
        <f t="shared" si="265"/>
        <v>827</v>
      </c>
      <c r="X837">
        <f t="shared" si="268"/>
        <v>827</v>
      </c>
      <c r="Y837" t="str">
        <f t="shared" si="266"/>
        <v>Medical Specialties: Otolaryngology</v>
      </c>
      <c r="Z837" t="str">
        <f t="shared" si="267"/>
        <v>Medical Specialties: Otolaryngology</v>
      </c>
    </row>
    <row r="838" spans="1:26" x14ac:dyDescent="0.35">
      <c r="A838">
        <v>834</v>
      </c>
      <c r="B838" t="s">
        <v>1908</v>
      </c>
      <c r="C838" s="4">
        <v>2</v>
      </c>
      <c r="D838" s="4">
        <v>22</v>
      </c>
      <c r="G838">
        <v>30000</v>
      </c>
      <c r="H838">
        <v>30900</v>
      </c>
      <c r="I838">
        <v>30911</v>
      </c>
      <c r="J838">
        <f t="shared" si="263"/>
        <v>29</v>
      </c>
      <c r="K838">
        <f t="shared" si="264"/>
        <v>21</v>
      </c>
      <c r="L838">
        <f t="shared" ref="L838:L901" si="275">IF(J838="",L837+1,L837)</f>
        <v>8</v>
      </c>
      <c r="M838">
        <f t="shared" ref="M838:M901" si="276">IF(J837="",1,IF(J838="","",IF(T837=T838,M837,M837+1)))</f>
        <v>15</v>
      </c>
      <c r="N838">
        <f t="shared" ref="N838:N901" si="277">IF(M838&lt;&gt;M837,"",IF(N837&lt;&gt;"",N837+1,1))</f>
        <v>25</v>
      </c>
      <c r="O838" s="3" t="str">
        <f t="shared" si="269"/>
        <v>08|15|25</v>
      </c>
      <c r="P838" s="22">
        <f t="shared" si="270"/>
        <v>81525</v>
      </c>
      <c r="Q838" s="22">
        <f t="shared" si="271"/>
        <v>3</v>
      </c>
      <c r="R838" s="22"/>
      <c r="S838" t="str">
        <f t="shared" si="272"/>
        <v>Medicine and Health Sciences</v>
      </c>
      <c r="T838" t="str">
        <f t="shared" si="273"/>
        <v>Medical Specialties</v>
      </c>
      <c r="U838" t="str">
        <f t="shared" si="274"/>
        <v>Palliative Care</v>
      </c>
      <c r="V838">
        <v>1</v>
      </c>
      <c r="W838">
        <f t="shared" si="265"/>
        <v>828</v>
      </c>
      <c r="X838">
        <f t="shared" si="268"/>
        <v>828</v>
      </c>
      <c r="Y838" t="str">
        <f t="shared" si="266"/>
        <v>Medical Specialties: Palliative Care</v>
      </c>
      <c r="Z838" t="str">
        <f t="shared" si="267"/>
        <v>Medical Specialties: Palliative Care</v>
      </c>
    </row>
    <row r="839" spans="1:26" x14ac:dyDescent="0.35">
      <c r="A839">
        <v>835</v>
      </c>
      <c r="B839" t="s">
        <v>1909</v>
      </c>
      <c r="C839" s="4">
        <v>2</v>
      </c>
      <c r="D839" s="4">
        <v>22</v>
      </c>
      <c r="G839" s="4">
        <v>30000</v>
      </c>
      <c r="H839" s="4">
        <v>30400</v>
      </c>
      <c r="I839">
        <v>30402</v>
      </c>
      <c r="J839">
        <f t="shared" si="263"/>
        <v>29</v>
      </c>
      <c r="K839">
        <f t="shared" si="264"/>
        <v>21</v>
      </c>
      <c r="L839">
        <f t="shared" si="275"/>
        <v>8</v>
      </c>
      <c r="M839">
        <f t="shared" si="276"/>
        <v>15</v>
      </c>
      <c r="N839">
        <f t="shared" si="277"/>
        <v>26</v>
      </c>
      <c r="O839" s="3" t="str">
        <f t="shared" si="269"/>
        <v>08|15|26</v>
      </c>
      <c r="P839" s="22">
        <f t="shared" si="270"/>
        <v>81526</v>
      </c>
      <c r="Q839" s="22">
        <f t="shared" si="271"/>
        <v>3</v>
      </c>
      <c r="R839" s="22"/>
      <c r="S839" t="str">
        <f t="shared" si="272"/>
        <v>Medicine and Health Sciences</v>
      </c>
      <c r="T839" t="str">
        <f t="shared" si="273"/>
        <v>Medical Specialties</v>
      </c>
      <c r="U839" t="str">
        <f t="shared" si="274"/>
        <v>Pathology</v>
      </c>
      <c r="V839">
        <v>1</v>
      </c>
      <c r="W839">
        <f t="shared" si="265"/>
        <v>829</v>
      </c>
      <c r="X839">
        <f t="shared" si="268"/>
        <v>829</v>
      </c>
      <c r="Y839" t="str">
        <f t="shared" si="266"/>
        <v>Medical Specialties: Pathology</v>
      </c>
      <c r="Z839" t="str">
        <f t="shared" si="267"/>
        <v>Medical Specialties: Pathology</v>
      </c>
    </row>
    <row r="840" spans="1:26" x14ac:dyDescent="0.35">
      <c r="A840">
        <v>836</v>
      </c>
      <c r="B840" t="s">
        <v>1910</v>
      </c>
      <c r="C840" s="4">
        <v>2</v>
      </c>
      <c r="D840" s="4">
        <v>22</v>
      </c>
      <c r="G840" s="4">
        <v>30000</v>
      </c>
      <c r="H840">
        <v>30700</v>
      </c>
      <c r="I840">
        <v>30707</v>
      </c>
      <c r="J840">
        <f t="shared" si="263"/>
        <v>29</v>
      </c>
      <c r="K840">
        <f t="shared" si="264"/>
        <v>21</v>
      </c>
      <c r="L840">
        <f t="shared" si="275"/>
        <v>8</v>
      </c>
      <c r="M840">
        <f t="shared" si="276"/>
        <v>15</v>
      </c>
      <c r="N840">
        <f t="shared" si="277"/>
        <v>27</v>
      </c>
      <c r="O840" s="3" t="str">
        <f t="shared" si="269"/>
        <v>08|15|27</v>
      </c>
      <c r="P840" s="22">
        <f t="shared" si="270"/>
        <v>81527</v>
      </c>
      <c r="Q840" s="22">
        <f t="shared" si="271"/>
        <v>3</v>
      </c>
      <c r="R840" s="22"/>
      <c r="S840" t="str">
        <f t="shared" si="272"/>
        <v>Medicine and Health Sciences</v>
      </c>
      <c r="T840" t="str">
        <f t="shared" si="273"/>
        <v>Medical Specialties</v>
      </c>
      <c r="U840" t="str">
        <f t="shared" si="274"/>
        <v>Pediatrics</v>
      </c>
      <c r="V840">
        <v>1</v>
      </c>
      <c r="W840">
        <f t="shared" si="265"/>
        <v>830</v>
      </c>
      <c r="X840">
        <f t="shared" si="268"/>
        <v>830</v>
      </c>
      <c r="Y840" t="str">
        <f t="shared" si="266"/>
        <v>Medical Specialties: Pediatrics</v>
      </c>
      <c r="Z840" t="str">
        <f t="shared" si="267"/>
        <v>Medical Specialties: Pediatrics</v>
      </c>
    </row>
    <row r="841" spans="1:26" x14ac:dyDescent="0.35">
      <c r="A841">
        <v>837</v>
      </c>
      <c r="B841" t="s">
        <v>1911</v>
      </c>
      <c r="C841" s="4">
        <v>2</v>
      </c>
      <c r="D841" s="4">
        <v>22</v>
      </c>
      <c r="G841" s="4">
        <v>30000</v>
      </c>
      <c r="H841">
        <v>30700</v>
      </c>
      <c r="I841">
        <v>30702</v>
      </c>
      <c r="J841">
        <f t="shared" si="263"/>
        <v>29</v>
      </c>
      <c r="K841">
        <f t="shared" si="264"/>
        <v>21</v>
      </c>
      <c r="L841">
        <f t="shared" si="275"/>
        <v>8</v>
      </c>
      <c r="M841">
        <f t="shared" si="276"/>
        <v>15</v>
      </c>
      <c r="N841">
        <f t="shared" si="277"/>
        <v>28</v>
      </c>
      <c r="O841" s="3" t="str">
        <f t="shared" si="269"/>
        <v>08|15|28</v>
      </c>
      <c r="P841" s="22">
        <f t="shared" si="270"/>
        <v>81528</v>
      </c>
      <c r="Q841" s="22">
        <f t="shared" si="271"/>
        <v>3</v>
      </c>
      <c r="R841" s="22"/>
      <c r="S841" t="str">
        <f t="shared" si="272"/>
        <v>Medicine and Health Sciences</v>
      </c>
      <c r="T841" t="str">
        <f t="shared" si="273"/>
        <v>Medical Specialties</v>
      </c>
      <c r="U841" t="str">
        <f t="shared" si="274"/>
        <v>Plastic Surgery</v>
      </c>
      <c r="V841">
        <v>1</v>
      </c>
      <c r="W841">
        <f t="shared" si="265"/>
        <v>831</v>
      </c>
      <c r="X841">
        <f t="shared" si="268"/>
        <v>831</v>
      </c>
      <c r="Y841" t="str">
        <f t="shared" si="266"/>
        <v>Medical Specialties: Plastic Surgery</v>
      </c>
      <c r="Z841" t="str">
        <f t="shared" si="267"/>
        <v>Medical Specialties: Plastic Surgery</v>
      </c>
    </row>
    <row r="842" spans="1:26" x14ac:dyDescent="0.35">
      <c r="A842">
        <v>838</v>
      </c>
      <c r="B842" t="s">
        <v>1912</v>
      </c>
      <c r="C842" s="4">
        <v>2</v>
      </c>
      <c r="D842" s="4">
        <v>22</v>
      </c>
      <c r="G842" s="4">
        <v>30000</v>
      </c>
      <c r="H842" s="4">
        <v>30800</v>
      </c>
      <c r="I842">
        <v>30809</v>
      </c>
      <c r="J842">
        <f t="shared" si="263"/>
        <v>29</v>
      </c>
      <c r="K842">
        <f t="shared" si="264"/>
        <v>21</v>
      </c>
      <c r="L842">
        <f t="shared" si="275"/>
        <v>8</v>
      </c>
      <c r="M842">
        <f t="shared" si="276"/>
        <v>15</v>
      </c>
      <c r="N842">
        <f t="shared" si="277"/>
        <v>29</v>
      </c>
      <c r="O842" s="3" t="str">
        <f t="shared" si="269"/>
        <v>08|15|29</v>
      </c>
      <c r="P842" s="22">
        <f t="shared" si="270"/>
        <v>81529</v>
      </c>
      <c r="Q842" s="22">
        <f t="shared" si="271"/>
        <v>3</v>
      </c>
      <c r="R842" s="22"/>
      <c r="S842" t="str">
        <f t="shared" si="272"/>
        <v>Medicine and Health Sciences</v>
      </c>
      <c r="T842" t="str">
        <f t="shared" si="273"/>
        <v>Medical Specialties</v>
      </c>
      <c r="U842" t="str">
        <f t="shared" si="274"/>
        <v>Podiatry</v>
      </c>
      <c r="V842">
        <v>1</v>
      </c>
      <c r="W842">
        <f t="shared" si="265"/>
        <v>832</v>
      </c>
      <c r="X842">
        <f t="shared" si="268"/>
        <v>832</v>
      </c>
      <c r="Y842" t="str">
        <f t="shared" si="266"/>
        <v>Medical Specialties: Podiatry</v>
      </c>
      <c r="Z842" t="str">
        <f t="shared" si="267"/>
        <v>Medical Specialties: Podiatry</v>
      </c>
    </row>
    <row r="843" spans="1:26" x14ac:dyDescent="0.35">
      <c r="A843">
        <v>839</v>
      </c>
      <c r="B843" t="s">
        <v>1913</v>
      </c>
      <c r="C843" s="4">
        <v>2</v>
      </c>
      <c r="D843" s="4">
        <v>22</v>
      </c>
      <c r="G843" s="4">
        <v>30000</v>
      </c>
      <c r="H843" s="4">
        <v>30800</v>
      </c>
      <c r="I843">
        <v>30812</v>
      </c>
      <c r="J843">
        <f t="shared" si="263"/>
        <v>29</v>
      </c>
      <c r="K843">
        <f t="shared" si="264"/>
        <v>21</v>
      </c>
      <c r="L843">
        <f t="shared" si="275"/>
        <v>8</v>
      </c>
      <c r="M843">
        <f t="shared" si="276"/>
        <v>15</v>
      </c>
      <c r="N843">
        <f t="shared" si="277"/>
        <v>30</v>
      </c>
      <c r="O843" s="3" t="str">
        <f t="shared" si="269"/>
        <v>08|15|30</v>
      </c>
      <c r="P843" s="22">
        <f t="shared" si="270"/>
        <v>81530</v>
      </c>
      <c r="Q843" s="22">
        <f t="shared" si="271"/>
        <v>3</v>
      </c>
      <c r="R843" s="22"/>
      <c r="S843" t="str">
        <f t="shared" si="272"/>
        <v>Medicine and Health Sciences</v>
      </c>
      <c r="T843" t="str">
        <f t="shared" si="273"/>
        <v>Medical Specialties</v>
      </c>
      <c r="U843" t="str">
        <f t="shared" si="274"/>
        <v>Preventive Medicine</v>
      </c>
      <c r="V843">
        <v>1</v>
      </c>
      <c r="W843">
        <f t="shared" si="265"/>
        <v>833</v>
      </c>
      <c r="X843">
        <f t="shared" si="268"/>
        <v>833</v>
      </c>
      <c r="Y843" t="str">
        <f t="shared" si="266"/>
        <v>Medical Specialties: Preventive Medicine</v>
      </c>
      <c r="Z843" t="str">
        <f t="shared" si="267"/>
        <v>Medical Specialties: Preventive Medicine</v>
      </c>
    </row>
    <row r="844" spans="1:26" x14ac:dyDescent="0.35">
      <c r="A844">
        <v>840</v>
      </c>
      <c r="B844" t="s">
        <v>1914</v>
      </c>
      <c r="C844" s="4">
        <v>2</v>
      </c>
      <c r="D844" s="4">
        <v>22</v>
      </c>
      <c r="G844">
        <v>30000</v>
      </c>
      <c r="H844">
        <v>30900</v>
      </c>
      <c r="I844">
        <v>30911</v>
      </c>
      <c r="J844">
        <f t="shared" si="263"/>
        <v>29</v>
      </c>
      <c r="K844">
        <f t="shared" si="264"/>
        <v>21</v>
      </c>
      <c r="L844">
        <f t="shared" si="275"/>
        <v>8</v>
      </c>
      <c r="M844">
        <f t="shared" si="276"/>
        <v>15</v>
      </c>
      <c r="N844">
        <f t="shared" si="277"/>
        <v>31</v>
      </c>
      <c r="O844" s="3" t="str">
        <f t="shared" si="269"/>
        <v>08|15|31</v>
      </c>
      <c r="P844" s="22">
        <f t="shared" si="270"/>
        <v>81531</v>
      </c>
      <c r="Q844" s="22">
        <f t="shared" si="271"/>
        <v>3</v>
      </c>
      <c r="R844" s="22"/>
      <c r="S844" t="str">
        <f t="shared" si="272"/>
        <v>Medicine and Health Sciences</v>
      </c>
      <c r="T844" t="str">
        <f t="shared" si="273"/>
        <v>Medical Specialties</v>
      </c>
      <c r="U844" t="str">
        <f t="shared" si="274"/>
        <v>Primary Care</v>
      </c>
      <c r="V844">
        <v>1</v>
      </c>
      <c r="W844">
        <f t="shared" si="265"/>
        <v>834</v>
      </c>
      <c r="X844">
        <f t="shared" si="268"/>
        <v>834</v>
      </c>
      <c r="Y844" t="str">
        <f t="shared" si="266"/>
        <v>Medical Specialties: Primary Care</v>
      </c>
      <c r="Z844" t="str">
        <f t="shared" si="267"/>
        <v>Medical Specialties: Primary Care</v>
      </c>
    </row>
    <row r="845" spans="1:26" x14ac:dyDescent="0.35">
      <c r="A845">
        <v>841</v>
      </c>
      <c r="B845" t="s">
        <v>1915</v>
      </c>
      <c r="C845" s="4">
        <v>2</v>
      </c>
      <c r="D845" s="4">
        <v>22</v>
      </c>
      <c r="E845" s="4">
        <v>206</v>
      </c>
      <c r="G845" s="4">
        <v>30000</v>
      </c>
      <c r="H845">
        <v>30700</v>
      </c>
      <c r="I845">
        <v>30708</v>
      </c>
      <c r="J845">
        <f t="shared" si="263"/>
        <v>29</v>
      </c>
      <c r="K845">
        <f t="shared" si="264"/>
        <v>21</v>
      </c>
      <c r="L845">
        <f t="shared" si="275"/>
        <v>8</v>
      </c>
      <c r="M845">
        <f t="shared" si="276"/>
        <v>15</v>
      </c>
      <c r="N845">
        <f t="shared" si="277"/>
        <v>32</v>
      </c>
      <c r="O845" s="3" t="str">
        <f t="shared" si="269"/>
        <v>08|15|32</v>
      </c>
      <c r="P845" s="22">
        <f t="shared" si="270"/>
        <v>81532</v>
      </c>
      <c r="Q845" s="22">
        <f t="shared" si="271"/>
        <v>3</v>
      </c>
      <c r="R845" s="22"/>
      <c r="S845" t="str">
        <f t="shared" si="272"/>
        <v>Medicine and Health Sciences</v>
      </c>
      <c r="T845" t="str">
        <f t="shared" si="273"/>
        <v>Medical Specialties</v>
      </c>
      <c r="U845" t="str">
        <f t="shared" si="274"/>
        <v>Psychiatry</v>
      </c>
      <c r="V845">
        <v>1</v>
      </c>
      <c r="W845">
        <f t="shared" si="265"/>
        <v>835</v>
      </c>
      <c r="X845">
        <f t="shared" si="268"/>
        <v>835</v>
      </c>
      <c r="Y845" t="str">
        <f t="shared" si="266"/>
        <v>Medical Specialties: Psychiatry</v>
      </c>
      <c r="Z845" t="str">
        <f t="shared" si="267"/>
        <v>Medical Specialties: Psychiatry</v>
      </c>
    </row>
    <row r="846" spans="1:26" x14ac:dyDescent="0.35">
      <c r="A846">
        <v>842</v>
      </c>
      <c r="B846" t="s">
        <v>1916</v>
      </c>
      <c r="C846" s="4">
        <v>2</v>
      </c>
      <c r="D846" s="4">
        <v>22</v>
      </c>
      <c r="G846" s="4">
        <v>30000</v>
      </c>
      <c r="H846" s="4">
        <v>30800</v>
      </c>
      <c r="I846">
        <v>30811</v>
      </c>
      <c r="J846">
        <f t="shared" si="263"/>
        <v>29</v>
      </c>
      <c r="K846">
        <f t="shared" si="264"/>
        <v>21</v>
      </c>
      <c r="L846">
        <f t="shared" si="275"/>
        <v>8</v>
      </c>
      <c r="M846">
        <f t="shared" si="276"/>
        <v>15</v>
      </c>
      <c r="N846">
        <f t="shared" si="277"/>
        <v>33</v>
      </c>
      <c r="O846" s="3" t="str">
        <f t="shared" si="269"/>
        <v>08|15|33</v>
      </c>
      <c r="P846" s="22">
        <f t="shared" si="270"/>
        <v>81533</v>
      </c>
      <c r="Q846" s="22">
        <f t="shared" si="271"/>
        <v>3</v>
      </c>
      <c r="R846" s="22"/>
      <c r="S846" t="str">
        <f t="shared" si="272"/>
        <v>Medicine and Health Sciences</v>
      </c>
      <c r="T846" t="str">
        <f t="shared" si="273"/>
        <v>Medical Specialties</v>
      </c>
      <c r="U846" t="str">
        <f t="shared" si="274"/>
        <v>Pulmonology</v>
      </c>
      <c r="V846">
        <v>1</v>
      </c>
      <c r="W846">
        <f t="shared" si="265"/>
        <v>836</v>
      </c>
      <c r="X846">
        <f t="shared" si="268"/>
        <v>836</v>
      </c>
      <c r="Y846" t="str">
        <f t="shared" si="266"/>
        <v>Medical Specialties: Pulmonology</v>
      </c>
      <c r="Z846" t="str">
        <f t="shared" si="267"/>
        <v>Medical Specialties: Pulmonology</v>
      </c>
    </row>
    <row r="847" spans="1:26" x14ac:dyDescent="0.35">
      <c r="A847">
        <v>843</v>
      </c>
      <c r="B847" t="s">
        <v>1917</v>
      </c>
      <c r="C847" s="4">
        <v>2</v>
      </c>
      <c r="D847" s="4">
        <v>22</v>
      </c>
      <c r="G847" s="4">
        <v>30000</v>
      </c>
      <c r="H847">
        <v>30100</v>
      </c>
      <c r="I847">
        <v>30106</v>
      </c>
      <c r="J847">
        <f t="shared" si="263"/>
        <v>29</v>
      </c>
      <c r="K847">
        <f t="shared" si="264"/>
        <v>21</v>
      </c>
      <c r="L847">
        <f t="shared" si="275"/>
        <v>8</v>
      </c>
      <c r="M847">
        <f t="shared" si="276"/>
        <v>15</v>
      </c>
      <c r="N847">
        <f t="shared" si="277"/>
        <v>34</v>
      </c>
      <c r="O847" s="3" t="str">
        <f t="shared" si="269"/>
        <v>08|15|34</v>
      </c>
      <c r="P847" s="22">
        <f t="shared" si="270"/>
        <v>81534</v>
      </c>
      <c r="Q847" s="22">
        <f t="shared" si="271"/>
        <v>3</v>
      </c>
      <c r="R847" s="22"/>
      <c r="S847" t="str">
        <f t="shared" si="272"/>
        <v>Medicine and Health Sciences</v>
      </c>
      <c r="T847" t="str">
        <f t="shared" si="273"/>
        <v>Medical Specialties</v>
      </c>
      <c r="U847" t="str">
        <f t="shared" si="274"/>
        <v>Radiology</v>
      </c>
      <c r="V847">
        <v>1</v>
      </c>
      <c r="W847">
        <f t="shared" si="265"/>
        <v>837</v>
      </c>
      <c r="X847">
        <f t="shared" si="268"/>
        <v>837</v>
      </c>
      <c r="Y847" t="str">
        <f t="shared" si="266"/>
        <v>Medical Specialties: Radiology</v>
      </c>
      <c r="Z847" t="str">
        <f t="shared" si="267"/>
        <v>Medical Specialties: Radiology</v>
      </c>
    </row>
    <row r="848" spans="1:26" x14ac:dyDescent="0.35">
      <c r="A848">
        <v>844</v>
      </c>
      <c r="B848" t="s">
        <v>1918</v>
      </c>
      <c r="C848" s="4">
        <v>2</v>
      </c>
      <c r="D848" s="4">
        <v>22</v>
      </c>
      <c r="G848" s="4">
        <v>30000</v>
      </c>
      <c r="H848" s="4">
        <v>30800</v>
      </c>
      <c r="I848">
        <v>30809</v>
      </c>
      <c r="J848">
        <f t="shared" si="263"/>
        <v>29</v>
      </c>
      <c r="K848">
        <f t="shared" si="264"/>
        <v>21</v>
      </c>
      <c r="L848">
        <f t="shared" si="275"/>
        <v>8</v>
      </c>
      <c r="M848">
        <f t="shared" si="276"/>
        <v>15</v>
      </c>
      <c r="N848">
        <f t="shared" si="277"/>
        <v>35</v>
      </c>
      <c r="O848" s="3" t="str">
        <f t="shared" si="269"/>
        <v>08|15|35</v>
      </c>
      <c r="P848" s="22">
        <f t="shared" si="270"/>
        <v>81535</v>
      </c>
      <c r="Q848" s="22">
        <f t="shared" si="271"/>
        <v>3</v>
      </c>
      <c r="R848" s="22"/>
      <c r="S848" t="str">
        <f t="shared" si="272"/>
        <v>Medicine and Health Sciences</v>
      </c>
      <c r="T848" t="str">
        <f t="shared" si="273"/>
        <v>Medical Specialties</v>
      </c>
      <c r="U848" t="str">
        <f t="shared" si="274"/>
        <v>Rheumatology</v>
      </c>
      <c r="V848">
        <v>1</v>
      </c>
      <c r="W848">
        <f t="shared" si="265"/>
        <v>838</v>
      </c>
      <c r="X848">
        <f t="shared" si="268"/>
        <v>838</v>
      </c>
      <c r="Y848" t="str">
        <f t="shared" si="266"/>
        <v>Medical Specialties: Rheumatology</v>
      </c>
      <c r="Z848" t="str">
        <f t="shared" si="267"/>
        <v>Medical Specialties: Rheumatology</v>
      </c>
    </row>
    <row r="849" spans="1:26" x14ac:dyDescent="0.35">
      <c r="A849">
        <v>845</v>
      </c>
      <c r="B849" t="s">
        <v>1919</v>
      </c>
      <c r="C849" s="4">
        <v>2</v>
      </c>
      <c r="D849" s="4">
        <v>22</v>
      </c>
      <c r="G849">
        <v>30000</v>
      </c>
      <c r="H849">
        <v>30700</v>
      </c>
      <c r="I849" t="s">
        <v>2479</v>
      </c>
      <c r="J849">
        <f t="shared" si="263"/>
        <v>29</v>
      </c>
      <c r="K849">
        <f t="shared" si="264"/>
        <v>21</v>
      </c>
      <c r="L849">
        <f t="shared" si="275"/>
        <v>8</v>
      </c>
      <c r="M849">
        <f t="shared" si="276"/>
        <v>15</v>
      </c>
      <c r="N849">
        <f t="shared" si="277"/>
        <v>36</v>
      </c>
      <c r="O849" s="3" t="str">
        <f t="shared" si="269"/>
        <v>08|15|36</v>
      </c>
      <c r="P849" s="22">
        <f t="shared" si="270"/>
        <v>81536</v>
      </c>
      <c r="Q849" s="22">
        <f t="shared" si="271"/>
        <v>3</v>
      </c>
      <c r="R849" s="22"/>
      <c r="S849" t="str">
        <f t="shared" si="272"/>
        <v>Medicine and Health Sciences</v>
      </c>
      <c r="T849" t="str">
        <f t="shared" si="273"/>
        <v>Medical Specialties</v>
      </c>
      <c r="U849" t="str">
        <f t="shared" si="274"/>
        <v>Sleep Medicine</v>
      </c>
      <c r="V849">
        <v>1</v>
      </c>
      <c r="W849">
        <f t="shared" si="265"/>
        <v>839</v>
      </c>
      <c r="X849">
        <f t="shared" si="268"/>
        <v>839</v>
      </c>
      <c r="Y849" t="str">
        <f t="shared" si="266"/>
        <v>Medical Specialties: Sleep Medicine</v>
      </c>
      <c r="Z849" t="str">
        <f t="shared" si="267"/>
        <v>Medical Specialties: Sleep Medicine</v>
      </c>
    </row>
    <row r="850" spans="1:26" x14ac:dyDescent="0.35">
      <c r="A850">
        <v>846</v>
      </c>
      <c r="B850" t="s">
        <v>1920</v>
      </c>
      <c r="C850" s="4">
        <v>2</v>
      </c>
      <c r="D850" s="4">
        <v>22</v>
      </c>
      <c r="G850" s="4">
        <v>30000</v>
      </c>
      <c r="H850">
        <v>30700</v>
      </c>
      <c r="I850">
        <v>30721</v>
      </c>
      <c r="J850">
        <f t="shared" si="263"/>
        <v>29</v>
      </c>
      <c r="K850">
        <f t="shared" si="264"/>
        <v>21</v>
      </c>
      <c r="L850">
        <f t="shared" si="275"/>
        <v>8</v>
      </c>
      <c r="M850">
        <f t="shared" si="276"/>
        <v>15</v>
      </c>
      <c r="N850">
        <f t="shared" si="277"/>
        <v>37</v>
      </c>
      <c r="O850" s="3" t="str">
        <f t="shared" si="269"/>
        <v>08|15|37</v>
      </c>
      <c r="P850" s="22">
        <f t="shared" si="270"/>
        <v>81537</v>
      </c>
      <c r="Q850" s="22">
        <f t="shared" si="271"/>
        <v>3</v>
      </c>
      <c r="R850" s="22"/>
      <c r="S850" t="str">
        <f t="shared" si="272"/>
        <v>Medicine and Health Sciences</v>
      </c>
      <c r="T850" t="str">
        <f t="shared" si="273"/>
        <v>Medical Specialties</v>
      </c>
      <c r="U850" t="str">
        <f t="shared" si="274"/>
        <v>Sports Medicine</v>
      </c>
      <c r="V850">
        <v>1</v>
      </c>
      <c r="W850">
        <f t="shared" si="265"/>
        <v>840</v>
      </c>
      <c r="X850">
        <f t="shared" si="268"/>
        <v>840</v>
      </c>
      <c r="Y850" t="str">
        <f t="shared" si="266"/>
        <v>Medical Specialties: Sports Medicine</v>
      </c>
      <c r="Z850" t="str">
        <f t="shared" si="267"/>
        <v>Medical Specialties: Sports Medicine</v>
      </c>
    </row>
    <row r="851" spans="1:26" x14ac:dyDescent="0.35">
      <c r="A851">
        <v>847</v>
      </c>
      <c r="B851" t="s">
        <v>1921</v>
      </c>
      <c r="C851" s="4">
        <v>2</v>
      </c>
      <c r="D851" s="4">
        <v>22</v>
      </c>
      <c r="G851" s="4">
        <v>30000</v>
      </c>
      <c r="H851">
        <v>30700</v>
      </c>
      <c r="I851">
        <v>30702</v>
      </c>
      <c r="J851">
        <f t="shared" si="263"/>
        <v>29</v>
      </c>
      <c r="K851">
        <f t="shared" si="264"/>
        <v>21</v>
      </c>
      <c r="L851">
        <f t="shared" si="275"/>
        <v>8</v>
      </c>
      <c r="M851">
        <f t="shared" si="276"/>
        <v>15</v>
      </c>
      <c r="N851">
        <f t="shared" si="277"/>
        <v>38</v>
      </c>
      <c r="O851" s="3" t="str">
        <f t="shared" si="269"/>
        <v>08|15|38</v>
      </c>
      <c r="P851" s="22">
        <f t="shared" si="270"/>
        <v>81538</v>
      </c>
      <c r="Q851" s="22">
        <f t="shared" si="271"/>
        <v>3</v>
      </c>
      <c r="R851" s="22"/>
      <c r="S851" t="str">
        <f t="shared" si="272"/>
        <v>Medicine and Health Sciences</v>
      </c>
      <c r="T851" t="str">
        <f t="shared" si="273"/>
        <v>Medical Specialties</v>
      </c>
      <c r="U851" t="str">
        <f t="shared" si="274"/>
        <v>Surgery</v>
      </c>
      <c r="V851">
        <v>1</v>
      </c>
      <c r="W851">
        <f t="shared" si="265"/>
        <v>841</v>
      </c>
      <c r="X851">
        <f t="shared" si="268"/>
        <v>841</v>
      </c>
      <c r="Y851" t="str">
        <f t="shared" si="266"/>
        <v>Medical Specialties: Surgery</v>
      </c>
      <c r="Z851" t="str">
        <f t="shared" si="267"/>
        <v>Medical Specialties: Surgery</v>
      </c>
    </row>
    <row r="852" spans="1:26" x14ac:dyDescent="0.35">
      <c r="A852">
        <v>848</v>
      </c>
      <c r="B852" t="s">
        <v>1922</v>
      </c>
      <c r="C852" s="4">
        <v>2</v>
      </c>
      <c r="D852" s="4">
        <v>22</v>
      </c>
      <c r="G852">
        <v>30000</v>
      </c>
      <c r="H852">
        <v>30700</v>
      </c>
      <c r="I852" t="s">
        <v>2479</v>
      </c>
      <c r="J852">
        <f t="shared" si="263"/>
        <v>29</v>
      </c>
      <c r="K852">
        <f t="shared" si="264"/>
        <v>21</v>
      </c>
      <c r="L852">
        <f t="shared" si="275"/>
        <v>8</v>
      </c>
      <c r="M852">
        <f t="shared" si="276"/>
        <v>15</v>
      </c>
      <c r="N852">
        <f t="shared" si="277"/>
        <v>39</v>
      </c>
      <c r="O852" s="3" t="str">
        <f t="shared" si="269"/>
        <v>08|15|39</v>
      </c>
      <c r="P852" s="22">
        <f t="shared" si="270"/>
        <v>81539</v>
      </c>
      <c r="Q852" s="22">
        <f t="shared" si="271"/>
        <v>3</v>
      </c>
      <c r="R852" s="22"/>
      <c r="S852" t="str">
        <f t="shared" si="272"/>
        <v>Medicine and Health Sciences</v>
      </c>
      <c r="T852" t="str">
        <f t="shared" si="273"/>
        <v>Medical Specialties</v>
      </c>
      <c r="U852" t="str">
        <f t="shared" si="274"/>
        <v>Trauma</v>
      </c>
      <c r="V852">
        <v>1</v>
      </c>
      <c r="W852">
        <f t="shared" si="265"/>
        <v>842</v>
      </c>
      <c r="X852">
        <f t="shared" si="268"/>
        <v>842</v>
      </c>
      <c r="Y852" t="str">
        <f t="shared" si="266"/>
        <v>Medical Specialties: Trauma</v>
      </c>
      <c r="Z852" t="str">
        <f t="shared" si="267"/>
        <v>Medical Specialties: Trauma</v>
      </c>
    </row>
    <row r="853" spans="1:26" x14ac:dyDescent="0.35">
      <c r="A853">
        <v>849</v>
      </c>
      <c r="B853" t="s">
        <v>1923</v>
      </c>
      <c r="C853" s="4">
        <v>2</v>
      </c>
      <c r="D853" s="4">
        <v>22</v>
      </c>
      <c r="G853" s="4">
        <v>30000</v>
      </c>
      <c r="H853">
        <v>30700</v>
      </c>
      <c r="I853">
        <v>30712</v>
      </c>
      <c r="J853">
        <f t="shared" si="263"/>
        <v>29</v>
      </c>
      <c r="K853">
        <f t="shared" si="264"/>
        <v>21</v>
      </c>
      <c r="L853">
        <f t="shared" si="275"/>
        <v>8</v>
      </c>
      <c r="M853">
        <f t="shared" si="276"/>
        <v>15</v>
      </c>
      <c r="N853">
        <f t="shared" si="277"/>
        <v>40</v>
      </c>
      <c r="O853" s="3" t="str">
        <f t="shared" si="269"/>
        <v>08|15|40</v>
      </c>
      <c r="P853" s="22">
        <f t="shared" si="270"/>
        <v>81540</v>
      </c>
      <c r="Q853" s="22">
        <f t="shared" si="271"/>
        <v>3</v>
      </c>
      <c r="R853" s="22"/>
      <c r="S853" t="str">
        <f t="shared" si="272"/>
        <v>Medicine and Health Sciences</v>
      </c>
      <c r="T853" t="str">
        <f t="shared" si="273"/>
        <v>Medical Specialties</v>
      </c>
      <c r="U853" t="str">
        <f t="shared" si="274"/>
        <v>Tropical Medicine</v>
      </c>
      <c r="V853">
        <v>1</v>
      </c>
      <c r="W853">
        <f t="shared" si="265"/>
        <v>843</v>
      </c>
      <c r="X853">
        <f t="shared" si="268"/>
        <v>843</v>
      </c>
      <c r="Y853" t="str">
        <f t="shared" si="266"/>
        <v>Medical Specialties: Tropical Medicine</v>
      </c>
      <c r="Z853" t="str">
        <f t="shared" si="267"/>
        <v>Medical Specialties: Tropical Medicine</v>
      </c>
    </row>
    <row r="854" spans="1:26" x14ac:dyDescent="0.35">
      <c r="A854">
        <v>850</v>
      </c>
      <c r="B854" t="s">
        <v>1924</v>
      </c>
      <c r="C854" s="4">
        <v>2</v>
      </c>
      <c r="D854" s="4">
        <v>22</v>
      </c>
      <c r="G854" s="4">
        <v>30000</v>
      </c>
      <c r="H854">
        <v>30700</v>
      </c>
      <c r="I854">
        <v>30706</v>
      </c>
      <c r="J854">
        <f t="shared" si="263"/>
        <v>29</v>
      </c>
      <c r="K854">
        <f t="shared" si="264"/>
        <v>21</v>
      </c>
      <c r="L854">
        <f t="shared" si="275"/>
        <v>8</v>
      </c>
      <c r="M854">
        <f t="shared" si="276"/>
        <v>15</v>
      </c>
      <c r="N854">
        <f t="shared" si="277"/>
        <v>41</v>
      </c>
      <c r="O854" s="3" t="str">
        <f t="shared" si="269"/>
        <v>08|15|41</v>
      </c>
      <c r="P854" s="22">
        <f t="shared" si="270"/>
        <v>81541</v>
      </c>
      <c r="Q854" s="22">
        <f t="shared" si="271"/>
        <v>3</v>
      </c>
      <c r="R854" s="22"/>
      <c r="S854" t="str">
        <f t="shared" si="272"/>
        <v>Medicine and Health Sciences</v>
      </c>
      <c r="T854" t="str">
        <f t="shared" si="273"/>
        <v>Medical Specialties</v>
      </c>
      <c r="U854" t="str">
        <f t="shared" si="274"/>
        <v>Urology</v>
      </c>
      <c r="V854">
        <v>1</v>
      </c>
      <c r="W854">
        <f t="shared" si="265"/>
        <v>844</v>
      </c>
      <c r="X854">
        <f t="shared" si="268"/>
        <v>844</v>
      </c>
      <c r="Y854" t="str">
        <f t="shared" si="266"/>
        <v>Medical Specialties: Urology</v>
      </c>
      <c r="Z854" t="str">
        <f t="shared" si="267"/>
        <v>Medical Specialties: Urology</v>
      </c>
    </row>
    <row r="855" spans="1:26" x14ac:dyDescent="0.35">
      <c r="A855">
        <v>851</v>
      </c>
      <c r="B855" t="s">
        <v>1925</v>
      </c>
      <c r="C855" s="4">
        <v>2</v>
      </c>
      <c r="D855" s="4">
        <v>22</v>
      </c>
      <c r="G855">
        <v>30000</v>
      </c>
      <c r="H855">
        <v>30700</v>
      </c>
      <c r="I855" t="s">
        <v>2479</v>
      </c>
      <c r="J855">
        <f t="shared" si="263"/>
        <v>29</v>
      </c>
      <c r="K855">
        <f t="shared" si="264"/>
        <v>21</v>
      </c>
      <c r="L855">
        <f t="shared" si="275"/>
        <v>8</v>
      </c>
      <c r="M855">
        <f t="shared" si="276"/>
        <v>15</v>
      </c>
      <c r="N855">
        <f t="shared" si="277"/>
        <v>42</v>
      </c>
      <c r="O855" s="3" t="str">
        <f t="shared" si="269"/>
        <v>08|15|42</v>
      </c>
      <c r="P855" s="22">
        <f t="shared" si="270"/>
        <v>81542</v>
      </c>
      <c r="Q855" s="22">
        <f t="shared" si="271"/>
        <v>3</v>
      </c>
      <c r="R855" s="22"/>
      <c r="S855" t="str">
        <f t="shared" si="272"/>
        <v>Medicine and Health Sciences</v>
      </c>
      <c r="T855" t="str">
        <f t="shared" si="273"/>
        <v>Medical Specialties</v>
      </c>
      <c r="U855" t="str">
        <f t="shared" si="274"/>
        <v>Other Medical Specialties</v>
      </c>
      <c r="V855">
        <v>1</v>
      </c>
      <c r="W855">
        <f t="shared" si="265"/>
        <v>845</v>
      </c>
      <c r="X855">
        <f t="shared" si="268"/>
        <v>845</v>
      </c>
      <c r="Y855" t="str">
        <f t="shared" si="266"/>
        <v>Medical Specialties: Other Medical Specialties</v>
      </c>
      <c r="Z855" t="str">
        <f t="shared" si="267"/>
        <v>Medical Specialties: Other Medical Specialties</v>
      </c>
    </row>
    <row r="856" spans="1:26" x14ac:dyDescent="0.35">
      <c r="A856">
        <v>852</v>
      </c>
      <c r="B856" t="s">
        <v>1926</v>
      </c>
      <c r="C856" s="4">
        <v>2</v>
      </c>
      <c r="D856" s="4">
        <v>22</v>
      </c>
      <c r="G856">
        <v>10000</v>
      </c>
      <c r="H856">
        <v>10600</v>
      </c>
      <c r="I856">
        <v>10602</v>
      </c>
      <c r="J856">
        <f t="shared" si="263"/>
        <v>29</v>
      </c>
      <c r="K856" t="str">
        <f t="shared" si="264"/>
        <v/>
      </c>
      <c r="L856">
        <f t="shared" si="275"/>
        <v>8</v>
      </c>
      <c r="M856">
        <f t="shared" si="276"/>
        <v>16</v>
      </c>
      <c r="N856" t="str">
        <f t="shared" si="277"/>
        <v/>
      </c>
      <c r="O856" s="3" t="str">
        <f t="shared" si="269"/>
        <v>08|16</v>
      </c>
      <c r="P856" s="22">
        <f t="shared" si="270"/>
        <v>816</v>
      </c>
      <c r="Q856" s="22">
        <f t="shared" si="271"/>
        <v>2</v>
      </c>
      <c r="R856" s="22">
        <v>10</v>
      </c>
      <c r="S856" t="str">
        <f t="shared" si="272"/>
        <v>Medicine and Health Sciences</v>
      </c>
      <c r="T856" t="str">
        <f t="shared" si="273"/>
        <v>Mental and Social Health</v>
      </c>
      <c r="U856" t="str">
        <f t="shared" si="274"/>
        <v/>
      </c>
      <c r="V856">
        <v>1</v>
      </c>
      <c r="W856">
        <f t="shared" si="265"/>
        <v>846</v>
      </c>
      <c r="X856">
        <f t="shared" si="268"/>
        <v>846</v>
      </c>
      <c r="Y856" t="str">
        <f>T856</f>
        <v>Mental and Social Health</v>
      </c>
      <c r="Z856" t="str">
        <f>IF(U857="",T856,"")</f>
        <v/>
      </c>
    </row>
    <row r="857" spans="1:26" x14ac:dyDescent="0.35">
      <c r="A857">
        <v>853</v>
      </c>
      <c r="B857" t="s">
        <v>1927</v>
      </c>
      <c r="C857" s="4">
        <v>2</v>
      </c>
      <c r="D857" s="4">
        <v>22</v>
      </c>
      <c r="G857">
        <v>10000</v>
      </c>
      <c r="H857">
        <v>10600</v>
      </c>
      <c r="I857">
        <v>10602</v>
      </c>
      <c r="J857">
        <f t="shared" si="263"/>
        <v>29</v>
      </c>
      <c r="K857">
        <f t="shared" si="264"/>
        <v>26</v>
      </c>
      <c r="L857">
        <f t="shared" si="275"/>
        <v>8</v>
      </c>
      <c r="M857">
        <f t="shared" si="276"/>
        <v>16</v>
      </c>
      <c r="N857">
        <f t="shared" si="277"/>
        <v>1</v>
      </c>
      <c r="O857" s="3" t="str">
        <f t="shared" si="269"/>
        <v>08|16|01</v>
      </c>
      <c r="P857" s="22">
        <f t="shared" si="270"/>
        <v>81601</v>
      </c>
      <c r="Q857" s="22">
        <f t="shared" si="271"/>
        <v>3</v>
      </c>
      <c r="R857" s="22"/>
      <c r="S857" t="str">
        <f t="shared" si="272"/>
        <v>Medicine and Health Sciences</v>
      </c>
      <c r="T857" t="str">
        <f t="shared" si="273"/>
        <v>Mental and Social Health</v>
      </c>
      <c r="U857" t="str">
        <f t="shared" si="274"/>
        <v>Animal-Assisted Therapy</v>
      </c>
      <c r="V857">
        <v>1</v>
      </c>
      <c r="W857">
        <f t="shared" si="265"/>
        <v>847</v>
      </c>
      <c r="X857">
        <f t="shared" si="268"/>
        <v>847</v>
      </c>
      <c r="Y857" t="str">
        <f t="shared" ref="Y857:Y866" si="278">Z857</f>
        <v>Mental and Social Health: Animal-Assisted Therapy</v>
      </c>
      <c r="Z857" t="str">
        <f t="shared" ref="Z857:Z866" si="279">CONCATENATE(T857,": ",U857)</f>
        <v>Mental and Social Health: Animal-Assisted Therapy</v>
      </c>
    </row>
    <row r="858" spans="1:26" x14ac:dyDescent="0.35">
      <c r="A858">
        <v>854</v>
      </c>
      <c r="B858" t="s">
        <v>1928</v>
      </c>
      <c r="C858" s="4">
        <v>2</v>
      </c>
      <c r="D858" s="4">
        <v>22</v>
      </c>
      <c r="G858">
        <v>10000</v>
      </c>
      <c r="H858">
        <v>10600</v>
      </c>
      <c r="I858">
        <v>10602</v>
      </c>
      <c r="J858">
        <f t="shared" ref="J858:J921" si="280">IF(ISERROR(FIND(":",B858)),"",FIND(":",B858))</f>
        <v>29</v>
      </c>
      <c r="K858">
        <f t="shared" ref="K858:K921" si="281">IF(ISERROR(FIND(":",MID(B858,J858+1,99))),"",FIND(":",MID(B858,J858+1,99)))</f>
        <v>26</v>
      </c>
      <c r="L858">
        <f t="shared" si="275"/>
        <v>8</v>
      </c>
      <c r="M858">
        <f t="shared" si="276"/>
        <v>16</v>
      </c>
      <c r="N858">
        <f t="shared" si="277"/>
        <v>2</v>
      </c>
      <c r="O858" s="3" t="str">
        <f t="shared" si="269"/>
        <v>08|16|02</v>
      </c>
      <c r="P858" s="22">
        <f t="shared" si="270"/>
        <v>81602</v>
      </c>
      <c r="Q858" s="22">
        <f t="shared" si="271"/>
        <v>3</v>
      </c>
      <c r="R858" s="22"/>
      <c r="S858" t="str">
        <f t="shared" si="272"/>
        <v>Medicine and Health Sciences</v>
      </c>
      <c r="T858" t="str">
        <f t="shared" si="273"/>
        <v>Mental and Social Health</v>
      </c>
      <c r="U858" t="str">
        <f t="shared" si="274"/>
        <v>Art Therapy</v>
      </c>
      <c r="V858">
        <v>1</v>
      </c>
      <c r="W858">
        <f t="shared" si="265"/>
        <v>848</v>
      </c>
      <c r="X858">
        <f t="shared" si="268"/>
        <v>848</v>
      </c>
      <c r="Y858" t="str">
        <f t="shared" si="278"/>
        <v>Mental and Social Health: Art Therapy</v>
      </c>
      <c r="Z858" t="str">
        <f t="shared" si="279"/>
        <v>Mental and Social Health: Art Therapy</v>
      </c>
    </row>
    <row r="859" spans="1:26" x14ac:dyDescent="0.35">
      <c r="A859">
        <v>855</v>
      </c>
      <c r="B859" t="s">
        <v>1929</v>
      </c>
      <c r="C859" s="4">
        <v>2</v>
      </c>
      <c r="D859" s="4">
        <v>22</v>
      </c>
      <c r="G859">
        <v>10000</v>
      </c>
      <c r="H859">
        <v>10600</v>
      </c>
      <c r="I859">
        <v>10601</v>
      </c>
      <c r="J859">
        <f t="shared" si="280"/>
        <v>29</v>
      </c>
      <c r="K859">
        <f t="shared" si="281"/>
        <v>26</v>
      </c>
      <c r="L859">
        <f t="shared" si="275"/>
        <v>8</v>
      </c>
      <c r="M859">
        <f t="shared" si="276"/>
        <v>16</v>
      </c>
      <c r="N859">
        <f t="shared" si="277"/>
        <v>3</v>
      </c>
      <c r="O859" s="3" t="str">
        <f t="shared" si="269"/>
        <v>08|16|03</v>
      </c>
      <c r="P859" s="22">
        <f t="shared" si="270"/>
        <v>81603</v>
      </c>
      <c r="Q859" s="22">
        <f t="shared" si="271"/>
        <v>3</v>
      </c>
      <c r="R859" s="22"/>
      <c r="S859" t="str">
        <f t="shared" si="272"/>
        <v>Medicine and Health Sciences</v>
      </c>
      <c r="T859" t="str">
        <f t="shared" si="273"/>
        <v>Mental and Social Health</v>
      </c>
      <c r="U859" t="str">
        <f t="shared" si="274"/>
        <v>Clinical and Medical Social Work</v>
      </c>
      <c r="V859">
        <v>1</v>
      </c>
      <c r="W859">
        <f t="shared" si="265"/>
        <v>849</v>
      </c>
      <c r="X859">
        <f t="shared" si="268"/>
        <v>849</v>
      </c>
      <c r="Y859" t="str">
        <f t="shared" si="278"/>
        <v>Mental and Social Health: Clinical and Medical Social Work</v>
      </c>
      <c r="Z859" t="str">
        <f t="shared" si="279"/>
        <v>Mental and Social Health: Clinical and Medical Social Work</v>
      </c>
    </row>
    <row r="860" spans="1:26" x14ac:dyDescent="0.35">
      <c r="A860">
        <v>856</v>
      </c>
      <c r="B860" t="s">
        <v>1930</v>
      </c>
      <c r="C860" s="4">
        <v>2</v>
      </c>
      <c r="D860" s="4">
        <v>22</v>
      </c>
      <c r="G860">
        <v>10000</v>
      </c>
      <c r="H860">
        <v>10600</v>
      </c>
      <c r="I860">
        <v>10602</v>
      </c>
      <c r="J860">
        <f t="shared" si="280"/>
        <v>29</v>
      </c>
      <c r="K860">
        <f t="shared" si="281"/>
        <v>26</v>
      </c>
      <c r="L860">
        <f t="shared" si="275"/>
        <v>8</v>
      </c>
      <c r="M860">
        <f t="shared" si="276"/>
        <v>16</v>
      </c>
      <c r="N860">
        <f t="shared" si="277"/>
        <v>4</v>
      </c>
      <c r="O860" s="3" t="str">
        <f t="shared" si="269"/>
        <v>08|16|04</v>
      </c>
      <c r="P860" s="22">
        <f t="shared" si="270"/>
        <v>81604</v>
      </c>
      <c r="Q860" s="22">
        <f t="shared" si="271"/>
        <v>3</v>
      </c>
      <c r="R860" s="22"/>
      <c r="S860" t="str">
        <f t="shared" si="272"/>
        <v>Medicine and Health Sciences</v>
      </c>
      <c r="T860" t="str">
        <f t="shared" si="273"/>
        <v>Mental and Social Health</v>
      </c>
      <c r="U860" t="str">
        <f t="shared" si="274"/>
        <v>Cognitive Behavioral Therapy</v>
      </c>
      <c r="V860">
        <v>1</v>
      </c>
      <c r="W860">
        <f t="shared" si="265"/>
        <v>850</v>
      </c>
      <c r="X860">
        <f t="shared" si="268"/>
        <v>850</v>
      </c>
      <c r="Y860" t="str">
        <f t="shared" si="278"/>
        <v>Mental and Social Health: Cognitive Behavioral Therapy</v>
      </c>
      <c r="Z860" t="str">
        <f t="shared" si="279"/>
        <v>Mental and Social Health: Cognitive Behavioral Therapy</v>
      </c>
    </row>
    <row r="861" spans="1:26" x14ac:dyDescent="0.35">
      <c r="A861">
        <v>857</v>
      </c>
      <c r="B861" t="s">
        <v>1931</v>
      </c>
      <c r="C861" s="4">
        <v>2</v>
      </c>
      <c r="D861" s="4">
        <v>22</v>
      </c>
      <c r="G861">
        <v>10000</v>
      </c>
      <c r="H861">
        <v>10600</v>
      </c>
      <c r="I861">
        <v>10602</v>
      </c>
      <c r="J861">
        <f t="shared" si="280"/>
        <v>29</v>
      </c>
      <c r="K861">
        <f t="shared" si="281"/>
        <v>26</v>
      </c>
      <c r="L861">
        <f t="shared" si="275"/>
        <v>8</v>
      </c>
      <c r="M861">
        <f t="shared" si="276"/>
        <v>16</v>
      </c>
      <c r="N861">
        <f t="shared" si="277"/>
        <v>5</v>
      </c>
      <c r="O861" s="3" t="str">
        <f t="shared" si="269"/>
        <v>08|16|05</v>
      </c>
      <c r="P861" s="22">
        <f t="shared" si="270"/>
        <v>81605</v>
      </c>
      <c r="Q861" s="22">
        <f t="shared" si="271"/>
        <v>3</v>
      </c>
      <c r="R861" s="22"/>
      <c r="S861" t="str">
        <f t="shared" si="272"/>
        <v>Medicine and Health Sciences</v>
      </c>
      <c r="T861" t="str">
        <f t="shared" si="273"/>
        <v>Mental and Social Health</v>
      </c>
      <c r="U861" t="str">
        <f t="shared" si="274"/>
        <v>Community Health</v>
      </c>
      <c r="V861">
        <v>1</v>
      </c>
      <c r="W861">
        <f t="shared" si="265"/>
        <v>851</v>
      </c>
      <c r="X861">
        <f t="shared" si="268"/>
        <v>851</v>
      </c>
      <c r="Y861" t="str">
        <f t="shared" si="278"/>
        <v>Mental and Social Health: Community Health</v>
      </c>
      <c r="Z861" t="str">
        <f t="shared" si="279"/>
        <v>Mental and Social Health: Community Health</v>
      </c>
    </row>
    <row r="862" spans="1:26" x14ac:dyDescent="0.35">
      <c r="A862">
        <v>858</v>
      </c>
      <c r="B862" t="s">
        <v>1932</v>
      </c>
      <c r="C862" s="4">
        <v>2</v>
      </c>
      <c r="D862" s="4">
        <v>22</v>
      </c>
      <c r="G862" s="4">
        <v>30000</v>
      </c>
      <c r="H862">
        <v>30900</v>
      </c>
      <c r="I862">
        <v>30901</v>
      </c>
      <c r="J862">
        <f t="shared" si="280"/>
        <v>29</v>
      </c>
      <c r="K862">
        <f t="shared" si="281"/>
        <v>26</v>
      </c>
      <c r="L862">
        <f t="shared" si="275"/>
        <v>8</v>
      </c>
      <c r="M862">
        <f t="shared" si="276"/>
        <v>16</v>
      </c>
      <c r="N862">
        <f t="shared" si="277"/>
        <v>6</v>
      </c>
      <c r="O862" s="3" t="str">
        <f t="shared" si="269"/>
        <v>08|16|06</v>
      </c>
      <c r="P862" s="22">
        <f t="shared" si="270"/>
        <v>81606</v>
      </c>
      <c r="Q862" s="22">
        <f t="shared" si="271"/>
        <v>3</v>
      </c>
      <c r="R862" s="22"/>
      <c r="S862" t="str">
        <f t="shared" si="272"/>
        <v>Medicine and Health Sciences</v>
      </c>
      <c r="T862" t="str">
        <f t="shared" si="273"/>
        <v>Mental and Social Health</v>
      </c>
      <c r="U862" t="str">
        <f t="shared" si="274"/>
        <v>Marriage and Family Therapy and Counseling</v>
      </c>
      <c r="V862">
        <v>1</v>
      </c>
      <c r="W862">
        <f t="shared" si="265"/>
        <v>852</v>
      </c>
      <c r="X862">
        <f t="shared" si="268"/>
        <v>852</v>
      </c>
      <c r="Y862" t="str">
        <f t="shared" si="278"/>
        <v>Mental and Social Health: Marriage and Family Therapy and Counseling</v>
      </c>
      <c r="Z862" t="str">
        <f t="shared" si="279"/>
        <v>Mental and Social Health: Marriage and Family Therapy and Counseling</v>
      </c>
    </row>
    <row r="863" spans="1:26" x14ac:dyDescent="0.35">
      <c r="A863">
        <v>859</v>
      </c>
      <c r="B863" t="s">
        <v>1933</v>
      </c>
      <c r="C863" s="4">
        <v>2</v>
      </c>
      <c r="D863" s="4">
        <v>22</v>
      </c>
      <c r="E863" s="4">
        <v>206</v>
      </c>
      <c r="G863" s="4">
        <v>30000</v>
      </c>
      <c r="H863" s="4">
        <v>30800</v>
      </c>
      <c r="I863">
        <v>30802</v>
      </c>
      <c r="J863">
        <f t="shared" si="280"/>
        <v>29</v>
      </c>
      <c r="K863">
        <f t="shared" si="281"/>
        <v>26</v>
      </c>
      <c r="L863">
        <f t="shared" si="275"/>
        <v>8</v>
      </c>
      <c r="M863">
        <f t="shared" si="276"/>
        <v>16</v>
      </c>
      <c r="N863">
        <f t="shared" si="277"/>
        <v>7</v>
      </c>
      <c r="O863" s="3" t="str">
        <f t="shared" si="269"/>
        <v>08|16|07</v>
      </c>
      <c r="P863" s="22">
        <f t="shared" si="270"/>
        <v>81607</v>
      </c>
      <c r="Q863" s="22">
        <f t="shared" si="271"/>
        <v>3</v>
      </c>
      <c r="R863" s="22"/>
      <c r="S863" t="str">
        <f t="shared" si="272"/>
        <v>Medicine and Health Sciences</v>
      </c>
      <c r="T863" s="23" t="str">
        <f t="shared" si="273"/>
        <v>Mental and Social Health</v>
      </c>
      <c r="U863" t="str">
        <f t="shared" si="274"/>
        <v>Psychiatric and Mental Health</v>
      </c>
      <c r="V863">
        <v>1</v>
      </c>
      <c r="W863">
        <f t="shared" si="265"/>
        <v>853</v>
      </c>
      <c r="X863">
        <f t="shared" si="268"/>
        <v>853</v>
      </c>
      <c r="Y863" t="str">
        <f t="shared" si="278"/>
        <v>Mental and Social Health: Psychiatric and Mental Health</v>
      </c>
      <c r="Z863" t="str">
        <f t="shared" si="279"/>
        <v>Mental and Social Health: Psychiatric and Mental Health</v>
      </c>
    </row>
    <row r="864" spans="1:26" x14ac:dyDescent="0.35">
      <c r="A864">
        <v>860</v>
      </c>
      <c r="B864" t="s">
        <v>1934</v>
      </c>
      <c r="C864" s="4">
        <v>2</v>
      </c>
      <c r="D864" s="4">
        <v>22</v>
      </c>
      <c r="E864" s="4">
        <v>206</v>
      </c>
      <c r="G864" s="4">
        <v>30000</v>
      </c>
      <c r="H864" s="4">
        <v>30800</v>
      </c>
      <c r="I864">
        <v>30802</v>
      </c>
      <c r="J864">
        <f t="shared" si="280"/>
        <v>29</v>
      </c>
      <c r="K864">
        <f t="shared" si="281"/>
        <v>26</v>
      </c>
      <c r="L864">
        <f t="shared" si="275"/>
        <v>8</v>
      </c>
      <c r="M864">
        <f t="shared" si="276"/>
        <v>16</v>
      </c>
      <c r="N864">
        <f t="shared" si="277"/>
        <v>8</v>
      </c>
      <c r="O864" s="3" t="str">
        <f t="shared" si="269"/>
        <v>08|16|08</v>
      </c>
      <c r="P864" s="22">
        <f t="shared" si="270"/>
        <v>81608</v>
      </c>
      <c r="Q864" s="22">
        <f t="shared" si="271"/>
        <v>3</v>
      </c>
      <c r="R864" s="22"/>
      <c r="S864" t="str">
        <f t="shared" si="272"/>
        <v>Medicine and Health Sciences</v>
      </c>
      <c r="T864" t="str">
        <f t="shared" si="273"/>
        <v>Mental and Social Health</v>
      </c>
      <c r="U864" t="str">
        <f t="shared" si="274"/>
        <v>Psychoanalysis and Psychotherapy</v>
      </c>
      <c r="V864">
        <v>1</v>
      </c>
      <c r="W864">
        <f t="shared" si="265"/>
        <v>854</v>
      </c>
      <c r="X864">
        <f t="shared" si="268"/>
        <v>854</v>
      </c>
      <c r="Y864" t="str">
        <f t="shared" si="278"/>
        <v>Mental and Social Health: Psychoanalysis and Psychotherapy</v>
      </c>
      <c r="Z864" t="str">
        <f t="shared" si="279"/>
        <v>Mental and Social Health: Psychoanalysis and Psychotherapy</v>
      </c>
    </row>
    <row r="865" spans="1:26" x14ac:dyDescent="0.35">
      <c r="A865">
        <v>861</v>
      </c>
      <c r="B865" t="s">
        <v>1935</v>
      </c>
      <c r="C865" s="4">
        <v>2</v>
      </c>
      <c r="D865" s="4">
        <v>22</v>
      </c>
      <c r="G865" s="4">
        <v>30000</v>
      </c>
      <c r="H865" s="4">
        <v>30800</v>
      </c>
      <c r="I865">
        <v>30803</v>
      </c>
      <c r="J865">
        <f t="shared" si="280"/>
        <v>29</v>
      </c>
      <c r="K865">
        <f t="shared" si="281"/>
        <v>26</v>
      </c>
      <c r="L865">
        <f t="shared" si="275"/>
        <v>8</v>
      </c>
      <c r="M865">
        <f t="shared" si="276"/>
        <v>16</v>
      </c>
      <c r="N865">
        <f t="shared" si="277"/>
        <v>9</v>
      </c>
      <c r="O865" s="3" t="str">
        <f t="shared" si="269"/>
        <v>08|16|09</v>
      </c>
      <c r="P865" s="22">
        <f t="shared" si="270"/>
        <v>81609</v>
      </c>
      <c r="Q865" s="22">
        <f t="shared" si="271"/>
        <v>3</v>
      </c>
      <c r="R865" s="22"/>
      <c r="S865" t="str">
        <f t="shared" si="272"/>
        <v>Medicine and Health Sciences</v>
      </c>
      <c r="T865" s="23" t="str">
        <f t="shared" si="273"/>
        <v>Mental and Social Health</v>
      </c>
      <c r="U865" t="str">
        <f t="shared" si="274"/>
        <v>Substance Abuse and Addiction</v>
      </c>
      <c r="V865">
        <v>1</v>
      </c>
      <c r="W865">
        <f t="shared" si="265"/>
        <v>855</v>
      </c>
      <c r="X865">
        <f t="shared" si="268"/>
        <v>855</v>
      </c>
      <c r="Y865" t="str">
        <f t="shared" si="278"/>
        <v>Mental and Social Health: Substance Abuse and Addiction</v>
      </c>
      <c r="Z865" t="str">
        <f t="shared" si="279"/>
        <v>Mental and Social Health: Substance Abuse and Addiction</v>
      </c>
    </row>
    <row r="866" spans="1:26" x14ac:dyDescent="0.35">
      <c r="A866">
        <v>862</v>
      </c>
      <c r="B866" t="s">
        <v>1936</v>
      </c>
      <c r="C866" s="4">
        <v>2</v>
      </c>
      <c r="D866" s="4">
        <v>22</v>
      </c>
      <c r="G866">
        <v>10000</v>
      </c>
      <c r="H866">
        <v>10600</v>
      </c>
      <c r="I866">
        <v>10602</v>
      </c>
      <c r="J866">
        <f t="shared" si="280"/>
        <v>29</v>
      </c>
      <c r="K866">
        <f t="shared" si="281"/>
        <v>26</v>
      </c>
      <c r="L866">
        <f t="shared" si="275"/>
        <v>8</v>
      </c>
      <c r="M866">
        <f t="shared" si="276"/>
        <v>16</v>
      </c>
      <c r="N866">
        <f t="shared" si="277"/>
        <v>10</v>
      </c>
      <c r="O866" s="3" t="str">
        <f t="shared" si="269"/>
        <v>08|16|10</v>
      </c>
      <c r="P866" s="22">
        <f t="shared" si="270"/>
        <v>81610</v>
      </c>
      <c r="Q866" s="22">
        <f t="shared" si="271"/>
        <v>3</v>
      </c>
      <c r="R866" s="22"/>
      <c r="S866" t="str">
        <f t="shared" si="272"/>
        <v>Medicine and Health Sciences</v>
      </c>
      <c r="T866" t="str">
        <f t="shared" si="273"/>
        <v>Mental and Social Health</v>
      </c>
      <c r="U866" t="str">
        <f t="shared" si="274"/>
        <v>Other Mental and Social Health</v>
      </c>
      <c r="V866">
        <v>1</v>
      </c>
      <c r="W866">
        <f t="shared" si="265"/>
        <v>856</v>
      </c>
      <c r="X866">
        <f t="shared" si="268"/>
        <v>856</v>
      </c>
      <c r="Y866" t="str">
        <f t="shared" si="278"/>
        <v>Mental and Social Health: Other Mental and Social Health</v>
      </c>
      <c r="Z866" t="str">
        <f t="shared" si="279"/>
        <v>Mental and Social Health: Other Mental and Social Health</v>
      </c>
    </row>
    <row r="867" spans="1:26" x14ac:dyDescent="0.35">
      <c r="A867">
        <v>863</v>
      </c>
      <c r="B867" t="s">
        <v>1937</v>
      </c>
      <c r="C867" s="4">
        <v>2</v>
      </c>
      <c r="D867" s="4">
        <v>22</v>
      </c>
      <c r="G867">
        <v>30000</v>
      </c>
      <c r="H867">
        <v>30300</v>
      </c>
      <c r="I867" t="s">
        <v>2480</v>
      </c>
      <c r="J867">
        <f t="shared" si="280"/>
        <v>29</v>
      </c>
      <c r="K867" t="str">
        <f t="shared" si="281"/>
        <v/>
      </c>
      <c r="L867">
        <f t="shared" si="275"/>
        <v>8</v>
      </c>
      <c r="M867">
        <f t="shared" si="276"/>
        <v>17</v>
      </c>
      <c r="N867" t="str">
        <f t="shared" si="277"/>
        <v/>
      </c>
      <c r="O867" s="3" t="str">
        <f t="shared" si="269"/>
        <v>08|17</v>
      </c>
      <c r="P867" s="22">
        <f t="shared" si="270"/>
        <v>817</v>
      </c>
      <c r="Q867" s="22">
        <f t="shared" si="271"/>
        <v>2</v>
      </c>
      <c r="R867" s="22">
        <v>1</v>
      </c>
      <c r="S867" t="str">
        <f t="shared" si="272"/>
        <v>Medicine and Health Sciences</v>
      </c>
      <c r="T867" t="str">
        <f t="shared" si="273"/>
        <v>Nanotechnology</v>
      </c>
      <c r="U867" t="str">
        <f t="shared" si="274"/>
        <v/>
      </c>
      <c r="V867">
        <v>1</v>
      </c>
      <c r="W867">
        <f t="shared" ref="W867:W930" si="282">V867+W866</f>
        <v>857</v>
      </c>
      <c r="X867">
        <f t="shared" si="268"/>
        <v>857</v>
      </c>
      <c r="Y867" t="str">
        <f>T867</f>
        <v>Nanotechnology</v>
      </c>
      <c r="Z867" t="str">
        <f>IF(U868="",T867,"")</f>
        <v/>
      </c>
    </row>
    <row r="868" spans="1:26" x14ac:dyDescent="0.35">
      <c r="A868">
        <v>864</v>
      </c>
      <c r="B868" t="s">
        <v>1938</v>
      </c>
      <c r="C868" s="4">
        <v>2</v>
      </c>
      <c r="D868" s="4">
        <v>22</v>
      </c>
      <c r="G868">
        <v>30000</v>
      </c>
      <c r="H868">
        <v>30300</v>
      </c>
      <c r="I868" t="s">
        <v>2480</v>
      </c>
      <c r="J868">
        <f t="shared" si="280"/>
        <v>29</v>
      </c>
      <c r="K868">
        <f t="shared" si="281"/>
        <v>16</v>
      </c>
      <c r="L868">
        <f t="shared" si="275"/>
        <v>8</v>
      </c>
      <c r="M868">
        <f t="shared" si="276"/>
        <v>17</v>
      </c>
      <c r="N868">
        <f t="shared" si="277"/>
        <v>1</v>
      </c>
      <c r="O868" s="3" t="str">
        <f t="shared" si="269"/>
        <v>08|17|01</v>
      </c>
      <c r="P868" s="22">
        <f t="shared" si="270"/>
        <v>81701</v>
      </c>
      <c r="Q868" s="22">
        <f t="shared" si="271"/>
        <v>3</v>
      </c>
      <c r="R868" s="22"/>
      <c r="S868" t="str">
        <f t="shared" si="272"/>
        <v>Medicine and Health Sciences</v>
      </c>
      <c r="T868" t="str">
        <f t="shared" si="273"/>
        <v>Nanotechnology</v>
      </c>
      <c r="U868" t="str">
        <f t="shared" si="274"/>
        <v>Nanomedicine</v>
      </c>
      <c r="V868">
        <v>1</v>
      </c>
      <c r="W868">
        <f t="shared" si="282"/>
        <v>858</v>
      </c>
      <c r="X868">
        <f t="shared" si="268"/>
        <v>858</v>
      </c>
      <c r="Y868" t="str">
        <f>Z868</f>
        <v>Nanotechnology: Nanomedicine</v>
      </c>
      <c r="Z868" t="str">
        <f>CONCATENATE(T868,": ",U868)</f>
        <v>Nanotechnology: Nanomedicine</v>
      </c>
    </row>
    <row r="869" spans="1:26" x14ac:dyDescent="0.35">
      <c r="A869">
        <v>865</v>
      </c>
      <c r="B869" t="s">
        <v>1939</v>
      </c>
      <c r="C869" s="4">
        <v>2</v>
      </c>
      <c r="D869" s="4">
        <v>22</v>
      </c>
      <c r="G869">
        <v>10000</v>
      </c>
      <c r="H869">
        <v>10600</v>
      </c>
      <c r="I869">
        <v>10602</v>
      </c>
      <c r="J869">
        <f t="shared" si="280"/>
        <v>29</v>
      </c>
      <c r="K869" t="str">
        <f t="shared" si="281"/>
        <v/>
      </c>
      <c r="L869">
        <f t="shared" si="275"/>
        <v>8</v>
      </c>
      <c r="M869">
        <f t="shared" si="276"/>
        <v>18</v>
      </c>
      <c r="N869" t="str">
        <f t="shared" si="277"/>
        <v/>
      </c>
      <c r="O869" s="3" t="str">
        <f t="shared" si="269"/>
        <v>08|18</v>
      </c>
      <c r="P869" s="22">
        <f t="shared" si="270"/>
        <v>818</v>
      </c>
      <c r="Q869" s="22">
        <f t="shared" si="271"/>
        <v>2</v>
      </c>
      <c r="R869" s="22">
        <v>12</v>
      </c>
      <c r="S869" t="str">
        <f t="shared" si="272"/>
        <v>Medicine and Health Sciences</v>
      </c>
      <c r="T869" t="str">
        <f t="shared" si="273"/>
        <v>Nursing</v>
      </c>
      <c r="U869" t="str">
        <f t="shared" si="274"/>
        <v/>
      </c>
      <c r="V869">
        <v>1</v>
      </c>
      <c r="W869">
        <f t="shared" si="282"/>
        <v>859</v>
      </c>
      <c r="X869">
        <f t="shared" si="268"/>
        <v>859</v>
      </c>
      <c r="Y869" t="str">
        <f>T869</f>
        <v>Nursing</v>
      </c>
      <c r="Z869" t="str">
        <f>IF(U870="",T869,"")</f>
        <v/>
      </c>
    </row>
    <row r="870" spans="1:26" x14ac:dyDescent="0.35">
      <c r="A870">
        <v>866</v>
      </c>
      <c r="B870" t="s">
        <v>1940</v>
      </c>
      <c r="C870" s="4">
        <v>2</v>
      </c>
      <c r="D870" s="4">
        <v>22</v>
      </c>
      <c r="G870">
        <v>10000</v>
      </c>
      <c r="H870">
        <v>10600</v>
      </c>
      <c r="I870">
        <v>10602</v>
      </c>
      <c r="J870">
        <f t="shared" si="280"/>
        <v>29</v>
      </c>
      <c r="K870">
        <f t="shared" si="281"/>
        <v>9</v>
      </c>
      <c r="L870">
        <f t="shared" si="275"/>
        <v>8</v>
      </c>
      <c r="M870">
        <f t="shared" si="276"/>
        <v>18</v>
      </c>
      <c r="N870">
        <f t="shared" si="277"/>
        <v>1</v>
      </c>
      <c r="O870" s="3" t="str">
        <f t="shared" si="269"/>
        <v>08|18|01</v>
      </c>
      <c r="P870" s="22">
        <f t="shared" si="270"/>
        <v>81801</v>
      </c>
      <c r="Q870" s="22">
        <f t="shared" si="271"/>
        <v>3</v>
      </c>
      <c r="R870" s="22"/>
      <c r="S870" t="str">
        <f t="shared" si="272"/>
        <v>Medicine and Health Sciences</v>
      </c>
      <c r="T870" t="str">
        <f t="shared" si="273"/>
        <v>Nursing</v>
      </c>
      <c r="U870" t="str">
        <f t="shared" si="274"/>
        <v>Critical Care Nursing</v>
      </c>
      <c r="V870">
        <v>1</v>
      </c>
      <c r="W870">
        <f t="shared" si="282"/>
        <v>860</v>
      </c>
      <c r="X870">
        <f t="shared" si="268"/>
        <v>860</v>
      </c>
      <c r="Y870" t="str">
        <f t="shared" ref="Y870:Y881" si="283">Z870</f>
        <v>Nursing: Critical Care Nursing</v>
      </c>
      <c r="Z870" t="str">
        <f t="shared" ref="Z870:Z881" si="284">CONCATENATE(T870,": ",U870)</f>
        <v>Nursing: Critical Care Nursing</v>
      </c>
    </row>
    <row r="871" spans="1:26" x14ac:dyDescent="0.35">
      <c r="A871">
        <v>867</v>
      </c>
      <c r="B871" t="s">
        <v>1941</v>
      </c>
      <c r="C871" s="4">
        <v>2</v>
      </c>
      <c r="D871" s="4">
        <v>22</v>
      </c>
      <c r="G871" s="4">
        <v>30000</v>
      </c>
      <c r="H871">
        <v>30900</v>
      </c>
      <c r="I871">
        <v>30902</v>
      </c>
      <c r="J871">
        <f t="shared" si="280"/>
        <v>29</v>
      </c>
      <c r="K871">
        <f t="shared" si="281"/>
        <v>9</v>
      </c>
      <c r="L871">
        <f t="shared" si="275"/>
        <v>8</v>
      </c>
      <c r="M871">
        <f t="shared" si="276"/>
        <v>18</v>
      </c>
      <c r="N871">
        <f t="shared" si="277"/>
        <v>2</v>
      </c>
      <c r="O871" s="3" t="str">
        <f t="shared" si="269"/>
        <v>08|18|02</v>
      </c>
      <c r="P871" s="22">
        <f t="shared" si="270"/>
        <v>81802</v>
      </c>
      <c r="Q871" s="22">
        <f t="shared" si="271"/>
        <v>3</v>
      </c>
      <c r="R871" s="22"/>
      <c r="S871" t="str">
        <f t="shared" si="272"/>
        <v>Medicine and Health Sciences</v>
      </c>
      <c r="T871" t="str">
        <f t="shared" si="273"/>
        <v>Nursing</v>
      </c>
      <c r="U871" t="str">
        <f t="shared" si="274"/>
        <v>Family Practice Nursing</v>
      </c>
      <c r="V871">
        <v>1</v>
      </c>
      <c r="W871">
        <f t="shared" si="282"/>
        <v>861</v>
      </c>
      <c r="X871">
        <f t="shared" si="268"/>
        <v>861</v>
      </c>
      <c r="Y871" t="str">
        <f t="shared" si="283"/>
        <v>Nursing: Family Practice Nursing</v>
      </c>
      <c r="Z871" t="str">
        <f t="shared" si="284"/>
        <v>Nursing: Family Practice Nursing</v>
      </c>
    </row>
    <row r="872" spans="1:26" x14ac:dyDescent="0.35">
      <c r="A872">
        <v>868</v>
      </c>
      <c r="B872" t="s">
        <v>1942</v>
      </c>
      <c r="C872" s="4">
        <v>2</v>
      </c>
      <c r="D872" s="4">
        <v>22</v>
      </c>
      <c r="G872" s="4">
        <v>30000</v>
      </c>
      <c r="H872">
        <v>30900</v>
      </c>
      <c r="I872">
        <v>30904</v>
      </c>
      <c r="J872">
        <f t="shared" si="280"/>
        <v>29</v>
      </c>
      <c r="K872">
        <f t="shared" si="281"/>
        <v>9</v>
      </c>
      <c r="L872">
        <f t="shared" si="275"/>
        <v>8</v>
      </c>
      <c r="M872">
        <f t="shared" si="276"/>
        <v>18</v>
      </c>
      <c r="N872">
        <f t="shared" si="277"/>
        <v>3</v>
      </c>
      <c r="O872" s="3" t="str">
        <f t="shared" si="269"/>
        <v>08|18|03</v>
      </c>
      <c r="P872" s="22">
        <f t="shared" si="270"/>
        <v>81803</v>
      </c>
      <c r="Q872" s="22">
        <f t="shared" si="271"/>
        <v>3</v>
      </c>
      <c r="R872" s="22"/>
      <c r="S872" t="str">
        <f t="shared" si="272"/>
        <v>Medicine and Health Sciences</v>
      </c>
      <c r="T872" t="str">
        <f t="shared" si="273"/>
        <v>Nursing</v>
      </c>
      <c r="U872" t="str">
        <f t="shared" si="274"/>
        <v>Geriatric Nursing</v>
      </c>
      <c r="V872">
        <v>1</v>
      </c>
      <c r="W872">
        <f t="shared" si="282"/>
        <v>862</v>
      </c>
      <c r="X872">
        <f t="shared" si="268"/>
        <v>862</v>
      </c>
      <c r="Y872" t="str">
        <f t="shared" si="283"/>
        <v>Nursing: Geriatric Nursing</v>
      </c>
      <c r="Z872" t="str">
        <f t="shared" si="284"/>
        <v>Nursing: Geriatric Nursing</v>
      </c>
    </row>
    <row r="873" spans="1:26" x14ac:dyDescent="0.35">
      <c r="A873">
        <v>869</v>
      </c>
      <c r="B873" t="s">
        <v>1943</v>
      </c>
      <c r="C873" s="4">
        <v>2</v>
      </c>
      <c r="D873" s="4">
        <v>22</v>
      </c>
      <c r="G873">
        <v>10000</v>
      </c>
      <c r="H873">
        <v>10600</v>
      </c>
      <c r="I873">
        <v>10602</v>
      </c>
      <c r="J873">
        <f t="shared" si="280"/>
        <v>29</v>
      </c>
      <c r="K873">
        <f t="shared" si="281"/>
        <v>9</v>
      </c>
      <c r="L873">
        <f t="shared" si="275"/>
        <v>8</v>
      </c>
      <c r="M873">
        <f t="shared" si="276"/>
        <v>18</v>
      </c>
      <c r="N873">
        <f t="shared" si="277"/>
        <v>4</v>
      </c>
      <c r="O873" s="3" t="str">
        <f t="shared" si="269"/>
        <v>08|18|04</v>
      </c>
      <c r="P873" s="22">
        <f t="shared" si="270"/>
        <v>81804</v>
      </c>
      <c r="Q873" s="22">
        <f t="shared" si="271"/>
        <v>3</v>
      </c>
      <c r="R873" s="22"/>
      <c r="S873" t="str">
        <f t="shared" si="272"/>
        <v>Medicine and Health Sciences</v>
      </c>
      <c r="T873" t="str">
        <f t="shared" si="273"/>
        <v>Nursing</v>
      </c>
      <c r="U873" t="str">
        <f t="shared" si="274"/>
        <v>Maternal, Child Health and Neonatal Nursing</v>
      </c>
      <c r="V873">
        <v>1</v>
      </c>
      <c r="W873">
        <f t="shared" si="282"/>
        <v>863</v>
      </c>
      <c r="X873">
        <f t="shared" si="268"/>
        <v>863</v>
      </c>
      <c r="Y873" t="str">
        <f t="shared" si="283"/>
        <v>Nursing: Maternal, Child Health and Neonatal Nursing</v>
      </c>
      <c r="Z873" t="str">
        <f t="shared" si="284"/>
        <v>Nursing: Maternal, Child Health and Neonatal Nursing</v>
      </c>
    </row>
    <row r="874" spans="1:26" x14ac:dyDescent="0.35">
      <c r="A874">
        <v>870</v>
      </c>
      <c r="B874" t="s">
        <v>1944</v>
      </c>
      <c r="C874" s="4">
        <v>2</v>
      </c>
      <c r="D874" s="4">
        <v>22</v>
      </c>
      <c r="G874">
        <v>10000</v>
      </c>
      <c r="H874">
        <v>10600</v>
      </c>
      <c r="I874">
        <v>10602</v>
      </c>
      <c r="J874">
        <f t="shared" si="280"/>
        <v>29</v>
      </c>
      <c r="K874">
        <f t="shared" si="281"/>
        <v>9</v>
      </c>
      <c r="L874">
        <f t="shared" si="275"/>
        <v>8</v>
      </c>
      <c r="M874">
        <f t="shared" si="276"/>
        <v>18</v>
      </c>
      <c r="N874">
        <f t="shared" si="277"/>
        <v>5</v>
      </c>
      <c r="O874" s="3" t="str">
        <f t="shared" si="269"/>
        <v>08|18|05</v>
      </c>
      <c r="P874" s="22">
        <f t="shared" si="270"/>
        <v>81805</v>
      </c>
      <c r="Q874" s="22">
        <f t="shared" si="271"/>
        <v>3</v>
      </c>
      <c r="R874" s="22"/>
      <c r="S874" t="str">
        <f t="shared" si="272"/>
        <v>Medicine and Health Sciences</v>
      </c>
      <c r="T874" t="str">
        <f t="shared" si="273"/>
        <v>Nursing</v>
      </c>
      <c r="U874" t="str">
        <f t="shared" si="274"/>
        <v>Nursing Administration</v>
      </c>
      <c r="V874">
        <v>1</v>
      </c>
      <c r="W874">
        <f t="shared" si="282"/>
        <v>864</v>
      </c>
      <c r="X874">
        <f t="shared" si="268"/>
        <v>864</v>
      </c>
      <c r="Y874" t="str">
        <f t="shared" si="283"/>
        <v>Nursing: Nursing Administration</v>
      </c>
      <c r="Z874" t="str">
        <f t="shared" si="284"/>
        <v>Nursing: Nursing Administration</v>
      </c>
    </row>
    <row r="875" spans="1:26" x14ac:dyDescent="0.35">
      <c r="A875">
        <v>871</v>
      </c>
      <c r="B875" t="s">
        <v>1945</v>
      </c>
      <c r="C875" s="4">
        <v>2</v>
      </c>
      <c r="D875" s="4">
        <v>22</v>
      </c>
      <c r="G875">
        <v>10000</v>
      </c>
      <c r="H875">
        <v>10600</v>
      </c>
      <c r="I875">
        <v>10602</v>
      </c>
      <c r="J875">
        <f t="shared" si="280"/>
        <v>29</v>
      </c>
      <c r="K875">
        <f t="shared" si="281"/>
        <v>9</v>
      </c>
      <c r="L875">
        <f t="shared" si="275"/>
        <v>8</v>
      </c>
      <c r="M875">
        <f t="shared" si="276"/>
        <v>18</v>
      </c>
      <c r="N875">
        <f t="shared" si="277"/>
        <v>6</v>
      </c>
      <c r="O875" s="3" t="str">
        <f t="shared" si="269"/>
        <v>08|18|06</v>
      </c>
      <c r="P875" s="22">
        <f t="shared" si="270"/>
        <v>81806</v>
      </c>
      <c r="Q875" s="22">
        <f t="shared" si="271"/>
        <v>3</v>
      </c>
      <c r="R875" s="22"/>
      <c r="S875" t="str">
        <f t="shared" si="272"/>
        <v>Medicine and Health Sciences</v>
      </c>
      <c r="T875" t="str">
        <f t="shared" si="273"/>
        <v>Nursing</v>
      </c>
      <c r="U875" t="str">
        <f t="shared" si="274"/>
        <v>Nursing Midwifery</v>
      </c>
      <c r="V875">
        <v>1</v>
      </c>
      <c r="W875">
        <f t="shared" si="282"/>
        <v>865</v>
      </c>
      <c r="X875">
        <f t="shared" si="268"/>
        <v>865</v>
      </c>
      <c r="Y875" t="str">
        <f t="shared" si="283"/>
        <v>Nursing: Nursing Midwifery</v>
      </c>
      <c r="Z875" t="str">
        <f t="shared" si="284"/>
        <v>Nursing: Nursing Midwifery</v>
      </c>
    </row>
    <row r="876" spans="1:26" x14ac:dyDescent="0.35">
      <c r="A876">
        <v>872</v>
      </c>
      <c r="B876" t="s">
        <v>1946</v>
      </c>
      <c r="C876" s="4">
        <v>2</v>
      </c>
      <c r="D876" s="4">
        <v>22</v>
      </c>
      <c r="G876">
        <v>10000</v>
      </c>
      <c r="H876">
        <v>10600</v>
      </c>
      <c r="I876">
        <v>10602</v>
      </c>
      <c r="J876">
        <f t="shared" si="280"/>
        <v>29</v>
      </c>
      <c r="K876">
        <f t="shared" si="281"/>
        <v>9</v>
      </c>
      <c r="L876">
        <f t="shared" si="275"/>
        <v>8</v>
      </c>
      <c r="M876">
        <f t="shared" si="276"/>
        <v>18</v>
      </c>
      <c r="N876">
        <f t="shared" si="277"/>
        <v>7</v>
      </c>
      <c r="O876" s="3" t="str">
        <f t="shared" si="269"/>
        <v>08|18|07</v>
      </c>
      <c r="P876" s="22">
        <f t="shared" si="270"/>
        <v>81807</v>
      </c>
      <c r="Q876" s="22">
        <f t="shared" si="271"/>
        <v>3</v>
      </c>
      <c r="R876" s="22"/>
      <c r="S876" t="str">
        <f t="shared" si="272"/>
        <v>Medicine and Health Sciences</v>
      </c>
      <c r="T876" s="23" t="str">
        <f t="shared" si="273"/>
        <v>Nursing</v>
      </c>
      <c r="U876" t="str">
        <f t="shared" si="274"/>
        <v>Occupational and Environmental Health Nursing</v>
      </c>
      <c r="V876">
        <v>1</v>
      </c>
      <c r="W876">
        <f t="shared" si="282"/>
        <v>866</v>
      </c>
      <c r="X876">
        <f t="shared" si="268"/>
        <v>866</v>
      </c>
      <c r="Y876" t="str">
        <f t="shared" si="283"/>
        <v>Nursing: Occupational and Environmental Health Nursing</v>
      </c>
      <c r="Z876" t="str">
        <f t="shared" si="284"/>
        <v>Nursing: Occupational and Environmental Health Nursing</v>
      </c>
    </row>
    <row r="877" spans="1:26" x14ac:dyDescent="0.35">
      <c r="A877">
        <v>873</v>
      </c>
      <c r="B877" t="s">
        <v>1947</v>
      </c>
      <c r="C877" s="4">
        <v>2</v>
      </c>
      <c r="D877" s="4">
        <v>22</v>
      </c>
      <c r="G877" s="4">
        <v>30000</v>
      </c>
      <c r="H877">
        <v>30900</v>
      </c>
      <c r="I877">
        <v>30903</v>
      </c>
      <c r="J877">
        <f t="shared" si="280"/>
        <v>29</v>
      </c>
      <c r="K877">
        <f t="shared" si="281"/>
        <v>9</v>
      </c>
      <c r="L877">
        <f t="shared" si="275"/>
        <v>8</v>
      </c>
      <c r="M877">
        <f t="shared" si="276"/>
        <v>18</v>
      </c>
      <c r="N877">
        <f t="shared" si="277"/>
        <v>8</v>
      </c>
      <c r="O877" s="3" t="str">
        <f t="shared" si="269"/>
        <v>08|18|08</v>
      </c>
      <c r="P877" s="22">
        <f t="shared" si="270"/>
        <v>81808</v>
      </c>
      <c r="Q877" s="22">
        <f t="shared" si="271"/>
        <v>3</v>
      </c>
      <c r="R877" s="22"/>
      <c r="S877" t="str">
        <f t="shared" si="272"/>
        <v>Medicine and Health Sciences</v>
      </c>
      <c r="T877" t="str">
        <f t="shared" si="273"/>
        <v>Nursing</v>
      </c>
      <c r="U877" t="str">
        <f t="shared" si="274"/>
        <v>Pediatric Nursing</v>
      </c>
      <c r="V877">
        <v>1</v>
      </c>
      <c r="W877">
        <f t="shared" si="282"/>
        <v>867</v>
      </c>
      <c r="X877">
        <f t="shared" si="268"/>
        <v>867</v>
      </c>
      <c r="Y877" t="str">
        <f t="shared" si="283"/>
        <v>Nursing: Pediatric Nursing</v>
      </c>
      <c r="Z877" t="str">
        <f t="shared" si="284"/>
        <v>Nursing: Pediatric Nursing</v>
      </c>
    </row>
    <row r="878" spans="1:26" x14ac:dyDescent="0.35">
      <c r="A878">
        <v>874</v>
      </c>
      <c r="B878" t="s">
        <v>1948</v>
      </c>
      <c r="C878" s="4">
        <v>2</v>
      </c>
      <c r="D878" s="4">
        <v>22</v>
      </c>
      <c r="G878">
        <v>10000</v>
      </c>
      <c r="H878">
        <v>10600</v>
      </c>
      <c r="I878">
        <v>10602</v>
      </c>
      <c r="J878">
        <f t="shared" si="280"/>
        <v>29</v>
      </c>
      <c r="K878">
        <f t="shared" si="281"/>
        <v>9</v>
      </c>
      <c r="L878">
        <f t="shared" si="275"/>
        <v>8</v>
      </c>
      <c r="M878">
        <f t="shared" si="276"/>
        <v>18</v>
      </c>
      <c r="N878">
        <f t="shared" si="277"/>
        <v>9</v>
      </c>
      <c r="O878" s="3" t="str">
        <f t="shared" si="269"/>
        <v>08|18|09</v>
      </c>
      <c r="P878" s="22">
        <f t="shared" si="270"/>
        <v>81809</v>
      </c>
      <c r="Q878" s="22">
        <f t="shared" si="271"/>
        <v>3</v>
      </c>
      <c r="R878" s="22"/>
      <c r="S878" t="str">
        <f t="shared" si="272"/>
        <v>Medicine and Health Sciences</v>
      </c>
      <c r="T878" s="23" t="str">
        <f t="shared" si="273"/>
        <v>Nursing</v>
      </c>
      <c r="U878" t="str">
        <f t="shared" si="274"/>
        <v>Perioperative, Operating Room and Surgical Nursing</v>
      </c>
      <c r="V878">
        <v>1</v>
      </c>
      <c r="W878">
        <f t="shared" si="282"/>
        <v>868</v>
      </c>
      <c r="X878">
        <f t="shared" si="268"/>
        <v>868</v>
      </c>
      <c r="Y878" t="str">
        <f t="shared" si="283"/>
        <v>Nursing: Perioperative, Operating Room and Surgical Nursing</v>
      </c>
      <c r="Z878" t="str">
        <f t="shared" si="284"/>
        <v>Nursing: Perioperative, Operating Room and Surgical Nursing</v>
      </c>
    </row>
    <row r="879" spans="1:26" x14ac:dyDescent="0.35">
      <c r="A879">
        <v>875</v>
      </c>
      <c r="B879" t="s">
        <v>1949</v>
      </c>
      <c r="C879" s="4">
        <v>2</v>
      </c>
      <c r="D879" s="4">
        <v>22</v>
      </c>
      <c r="E879" s="4">
        <v>206</v>
      </c>
      <c r="G879">
        <v>10000</v>
      </c>
      <c r="H879">
        <v>10600</v>
      </c>
      <c r="I879">
        <v>10602</v>
      </c>
      <c r="J879">
        <f t="shared" si="280"/>
        <v>29</v>
      </c>
      <c r="K879">
        <f t="shared" si="281"/>
        <v>9</v>
      </c>
      <c r="L879">
        <f t="shared" si="275"/>
        <v>8</v>
      </c>
      <c r="M879">
        <f t="shared" si="276"/>
        <v>18</v>
      </c>
      <c r="N879">
        <f t="shared" si="277"/>
        <v>10</v>
      </c>
      <c r="O879" s="3" t="str">
        <f t="shared" si="269"/>
        <v>08|18|10</v>
      </c>
      <c r="P879" s="22">
        <f t="shared" si="270"/>
        <v>81810</v>
      </c>
      <c r="Q879" s="22">
        <f t="shared" si="271"/>
        <v>3</v>
      </c>
      <c r="R879" s="22"/>
      <c r="S879" t="str">
        <f t="shared" si="272"/>
        <v>Medicine and Health Sciences</v>
      </c>
      <c r="T879" t="str">
        <f t="shared" si="273"/>
        <v>Nursing</v>
      </c>
      <c r="U879" t="str">
        <f t="shared" si="274"/>
        <v>Psychiatric and Mental Health Nursing</v>
      </c>
      <c r="V879">
        <v>1</v>
      </c>
      <c r="W879">
        <f t="shared" si="282"/>
        <v>869</v>
      </c>
      <c r="X879">
        <f t="shared" si="268"/>
        <v>869</v>
      </c>
      <c r="Y879" t="str">
        <f t="shared" si="283"/>
        <v>Nursing: Psychiatric and Mental Health Nursing</v>
      </c>
      <c r="Z879" t="str">
        <f t="shared" si="284"/>
        <v>Nursing: Psychiatric and Mental Health Nursing</v>
      </c>
    </row>
    <row r="880" spans="1:26" x14ac:dyDescent="0.35">
      <c r="A880">
        <v>876</v>
      </c>
      <c r="B880" t="s">
        <v>1950</v>
      </c>
      <c r="C880" s="4">
        <v>2</v>
      </c>
      <c r="D880" s="4">
        <v>22</v>
      </c>
      <c r="E880" s="4">
        <v>205</v>
      </c>
      <c r="G880">
        <v>10000</v>
      </c>
      <c r="H880">
        <v>10600</v>
      </c>
      <c r="I880">
        <v>10602</v>
      </c>
      <c r="J880">
        <f t="shared" si="280"/>
        <v>29</v>
      </c>
      <c r="K880">
        <f t="shared" si="281"/>
        <v>9</v>
      </c>
      <c r="L880">
        <f t="shared" si="275"/>
        <v>8</v>
      </c>
      <c r="M880">
        <f t="shared" si="276"/>
        <v>18</v>
      </c>
      <c r="N880">
        <f t="shared" si="277"/>
        <v>11</v>
      </c>
      <c r="O880" s="3" t="str">
        <f t="shared" si="269"/>
        <v>08|18|11</v>
      </c>
      <c r="P880" s="22">
        <f t="shared" si="270"/>
        <v>81811</v>
      </c>
      <c r="Q880" s="22">
        <f t="shared" si="271"/>
        <v>3</v>
      </c>
      <c r="R880" s="22"/>
      <c r="S880" t="str">
        <f t="shared" si="272"/>
        <v>Medicine and Health Sciences</v>
      </c>
      <c r="T880" t="str">
        <f t="shared" si="273"/>
        <v>Nursing</v>
      </c>
      <c r="U880" t="str">
        <f t="shared" si="274"/>
        <v>Public Health and Community Nursing</v>
      </c>
      <c r="V880">
        <v>1</v>
      </c>
      <c r="W880">
        <f t="shared" si="282"/>
        <v>870</v>
      </c>
      <c r="X880">
        <f t="shared" si="268"/>
        <v>870</v>
      </c>
      <c r="Y880" t="str">
        <f t="shared" si="283"/>
        <v>Nursing: Public Health and Community Nursing</v>
      </c>
      <c r="Z880" t="str">
        <f t="shared" si="284"/>
        <v>Nursing: Public Health and Community Nursing</v>
      </c>
    </row>
    <row r="881" spans="1:26" x14ac:dyDescent="0.35">
      <c r="A881">
        <v>877</v>
      </c>
      <c r="B881" t="s">
        <v>1951</v>
      </c>
      <c r="C881" s="4">
        <v>2</v>
      </c>
      <c r="D881" s="4">
        <v>22</v>
      </c>
      <c r="G881">
        <v>10000</v>
      </c>
      <c r="H881">
        <v>10600</v>
      </c>
      <c r="I881">
        <v>10602</v>
      </c>
      <c r="J881">
        <f t="shared" si="280"/>
        <v>29</v>
      </c>
      <c r="K881">
        <f t="shared" si="281"/>
        <v>9</v>
      </c>
      <c r="L881">
        <f t="shared" si="275"/>
        <v>8</v>
      </c>
      <c r="M881">
        <f t="shared" si="276"/>
        <v>18</v>
      </c>
      <c r="N881">
        <f t="shared" si="277"/>
        <v>12</v>
      </c>
      <c r="O881" s="3" t="str">
        <f t="shared" si="269"/>
        <v>08|18|12</v>
      </c>
      <c r="P881" s="22">
        <f t="shared" si="270"/>
        <v>81812</v>
      </c>
      <c r="Q881" s="22">
        <f t="shared" si="271"/>
        <v>3</v>
      </c>
      <c r="R881" s="22"/>
      <c r="S881" t="str">
        <f t="shared" si="272"/>
        <v>Medicine and Health Sciences</v>
      </c>
      <c r="T881" t="str">
        <f t="shared" si="273"/>
        <v>Nursing</v>
      </c>
      <c r="U881" t="str">
        <f t="shared" si="274"/>
        <v>Other Nursing</v>
      </c>
      <c r="V881">
        <v>1</v>
      </c>
      <c r="W881">
        <f t="shared" si="282"/>
        <v>871</v>
      </c>
      <c r="X881">
        <f t="shared" si="268"/>
        <v>871</v>
      </c>
      <c r="Y881" t="str">
        <f t="shared" si="283"/>
        <v>Nursing: Other Nursing</v>
      </c>
      <c r="Z881" t="str">
        <f t="shared" si="284"/>
        <v>Nursing: Other Nursing</v>
      </c>
    </row>
    <row r="882" spans="1:26" x14ac:dyDescent="0.35">
      <c r="A882">
        <v>878</v>
      </c>
      <c r="B882" t="s">
        <v>1952</v>
      </c>
      <c r="C882" s="4">
        <v>2</v>
      </c>
      <c r="D882" s="4">
        <v>22</v>
      </c>
      <c r="G882">
        <v>30000</v>
      </c>
      <c r="H882">
        <v>30700</v>
      </c>
      <c r="I882">
        <v>30710</v>
      </c>
      <c r="J882">
        <f t="shared" si="280"/>
        <v>29</v>
      </c>
      <c r="K882" t="str">
        <f t="shared" si="281"/>
        <v/>
      </c>
      <c r="L882">
        <f t="shared" si="275"/>
        <v>8</v>
      </c>
      <c r="M882">
        <f t="shared" si="276"/>
        <v>19</v>
      </c>
      <c r="N882" t="str">
        <f t="shared" si="277"/>
        <v/>
      </c>
      <c r="O882" s="3" t="str">
        <f t="shared" si="269"/>
        <v>08|19</v>
      </c>
      <c r="P882" s="22">
        <f t="shared" si="270"/>
        <v>819</v>
      </c>
      <c r="Q882" s="22">
        <f t="shared" si="271"/>
        <v>2</v>
      </c>
      <c r="R882" s="22">
        <v>0</v>
      </c>
      <c r="S882" t="str">
        <f t="shared" si="272"/>
        <v>Medicine and Health Sciences</v>
      </c>
      <c r="T882" t="str">
        <f t="shared" si="273"/>
        <v>Optometry</v>
      </c>
      <c r="U882" t="str">
        <f t="shared" si="274"/>
        <v/>
      </c>
      <c r="V882">
        <v>1</v>
      </c>
      <c r="W882">
        <f t="shared" si="282"/>
        <v>872</v>
      </c>
      <c r="X882">
        <f t="shared" si="268"/>
        <v>872</v>
      </c>
      <c r="Y882" t="str">
        <f>T882</f>
        <v>Optometry</v>
      </c>
      <c r="Z882" t="str">
        <f>IF(U883="",T882,"")</f>
        <v>Optometry</v>
      </c>
    </row>
    <row r="883" spans="1:26" x14ac:dyDescent="0.35">
      <c r="A883">
        <v>879</v>
      </c>
      <c r="B883" t="s">
        <v>1953</v>
      </c>
      <c r="C883" s="4">
        <v>2</v>
      </c>
      <c r="D883" s="4">
        <v>22</v>
      </c>
      <c r="G883">
        <v>30000</v>
      </c>
      <c r="H883">
        <v>30300</v>
      </c>
      <c r="I883">
        <v>30307</v>
      </c>
      <c r="J883">
        <f t="shared" si="280"/>
        <v>29</v>
      </c>
      <c r="K883" t="str">
        <f t="shared" si="281"/>
        <v/>
      </c>
      <c r="L883">
        <f t="shared" si="275"/>
        <v>8</v>
      </c>
      <c r="M883">
        <f t="shared" si="276"/>
        <v>20</v>
      </c>
      <c r="N883" t="str">
        <f t="shared" si="277"/>
        <v/>
      </c>
      <c r="O883" s="3" t="str">
        <f t="shared" si="269"/>
        <v>08|20</v>
      </c>
      <c r="P883" s="22">
        <f t="shared" si="270"/>
        <v>820</v>
      </c>
      <c r="Q883" s="22">
        <f t="shared" si="271"/>
        <v>2</v>
      </c>
      <c r="R883" s="22">
        <v>8</v>
      </c>
      <c r="S883" t="str">
        <f t="shared" si="272"/>
        <v>Medicine and Health Sciences</v>
      </c>
      <c r="T883" t="str">
        <f t="shared" si="273"/>
        <v>Organisms</v>
      </c>
      <c r="U883" t="str">
        <f t="shared" si="274"/>
        <v/>
      </c>
      <c r="V883">
        <v>1</v>
      </c>
      <c r="W883">
        <f t="shared" si="282"/>
        <v>873</v>
      </c>
      <c r="X883">
        <f t="shared" si="268"/>
        <v>873</v>
      </c>
      <c r="Y883" t="str">
        <f>T883</f>
        <v>Organisms</v>
      </c>
      <c r="Z883" t="str">
        <f>IF(U884="",T883,"")</f>
        <v/>
      </c>
    </row>
    <row r="884" spans="1:26" x14ac:dyDescent="0.35">
      <c r="A884">
        <v>880</v>
      </c>
      <c r="B884" t="s">
        <v>1954</v>
      </c>
      <c r="C884" s="4">
        <v>2</v>
      </c>
      <c r="D884" s="4">
        <v>22</v>
      </c>
      <c r="G884">
        <v>30000</v>
      </c>
      <c r="H884">
        <v>30300</v>
      </c>
      <c r="I884">
        <v>30307</v>
      </c>
      <c r="J884">
        <f t="shared" si="280"/>
        <v>29</v>
      </c>
      <c r="K884">
        <f t="shared" si="281"/>
        <v>11</v>
      </c>
      <c r="L884">
        <f t="shared" si="275"/>
        <v>8</v>
      </c>
      <c r="M884">
        <f t="shared" si="276"/>
        <v>20</v>
      </c>
      <c r="N884">
        <f t="shared" si="277"/>
        <v>1</v>
      </c>
      <c r="O884" s="3" t="str">
        <f t="shared" si="269"/>
        <v>08|20|01</v>
      </c>
      <c r="P884" s="22">
        <f t="shared" si="270"/>
        <v>82001</v>
      </c>
      <c r="Q884" s="22">
        <f t="shared" si="271"/>
        <v>3</v>
      </c>
      <c r="R884" s="22"/>
      <c r="S884" t="str">
        <f t="shared" si="272"/>
        <v>Medicine and Health Sciences</v>
      </c>
      <c r="T884" t="str">
        <f t="shared" si="273"/>
        <v>Organisms</v>
      </c>
      <c r="U884" t="str">
        <f t="shared" si="274"/>
        <v>Algae</v>
      </c>
      <c r="V884">
        <v>1</v>
      </c>
      <c r="W884">
        <f t="shared" si="282"/>
        <v>874</v>
      </c>
      <c r="X884">
        <f t="shared" si="268"/>
        <v>874</v>
      </c>
      <c r="Y884" t="str">
        <f t="shared" ref="Y884:Y891" si="285">Z884</f>
        <v>Organisms: Algae</v>
      </c>
      <c r="Z884" t="str">
        <f t="shared" ref="Z884:Z891" si="286">CONCATENATE(T884,": ",U884)</f>
        <v>Organisms: Algae</v>
      </c>
    </row>
    <row r="885" spans="1:26" x14ac:dyDescent="0.35">
      <c r="A885">
        <v>881</v>
      </c>
      <c r="B885" t="s">
        <v>1955</v>
      </c>
      <c r="C885" s="4">
        <v>2</v>
      </c>
      <c r="D885" s="4">
        <v>22</v>
      </c>
      <c r="G885">
        <v>30000</v>
      </c>
      <c r="H885">
        <v>30300</v>
      </c>
      <c r="I885">
        <v>30307</v>
      </c>
      <c r="J885">
        <f t="shared" si="280"/>
        <v>29</v>
      </c>
      <c r="K885">
        <f t="shared" si="281"/>
        <v>11</v>
      </c>
      <c r="L885">
        <f t="shared" si="275"/>
        <v>8</v>
      </c>
      <c r="M885">
        <f t="shared" si="276"/>
        <v>20</v>
      </c>
      <c r="N885">
        <f t="shared" si="277"/>
        <v>2</v>
      </c>
      <c r="O885" s="3" t="str">
        <f t="shared" si="269"/>
        <v>08|20|02</v>
      </c>
      <c r="P885" s="22">
        <f t="shared" si="270"/>
        <v>82002</v>
      </c>
      <c r="Q885" s="22">
        <f t="shared" si="271"/>
        <v>3</v>
      </c>
      <c r="R885" s="22"/>
      <c r="S885" t="str">
        <f t="shared" si="272"/>
        <v>Medicine and Health Sciences</v>
      </c>
      <c r="T885" t="str">
        <f t="shared" si="273"/>
        <v>Organisms</v>
      </c>
      <c r="U885" t="str">
        <f t="shared" si="274"/>
        <v>Animals</v>
      </c>
      <c r="V885">
        <v>1</v>
      </c>
      <c r="W885">
        <f t="shared" si="282"/>
        <v>875</v>
      </c>
      <c r="X885">
        <f t="shared" si="268"/>
        <v>875</v>
      </c>
      <c r="Y885" t="str">
        <f t="shared" si="285"/>
        <v>Organisms: Animals</v>
      </c>
      <c r="Z885" t="str">
        <f t="shared" si="286"/>
        <v>Organisms: Animals</v>
      </c>
    </row>
    <row r="886" spans="1:26" x14ac:dyDescent="0.35">
      <c r="A886">
        <v>882</v>
      </c>
      <c r="B886" t="s">
        <v>1956</v>
      </c>
      <c r="C886" s="4">
        <v>2</v>
      </c>
      <c r="D886" s="4">
        <v>22</v>
      </c>
      <c r="G886">
        <v>30000</v>
      </c>
      <c r="H886">
        <v>30300</v>
      </c>
      <c r="I886">
        <v>30307</v>
      </c>
      <c r="J886">
        <f t="shared" si="280"/>
        <v>29</v>
      </c>
      <c r="K886">
        <f t="shared" si="281"/>
        <v>11</v>
      </c>
      <c r="L886">
        <f t="shared" si="275"/>
        <v>8</v>
      </c>
      <c r="M886">
        <f t="shared" si="276"/>
        <v>20</v>
      </c>
      <c r="N886">
        <f t="shared" si="277"/>
        <v>3</v>
      </c>
      <c r="O886" s="3" t="str">
        <f t="shared" si="269"/>
        <v>08|20|03</v>
      </c>
      <c r="P886" s="22">
        <f t="shared" si="270"/>
        <v>82003</v>
      </c>
      <c r="Q886" s="22">
        <f t="shared" si="271"/>
        <v>3</v>
      </c>
      <c r="R886" s="22"/>
      <c r="S886" t="str">
        <f t="shared" si="272"/>
        <v>Medicine and Health Sciences</v>
      </c>
      <c r="T886" t="str">
        <f t="shared" si="273"/>
        <v>Organisms</v>
      </c>
      <c r="U886" t="str">
        <f t="shared" si="274"/>
        <v>Archaea</v>
      </c>
      <c r="V886">
        <v>1</v>
      </c>
      <c r="W886">
        <f t="shared" si="282"/>
        <v>876</v>
      </c>
      <c r="X886">
        <f t="shared" si="268"/>
        <v>876</v>
      </c>
      <c r="Y886" t="str">
        <f t="shared" si="285"/>
        <v>Organisms: Archaea</v>
      </c>
      <c r="Z886" t="str">
        <f t="shared" si="286"/>
        <v>Organisms: Archaea</v>
      </c>
    </row>
    <row r="887" spans="1:26" x14ac:dyDescent="0.35">
      <c r="A887">
        <v>883</v>
      </c>
      <c r="B887" t="s">
        <v>1957</v>
      </c>
      <c r="C887" s="4">
        <v>2</v>
      </c>
      <c r="D887" s="4">
        <v>22</v>
      </c>
      <c r="G887">
        <v>30000</v>
      </c>
      <c r="H887">
        <v>30300</v>
      </c>
      <c r="I887">
        <v>30307</v>
      </c>
      <c r="J887">
        <f t="shared" si="280"/>
        <v>29</v>
      </c>
      <c r="K887">
        <f t="shared" si="281"/>
        <v>11</v>
      </c>
      <c r="L887">
        <f t="shared" si="275"/>
        <v>8</v>
      </c>
      <c r="M887">
        <f t="shared" si="276"/>
        <v>20</v>
      </c>
      <c r="N887">
        <f t="shared" si="277"/>
        <v>4</v>
      </c>
      <c r="O887" s="3" t="str">
        <f t="shared" si="269"/>
        <v>08|20|04</v>
      </c>
      <c r="P887" s="22">
        <f t="shared" si="270"/>
        <v>82004</v>
      </c>
      <c r="Q887" s="22">
        <f t="shared" si="271"/>
        <v>3</v>
      </c>
      <c r="R887" s="22"/>
      <c r="S887" t="str">
        <f t="shared" si="272"/>
        <v>Medicine and Health Sciences</v>
      </c>
      <c r="T887" t="str">
        <f t="shared" si="273"/>
        <v>Organisms</v>
      </c>
      <c r="U887" t="str">
        <f t="shared" si="274"/>
        <v>Bacteria</v>
      </c>
      <c r="V887">
        <v>1</v>
      </c>
      <c r="W887">
        <f t="shared" si="282"/>
        <v>877</v>
      </c>
      <c r="X887">
        <f t="shared" si="268"/>
        <v>877</v>
      </c>
      <c r="Y887" t="str">
        <f t="shared" si="285"/>
        <v>Organisms: Bacteria</v>
      </c>
      <c r="Z887" t="str">
        <f t="shared" si="286"/>
        <v>Organisms: Bacteria</v>
      </c>
    </row>
    <row r="888" spans="1:26" x14ac:dyDescent="0.35">
      <c r="A888">
        <v>884</v>
      </c>
      <c r="B888" t="s">
        <v>1958</v>
      </c>
      <c r="C888" s="4">
        <v>2</v>
      </c>
      <c r="D888" s="4">
        <v>22</v>
      </c>
      <c r="G888">
        <v>30000</v>
      </c>
      <c r="H888">
        <v>30300</v>
      </c>
      <c r="I888">
        <v>30307</v>
      </c>
      <c r="J888">
        <f t="shared" si="280"/>
        <v>29</v>
      </c>
      <c r="K888">
        <f t="shared" si="281"/>
        <v>11</v>
      </c>
      <c r="L888">
        <f t="shared" si="275"/>
        <v>8</v>
      </c>
      <c r="M888">
        <f t="shared" si="276"/>
        <v>20</v>
      </c>
      <c r="N888">
        <f t="shared" si="277"/>
        <v>5</v>
      </c>
      <c r="O888" s="3" t="str">
        <f t="shared" si="269"/>
        <v>08|20|05</v>
      </c>
      <c r="P888" s="22">
        <f t="shared" si="270"/>
        <v>82005</v>
      </c>
      <c r="Q888" s="22">
        <f t="shared" si="271"/>
        <v>3</v>
      </c>
      <c r="R888" s="22"/>
      <c r="S888" t="str">
        <f t="shared" si="272"/>
        <v>Medicine and Health Sciences</v>
      </c>
      <c r="T888" t="str">
        <f t="shared" si="273"/>
        <v>Organisms</v>
      </c>
      <c r="U888" t="str">
        <f t="shared" si="274"/>
        <v>Fungi</v>
      </c>
      <c r="V888">
        <v>1</v>
      </c>
      <c r="W888">
        <f t="shared" si="282"/>
        <v>878</v>
      </c>
      <c r="X888">
        <f t="shared" si="268"/>
        <v>878</v>
      </c>
      <c r="Y888" t="str">
        <f t="shared" si="285"/>
        <v>Organisms: Fungi</v>
      </c>
      <c r="Z888" t="str">
        <f t="shared" si="286"/>
        <v>Organisms: Fungi</v>
      </c>
    </row>
    <row r="889" spans="1:26" x14ac:dyDescent="0.35">
      <c r="A889">
        <v>885</v>
      </c>
      <c r="B889" t="s">
        <v>1959</v>
      </c>
      <c r="C889" s="4">
        <v>2</v>
      </c>
      <c r="D889" s="4">
        <v>22</v>
      </c>
      <c r="G889">
        <v>30000</v>
      </c>
      <c r="H889">
        <v>30300</v>
      </c>
      <c r="I889">
        <v>30307</v>
      </c>
      <c r="J889">
        <f t="shared" si="280"/>
        <v>29</v>
      </c>
      <c r="K889">
        <f t="shared" si="281"/>
        <v>11</v>
      </c>
      <c r="L889">
        <f t="shared" si="275"/>
        <v>8</v>
      </c>
      <c r="M889">
        <f t="shared" si="276"/>
        <v>20</v>
      </c>
      <c r="N889">
        <f t="shared" si="277"/>
        <v>6</v>
      </c>
      <c r="O889" s="3" t="str">
        <f t="shared" si="269"/>
        <v>08|20|06</v>
      </c>
      <c r="P889" s="22">
        <f t="shared" si="270"/>
        <v>82006</v>
      </c>
      <c r="Q889" s="22">
        <f t="shared" si="271"/>
        <v>3</v>
      </c>
      <c r="R889" s="22"/>
      <c r="S889" t="str">
        <f t="shared" si="272"/>
        <v>Medicine and Health Sciences</v>
      </c>
      <c r="T889" t="str">
        <f t="shared" si="273"/>
        <v>Organisms</v>
      </c>
      <c r="U889" t="str">
        <f t="shared" si="274"/>
        <v>Mesomycetozoea</v>
      </c>
      <c r="V889">
        <v>1</v>
      </c>
      <c r="W889">
        <f t="shared" si="282"/>
        <v>879</v>
      </c>
      <c r="X889">
        <f t="shared" si="268"/>
        <v>879</v>
      </c>
      <c r="Y889" t="str">
        <f t="shared" si="285"/>
        <v>Organisms: Mesomycetozoea</v>
      </c>
      <c r="Z889" t="str">
        <f t="shared" si="286"/>
        <v>Organisms: Mesomycetozoea</v>
      </c>
    </row>
    <row r="890" spans="1:26" x14ac:dyDescent="0.35">
      <c r="A890">
        <v>886</v>
      </c>
      <c r="B890" t="s">
        <v>1960</v>
      </c>
      <c r="C890" s="4">
        <v>2</v>
      </c>
      <c r="D890" s="4">
        <v>22</v>
      </c>
      <c r="G890">
        <v>30000</v>
      </c>
      <c r="H890">
        <v>30300</v>
      </c>
      <c r="I890">
        <v>30307</v>
      </c>
      <c r="J890">
        <f t="shared" si="280"/>
        <v>29</v>
      </c>
      <c r="K890">
        <f t="shared" si="281"/>
        <v>11</v>
      </c>
      <c r="L890">
        <f t="shared" si="275"/>
        <v>8</v>
      </c>
      <c r="M890">
        <f t="shared" si="276"/>
        <v>20</v>
      </c>
      <c r="N890">
        <f t="shared" si="277"/>
        <v>7</v>
      </c>
      <c r="O890" s="3" t="str">
        <f t="shared" si="269"/>
        <v>08|20|07</v>
      </c>
      <c r="P890" s="22">
        <f t="shared" si="270"/>
        <v>82007</v>
      </c>
      <c r="Q890" s="22">
        <f t="shared" si="271"/>
        <v>3</v>
      </c>
      <c r="R890" s="22"/>
      <c r="S890" t="str">
        <f t="shared" si="272"/>
        <v>Medicine and Health Sciences</v>
      </c>
      <c r="T890" s="23" t="str">
        <f t="shared" si="273"/>
        <v>Organisms</v>
      </c>
      <c r="U890" t="str">
        <f t="shared" si="274"/>
        <v>Plants</v>
      </c>
      <c r="V890">
        <v>1</v>
      </c>
      <c r="W890">
        <f t="shared" si="282"/>
        <v>880</v>
      </c>
      <c r="X890">
        <f t="shared" si="268"/>
        <v>880</v>
      </c>
      <c r="Y890" t="str">
        <f t="shared" si="285"/>
        <v>Organisms: Plants</v>
      </c>
      <c r="Z890" t="str">
        <f t="shared" si="286"/>
        <v>Organisms: Plants</v>
      </c>
    </row>
    <row r="891" spans="1:26" x14ac:dyDescent="0.35">
      <c r="A891">
        <v>887</v>
      </c>
      <c r="B891" t="s">
        <v>1961</v>
      </c>
      <c r="C891" s="4">
        <v>2</v>
      </c>
      <c r="D891" s="4">
        <v>22</v>
      </c>
      <c r="G891">
        <v>30000</v>
      </c>
      <c r="H891">
        <v>30300</v>
      </c>
      <c r="I891">
        <v>30307</v>
      </c>
      <c r="J891">
        <f t="shared" si="280"/>
        <v>29</v>
      </c>
      <c r="K891">
        <f t="shared" si="281"/>
        <v>11</v>
      </c>
      <c r="L891">
        <f t="shared" si="275"/>
        <v>8</v>
      </c>
      <c r="M891">
        <f t="shared" si="276"/>
        <v>20</v>
      </c>
      <c r="N891">
        <f t="shared" si="277"/>
        <v>8</v>
      </c>
      <c r="O891" s="3" t="str">
        <f t="shared" si="269"/>
        <v>08|20|08</v>
      </c>
      <c r="P891" s="22">
        <f t="shared" si="270"/>
        <v>82008</v>
      </c>
      <c r="Q891" s="22">
        <f t="shared" si="271"/>
        <v>3</v>
      </c>
      <c r="R891" s="22"/>
      <c r="S891" t="str">
        <f t="shared" si="272"/>
        <v>Medicine and Health Sciences</v>
      </c>
      <c r="T891" t="str">
        <f t="shared" si="273"/>
        <v>Organisms</v>
      </c>
      <c r="U891" t="str">
        <f t="shared" si="274"/>
        <v>Viruses</v>
      </c>
      <c r="V891">
        <v>1</v>
      </c>
      <c r="W891">
        <f t="shared" si="282"/>
        <v>881</v>
      </c>
      <c r="X891">
        <f t="shared" si="268"/>
        <v>881</v>
      </c>
      <c r="Y891" t="str">
        <f t="shared" si="285"/>
        <v>Organisms: Viruses</v>
      </c>
      <c r="Z891" t="str">
        <f t="shared" si="286"/>
        <v>Organisms: Viruses</v>
      </c>
    </row>
    <row r="892" spans="1:26" x14ac:dyDescent="0.35">
      <c r="A892">
        <v>888</v>
      </c>
      <c r="B892" t="s">
        <v>1962</v>
      </c>
      <c r="C892" s="4">
        <v>2</v>
      </c>
      <c r="D892" s="4">
        <v>22</v>
      </c>
      <c r="E892" s="4">
        <v>205</v>
      </c>
      <c r="G892" s="4">
        <v>30000</v>
      </c>
      <c r="H892">
        <v>30700</v>
      </c>
      <c r="I892">
        <v>30704</v>
      </c>
      <c r="J892">
        <f t="shared" si="280"/>
        <v>29</v>
      </c>
      <c r="K892" t="str">
        <f t="shared" si="281"/>
        <v/>
      </c>
      <c r="L892">
        <f t="shared" si="275"/>
        <v>8</v>
      </c>
      <c r="M892">
        <f t="shared" si="276"/>
        <v>21</v>
      </c>
      <c r="N892" t="str">
        <f t="shared" si="277"/>
        <v/>
      </c>
      <c r="O892" s="3" t="str">
        <f t="shared" si="269"/>
        <v>08|21</v>
      </c>
      <c r="P892" s="22">
        <f t="shared" si="270"/>
        <v>821</v>
      </c>
      <c r="Q892" s="22">
        <f t="shared" si="271"/>
        <v>2</v>
      </c>
      <c r="R892" s="22">
        <v>6</v>
      </c>
      <c r="S892" t="str">
        <f t="shared" si="272"/>
        <v>Medicine and Health Sciences</v>
      </c>
      <c r="T892" t="str">
        <f t="shared" si="273"/>
        <v>Pharmacy and Pharmaceutical Sciences</v>
      </c>
      <c r="U892" t="str">
        <f t="shared" si="274"/>
        <v/>
      </c>
      <c r="V892">
        <v>1</v>
      </c>
      <c r="W892">
        <f t="shared" si="282"/>
        <v>882</v>
      </c>
      <c r="X892">
        <f t="shared" si="268"/>
        <v>882</v>
      </c>
      <c r="Y892" t="str">
        <f>T892</f>
        <v>Pharmacy and Pharmaceutical Sciences</v>
      </c>
      <c r="Z892" t="str">
        <f>IF(U893="",T892,"")</f>
        <v/>
      </c>
    </row>
    <row r="893" spans="1:26" x14ac:dyDescent="0.35">
      <c r="A893">
        <v>889</v>
      </c>
      <c r="B893" t="s">
        <v>1963</v>
      </c>
      <c r="C893" s="4">
        <v>2</v>
      </c>
      <c r="D893" s="4">
        <v>22</v>
      </c>
      <c r="E893" s="4">
        <v>205</v>
      </c>
      <c r="G893" s="4">
        <v>30000</v>
      </c>
      <c r="H893">
        <v>30700</v>
      </c>
      <c r="I893">
        <v>30704</v>
      </c>
      <c r="J893">
        <f t="shared" si="280"/>
        <v>29</v>
      </c>
      <c r="K893">
        <f t="shared" si="281"/>
        <v>38</v>
      </c>
      <c r="L893">
        <f t="shared" si="275"/>
        <v>8</v>
      </c>
      <c r="M893">
        <f t="shared" si="276"/>
        <v>21</v>
      </c>
      <c r="N893">
        <f t="shared" si="277"/>
        <v>1</v>
      </c>
      <c r="O893" s="3" t="str">
        <f t="shared" si="269"/>
        <v>08|21|01</v>
      </c>
      <c r="P893" s="22">
        <f t="shared" si="270"/>
        <v>82101</v>
      </c>
      <c r="Q893" s="22">
        <f t="shared" si="271"/>
        <v>3</v>
      </c>
      <c r="R893" s="22"/>
      <c r="S893" t="str">
        <f t="shared" si="272"/>
        <v>Medicine and Health Sciences</v>
      </c>
      <c r="T893" t="str">
        <f t="shared" si="273"/>
        <v>Pharmacy and Pharmaceutical Sciences</v>
      </c>
      <c r="U893" t="str">
        <f t="shared" si="274"/>
        <v>Medicinal and Pharmaceutical Chemistry</v>
      </c>
      <c r="V893">
        <v>1</v>
      </c>
      <c r="W893">
        <f t="shared" si="282"/>
        <v>883</v>
      </c>
      <c r="X893">
        <f t="shared" ref="X893:X956" si="287">IF(V893&gt;0,W893,"")</f>
        <v>883</v>
      </c>
      <c r="Y893" t="str">
        <f t="shared" ref="Y893:Y898" si="288">Z893</f>
        <v>Pharmacy and Pharmaceutical Sciences: Medicinal and Pharmaceutical Chemistry</v>
      </c>
      <c r="Z893" t="str">
        <f t="shared" ref="Z893:Z898" si="289">CONCATENATE(T893,": ",U893)</f>
        <v>Pharmacy and Pharmaceutical Sciences: Medicinal and Pharmaceutical Chemistry</v>
      </c>
    </row>
    <row r="894" spans="1:26" x14ac:dyDescent="0.35">
      <c r="A894">
        <v>890</v>
      </c>
      <c r="B894" t="s">
        <v>1964</v>
      </c>
      <c r="C894" s="4">
        <v>2</v>
      </c>
      <c r="D894" s="4">
        <v>22</v>
      </c>
      <c r="E894" s="4">
        <v>205</v>
      </c>
      <c r="G894" s="4">
        <v>30000</v>
      </c>
      <c r="H894">
        <v>30700</v>
      </c>
      <c r="I894">
        <v>30704</v>
      </c>
      <c r="J894">
        <f t="shared" si="280"/>
        <v>29</v>
      </c>
      <c r="K894">
        <f t="shared" si="281"/>
        <v>38</v>
      </c>
      <c r="L894">
        <f t="shared" si="275"/>
        <v>8</v>
      </c>
      <c r="M894">
        <f t="shared" si="276"/>
        <v>21</v>
      </c>
      <c r="N894">
        <f t="shared" si="277"/>
        <v>2</v>
      </c>
      <c r="O894" s="3" t="str">
        <f t="shared" si="269"/>
        <v>08|21|02</v>
      </c>
      <c r="P894" s="22">
        <f t="shared" si="270"/>
        <v>82102</v>
      </c>
      <c r="Q894" s="22">
        <f t="shared" si="271"/>
        <v>3</v>
      </c>
      <c r="R894" s="22"/>
      <c r="S894" t="str">
        <f t="shared" si="272"/>
        <v>Medicine and Health Sciences</v>
      </c>
      <c r="T894" t="str">
        <f t="shared" si="273"/>
        <v>Pharmacy and Pharmaceutical Sciences</v>
      </c>
      <c r="U894" t="str">
        <f t="shared" si="274"/>
        <v>Natural Products Chemistry and Pharmacognosy</v>
      </c>
      <c r="V894">
        <v>1</v>
      </c>
      <c r="W894">
        <f t="shared" si="282"/>
        <v>884</v>
      </c>
      <c r="X894">
        <f t="shared" si="287"/>
        <v>884</v>
      </c>
      <c r="Y894" t="str">
        <f t="shared" si="288"/>
        <v>Pharmacy and Pharmaceutical Sciences: Natural Products Chemistry and Pharmacognosy</v>
      </c>
      <c r="Z894" t="str">
        <f t="shared" si="289"/>
        <v>Pharmacy and Pharmaceutical Sciences: Natural Products Chemistry and Pharmacognosy</v>
      </c>
    </row>
    <row r="895" spans="1:26" x14ac:dyDescent="0.35">
      <c r="A895">
        <v>891</v>
      </c>
      <c r="B895" t="s">
        <v>1965</v>
      </c>
      <c r="C895" s="4">
        <v>2</v>
      </c>
      <c r="D895" s="4">
        <v>22</v>
      </c>
      <c r="E895" s="4">
        <v>205</v>
      </c>
      <c r="G895" s="4">
        <v>30000</v>
      </c>
      <c r="H895">
        <v>30700</v>
      </c>
      <c r="I895">
        <v>30704</v>
      </c>
      <c r="J895">
        <f t="shared" si="280"/>
        <v>29</v>
      </c>
      <c r="K895">
        <f t="shared" si="281"/>
        <v>38</v>
      </c>
      <c r="L895">
        <f t="shared" si="275"/>
        <v>8</v>
      </c>
      <c r="M895">
        <f t="shared" si="276"/>
        <v>21</v>
      </c>
      <c r="N895">
        <f t="shared" si="277"/>
        <v>3</v>
      </c>
      <c r="O895" s="3" t="str">
        <f t="shared" si="269"/>
        <v>08|21|03</v>
      </c>
      <c r="P895" s="22">
        <f t="shared" si="270"/>
        <v>82103</v>
      </c>
      <c r="Q895" s="22">
        <f t="shared" si="271"/>
        <v>3</v>
      </c>
      <c r="R895" s="22"/>
      <c r="S895" t="str">
        <f t="shared" si="272"/>
        <v>Medicine and Health Sciences</v>
      </c>
      <c r="T895" t="str">
        <f t="shared" si="273"/>
        <v>Pharmacy and Pharmaceutical Sciences</v>
      </c>
      <c r="U895" t="str">
        <f t="shared" si="274"/>
        <v>Pharmaceutics and Drug Design</v>
      </c>
      <c r="V895">
        <v>1</v>
      </c>
      <c r="W895">
        <f t="shared" si="282"/>
        <v>885</v>
      </c>
      <c r="X895">
        <f t="shared" si="287"/>
        <v>885</v>
      </c>
      <c r="Y895" t="str">
        <f t="shared" si="288"/>
        <v>Pharmacy and Pharmaceutical Sciences: Pharmaceutics and Drug Design</v>
      </c>
      <c r="Z895" t="str">
        <f t="shared" si="289"/>
        <v>Pharmacy and Pharmaceutical Sciences: Pharmaceutics and Drug Design</v>
      </c>
    </row>
    <row r="896" spans="1:26" x14ac:dyDescent="0.35">
      <c r="A896">
        <v>892</v>
      </c>
      <c r="B896" t="s">
        <v>1966</v>
      </c>
      <c r="C896" s="4">
        <v>2</v>
      </c>
      <c r="D896" s="4">
        <v>22</v>
      </c>
      <c r="E896" s="4">
        <v>205</v>
      </c>
      <c r="G896" s="4">
        <v>30000</v>
      </c>
      <c r="H896">
        <v>30700</v>
      </c>
      <c r="I896">
        <v>30704</v>
      </c>
      <c r="J896">
        <f t="shared" si="280"/>
        <v>29</v>
      </c>
      <c r="K896">
        <f t="shared" si="281"/>
        <v>38</v>
      </c>
      <c r="L896">
        <f t="shared" si="275"/>
        <v>8</v>
      </c>
      <c r="M896">
        <f t="shared" si="276"/>
        <v>21</v>
      </c>
      <c r="N896">
        <f t="shared" si="277"/>
        <v>4</v>
      </c>
      <c r="O896" s="3" t="str">
        <f t="shared" si="269"/>
        <v>08|21|04</v>
      </c>
      <c r="P896" s="22">
        <f t="shared" si="270"/>
        <v>82104</v>
      </c>
      <c r="Q896" s="22">
        <f t="shared" si="271"/>
        <v>3</v>
      </c>
      <c r="R896" s="22"/>
      <c r="S896" t="str">
        <f t="shared" si="272"/>
        <v>Medicine and Health Sciences</v>
      </c>
      <c r="T896" t="str">
        <f t="shared" si="273"/>
        <v>Pharmacy and Pharmaceutical Sciences</v>
      </c>
      <c r="U896" t="str">
        <f t="shared" si="274"/>
        <v>Pharmacoeconomics and Pharmaceutical Economics</v>
      </c>
      <c r="V896">
        <v>1</v>
      </c>
      <c r="W896">
        <f t="shared" si="282"/>
        <v>886</v>
      </c>
      <c r="X896">
        <f t="shared" si="287"/>
        <v>886</v>
      </c>
      <c r="Y896" t="str">
        <f t="shared" si="288"/>
        <v>Pharmacy and Pharmaceutical Sciences: Pharmacoeconomics and Pharmaceutical Economics</v>
      </c>
      <c r="Z896" t="str">
        <f t="shared" si="289"/>
        <v>Pharmacy and Pharmaceutical Sciences: Pharmacoeconomics and Pharmaceutical Economics</v>
      </c>
    </row>
    <row r="897" spans="1:26" x14ac:dyDescent="0.35">
      <c r="A897">
        <v>893</v>
      </c>
      <c r="B897" t="s">
        <v>1967</v>
      </c>
      <c r="C897" s="4">
        <v>2</v>
      </c>
      <c r="D897" s="4">
        <v>22</v>
      </c>
      <c r="E897" s="4">
        <v>205</v>
      </c>
      <c r="G897" s="4">
        <v>30000</v>
      </c>
      <c r="H897">
        <v>30700</v>
      </c>
      <c r="I897">
        <v>30704</v>
      </c>
      <c r="J897">
        <f t="shared" si="280"/>
        <v>29</v>
      </c>
      <c r="K897">
        <f t="shared" si="281"/>
        <v>38</v>
      </c>
      <c r="L897">
        <f t="shared" si="275"/>
        <v>8</v>
      </c>
      <c r="M897">
        <f t="shared" si="276"/>
        <v>21</v>
      </c>
      <c r="N897">
        <f t="shared" si="277"/>
        <v>5</v>
      </c>
      <c r="O897" s="3" t="str">
        <f t="shared" si="269"/>
        <v>08|21|05</v>
      </c>
      <c r="P897" s="22">
        <f t="shared" si="270"/>
        <v>82105</v>
      </c>
      <c r="Q897" s="22">
        <f t="shared" si="271"/>
        <v>3</v>
      </c>
      <c r="R897" s="22"/>
      <c r="S897" t="str">
        <f t="shared" si="272"/>
        <v>Medicine and Health Sciences</v>
      </c>
      <c r="T897" t="str">
        <f t="shared" si="273"/>
        <v>Pharmacy and Pharmaceutical Sciences</v>
      </c>
      <c r="U897" t="str">
        <f t="shared" si="274"/>
        <v>Pharmacy Administration, Policy and Regulation</v>
      </c>
      <c r="V897">
        <v>1</v>
      </c>
      <c r="W897">
        <f t="shared" si="282"/>
        <v>887</v>
      </c>
      <c r="X897">
        <f t="shared" si="287"/>
        <v>887</v>
      </c>
      <c r="Y897" t="str">
        <f t="shared" si="288"/>
        <v>Pharmacy and Pharmaceutical Sciences: Pharmacy Administration, Policy and Regulation</v>
      </c>
      <c r="Z897" t="str">
        <f t="shared" si="289"/>
        <v>Pharmacy and Pharmaceutical Sciences: Pharmacy Administration, Policy and Regulation</v>
      </c>
    </row>
    <row r="898" spans="1:26" x14ac:dyDescent="0.35">
      <c r="A898">
        <v>894</v>
      </c>
      <c r="B898" t="s">
        <v>1968</v>
      </c>
      <c r="C898" s="4">
        <v>2</v>
      </c>
      <c r="D898" s="4">
        <v>22</v>
      </c>
      <c r="E898" s="4">
        <v>205</v>
      </c>
      <c r="G898" s="4">
        <v>30000</v>
      </c>
      <c r="H898">
        <v>30700</v>
      </c>
      <c r="I898">
        <v>30704</v>
      </c>
      <c r="J898">
        <f t="shared" si="280"/>
        <v>29</v>
      </c>
      <c r="K898">
        <f t="shared" si="281"/>
        <v>38</v>
      </c>
      <c r="L898">
        <f t="shared" si="275"/>
        <v>8</v>
      </c>
      <c r="M898">
        <f t="shared" si="276"/>
        <v>21</v>
      </c>
      <c r="N898">
        <f t="shared" si="277"/>
        <v>6</v>
      </c>
      <c r="O898" s="3" t="str">
        <f t="shared" si="269"/>
        <v>08|21|06</v>
      </c>
      <c r="P898" s="22">
        <f t="shared" si="270"/>
        <v>82106</v>
      </c>
      <c r="Q898" s="22">
        <f t="shared" si="271"/>
        <v>3</v>
      </c>
      <c r="R898" s="22"/>
      <c r="S898" t="str">
        <f t="shared" si="272"/>
        <v>Medicine and Health Sciences</v>
      </c>
      <c r="T898" t="str">
        <f t="shared" si="273"/>
        <v>Pharmacy and Pharmaceutical Sciences</v>
      </c>
      <c r="U898" t="str">
        <f t="shared" si="274"/>
        <v>Other Pharmacy and Pharmaceutical Sciences</v>
      </c>
      <c r="V898">
        <v>1</v>
      </c>
      <c r="W898">
        <f t="shared" si="282"/>
        <v>888</v>
      </c>
      <c r="X898">
        <f t="shared" si="287"/>
        <v>888</v>
      </c>
      <c r="Y898" t="str">
        <f t="shared" si="288"/>
        <v>Pharmacy and Pharmaceutical Sciences: Other Pharmacy and Pharmaceutical Sciences</v>
      </c>
      <c r="Z898" t="str">
        <f t="shared" si="289"/>
        <v>Pharmacy and Pharmaceutical Sciences: Other Pharmacy and Pharmaceutical Sciences</v>
      </c>
    </row>
    <row r="899" spans="1:26" x14ac:dyDescent="0.35">
      <c r="A899">
        <v>895</v>
      </c>
      <c r="B899" t="s">
        <v>1969</v>
      </c>
      <c r="C899" s="4">
        <v>2</v>
      </c>
      <c r="D899" s="4">
        <v>22</v>
      </c>
      <c r="E899" s="4">
        <v>206</v>
      </c>
      <c r="G899" s="4">
        <v>30000</v>
      </c>
      <c r="H899">
        <v>30700</v>
      </c>
      <c r="I899">
        <v>30708</v>
      </c>
      <c r="J899">
        <f t="shared" si="280"/>
        <v>29</v>
      </c>
      <c r="K899" t="str">
        <f t="shared" si="281"/>
        <v/>
      </c>
      <c r="L899">
        <f t="shared" si="275"/>
        <v>8</v>
      </c>
      <c r="M899">
        <f t="shared" si="276"/>
        <v>22</v>
      </c>
      <c r="N899" t="str">
        <f t="shared" si="277"/>
        <v/>
      </c>
      <c r="O899" s="3" t="str">
        <f t="shared" si="269"/>
        <v>08|22</v>
      </c>
      <c r="P899" s="22">
        <f t="shared" si="270"/>
        <v>822</v>
      </c>
      <c r="Q899" s="22">
        <f t="shared" si="271"/>
        <v>2</v>
      </c>
      <c r="R899" s="22">
        <v>6</v>
      </c>
      <c r="S899" t="str">
        <f t="shared" si="272"/>
        <v>Medicine and Health Sciences</v>
      </c>
      <c r="T899" t="str">
        <f t="shared" si="273"/>
        <v>Psychiatry and Psychology</v>
      </c>
      <c r="U899" t="str">
        <f t="shared" si="274"/>
        <v/>
      </c>
      <c r="V899">
        <v>1</v>
      </c>
      <c r="W899">
        <f t="shared" si="282"/>
        <v>889</v>
      </c>
      <c r="X899">
        <f t="shared" si="287"/>
        <v>889</v>
      </c>
      <c r="Y899" t="str">
        <f>T899</f>
        <v>Psychiatry and Psychology</v>
      </c>
      <c r="Z899" t="str">
        <f>IF(U900="",T899,"")</f>
        <v/>
      </c>
    </row>
    <row r="900" spans="1:26" x14ac:dyDescent="0.35">
      <c r="A900">
        <v>896</v>
      </c>
      <c r="B900" t="s">
        <v>1970</v>
      </c>
      <c r="C900" s="4">
        <v>2</v>
      </c>
      <c r="D900" s="4">
        <v>22</v>
      </c>
      <c r="E900" s="4">
        <v>206</v>
      </c>
      <c r="G900" s="4">
        <v>30000</v>
      </c>
      <c r="H900">
        <v>30700</v>
      </c>
      <c r="I900">
        <v>30708</v>
      </c>
      <c r="J900">
        <f t="shared" si="280"/>
        <v>29</v>
      </c>
      <c r="K900">
        <f t="shared" si="281"/>
        <v>27</v>
      </c>
      <c r="L900">
        <f t="shared" si="275"/>
        <v>8</v>
      </c>
      <c r="M900">
        <f t="shared" si="276"/>
        <v>22</v>
      </c>
      <c r="N900">
        <f t="shared" si="277"/>
        <v>1</v>
      </c>
      <c r="O900" s="3" t="str">
        <f t="shared" si="269"/>
        <v>08|22|01</v>
      </c>
      <c r="P900" s="22">
        <f t="shared" si="270"/>
        <v>82201</v>
      </c>
      <c r="Q900" s="22">
        <f t="shared" si="271"/>
        <v>3</v>
      </c>
      <c r="R900" s="22"/>
      <c r="S900" t="str">
        <f t="shared" si="272"/>
        <v>Medicine and Health Sciences</v>
      </c>
      <c r="T900" t="str">
        <f t="shared" si="273"/>
        <v>Psychiatry and Psychology</v>
      </c>
      <c r="U900" t="str">
        <f t="shared" si="274"/>
        <v>Behavior and Behavior Mechanisms</v>
      </c>
      <c r="V900">
        <v>1</v>
      </c>
      <c r="W900">
        <f t="shared" si="282"/>
        <v>890</v>
      </c>
      <c r="X900">
        <f t="shared" si="287"/>
        <v>890</v>
      </c>
      <c r="Y900" t="str">
        <f t="shared" ref="Y900:Y905" si="290">Z900</f>
        <v>Psychiatry and Psychology: Behavior and Behavior Mechanisms</v>
      </c>
      <c r="Z900" t="str">
        <f t="shared" ref="Z900:Z905" si="291">CONCATENATE(T900,": ",U900)</f>
        <v>Psychiatry and Psychology: Behavior and Behavior Mechanisms</v>
      </c>
    </row>
    <row r="901" spans="1:26" x14ac:dyDescent="0.35">
      <c r="A901">
        <v>897</v>
      </c>
      <c r="B901" t="s">
        <v>1971</v>
      </c>
      <c r="C901" s="4">
        <v>2</v>
      </c>
      <c r="D901" s="4">
        <v>22</v>
      </c>
      <c r="E901" s="4">
        <v>206</v>
      </c>
      <c r="G901" s="4">
        <v>30000</v>
      </c>
      <c r="H901">
        <v>30700</v>
      </c>
      <c r="I901">
        <v>30708</v>
      </c>
      <c r="J901">
        <f t="shared" si="280"/>
        <v>29</v>
      </c>
      <c r="K901">
        <f t="shared" si="281"/>
        <v>27</v>
      </c>
      <c r="L901">
        <f t="shared" si="275"/>
        <v>8</v>
      </c>
      <c r="M901">
        <f t="shared" si="276"/>
        <v>22</v>
      </c>
      <c r="N901">
        <f t="shared" si="277"/>
        <v>2</v>
      </c>
      <c r="O901" s="3" t="str">
        <f t="shared" ref="O901:O964" si="292">CONCATENATE($O$2,TEXT($L901,"00"),IF($M901&lt;&gt;"",CONCATENATE($O$1,TEXT($M901,"00"),IF($N901&lt;&gt;"",CONCATENATE($O$1,TEXT($N901,"00")),"")),""))</f>
        <v>08|22|02</v>
      </c>
      <c r="P901" s="22">
        <f t="shared" ref="P901:P964" si="293">VALUE(CONCATENATE(TEXT($L901,"00"),IF($M901&lt;&gt;"",CONCATENATE($P$1,TEXT($M901,"00"),IF($N901&lt;&gt;"",CONCATENATE($P$1,TEXT($N901,"00")),"")),"")))</f>
        <v>82202</v>
      </c>
      <c r="Q901" s="22">
        <f t="shared" ref="Q901:Q964" si="294">IF(L901&lt;&gt;"",1+IF(M901&lt;&gt;"",1+IF(N901&lt;&gt;"",1,0),0),0)</f>
        <v>3</v>
      </c>
      <c r="R901" s="22"/>
      <c r="S901" t="str">
        <f t="shared" ref="S901:S964" si="295">IF(J901&lt;&gt;"",MID($B901,1,J901-1),$B901)</f>
        <v>Medicine and Health Sciences</v>
      </c>
      <c r="T901" t="str">
        <f t="shared" ref="T901:T964" si="296">IF($K901&lt;&gt;"",MID($B901,$J901+2,$K901-2),IF($J901&lt;&gt;"",MID($B901,$J901+2,99),""))</f>
        <v>Psychiatry and Psychology</v>
      </c>
      <c r="U901" t="str">
        <f t="shared" ref="U901:U964" si="297">IF($K901&lt;&gt;"",MID($B901,$J901+2+$K901,99),"")</f>
        <v>Behavioral Disciplines and Activities</v>
      </c>
      <c r="V901">
        <v>1</v>
      </c>
      <c r="W901">
        <f t="shared" si="282"/>
        <v>891</v>
      </c>
      <c r="X901">
        <f t="shared" si="287"/>
        <v>891</v>
      </c>
      <c r="Y901" t="str">
        <f t="shared" si="290"/>
        <v>Psychiatry and Psychology: Behavioral Disciplines and Activities</v>
      </c>
      <c r="Z901" t="str">
        <f t="shared" si="291"/>
        <v>Psychiatry and Psychology: Behavioral Disciplines and Activities</v>
      </c>
    </row>
    <row r="902" spans="1:26" x14ac:dyDescent="0.35">
      <c r="A902">
        <v>898</v>
      </c>
      <c r="B902" t="s">
        <v>1972</v>
      </c>
      <c r="C902" s="4">
        <v>2</v>
      </c>
      <c r="D902" s="4">
        <v>22</v>
      </c>
      <c r="E902" s="4">
        <v>206</v>
      </c>
      <c r="G902">
        <v>10000</v>
      </c>
      <c r="H902">
        <v>10500</v>
      </c>
      <c r="I902">
        <v>10605</v>
      </c>
      <c r="J902">
        <f t="shared" si="280"/>
        <v>29</v>
      </c>
      <c r="K902">
        <f t="shared" si="281"/>
        <v>27</v>
      </c>
      <c r="L902">
        <f t="shared" ref="L902:L965" si="298">IF(J902="",L901+1,L901)</f>
        <v>8</v>
      </c>
      <c r="M902">
        <f t="shared" ref="M902:M965" si="299">IF(J901="",1,IF(J902="","",IF(T901=T902,M901,M901+1)))</f>
        <v>22</v>
      </c>
      <c r="N902">
        <f t="shared" ref="N902:N965" si="300">IF(M902&lt;&gt;M901,"",IF(N901&lt;&gt;"",N901+1,1))</f>
        <v>3</v>
      </c>
      <c r="O902" s="3" t="str">
        <f t="shared" si="292"/>
        <v>08|22|03</v>
      </c>
      <c r="P902" s="22">
        <f t="shared" si="293"/>
        <v>82203</v>
      </c>
      <c r="Q902" s="22">
        <f t="shared" si="294"/>
        <v>3</v>
      </c>
      <c r="R902" s="22"/>
      <c r="S902" t="str">
        <f t="shared" si="295"/>
        <v>Medicine and Health Sciences</v>
      </c>
      <c r="T902" t="str">
        <f t="shared" si="296"/>
        <v>Psychiatry and Psychology</v>
      </c>
      <c r="U902" t="str">
        <f t="shared" si="297"/>
        <v>Dance Movement Therapy</v>
      </c>
      <c r="V902">
        <v>1</v>
      </c>
      <c r="W902">
        <f t="shared" si="282"/>
        <v>892</v>
      </c>
      <c r="X902">
        <f t="shared" si="287"/>
        <v>892</v>
      </c>
      <c r="Y902" t="str">
        <f t="shared" si="290"/>
        <v>Psychiatry and Psychology: Dance Movement Therapy</v>
      </c>
      <c r="Z902" t="str">
        <f t="shared" si="291"/>
        <v>Psychiatry and Psychology: Dance Movement Therapy</v>
      </c>
    </row>
    <row r="903" spans="1:26" x14ac:dyDescent="0.35">
      <c r="A903">
        <v>899</v>
      </c>
      <c r="B903" t="s">
        <v>1973</v>
      </c>
      <c r="C903" s="4">
        <v>2</v>
      </c>
      <c r="D903" s="4">
        <v>22</v>
      </c>
      <c r="E903" s="4">
        <v>206</v>
      </c>
      <c r="G903" s="4">
        <v>30000</v>
      </c>
      <c r="H903" s="4">
        <v>30800</v>
      </c>
      <c r="I903">
        <v>30802</v>
      </c>
      <c r="J903">
        <f t="shared" si="280"/>
        <v>29</v>
      </c>
      <c r="K903">
        <f t="shared" si="281"/>
        <v>27</v>
      </c>
      <c r="L903">
        <f t="shared" si="298"/>
        <v>8</v>
      </c>
      <c r="M903">
        <f t="shared" si="299"/>
        <v>22</v>
      </c>
      <c r="N903">
        <f t="shared" si="300"/>
        <v>4</v>
      </c>
      <c r="O903" s="3" t="str">
        <f t="shared" si="292"/>
        <v>08|22|04</v>
      </c>
      <c r="P903" s="22">
        <f t="shared" si="293"/>
        <v>82204</v>
      </c>
      <c r="Q903" s="22">
        <f t="shared" si="294"/>
        <v>3</v>
      </c>
      <c r="R903" s="22"/>
      <c r="S903" t="str">
        <f t="shared" si="295"/>
        <v>Medicine and Health Sciences</v>
      </c>
      <c r="T903" t="str">
        <f t="shared" si="296"/>
        <v>Psychiatry and Psychology</v>
      </c>
      <c r="U903" t="str">
        <f t="shared" si="297"/>
        <v>Mental Disorders</v>
      </c>
      <c r="V903">
        <v>1</v>
      </c>
      <c r="W903">
        <f t="shared" si="282"/>
        <v>893</v>
      </c>
      <c r="X903">
        <f t="shared" si="287"/>
        <v>893</v>
      </c>
      <c r="Y903" t="str">
        <f t="shared" si="290"/>
        <v>Psychiatry and Psychology: Mental Disorders</v>
      </c>
      <c r="Z903" t="str">
        <f t="shared" si="291"/>
        <v>Psychiatry and Psychology: Mental Disorders</v>
      </c>
    </row>
    <row r="904" spans="1:26" x14ac:dyDescent="0.35">
      <c r="A904">
        <v>900</v>
      </c>
      <c r="B904" t="s">
        <v>1974</v>
      </c>
      <c r="C904" s="4">
        <v>2</v>
      </c>
      <c r="D904" s="4">
        <v>22</v>
      </c>
      <c r="E904" s="4">
        <v>206</v>
      </c>
      <c r="G904" s="4">
        <v>30000</v>
      </c>
      <c r="H904">
        <v>30700</v>
      </c>
      <c r="I904">
        <v>30708</v>
      </c>
      <c r="J904">
        <f t="shared" si="280"/>
        <v>29</v>
      </c>
      <c r="K904">
        <f t="shared" si="281"/>
        <v>27</v>
      </c>
      <c r="L904">
        <f t="shared" si="298"/>
        <v>8</v>
      </c>
      <c r="M904">
        <f t="shared" si="299"/>
        <v>22</v>
      </c>
      <c r="N904">
        <f t="shared" si="300"/>
        <v>5</v>
      </c>
      <c r="O904" s="3" t="str">
        <f t="shared" si="292"/>
        <v>08|22|05</v>
      </c>
      <c r="P904" s="22">
        <f t="shared" si="293"/>
        <v>82205</v>
      </c>
      <c r="Q904" s="22">
        <f t="shared" si="294"/>
        <v>3</v>
      </c>
      <c r="R904" s="22"/>
      <c r="S904" t="str">
        <f t="shared" si="295"/>
        <v>Medicine and Health Sciences</v>
      </c>
      <c r="T904" t="str">
        <f t="shared" si="296"/>
        <v>Psychiatry and Psychology</v>
      </c>
      <c r="U904" t="str">
        <f t="shared" si="297"/>
        <v>Psychological Phenomena and Processes</v>
      </c>
      <c r="V904">
        <v>1</v>
      </c>
      <c r="W904">
        <f t="shared" si="282"/>
        <v>894</v>
      </c>
      <c r="X904">
        <f t="shared" si="287"/>
        <v>894</v>
      </c>
      <c r="Y904" t="str">
        <f t="shared" si="290"/>
        <v>Psychiatry and Psychology: Psychological Phenomena and Processes</v>
      </c>
      <c r="Z904" t="str">
        <f t="shared" si="291"/>
        <v>Psychiatry and Psychology: Psychological Phenomena and Processes</v>
      </c>
    </row>
    <row r="905" spans="1:26" x14ac:dyDescent="0.35">
      <c r="A905">
        <v>901</v>
      </c>
      <c r="B905" t="s">
        <v>1975</v>
      </c>
      <c r="C905" s="4">
        <v>2</v>
      </c>
      <c r="D905" s="4">
        <v>22</v>
      </c>
      <c r="E905" s="4">
        <v>206</v>
      </c>
      <c r="G905" s="4">
        <v>30000</v>
      </c>
      <c r="H905">
        <v>30700</v>
      </c>
      <c r="I905">
        <v>30708</v>
      </c>
      <c r="J905">
        <f t="shared" si="280"/>
        <v>29</v>
      </c>
      <c r="K905">
        <f t="shared" si="281"/>
        <v>27</v>
      </c>
      <c r="L905">
        <f t="shared" si="298"/>
        <v>8</v>
      </c>
      <c r="M905">
        <f t="shared" si="299"/>
        <v>22</v>
      </c>
      <c r="N905">
        <f t="shared" si="300"/>
        <v>6</v>
      </c>
      <c r="O905" s="3" t="str">
        <f t="shared" si="292"/>
        <v>08|22|06</v>
      </c>
      <c r="P905" s="22">
        <f t="shared" si="293"/>
        <v>82206</v>
      </c>
      <c r="Q905" s="22">
        <f t="shared" si="294"/>
        <v>3</v>
      </c>
      <c r="R905" s="22"/>
      <c r="S905" t="str">
        <f t="shared" si="295"/>
        <v>Medicine and Health Sciences</v>
      </c>
      <c r="T905" t="str">
        <f t="shared" si="296"/>
        <v>Psychiatry and Psychology</v>
      </c>
      <c r="U905" t="str">
        <f t="shared" si="297"/>
        <v>Other Psychiatry and Psychology</v>
      </c>
      <c r="V905">
        <v>1</v>
      </c>
      <c r="W905">
        <f t="shared" si="282"/>
        <v>895</v>
      </c>
      <c r="X905">
        <f t="shared" si="287"/>
        <v>895</v>
      </c>
      <c r="Y905" t="str">
        <f t="shared" si="290"/>
        <v>Psychiatry and Psychology: Other Psychiatry and Psychology</v>
      </c>
      <c r="Z905" t="str">
        <f t="shared" si="291"/>
        <v>Psychiatry and Psychology: Other Psychiatry and Psychology</v>
      </c>
    </row>
    <row r="906" spans="1:26" x14ac:dyDescent="0.35">
      <c r="A906">
        <v>902</v>
      </c>
      <c r="B906" t="s">
        <v>1976</v>
      </c>
      <c r="C906" s="4">
        <v>2</v>
      </c>
      <c r="D906" s="4">
        <v>22</v>
      </c>
      <c r="E906" s="4">
        <v>205</v>
      </c>
      <c r="G906" s="4">
        <v>30000</v>
      </c>
      <c r="H906">
        <v>30900</v>
      </c>
      <c r="I906">
        <v>30911</v>
      </c>
      <c r="J906">
        <f t="shared" si="280"/>
        <v>29</v>
      </c>
      <c r="K906" t="str">
        <f t="shared" si="281"/>
        <v/>
      </c>
      <c r="L906">
        <f t="shared" si="298"/>
        <v>8</v>
      </c>
      <c r="M906">
        <f t="shared" si="299"/>
        <v>23</v>
      </c>
      <c r="N906" t="str">
        <f t="shared" si="300"/>
        <v/>
      </c>
      <c r="O906" s="3" t="str">
        <f t="shared" si="292"/>
        <v>08|23</v>
      </c>
      <c r="P906" s="22">
        <f t="shared" si="293"/>
        <v>823</v>
      </c>
      <c r="Q906" s="22">
        <f t="shared" si="294"/>
        <v>2</v>
      </c>
      <c r="R906" s="22">
        <v>15</v>
      </c>
      <c r="S906" t="str">
        <f t="shared" si="295"/>
        <v>Medicine and Health Sciences</v>
      </c>
      <c r="T906" t="str">
        <f t="shared" si="296"/>
        <v>Public Health</v>
      </c>
      <c r="U906" t="str">
        <f t="shared" si="297"/>
        <v/>
      </c>
      <c r="V906">
        <v>1</v>
      </c>
      <c r="W906">
        <f t="shared" si="282"/>
        <v>896</v>
      </c>
      <c r="X906">
        <f t="shared" si="287"/>
        <v>896</v>
      </c>
      <c r="Y906" t="str">
        <f>T906</f>
        <v>Public Health</v>
      </c>
      <c r="Z906" t="str">
        <f>IF(U907="",T906,"")</f>
        <v/>
      </c>
    </row>
    <row r="907" spans="1:26" x14ac:dyDescent="0.35">
      <c r="A907">
        <v>903</v>
      </c>
      <c r="B907" t="s">
        <v>1977</v>
      </c>
      <c r="C907" s="4">
        <v>2</v>
      </c>
      <c r="D907" s="4">
        <v>22</v>
      </c>
      <c r="E907" s="4">
        <v>205</v>
      </c>
      <c r="G907" s="4">
        <v>30000</v>
      </c>
      <c r="H907">
        <v>30900</v>
      </c>
      <c r="I907">
        <v>30911</v>
      </c>
      <c r="J907">
        <f t="shared" si="280"/>
        <v>29</v>
      </c>
      <c r="K907">
        <f t="shared" si="281"/>
        <v>15</v>
      </c>
      <c r="L907">
        <f t="shared" si="298"/>
        <v>8</v>
      </c>
      <c r="M907">
        <f t="shared" si="299"/>
        <v>23</v>
      </c>
      <c r="N907">
        <f t="shared" si="300"/>
        <v>1</v>
      </c>
      <c r="O907" s="3" t="str">
        <f t="shared" si="292"/>
        <v>08|23|01</v>
      </c>
      <c r="P907" s="22">
        <f t="shared" si="293"/>
        <v>82301</v>
      </c>
      <c r="Q907" s="22">
        <f t="shared" si="294"/>
        <v>3</v>
      </c>
      <c r="R907" s="22"/>
      <c r="S907" t="str">
        <f t="shared" si="295"/>
        <v>Medicine and Health Sciences</v>
      </c>
      <c r="T907" t="str">
        <f t="shared" si="296"/>
        <v>Public Health</v>
      </c>
      <c r="U907" t="str">
        <f t="shared" si="297"/>
        <v>Clinical Epidemiology</v>
      </c>
      <c r="V907">
        <v>1</v>
      </c>
      <c r="W907">
        <f t="shared" si="282"/>
        <v>897</v>
      </c>
      <c r="X907">
        <f t="shared" si="287"/>
        <v>897</v>
      </c>
      <c r="Y907" t="str">
        <f t="shared" ref="Y907:Y921" si="301">Z907</f>
        <v>Public Health: Clinical Epidemiology</v>
      </c>
      <c r="Z907" t="str">
        <f t="shared" ref="Z907:Z921" si="302">CONCATENATE(T907,": ",U907)</f>
        <v>Public Health: Clinical Epidemiology</v>
      </c>
    </row>
    <row r="908" spans="1:26" x14ac:dyDescent="0.35">
      <c r="A908">
        <v>904</v>
      </c>
      <c r="B908" t="s">
        <v>1978</v>
      </c>
      <c r="C908" s="4">
        <v>2</v>
      </c>
      <c r="D908" s="4">
        <v>22</v>
      </c>
      <c r="E908" s="4">
        <v>205</v>
      </c>
      <c r="G908" s="4">
        <v>30000</v>
      </c>
      <c r="H908">
        <v>30900</v>
      </c>
      <c r="I908">
        <v>30911</v>
      </c>
      <c r="J908">
        <f t="shared" si="280"/>
        <v>29</v>
      </c>
      <c r="K908">
        <f t="shared" si="281"/>
        <v>15</v>
      </c>
      <c r="L908">
        <f t="shared" si="298"/>
        <v>8</v>
      </c>
      <c r="M908">
        <f t="shared" si="299"/>
        <v>23</v>
      </c>
      <c r="N908">
        <f t="shared" si="300"/>
        <v>2</v>
      </c>
      <c r="O908" s="3" t="str">
        <f t="shared" si="292"/>
        <v>08|23|02</v>
      </c>
      <c r="P908" s="22">
        <f t="shared" si="293"/>
        <v>82302</v>
      </c>
      <c r="Q908" s="22">
        <f t="shared" si="294"/>
        <v>3</v>
      </c>
      <c r="R908" s="22"/>
      <c r="S908" t="str">
        <f t="shared" si="295"/>
        <v>Medicine and Health Sciences</v>
      </c>
      <c r="T908" t="str">
        <f t="shared" si="296"/>
        <v>Public Health</v>
      </c>
      <c r="U908" t="str">
        <f t="shared" si="297"/>
        <v>Community Health and Preventive Medicine</v>
      </c>
      <c r="V908">
        <v>1</v>
      </c>
      <c r="W908">
        <f t="shared" si="282"/>
        <v>898</v>
      </c>
      <c r="X908">
        <f t="shared" si="287"/>
        <v>898</v>
      </c>
      <c r="Y908" t="str">
        <f t="shared" si="301"/>
        <v>Public Health: Community Health and Preventive Medicine</v>
      </c>
      <c r="Z908" t="str">
        <f t="shared" si="302"/>
        <v>Public Health: Community Health and Preventive Medicine</v>
      </c>
    </row>
    <row r="909" spans="1:26" x14ac:dyDescent="0.35">
      <c r="A909">
        <v>905</v>
      </c>
      <c r="B909" t="s">
        <v>1979</v>
      </c>
      <c r="C909" s="4">
        <v>2</v>
      </c>
      <c r="D909" s="4">
        <v>22</v>
      </c>
      <c r="E909" s="4">
        <v>205</v>
      </c>
      <c r="G909" s="4">
        <v>30000</v>
      </c>
      <c r="H909">
        <v>30900</v>
      </c>
      <c r="I909">
        <v>30911</v>
      </c>
      <c r="J909">
        <f t="shared" si="280"/>
        <v>29</v>
      </c>
      <c r="K909">
        <f t="shared" si="281"/>
        <v>15</v>
      </c>
      <c r="L909">
        <f t="shared" si="298"/>
        <v>8</v>
      </c>
      <c r="M909">
        <f t="shared" si="299"/>
        <v>23</v>
      </c>
      <c r="N909">
        <f t="shared" si="300"/>
        <v>3</v>
      </c>
      <c r="O909" s="3" t="str">
        <f t="shared" si="292"/>
        <v>08|23|03</v>
      </c>
      <c r="P909" s="22">
        <f t="shared" si="293"/>
        <v>82303</v>
      </c>
      <c r="Q909" s="22">
        <f t="shared" si="294"/>
        <v>3</v>
      </c>
      <c r="R909" s="22"/>
      <c r="S909" t="str">
        <f t="shared" si="295"/>
        <v>Medicine and Health Sciences</v>
      </c>
      <c r="T909" t="str">
        <f t="shared" si="296"/>
        <v>Public Health</v>
      </c>
      <c r="U909" t="str">
        <f t="shared" si="297"/>
        <v>Environmental Public Health</v>
      </c>
      <c r="V909">
        <v>1</v>
      </c>
      <c r="W909">
        <f t="shared" si="282"/>
        <v>899</v>
      </c>
      <c r="X909">
        <f t="shared" si="287"/>
        <v>899</v>
      </c>
      <c r="Y909" t="str">
        <f t="shared" si="301"/>
        <v>Public Health: Environmental Public Health</v>
      </c>
      <c r="Z909" t="str">
        <f t="shared" si="302"/>
        <v>Public Health: Environmental Public Health</v>
      </c>
    </row>
    <row r="910" spans="1:26" x14ac:dyDescent="0.35">
      <c r="A910">
        <v>906</v>
      </c>
      <c r="B910" t="s">
        <v>1980</v>
      </c>
      <c r="C910" s="4">
        <v>2</v>
      </c>
      <c r="D910" s="4">
        <v>22</v>
      </c>
      <c r="E910" s="4">
        <v>205</v>
      </c>
      <c r="G910" s="4">
        <v>30000</v>
      </c>
      <c r="H910">
        <v>30900</v>
      </c>
      <c r="I910">
        <v>30911</v>
      </c>
      <c r="J910">
        <f t="shared" si="280"/>
        <v>29</v>
      </c>
      <c r="K910">
        <f t="shared" si="281"/>
        <v>15</v>
      </c>
      <c r="L910">
        <f t="shared" si="298"/>
        <v>8</v>
      </c>
      <c r="M910">
        <f t="shared" si="299"/>
        <v>23</v>
      </c>
      <c r="N910">
        <f t="shared" si="300"/>
        <v>4</v>
      </c>
      <c r="O910" s="3" t="str">
        <f t="shared" si="292"/>
        <v>08|23|04</v>
      </c>
      <c r="P910" s="22">
        <f t="shared" si="293"/>
        <v>82304</v>
      </c>
      <c r="Q910" s="22">
        <f t="shared" si="294"/>
        <v>3</v>
      </c>
      <c r="R910" s="22"/>
      <c r="S910" t="str">
        <f t="shared" si="295"/>
        <v>Medicine and Health Sciences</v>
      </c>
      <c r="T910" t="str">
        <f t="shared" si="296"/>
        <v>Public Health</v>
      </c>
      <c r="U910" t="str">
        <f t="shared" si="297"/>
        <v>Epidemiology</v>
      </c>
      <c r="V910">
        <v>1</v>
      </c>
      <c r="W910">
        <f t="shared" si="282"/>
        <v>900</v>
      </c>
      <c r="X910">
        <f t="shared" si="287"/>
        <v>900</v>
      </c>
      <c r="Y910" t="str">
        <f t="shared" si="301"/>
        <v>Public Health: Epidemiology</v>
      </c>
      <c r="Z910" t="str">
        <f t="shared" si="302"/>
        <v>Public Health: Epidemiology</v>
      </c>
    </row>
    <row r="911" spans="1:26" x14ac:dyDescent="0.35">
      <c r="A911">
        <v>907</v>
      </c>
      <c r="B911" t="s">
        <v>1981</v>
      </c>
      <c r="C911" s="4">
        <v>2</v>
      </c>
      <c r="D911" s="4">
        <v>22</v>
      </c>
      <c r="E911" s="4">
        <v>205</v>
      </c>
      <c r="G911" s="4">
        <v>30000</v>
      </c>
      <c r="H911">
        <v>30900</v>
      </c>
      <c r="I911">
        <v>30911</v>
      </c>
      <c r="J911">
        <f t="shared" si="280"/>
        <v>29</v>
      </c>
      <c r="K911">
        <f t="shared" si="281"/>
        <v>15</v>
      </c>
      <c r="L911">
        <f t="shared" si="298"/>
        <v>8</v>
      </c>
      <c r="M911">
        <f t="shared" si="299"/>
        <v>23</v>
      </c>
      <c r="N911">
        <f t="shared" si="300"/>
        <v>5</v>
      </c>
      <c r="O911" s="3" t="str">
        <f t="shared" si="292"/>
        <v>08|23|05</v>
      </c>
      <c r="P911" s="22">
        <f t="shared" si="293"/>
        <v>82305</v>
      </c>
      <c r="Q911" s="22">
        <f t="shared" si="294"/>
        <v>3</v>
      </c>
      <c r="R911" s="22"/>
      <c r="S911" t="str">
        <f t="shared" si="295"/>
        <v>Medicine and Health Sciences</v>
      </c>
      <c r="T911" t="str">
        <f t="shared" si="296"/>
        <v>Public Health</v>
      </c>
      <c r="U911" t="str">
        <f t="shared" si="297"/>
        <v>Health and Medical Physics</v>
      </c>
      <c r="V911">
        <v>1</v>
      </c>
      <c r="W911">
        <f t="shared" si="282"/>
        <v>901</v>
      </c>
      <c r="X911">
        <f t="shared" si="287"/>
        <v>901</v>
      </c>
      <c r="Y911" t="str">
        <f t="shared" si="301"/>
        <v>Public Health: Health and Medical Physics</v>
      </c>
      <c r="Z911" t="str">
        <f t="shared" si="302"/>
        <v>Public Health: Health and Medical Physics</v>
      </c>
    </row>
    <row r="912" spans="1:26" x14ac:dyDescent="0.35">
      <c r="A912">
        <v>908</v>
      </c>
      <c r="B912" t="s">
        <v>1982</v>
      </c>
      <c r="C912" s="4">
        <v>2</v>
      </c>
      <c r="D912" s="4">
        <v>22</v>
      </c>
      <c r="E912" s="4">
        <v>205</v>
      </c>
      <c r="G912" s="4">
        <v>30000</v>
      </c>
      <c r="H912">
        <v>30900</v>
      </c>
      <c r="I912">
        <v>30911</v>
      </c>
      <c r="J912">
        <f t="shared" si="280"/>
        <v>29</v>
      </c>
      <c r="K912">
        <f t="shared" si="281"/>
        <v>15</v>
      </c>
      <c r="L912">
        <f t="shared" si="298"/>
        <v>8</v>
      </c>
      <c r="M912">
        <f t="shared" si="299"/>
        <v>23</v>
      </c>
      <c r="N912">
        <f t="shared" si="300"/>
        <v>6</v>
      </c>
      <c r="O912" s="3" t="str">
        <f t="shared" si="292"/>
        <v>08|23|06</v>
      </c>
      <c r="P912" s="22">
        <f t="shared" si="293"/>
        <v>82306</v>
      </c>
      <c r="Q912" s="22">
        <f t="shared" si="294"/>
        <v>3</v>
      </c>
      <c r="R912" s="22"/>
      <c r="S912" t="str">
        <f t="shared" si="295"/>
        <v>Medicine and Health Sciences</v>
      </c>
      <c r="T912" t="str">
        <f t="shared" si="296"/>
        <v>Public Health</v>
      </c>
      <c r="U912" t="str">
        <f t="shared" si="297"/>
        <v>Health Services Administration</v>
      </c>
      <c r="V912">
        <v>1</v>
      </c>
      <c r="W912">
        <f t="shared" si="282"/>
        <v>902</v>
      </c>
      <c r="X912">
        <f t="shared" si="287"/>
        <v>902</v>
      </c>
      <c r="Y912" t="str">
        <f t="shared" si="301"/>
        <v>Public Health: Health Services Administration</v>
      </c>
      <c r="Z912" t="str">
        <f t="shared" si="302"/>
        <v>Public Health: Health Services Administration</v>
      </c>
    </row>
    <row r="913" spans="1:26" x14ac:dyDescent="0.35">
      <c r="A913">
        <v>909</v>
      </c>
      <c r="B913" t="s">
        <v>1983</v>
      </c>
      <c r="C913" s="4">
        <v>2</v>
      </c>
      <c r="D913" s="4">
        <v>22</v>
      </c>
      <c r="E913" s="4">
        <v>205</v>
      </c>
      <c r="F913" s="4">
        <v>20502</v>
      </c>
      <c r="G913" s="4">
        <v>30000</v>
      </c>
      <c r="H913">
        <v>30900</v>
      </c>
      <c r="I913">
        <v>30911</v>
      </c>
      <c r="J913">
        <f t="shared" si="280"/>
        <v>29</v>
      </c>
      <c r="K913">
        <f t="shared" si="281"/>
        <v>15</v>
      </c>
      <c r="L913">
        <f t="shared" si="298"/>
        <v>8</v>
      </c>
      <c r="M913">
        <f t="shared" si="299"/>
        <v>23</v>
      </c>
      <c r="N913">
        <f t="shared" si="300"/>
        <v>7</v>
      </c>
      <c r="O913" s="3" t="str">
        <f t="shared" si="292"/>
        <v>08|23|07</v>
      </c>
      <c r="P913" s="22">
        <f t="shared" si="293"/>
        <v>82307</v>
      </c>
      <c r="Q913" s="22">
        <f t="shared" si="294"/>
        <v>3</v>
      </c>
      <c r="R913" s="22"/>
      <c r="S913" t="str">
        <f t="shared" si="295"/>
        <v>Medicine and Health Sciences</v>
      </c>
      <c r="T913" s="23" t="str">
        <f t="shared" si="296"/>
        <v>Public Health</v>
      </c>
      <c r="U913" t="str">
        <f t="shared" si="297"/>
        <v>Health Services Research</v>
      </c>
      <c r="V913">
        <v>1</v>
      </c>
      <c r="W913">
        <f t="shared" si="282"/>
        <v>903</v>
      </c>
      <c r="X913">
        <f t="shared" si="287"/>
        <v>903</v>
      </c>
      <c r="Y913" t="str">
        <f t="shared" si="301"/>
        <v>Public Health: Health Services Research</v>
      </c>
      <c r="Z913" t="str">
        <f t="shared" si="302"/>
        <v>Public Health: Health Services Research</v>
      </c>
    </row>
    <row r="914" spans="1:26" x14ac:dyDescent="0.35">
      <c r="A914">
        <v>910</v>
      </c>
      <c r="B914" t="s">
        <v>1984</v>
      </c>
      <c r="C914" s="4">
        <v>2</v>
      </c>
      <c r="D914" s="4">
        <v>22</v>
      </c>
      <c r="E914" s="4">
        <v>205</v>
      </c>
      <c r="G914" s="4">
        <v>30000</v>
      </c>
      <c r="H914">
        <v>30900</v>
      </c>
      <c r="I914">
        <v>30911</v>
      </c>
      <c r="J914">
        <f t="shared" si="280"/>
        <v>29</v>
      </c>
      <c r="K914">
        <f t="shared" si="281"/>
        <v>15</v>
      </c>
      <c r="L914">
        <f t="shared" si="298"/>
        <v>8</v>
      </c>
      <c r="M914">
        <f t="shared" si="299"/>
        <v>23</v>
      </c>
      <c r="N914">
        <f t="shared" si="300"/>
        <v>8</v>
      </c>
      <c r="O914" s="3" t="str">
        <f t="shared" si="292"/>
        <v>08|23|08</v>
      </c>
      <c r="P914" s="22">
        <f t="shared" si="293"/>
        <v>82308</v>
      </c>
      <c r="Q914" s="22">
        <f t="shared" si="294"/>
        <v>3</v>
      </c>
      <c r="R914" s="22"/>
      <c r="S914" t="str">
        <f t="shared" si="295"/>
        <v>Medicine and Health Sciences</v>
      </c>
      <c r="T914" t="str">
        <f t="shared" si="296"/>
        <v>Public Health</v>
      </c>
      <c r="U914" t="str">
        <f t="shared" si="297"/>
        <v>Influenza Humans</v>
      </c>
      <c r="V914">
        <v>1</v>
      </c>
      <c r="W914">
        <f t="shared" si="282"/>
        <v>904</v>
      </c>
      <c r="X914">
        <f t="shared" si="287"/>
        <v>904</v>
      </c>
      <c r="Y914" t="str">
        <f t="shared" si="301"/>
        <v>Public Health: Influenza Humans</v>
      </c>
      <c r="Z914" t="str">
        <f t="shared" si="302"/>
        <v>Public Health: Influenza Humans</v>
      </c>
    </row>
    <row r="915" spans="1:26" x14ac:dyDescent="0.35">
      <c r="A915">
        <v>911</v>
      </c>
      <c r="B915" t="s">
        <v>1985</v>
      </c>
      <c r="C915" s="4">
        <v>2</v>
      </c>
      <c r="D915" s="4">
        <v>22</v>
      </c>
      <c r="E915" s="4">
        <v>205</v>
      </c>
      <c r="G915" s="4">
        <v>30000</v>
      </c>
      <c r="H915">
        <v>30900</v>
      </c>
      <c r="I915">
        <v>30911</v>
      </c>
      <c r="J915">
        <f t="shared" si="280"/>
        <v>29</v>
      </c>
      <c r="K915">
        <f t="shared" si="281"/>
        <v>15</v>
      </c>
      <c r="L915">
        <f t="shared" si="298"/>
        <v>8</v>
      </c>
      <c r="M915">
        <f t="shared" si="299"/>
        <v>23</v>
      </c>
      <c r="N915">
        <f t="shared" si="300"/>
        <v>9</v>
      </c>
      <c r="O915" s="3" t="str">
        <f t="shared" si="292"/>
        <v>08|23|09</v>
      </c>
      <c r="P915" s="22">
        <f t="shared" si="293"/>
        <v>82309</v>
      </c>
      <c r="Q915" s="22">
        <f t="shared" si="294"/>
        <v>3</v>
      </c>
      <c r="R915" s="22"/>
      <c r="S915" t="str">
        <f t="shared" si="295"/>
        <v>Medicine and Health Sciences</v>
      </c>
      <c r="T915" s="23" t="str">
        <f t="shared" si="296"/>
        <v>Public Health</v>
      </c>
      <c r="U915" t="str">
        <f t="shared" si="297"/>
        <v>Influenza Virus Vaccines</v>
      </c>
      <c r="V915">
        <v>1</v>
      </c>
      <c r="W915">
        <f t="shared" si="282"/>
        <v>905</v>
      </c>
      <c r="X915">
        <f t="shared" si="287"/>
        <v>905</v>
      </c>
      <c r="Y915" t="str">
        <f t="shared" si="301"/>
        <v>Public Health: Influenza Virus Vaccines</v>
      </c>
      <c r="Z915" t="str">
        <f t="shared" si="302"/>
        <v>Public Health: Influenza Virus Vaccines</v>
      </c>
    </row>
    <row r="916" spans="1:26" x14ac:dyDescent="0.35">
      <c r="A916">
        <v>912</v>
      </c>
      <c r="B916" t="s">
        <v>1986</v>
      </c>
      <c r="C916" s="4">
        <v>2</v>
      </c>
      <c r="D916" s="4">
        <v>22</v>
      </c>
      <c r="E916" s="4">
        <v>205</v>
      </c>
      <c r="G916" s="4">
        <v>30000</v>
      </c>
      <c r="H916">
        <v>30900</v>
      </c>
      <c r="I916">
        <v>30911</v>
      </c>
      <c r="J916">
        <f t="shared" si="280"/>
        <v>29</v>
      </c>
      <c r="K916">
        <f t="shared" si="281"/>
        <v>15</v>
      </c>
      <c r="L916">
        <f t="shared" si="298"/>
        <v>8</v>
      </c>
      <c r="M916">
        <f t="shared" si="299"/>
        <v>23</v>
      </c>
      <c r="N916">
        <f t="shared" si="300"/>
        <v>10</v>
      </c>
      <c r="O916" s="3" t="str">
        <f t="shared" si="292"/>
        <v>08|23|10</v>
      </c>
      <c r="P916" s="22">
        <f t="shared" si="293"/>
        <v>82310</v>
      </c>
      <c r="Q916" s="22">
        <f t="shared" si="294"/>
        <v>3</v>
      </c>
      <c r="R916" s="22"/>
      <c r="S916" t="str">
        <f t="shared" si="295"/>
        <v>Medicine and Health Sciences</v>
      </c>
      <c r="T916" t="str">
        <f t="shared" si="296"/>
        <v>Public Health</v>
      </c>
      <c r="U916" t="str">
        <f t="shared" si="297"/>
        <v>International Public Health</v>
      </c>
      <c r="V916">
        <v>1</v>
      </c>
      <c r="W916">
        <f t="shared" si="282"/>
        <v>906</v>
      </c>
      <c r="X916">
        <f t="shared" si="287"/>
        <v>906</v>
      </c>
      <c r="Y916" t="str">
        <f t="shared" si="301"/>
        <v>Public Health: International Public Health</v>
      </c>
      <c r="Z916" t="str">
        <f t="shared" si="302"/>
        <v>Public Health: International Public Health</v>
      </c>
    </row>
    <row r="917" spans="1:26" x14ac:dyDescent="0.35">
      <c r="A917">
        <v>913</v>
      </c>
      <c r="B917" t="s">
        <v>1987</v>
      </c>
      <c r="C917" s="4">
        <v>2</v>
      </c>
      <c r="D917" s="4">
        <v>22</v>
      </c>
      <c r="E917" s="4">
        <v>205</v>
      </c>
      <c r="G917" s="4">
        <v>30000</v>
      </c>
      <c r="H917">
        <v>30900</v>
      </c>
      <c r="I917">
        <v>30911</v>
      </c>
      <c r="J917">
        <f t="shared" si="280"/>
        <v>29</v>
      </c>
      <c r="K917">
        <f t="shared" si="281"/>
        <v>15</v>
      </c>
      <c r="L917">
        <f t="shared" si="298"/>
        <v>8</v>
      </c>
      <c r="M917">
        <f t="shared" si="299"/>
        <v>23</v>
      </c>
      <c r="N917">
        <f t="shared" si="300"/>
        <v>11</v>
      </c>
      <c r="O917" s="3" t="str">
        <f t="shared" si="292"/>
        <v>08|23|11</v>
      </c>
      <c r="P917" s="22">
        <f t="shared" si="293"/>
        <v>82311</v>
      </c>
      <c r="Q917" s="22">
        <f t="shared" si="294"/>
        <v>3</v>
      </c>
      <c r="R917" s="22"/>
      <c r="S917" t="str">
        <f t="shared" si="295"/>
        <v>Medicine and Health Sciences</v>
      </c>
      <c r="T917" t="str">
        <f t="shared" si="296"/>
        <v>Public Health</v>
      </c>
      <c r="U917" t="str">
        <f t="shared" si="297"/>
        <v>Maternal and Child Health</v>
      </c>
      <c r="V917">
        <v>1</v>
      </c>
      <c r="W917">
        <f t="shared" si="282"/>
        <v>907</v>
      </c>
      <c r="X917">
        <f t="shared" si="287"/>
        <v>907</v>
      </c>
      <c r="Y917" t="str">
        <f t="shared" si="301"/>
        <v>Public Health: Maternal and Child Health</v>
      </c>
      <c r="Z917" t="str">
        <f t="shared" si="302"/>
        <v>Public Health: Maternal and Child Health</v>
      </c>
    </row>
    <row r="918" spans="1:26" x14ac:dyDescent="0.35">
      <c r="A918">
        <v>914</v>
      </c>
      <c r="B918" t="s">
        <v>1988</v>
      </c>
      <c r="C918" s="4">
        <v>2</v>
      </c>
      <c r="D918" s="4">
        <v>22</v>
      </c>
      <c r="E918" s="4">
        <v>205</v>
      </c>
      <c r="G918" s="4">
        <v>30000</v>
      </c>
      <c r="H918">
        <v>30900</v>
      </c>
      <c r="I918">
        <v>30911</v>
      </c>
      <c r="J918">
        <f t="shared" si="280"/>
        <v>29</v>
      </c>
      <c r="K918">
        <f t="shared" si="281"/>
        <v>15</v>
      </c>
      <c r="L918">
        <f t="shared" si="298"/>
        <v>8</v>
      </c>
      <c r="M918">
        <f t="shared" si="299"/>
        <v>23</v>
      </c>
      <c r="N918">
        <f t="shared" si="300"/>
        <v>12</v>
      </c>
      <c r="O918" s="3" t="str">
        <f t="shared" si="292"/>
        <v>08|23|12</v>
      </c>
      <c r="P918" s="22">
        <f t="shared" si="293"/>
        <v>82312</v>
      </c>
      <c r="Q918" s="22">
        <f t="shared" si="294"/>
        <v>3</v>
      </c>
      <c r="R918" s="22"/>
      <c r="S918" t="str">
        <f t="shared" si="295"/>
        <v>Medicine and Health Sciences</v>
      </c>
      <c r="T918" t="str">
        <f t="shared" si="296"/>
        <v>Public Health</v>
      </c>
      <c r="U918" t="str">
        <f t="shared" si="297"/>
        <v>Occupational Health and Industrial Hygiene</v>
      </c>
      <c r="V918">
        <v>1</v>
      </c>
      <c r="W918">
        <f t="shared" si="282"/>
        <v>908</v>
      </c>
      <c r="X918">
        <f t="shared" si="287"/>
        <v>908</v>
      </c>
      <c r="Y918" t="str">
        <f t="shared" si="301"/>
        <v>Public Health: Occupational Health and Industrial Hygiene</v>
      </c>
      <c r="Z918" t="str">
        <f t="shared" si="302"/>
        <v>Public Health: Occupational Health and Industrial Hygiene</v>
      </c>
    </row>
    <row r="919" spans="1:26" x14ac:dyDescent="0.35">
      <c r="A919">
        <v>915</v>
      </c>
      <c r="B919" t="s">
        <v>1989</v>
      </c>
      <c r="C919" s="4">
        <v>1</v>
      </c>
      <c r="D919" s="4">
        <v>12</v>
      </c>
      <c r="E919" s="4">
        <v>109</v>
      </c>
      <c r="G919">
        <v>30000</v>
      </c>
      <c r="H919">
        <v>30900</v>
      </c>
      <c r="I919">
        <v>30910</v>
      </c>
      <c r="J919">
        <f t="shared" si="280"/>
        <v>29</v>
      </c>
      <c r="K919">
        <f t="shared" si="281"/>
        <v>15</v>
      </c>
      <c r="L919">
        <f t="shared" si="298"/>
        <v>8</v>
      </c>
      <c r="M919">
        <f t="shared" si="299"/>
        <v>23</v>
      </c>
      <c r="N919">
        <f t="shared" si="300"/>
        <v>13</v>
      </c>
      <c r="O919" s="3" t="str">
        <f t="shared" si="292"/>
        <v>08|23|13</v>
      </c>
      <c r="P919" s="22">
        <f t="shared" si="293"/>
        <v>82313</v>
      </c>
      <c r="Q919" s="22">
        <f t="shared" si="294"/>
        <v>3</v>
      </c>
      <c r="R919" s="22"/>
      <c r="S919" t="str">
        <f t="shared" si="295"/>
        <v>Medicine and Health Sciences</v>
      </c>
      <c r="T919" t="str">
        <f t="shared" si="296"/>
        <v>Public Health</v>
      </c>
      <c r="U919" t="str">
        <f t="shared" si="297"/>
        <v>Public Health Education and Promotion</v>
      </c>
      <c r="V919">
        <v>1</v>
      </c>
      <c r="W919">
        <f t="shared" si="282"/>
        <v>909</v>
      </c>
      <c r="X919">
        <f t="shared" si="287"/>
        <v>909</v>
      </c>
      <c r="Y919" t="str">
        <f t="shared" si="301"/>
        <v>Public Health: Public Health Education and Promotion</v>
      </c>
      <c r="Z919" t="str">
        <f t="shared" si="302"/>
        <v>Public Health: Public Health Education and Promotion</v>
      </c>
    </row>
    <row r="920" spans="1:26" x14ac:dyDescent="0.35">
      <c r="A920">
        <v>916</v>
      </c>
      <c r="B920" t="s">
        <v>1990</v>
      </c>
      <c r="C920" s="4">
        <v>2</v>
      </c>
      <c r="D920" s="4">
        <v>22</v>
      </c>
      <c r="E920" s="4">
        <v>205</v>
      </c>
      <c r="G920" s="4">
        <v>30000</v>
      </c>
      <c r="H920">
        <v>30900</v>
      </c>
      <c r="I920">
        <v>30911</v>
      </c>
      <c r="J920">
        <f t="shared" si="280"/>
        <v>29</v>
      </c>
      <c r="K920">
        <f t="shared" si="281"/>
        <v>15</v>
      </c>
      <c r="L920">
        <f t="shared" si="298"/>
        <v>8</v>
      </c>
      <c r="M920">
        <f t="shared" si="299"/>
        <v>23</v>
      </c>
      <c r="N920">
        <f t="shared" si="300"/>
        <v>14</v>
      </c>
      <c r="O920" s="3" t="str">
        <f t="shared" si="292"/>
        <v>08|23|14</v>
      </c>
      <c r="P920" s="22">
        <f t="shared" si="293"/>
        <v>82314</v>
      </c>
      <c r="Q920" s="22">
        <f t="shared" si="294"/>
        <v>3</v>
      </c>
      <c r="R920" s="22"/>
      <c r="S920" t="str">
        <f t="shared" si="295"/>
        <v>Medicine and Health Sciences</v>
      </c>
      <c r="T920" t="str">
        <f t="shared" si="296"/>
        <v>Public Health</v>
      </c>
      <c r="U920" t="str">
        <f t="shared" si="297"/>
        <v>Women's Health</v>
      </c>
      <c r="V920">
        <v>1</v>
      </c>
      <c r="W920">
        <f t="shared" si="282"/>
        <v>910</v>
      </c>
      <c r="X920">
        <f t="shared" si="287"/>
        <v>910</v>
      </c>
      <c r="Y920" t="str">
        <f t="shared" si="301"/>
        <v>Public Health: Women's Health</v>
      </c>
      <c r="Z920" t="str">
        <f t="shared" si="302"/>
        <v>Public Health: Women's Health</v>
      </c>
    </row>
    <row r="921" spans="1:26" x14ac:dyDescent="0.35">
      <c r="A921">
        <v>917</v>
      </c>
      <c r="B921" t="s">
        <v>1991</v>
      </c>
      <c r="C921" s="4">
        <v>2</v>
      </c>
      <c r="D921" s="4">
        <v>22</v>
      </c>
      <c r="E921" s="4">
        <v>205</v>
      </c>
      <c r="G921" s="4">
        <v>30000</v>
      </c>
      <c r="H921">
        <v>30900</v>
      </c>
      <c r="I921">
        <v>30911</v>
      </c>
      <c r="J921">
        <f t="shared" si="280"/>
        <v>29</v>
      </c>
      <c r="K921">
        <f t="shared" si="281"/>
        <v>15</v>
      </c>
      <c r="L921">
        <f t="shared" si="298"/>
        <v>8</v>
      </c>
      <c r="M921">
        <f t="shared" si="299"/>
        <v>23</v>
      </c>
      <c r="N921">
        <f t="shared" si="300"/>
        <v>15</v>
      </c>
      <c r="O921" s="3" t="str">
        <f t="shared" si="292"/>
        <v>08|23|15</v>
      </c>
      <c r="P921" s="22">
        <f t="shared" si="293"/>
        <v>82315</v>
      </c>
      <c r="Q921" s="22">
        <f t="shared" si="294"/>
        <v>3</v>
      </c>
      <c r="R921" s="22"/>
      <c r="S921" t="str">
        <f t="shared" si="295"/>
        <v>Medicine and Health Sciences</v>
      </c>
      <c r="T921" t="str">
        <f t="shared" si="296"/>
        <v>Public Health</v>
      </c>
      <c r="U921" t="str">
        <f t="shared" si="297"/>
        <v>Other Public Health</v>
      </c>
      <c r="V921">
        <v>1</v>
      </c>
      <c r="W921">
        <f t="shared" si="282"/>
        <v>911</v>
      </c>
      <c r="X921">
        <f t="shared" si="287"/>
        <v>911</v>
      </c>
      <c r="Y921" t="str">
        <f t="shared" si="301"/>
        <v>Public Health: Other Public Health</v>
      </c>
      <c r="Z921" t="str">
        <f t="shared" si="302"/>
        <v>Public Health: Other Public Health</v>
      </c>
    </row>
    <row r="922" spans="1:26" x14ac:dyDescent="0.35">
      <c r="A922">
        <v>918</v>
      </c>
      <c r="B922" t="s">
        <v>1992</v>
      </c>
      <c r="C922" s="4">
        <v>2</v>
      </c>
      <c r="D922" s="4">
        <v>22</v>
      </c>
      <c r="G922" s="4">
        <v>30000</v>
      </c>
      <c r="H922">
        <v>30900</v>
      </c>
      <c r="I922">
        <v>30905</v>
      </c>
      <c r="J922">
        <f t="shared" ref="J922:J985" si="303">IF(ISERROR(FIND(":",B922)),"",FIND(":",B922))</f>
        <v>29</v>
      </c>
      <c r="K922" t="str">
        <f t="shared" ref="K922:K985" si="304">IF(ISERROR(FIND(":",MID(B922,J922+1,99))),"",FIND(":",MID(B922,J922+1,99)))</f>
        <v/>
      </c>
      <c r="L922">
        <f t="shared" si="298"/>
        <v>8</v>
      </c>
      <c r="M922">
        <f t="shared" si="299"/>
        <v>24</v>
      </c>
      <c r="N922" t="str">
        <f t="shared" si="300"/>
        <v/>
      </c>
      <c r="O922" s="3" t="str">
        <f t="shared" si="292"/>
        <v>08|24</v>
      </c>
      <c r="P922" s="22">
        <f t="shared" si="293"/>
        <v>824</v>
      </c>
      <c r="Q922" s="22">
        <f t="shared" si="294"/>
        <v>2</v>
      </c>
      <c r="R922" s="22">
        <v>11</v>
      </c>
      <c r="S922" t="str">
        <f t="shared" si="295"/>
        <v>Medicine and Health Sciences</v>
      </c>
      <c r="T922" t="str">
        <f t="shared" si="296"/>
        <v>Rehabilitation and Therapy</v>
      </c>
      <c r="U922" t="str">
        <f t="shared" si="297"/>
        <v/>
      </c>
      <c r="V922">
        <v>1</v>
      </c>
      <c r="W922">
        <f t="shared" si="282"/>
        <v>912</v>
      </c>
      <c r="X922">
        <f t="shared" si="287"/>
        <v>912</v>
      </c>
      <c r="Y922" t="str">
        <f>T922</f>
        <v>Rehabilitation and Therapy</v>
      </c>
      <c r="Z922" t="str">
        <f>IF(U923="",T922,"")</f>
        <v/>
      </c>
    </row>
    <row r="923" spans="1:26" x14ac:dyDescent="0.35">
      <c r="A923">
        <v>919</v>
      </c>
      <c r="B923" t="s">
        <v>1993</v>
      </c>
      <c r="C923" s="4">
        <v>2</v>
      </c>
      <c r="D923" s="4">
        <v>22</v>
      </c>
      <c r="G923" s="4">
        <v>30000</v>
      </c>
      <c r="H923">
        <v>30900</v>
      </c>
      <c r="I923">
        <v>30905</v>
      </c>
      <c r="J923">
        <f t="shared" si="303"/>
        <v>29</v>
      </c>
      <c r="K923">
        <f t="shared" si="304"/>
        <v>28</v>
      </c>
      <c r="L923">
        <f t="shared" si="298"/>
        <v>8</v>
      </c>
      <c r="M923">
        <f t="shared" si="299"/>
        <v>24</v>
      </c>
      <c r="N923">
        <f t="shared" si="300"/>
        <v>1</v>
      </c>
      <c r="O923" s="3" t="str">
        <f t="shared" si="292"/>
        <v>08|24|01</v>
      </c>
      <c r="P923" s="22">
        <f t="shared" si="293"/>
        <v>82401</v>
      </c>
      <c r="Q923" s="22">
        <f t="shared" si="294"/>
        <v>3</v>
      </c>
      <c r="R923" s="22"/>
      <c r="S923" t="str">
        <f t="shared" si="295"/>
        <v>Medicine and Health Sciences</v>
      </c>
      <c r="T923" t="str">
        <f t="shared" si="296"/>
        <v>Rehabilitation and Therapy</v>
      </c>
      <c r="U923" t="str">
        <f t="shared" si="297"/>
        <v>Kinesiotherapy</v>
      </c>
      <c r="V923">
        <v>1</v>
      </c>
      <c r="W923">
        <f t="shared" si="282"/>
        <v>913</v>
      </c>
      <c r="X923">
        <f t="shared" si="287"/>
        <v>913</v>
      </c>
      <c r="Y923" t="str">
        <f t="shared" ref="Y923:Y933" si="305">Z923</f>
        <v>Rehabilitation and Therapy: Kinesiotherapy</v>
      </c>
      <c r="Z923" t="str">
        <f t="shared" ref="Z923:Z933" si="306">CONCATENATE(T923,": ",U923)</f>
        <v>Rehabilitation and Therapy: Kinesiotherapy</v>
      </c>
    </row>
    <row r="924" spans="1:26" x14ac:dyDescent="0.35">
      <c r="A924">
        <v>920</v>
      </c>
      <c r="B924" t="s">
        <v>1994</v>
      </c>
      <c r="C924" s="4">
        <v>2</v>
      </c>
      <c r="D924" s="4">
        <v>22</v>
      </c>
      <c r="G924" s="4">
        <v>30000</v>
      </c>
      <c r="H924">
        <v>30900</v>
      </c>
      <c r="I924">
        <v>30905</v>
      </c>
      <c r="J924">
        <f t="shared" si="303"/>
        <v>29</v>
      </c>
      <c r="K924">
        <f t="shared" si="304"/>
        <v>28</v>
      </c>
      <c r="L924">
        <f t="shared" si="298"/>
        <v>8</v>
      </c>
      <c r="M924">
        <f t="shared" si="299"/>
        <v>24</v>
      </c>
      <c r="N924">
        <f t="shared" si="300"/>
        <v>2</v>
      </c>
      <c r="O924" s="3" t="str">
        <f t="shared" si="292"/>
        <v>08|24|02</v>
      </c>
      <c r="P924" s="22">
        <f t="shared" si="293"/>
        <v>82402</v>
      </c>
      <c r="Q924" s="22">
        <f t="shared" si="294"/>
        <v>3</v>
      </c>
      <c r="R924" s="22"/>
      <c r="S924" t="str">
        <f t="shared" si="295"/>
        <v>Medicine and Health Sciences</v>
      </c>
      <c r="T924" t="str">
        <f t="shared" si="296"/>
        <v>Rehabilitation and Therapy</v>
      </c>
      <c r="U924" t="str">
        <f t="shared" si="297"/>
        <v>Movement and Mind-Body Therapies</v>
      </c>
      <c r="V924">
        <v>1</v>
      </c>
      <c r="W924">
        <f t="shared" si="282"/>
        <v>914</v>
      </c>
      <c r="X924">
        <f t="shared" si="287"/>
        <v>914</v>
      </c>
      <c r="Y924" t="str">
        <f t="shared" si="305"/>
        <v>Rehabilitation and Therapy: Movement and Mind-Body Therapies</v>
      </c>
      <c r="Z924" t="str">
        <f t="shared" si="306"/>
        <v>Rehabilitation and Therapy: Movement and Mind-Body Therapies</v>
      </c>
    </row>
    <row r="925" spans="1:26" x14ac:dyDescent="0.35">
      <c r="A925">
        <v>921</v>
      </c>
      <c r="B925" t="s">
        <v>1995</v>
      </c>
      <c r="C925" s="4">
        <v>2</v>
      </c>
      <c r="D925" s="4">
        <v>22</v>
      </c>
      <c r="G925" s="4">
        <v>30000</v>
      </c>
      <c r="H925">
        <v>30900</v>
      </c>
      <c r="I925">
        <v>30909</v>
      </c>
      <c r="J925">
        <f t="shared" si="303"/>
        <v>29</v>
      </c>
      <c r="K925">
        <f t="shared" si="304"/>
        <v>28</v>
      </c>
      <c r="L925">
        <f t="shared" si="298"/>
        <v>8</v>
      </c>
      <c r="M925">
        <f t="shared" si="299"/>
        <v>24</v>
      </c>
      <c r="N925">
        <f t="shared" si="300"/>
        <v>3</v>
      </c>
      <c r="O925" s="3" t="str">
        <f t="shared" si="292"/>
        <v>08|24|03</v>
      </c>
      <c r="P925" s="22">
        <f t="shared" si="293"/>
        <v>82403</v>
      </c>
      <c r="Q925" s="22">
        <f t="shared" si="294"/>
        <v>3</v>
      </c>
      <c r="R925" s="22"/>
      <c r="S925" t="str">
        <f t="shared" si="295"/>
        <v>Medicine and Health Sciences</v>
      </c>
      <c r="T925" t="str">
        <f t="shared" si="296"/>
        <v>Rehabilitation and Therapy</v>
      </c>
      <c r="U925" t="str">
        <f t="shared" si="297"/>
        <v>Occupational Therapy</v>
      </c>
      <c r="V925">
        <v>1</v>
      </c>
      <c r="W925">
        <f t="shared" si="282"/>
        <v>915</v>
      </c>
      <c r="X925">
        <f t="shared" si="287"/>
        <v>915</v>
      </c>
      <c r="Y925" t="str">
        <f t="shared" si="305"/>
        <v>Rehabilitation and Therapy: Occupational Therapy</v>
      </c>
      <c r="Z925" t="str">
        <f t="shared" si="306"/>
        <v>Rehabilitation and Therapy: Occupational Therapy</v>
      </c>
    </row>
    <row r="926" spans="1:26" x14ac:dyDescent="0.35">
      <c r="A926">
        <v>922</v>
      </c>
      <c r="B926" t="s">
        <v>1996</v>
      </c>
      <c r="C926" s="4">
        <v>2</v>
      </c>
      <c r="D926" s="4">
        <v>22</v>
      </c>
      <c r="G926" s="4">
        <v>30000</v>
      </c>
      <c r="H926">
        <v>30900</v>
      </c>
      <c r="I926">
        <v>30905</v>
      </c>
      <c r="J926">
        <f t="shared" si="303"/>
        <v>29</v>
      </c>
      <c r="K926">
        <f t="shared" si="304"/>
        <v>28</v>
      </c>
      <c r="L926">
        <f t="shared" si="298"/>
        <v>8</v>
      </c>
      <c r="M926">
        <f t="shared" si="299"/>
        <v>24</v>
      </c>
      <c r="N926">
        <f t="shared" si="300"/>
        <v>4</v>
      </c>
      <c r="O926" s="3" t="str">
        <f t="shared" si="292"/>
        <v>08|24|04</v>
      </c>
      <c r="P926" s="22">
        <f t="shared" si="293"/>
        <v>82404</v>
      </c>
      <c r="Q926" s="22">
        <f t="shared" si="294"/>
        <v>3</v>
      </c>
      <c r="R926" s="22"/>
      <c r="S926" t="str">
        <f t="shared" si="295"/>
        <v>Medicine and Health Sciences</v>
      </c>
      <c r="T926" t="str">
        <f t="shared" si="296"/>
        <v>Rehabilitation and Therapy</v>
      </c>
      <c r="U926" t="str">
        <f t="shared" si="297"/>
        <v>Orthotics and Prosthetics</v>
      </c>
      <c r="V926">
        <v>1</v>
      </c>
      <c r="W926">
        <f t="shared" si="282"/>
        <v>916</v>
      </c>
      <c r="X926">
        <f t="shared" si="287"/>
        <v>916</v>
      </c>
      <c r="Y926" t="str">
        <f t="shared" si="305"/>
        <v>Rehabilitation and Therapy: Orthotics and Prosthetics</v>
      </c>
      <c r="Z926" t="str">
        <f t="shared" si="306"/>
        <v>Rehabilitation and Therapy: Orthotics and Prosthetics</v>
      </c>
    </row>
    <row r="927" spans="1:26" x14ac:dyDescent="0.35">
      <c r="A927">
        <v>923</v>
      </c>
      <c r="B927" t="s">
        <v>1997</v>
      </c>
      <c r="C927" s="4">
        <v>2</v>
      </c>
      <c r="D927" s="4">
        <v>22</v>
      </c>
      <c r="G927" s="4">
        <v>30000</v>
      </c>
      <c r="H927">
        <v>30900</v>
      </c>
      <c r="I927">
        <v>30905</v>
      </c>
      <c r="J927">
        <f t="shared" si="303"/>
        <v>29</v>
      </c>
      <c r="K927">
        <f t="shared" si="304"/>
        <v>28</v>
      </c>
      <c r="L927">
        <f t="shared" si="298"/>
        <v>8</v>
      </c>
      <c r="M927">
        <f t="shared" si="299"/>
        <v>24</v>
      </c>
      <c r="N927">
        <f t="shared" si="300"/>
        <v>5</v>
      </c>
      <c r="O927" s="3" t="str">
        <f t="shared" si="292"/>
        <v>08|24|05</v>
      </c>
      <c r="P927" s="22">
        <f t="shared" si="293"/>
        <v>82405</v>
      </c>
      <c r="Q927" s="22">
        <f t="shared" si="294"/>
        <v>3</v>
      </c>
      <c r="R927" s="22"/>
      <c r="S927" t="str">
        <f t="shared" si="295"/>
        <v>Medicine and Health Sciences</v>
      </c>
      <c r="T927" t="str">
        <f t="shared" si="296"/>
        <v>Rehabilitation and Therapy</v>
      </c>
      <c r="U927" t="str">
        <f t="shared" si="297"/>
        <v>Physical Therapy</v>
      </c>
      <c r="V927">
        <v>1</v>
      </c>
      <c r="W927">
        <f t="shared" si="282"/>
        <v>917</v>
      </c>
      <c r="X927">
        <f t="shared" si="287"/>
        <v>917</v>
      </c>
      <c r="Y927" t="str">
        <f t="shared" si="305"/>
        <v>Rehabilitation and Therapy: Physical Therapy</v>
      </c>
      <c r="Z927" t="str">
        <f t="shared" si="306"/>
        <v>Rehabilitation and Therapy: Physical Therapy</v>
      </c>
    </row>
    <row r="928" spans="1:26" x14ac:dyDescent="0.35">
      <c r="A928">
        <v>924</v>
      </c>
      <c r="B928" t="s">
        <v>1998</v>
      </c>
      <c r="C928" s="4">
        <v>2</v>
      </c>
      <c r="D928" s="4">
        <v>22</v>
      </c>
      <c r="G928" s="4">
        <v>30000</v>
      </c>
      <c r="H928">
        <v>30900</v>
      </c>
      <c r="I928">
        <v>30905</v>
      </c>
      <c r="J928">
        <f t="shared" si="303"/>
        <v>29</v>
      </c>
      <c r="K928">
        <f t="shared" si="304"/>
        <v>28</v>
      </c>
      <c r="L928">
        <f t="shared" si="298"/>
        <v>8</v>
      </c>
      <c r="M928">
        <f t="shared" si="299"/>
        <v>24</v>
      </c>
      <c r="N928">
        <f t="shared" si="300"/>
        <v>6</v>
      </c>
      <c r="O928" s="3" t="str">
        <f t="shared" si="292"/>
        <v>08|24|06</v>
      </c>
      <c r="P928" s="22">
        <f t="shared" si="293"/>
        <v>82406</v>
      </c>
      <c r="Q928" s="22">
        <f t="shared" si="294"/>
        <v>3</v>
      </c>
      <c r="R928" s="22"/>
      <c r="S928" t="str">
        <f t="shared" si="295"/>
        <v>Medicine and Health Sciences</v>
      </c>
      <c r="T928" t="str">
        <f t="shared" si="296"/>
        <v>Rehabilitation and Therapy</v>
      </c>
      <c r="U928" t="str">
        <f t="shared" si="297"/>
        <v>Physiotherapy</v>
      </c>
      <c r="V928">
        <v>1</v>
      </c>
      <c r="W928">
        <f t="shared" si="282"/>
        <v>918</v>
      </c>
      <c r="X928">
        <f t="shared" si="287"/>
        <v>918</v>
      </c>
      <c r="Y928" t="str">
        <f t="shared" si="305"/>
        <v>Rehabilitation and Therapy: Physiotherapy</v>
      </c>
      <c r="Z928" t="str">
        <f t="shared" si="306"/>
        <v>Rehabilitation and Therapy: Physiotherapy</v>
      </c>
    </row>
    <row r="929" spans="1:26" x14ac:dyDescent="0.35">
      <c r="A929">
        <v>925</v>
      </c>
      <c r="B929" t="s">
        <v>1999</v>
      </c>
      <c r="C929" s="4">
        <v>2</v>
      </c>
      <c r="D929" s="4">
        <v>22</v>
      </c>
      <c r="G929" s="4">
        <v>30000</v>
      </c>
      <c r="H929">
        <v>30900</v>
      </c>
      <c r="I929">
        <v>30905</v>
      </c>
      <c r="J929">
        <f t="shared" si="303"/>
        <v>29</v>
      </c>
      <c r="K929">
        <f t="shared" si="304"/>
        <v>28</v>
      </c>
      <c r="L929">
        <f t="shared" si="298"/>
        <v>8</v>
      </c>
      <c r="M929">
        <f t="shared" si="299"/>
        <v>24</v>
      </c>
      <c r="N929">
        <f t="shared" si="300"/>
        <v>7</v>
      </c>
      <c r="O929" s="3" t="str">
        <f t="shared" si="292"/>
        <v>08|24|07</v>
      </c>
      <c r="P929" s="22">
        <f t="shared" si="293"/>
        <v>82407</v>
      </c>
      <c r="Q929" s="22">
        <f t="shared" si="294"/>
        <v>3</v>
      </c>
      <c r="R929" s="22"/>
      <c r="S929" t="str">
        <f t="shared" si="295"/>
        <v>Medicine and Health Sciences</v>
      </c>
      <c r="T929" s="23" t="str">
        <f t="shared" si="296"/>
        <v>Rehabilitation and Therapy</v>
      </c>
      <c r="U929" t="str">
        <f t="shared" si="297"/>
        <v>Recreational Therapy</v>
      </c>
      <c r="V929">
        <v>1</v>
      </c>
      <c r="W929">
        <f t="shared" si="282"/>
        <v>919</v>
      </c>
      <c r="X929">
        <f t="shared" si="287"/>
        <v>919</v>
      </c>
      <c r="Y929" t="str">
        <f t="shared" si="305"/>
        <v>Rehabilitation and Therapy: Recreational Therapy</v>
      </c>
      <c r="Z929" t="str">
        <f t="shared" si="306"/>
        <v>Rehabilitation and Therapy: Recreational Therapy</v>
      </c>
    </row>
    <row r="930" spans="1:26" x14ac:dyDescent="0.35">
      <c r="A930">
        <v>926</v>
      </c>
      <c r="B930" t="s">
        <v>2000</v>
      </c>
      <c r="C930" s="4">
        <v>2</v>
      </c>
      <c r="D930" s="4">
        <v>22</v>
      </c>
      <c r="G930" s="4">
        <v>30000</v>
      </c>
      <c r="H930">
        <v>30900</v>
      </c>
      <c r="I930">
        <v>30905</v>
      </c>
      <c r="J930">
        <f t="shared" si="303"/>
        <v>29</v>
      </c>
      <c r="K930">
        <f t="shared" si="304"/>
        <v>28</v>
      </c>
      <c r="L930">
        <f t="shared" si="298"/>
        <v>8</v>
      </c>
      <c r="M930">
        <f t="shared" si="299"/>
        <v>24</v>
      </c>
      <c r="N930">
        <f t="shared" si="300"/>
        <v>8</v>
      </c>
      <c r="O930" s="3" t="str">
        <f t="shared" si="292"/>
        <v>08|24|08</v>
      </c>
      <c r="P930" s="22">
        <f t="shared" si="293"/>
        <v>82408</v>
      </c>
      <c r="Q930" s="22">
        <f t="shared" si="294"/>
        <v>3</v>
      </c>
      <c r="R930" s="22"/>
      <c r="S930" t="str">
        <f t="shared" si="295"/>
        <v>Medicine and Health Sciences</v>
      </c>
      <c r="T930" t="str">
        <f t="shared" si="296"/>
        <v>Rehabilitation and Therapy</v>
      </c>
      <c r="U930" t="str">
        <f t="shared" si="297"/>
        <v>Respiratory Therapy</v>
      </c>
      <c r="V930">
        <v>1</v>
      </c>
      <c r="W930">
        <f t="shared" si="282"/>
        <v>920</v>
      </c>
      <c r="X930">
        <f t="shared" si="287"/>
        <v>920</v>
      </c>
      <c r="Y930" t="str">
        <f t="shared" si="305"/>
        <v>Rehabilitation and Therapy: Respiratory Therapy</v>
      </c>
      <c r="Z930" t="str">
        <f t="shared" si="306"/>
        <v>Rehabilitation and Therapy: Respiratory Therapy</v>
      </c>
    </row>
    <row r="931" spans="1:26" x14ac:dyDescent="0.35">
      <c r="A931">
        <v>927</v>
      </c>
      <c r="B931" t="s">
        <v>2001</v>
      </c>
      <c r="C931" s="4">
        <v>2</v>
      </c>
      <c r="D931" s="4">
        <v>22</v>
      </c>
      <c r="G931" s="4">
        <v>30000</v>
      </c>
      <c r="H931">
        <v>30900</v>
      </c>
      <c r="I931">
        <v>30905</v>
      </c>
      <c r="J931">
        <f t="shared" si="303"/>
        <v>29</v>
      </c>
      <c r="K931">
        <f t="shared" si="304"/>
        <v>28</v>
      </c>
      <c r="L931">
        <f t="shared" si="298"/>
        <v>8</v>
      </c>
      <c r="M931">
        <f t="shared" si="299"/>
        <v>24</v>
      </c>
      <c r="N931">
        <f t="shared" si="300"/>
        <v>9</v>
      </c>
      <c r="O931" s="3" t="str">
        <f t="shared" si="292"/>
        <v>08|24|09</v>
      </c>
      <c r="P931" s="22">
        <f t="shared" si="293"/>
        <v>82409</v>
      </c>
      <c r="Q931" s="22">
        <f t="shared" si="294"/>
        <v>3</v>
      </c>
      <c r="R931" s="22"/>
      <c r="S931" t="str">
        <f t="shared" si="295"/>
        <v>Medicine and Health Sciences</v>
      </c>
      <c r="T931" s="23" t="str">
        <f t="shared" si="296"/>
        <v>Rehabilitation and Therapy</v>
      </c>
      <c r="U931" t="str">
        <f t="shared" si="297"/>
        <v>Somatic Bodywork and Related Therapeutic Practices</v>
      </c>
      <c r="V931">
        <v>1</v>
      </c>
      <c r="W931">
        <f t="shared" ref="W931:W994" si="307">V931+W930</f>
        <v>921</v>
      </c>
      <c r="X931">
        <f t="shared" si="287"/>
        <v>921</v>
      </c>
      <c r="Y931" t="str">
        <f t="shared" si="305"/>
        <v>Rehabilitation and Therapy: Somatic Bodywork and Related Therapeutic Practices</v>
      </c>
      <c r="Z931" t="str">
        <f t="shared" si="306"/>
        <v>Rehabilitation and Therapy: Somatic Bodywork and Related Therapeutic Practices</v>
      </c>
    </row>
    <row r="932" spans="1:26" x14ac:dyDescent="0.35">
      <c r="A932">
        <v>928</v>
      </c>
      <c r="B932" t="s">
        <v>2002</v>
      </c>
      <c r="C932" s="4">
        <v>2</v>
      </c>
      <c r="D932" s="4">
        <v>22</v>
      </c>
      <c r="G932" s="4">
        <v>30000</v>
      </c>
      <c r="H932">
        <v>30900</v>
      </c>
      <c r="I932">
        <v>30905</v>
      </c>
      <c r="J932">
        <f t="shared" si="303"/>
        <v>29</v>
      </c>
      <c r="K932">
        <f t="shared" si="304"/>
        <v>28</v>
      </c>
      <c r="L932">
        <f t="shared" si="298"/>
        <v>8</v>
      </c>
      <c r="M932">
        <f t="shared" si="299"/>
        <v>24</v>
      </c>
      <c r="N932">
        <f t="shared" si="300"/>
        <v>10</v>
      </c>
      <c r="O932" s="3" t="str">
        <f t="shared" si="292"/>
        <v>08|24|10</v>
      </c>
      <c r="P932" s="22">
        <f t="shared" si="293"/>
        <v>82410</v>
      </c>
      <c r="Q932" s="22">
        <f t="shared" si="294"/>
        <v>3</v>
      </c>
      <c r="R932" s="22"/>
      <c r="S932" t="str">
        <f t="shared" si="295"/>
        <v>Medicine and Health Sciences</v>
      </c>
      <c r="T932" t="str">
        <f t="shared" si="296"/>
        <v>Rehabilitation and Therapy</v>
      </c>
      <c r="U932" t="str">
        <f t="shared" si="297"/>
        <v>Vocational Rehabilitation Counseling</v>
      </c>
      <c r="V932">
        <v>1</v>
      </c>
      <c r="W932">
        <f t="shared" si="307"/>
        <v>922</v>
      </c>
      <c r="X932">
        <f t="shared" si="287"/>
        <v>922</v>
      </c>
      <c r="Y932" t="str">
        <f t="shared" si="305"/>
        <v>Rehabilitation and Therapy: Vocational Rehabilitation Counseling</v>
      </c>
      <c r="Z932" t="str">
        <f t="shared" si="306"/>
        <v>Rehabilitation and Therapy: Vocational Rehabilitation Counseling</v>
      </c>
    </row>
    <row r="933" spans="1:26" x14ac:dyDescent="0.35">
      <c r="A933">
        <v>929</v>
      </c>
      <c r="B933" t="s">
        <v>2003</v>
      </c>
      <c r="C933" s="4">
        <v>2</v>
      </c>
      <c r="D933" s="4">
        <v>22</v>
      </c>
      <c r="G933" s="4">
        <v>30000</v>
      </c>
      <c r="H933">
        <v>30900</v>
      </c>
      <c r="I933">
        <v>30905</v>
      </c>
      <c r="J933">
        <f t="shared" si="303"/>
        <v>29</v>
      </c>
      <c r="K933">
        <f t="shared" si="304"/>
        <v>28</v>
      </c>
      <c r="L933">
        <f t="shared" si="298"/>
        <v>8</v>
      </c>
      <c r="M933">
        <f t="shared" si="299"/>
        <v>24</v>
      </c>
      <c r="N933">
        <f t="shared" si="300"/>
        <v>11</v>
      </c>
      <c r="O933" s="3" t="str">
        <f t="shared" si="292"/>
        <v>08|24|11</v>
      </c>
      <c r="P933" s="22">
        <f t="shared" si="293"/>
        <v>82411</v>
      </c>
      <c r="Q933" s="22">
        <f t="shared" si="294"/>
        <v>3</v>
      </c>
      <c r="R933" s="22"/>
      <c r="S933" t="str">
        <f t="shared" si="295"/>
        <v>Medicine and Health Sciences</v>
      </c>
      <c r="T933" t="str">
        <f t="shared" si="296"/>
        <v>Rehabilitation and Therapy</v>
      </c>
      <c r="U933" t="str">
        <f t="shared" si="297"/>
        <v>Other Rehabilitation and Therapy</v>
      </c>
      <c r="V933">
        <v>1</v>
      </c>
      <c r="W933">
        <f t="shared" si="307"/>
        <v>923</v>
      </c>
      <c r="X933">
        <f t="shared" si="287"/>
        <v>923</v>
      </c>
      <c r="Y933" t="str">
        <f t="shared" si="305"/>
        <v>Rehabilitation and Therapy: Other Rehabilitation and Therapy</v>
      </c>
      <c r="Z933" t="str">
        <f t="shared" si="306"/>
        <v>Rehabilitation and Therapy: Other Rehabilitation and Therapy</v>
      </c>
    </row>
    <row r="934" spans="1:26" x14ac:dyDescent="0.35">
      <c r="A934">
        <v>930</v>
      </c>
      <c r="B934" t="s">
        <v>2004</v>
      </c>
      <c r="C934" s="4">
        <v>2</v>
      </c>
      <c r="D934" s="4">
        <v>22</v>
      </c>
      <c r="G934" s="4">
        <v>30000</v>
      </c>
      <c r="H934">
        <v>30700</v>
      </c>
      <c r="I934">
        <v>30721</v>
      </c>
      <c r="J934">
        <f t="shared" si="303"/>
        <v>29</v>
      </c>
      <c r="K934" t="str">
        <f t="shared" si="304"/>
        <v/>
      </c>
      <c r="L934">
        <f t="shared" si="298"/>
        <v>8</v>
      </c>
      <c r="M934">
        <f t="shared" si="299"/>
        <v>25</v>
      </c>
      <c r="N934" t="str">
        <f t="shared" si="300"/>
        <v/>
      </c>
      <c r="O934" s="3" t="str">
        <f t="shared" si="292"/>
        <v>08|25</v>
      </c>
      <c r="P934" s="22">
        <f t="shared" si="293"/>
        <v>825</v>
      </c>
      <c r="Q934" s="22">
        <f t="shared" si="294"/>
        <v>2</v>
      </c>
      <c r="R934" s="22">
        <v>0</v>
      </c>
      <c r="S934" t="str">
        <f t="shared" si="295"/>
        <v>Medicine and Health Sciences</v>
      </c>
      <c r="T934" t="str">
        <f t="shared" si="296"/>
        <v>Sports Sciences</v>
      </c>
      <c r="U934" t="str">
        <f t="shared" si="297"/>
        <v/>
      </c>
      <c r="V934">
        <v>1</v>
      </c>
      <c r="W934">
        <f t="shared" si="307"/>
        <v>924</v>
      </c>
      <c r="X934">
        <f t="shared" si="287"/>
        <v>924</v>
      </c>
      <c r="Y934" t="str">
        <f>T934</f>
        <v>Sports Sciences</v>
      </c>
      <c r="Z934" t="str">
        <f>IF(U935="",T934,"")</f>
        <v>Sports Sciences</v>
      </c>
    </row>
    <row r="935" spans="1:26" x14ac:dyDescent="0.35">
      <c r="A935">
        <v>931</v>
      </c>
      <c r="B935" t="s">
        <v>2005</v>
      </c>
      <c r="C935" s="4">
        <v>2</v>
      </c>
      <c r="D935" s="4">
        <v>22</v>
      </c>
      <c r="G935">
        <v>30000</v>
      </c>
      <c r="H935" t="s">
        <v>2484</v>
      </c>
      <c r="J935">
        <f t="shared" si="303"/>
        <v>29</v>
      </c>
      <c r="K935" t="str">
        <f t="shared" si="304"/>
        <v/>
      </c>
      <c r="L935">
        <f t="shared" si="298"/>
        <v>8</v>
      </c>
      <c r="M935">
        <f t="shared" si="299"/>
        <v>26</v>
      </c>
      <c r="N935" t="str">
        <f t="shared" si="300"/>
        <v/>
      </c>
      <c r="O935" s="3" t="str">
        <f t="shared" si="292"/>
        <v>08|26</v>
      </c>
      <c r="P935" s="22">
        <f t="shared" si="293"/>
        <v>826</v>
      </c>
      <c r="Q935" s="22">
        <f t="shared" si="294"/>
        <v>2</v>
      </c>
      <c r="R935" s="22">
        <v>0</v>
      </c>
      <c r="S935" t="str">
        <f t="shared" si="295"/>
        <v>Medicine and Health Sciences</v>
      </c>
      <c r="T935" t="str">
        <f t="shared" si="296"/>
        <v>Translational Medical Research</v>
      </c>
      <c r="U935" t="str">
        <f t="shared" si="297"/>
        <v/>
      </c>
      <c r="V935">
        <v>1</v>
      </c>
      <c r="W935">
        <f t="shared" si="307"/>
        <v>925</v>
      </c>
      <c r="X935">
        <f t="shared" si="287"/>
        <v>925</v>
      </c>
      <c r="Y935" t="str">
        <f>T935</f>
        <v>Translational Medical Research</v>
      </c>
      <c r="Z935" t="str">
        <f>IF(U936="",T935,"")</f>
        <v>Translational Medical Research</v>
      </c>
    </row>
    <row r="936" spans="1:26" x14ac:dyDescent="0.35">
      <c r="A936">
        <v>932</v>
      </c>
      <c r="B936" t="s">
        <v>2006</v>
      </c>
      <c r="C936" s="4">
        <v>2</v>
      </c>
      <c r="D936" s="4">
        <v>23</v>
      </c>
      <c r="E936" s="4">
        <v>207</v>
      </c>
      <c r="G936" s="4">
        <v>30000</v>
      </c>
      <c r="H936">
        <v>30700</v>
      </c>
      <c r="I936">
        <v>30713</v>
      </c>
      <c r="J936">
        <f t="shared" si="303"/>
        <v>29</v>
      </c>
      <c r="K936" t="str">
        <f t="shared" si="304"/>
        <v/>
      </c>
      <c r="L936">
        <f t="shared" si="298"/>
        <v>8</v>
      </c>
      <c r="M936">
        <f t="shared" si="299"/>
        <v>27</v>
      </c>
      <c r="N936" t="str">
        <f t="shared" si="300"/>
        <v/>
      </c>
      <c r="O936" s="3" t="str">
        <f t="shared" si="292"/>
        <v>08|27</v>
      </c>
      <c r="P936" s="22">
        <f t="shared" si="293"/>
        <v>827</v>
      </c>
      <c r="Q936" s="22">
        <f t="shared" si="294"/>
        <v>2</v>
      </c>
      <c r="R936" s="22">
        <v>11</v>
      </c>
      <c r="S936" t="str">
        <f t="shared" si="295"/>
        <v>Medicine and Health Sciences</v>
      </c>
      <c r="T936" t="str">
        <f t="shared" si="296"/>
        <v>Veterinary Medicine</v>
      </c>
      <c r="U936" t="str">
        <f t="shared" si="297"/>
        <v/>
      </c>
      <c r="V936">
        <v>1</v>
      </c>
      <c r="W936">
        <f t="shared" si="307"/>
        <v>926</v>
      </c>
      <c r="X936">
        <f t="shared" si="287"/>
        <v>926</v>
      </c>
      <c r="Y936" t="str">
        <f>T936</f>
        <v>Veterinary Medicine</v>
      </c>
      <c r="Z936" t="str">
        <f>IF(U937="",T936,"")</f>
        <v/>
      </c>
    </row>
    <row r="937" spans="1:26" x14ac:dyDescent="0.35">
      <c r="A937">
        <v>933</v>
      </c>
      <c r="B937" t="s">
        <v>2007</v>
      </c>
      <c r="C937" s="4">
        <v>2</v>
      </c>
      <c r="D937" s="4">
        <v>23</v>
      </c>
      <c r="E937" s="4">
        <v>207</v>
      </c>
      <c r="G937" s="4">
        <v>30000</v>
      </c>
      <c r="H937">
        <v>30700</v>
      </c>
      <c r="I937">
        <v>30713</v>
      </c>
      <c r="J937">
        <f t="shared" si="303"/>
        <v>29</v>
      </c>
      <c r="K937">
        <f t="shared" si="304"/>
        <v>21</v>
      </c>
      <c r="L937">
        <f t="shared" si="298"/>
        <v>8</v>
      </c>
      <c r="M937">
        <f t="shared" si="299"/>
        <v>27</v>
      </c>
      <c r="N937">
        <f t="shared" si="300"/>
        <v>1</v>
      </c>
      <c r="O937" s="3" t="str">
        <f t="shared" si="292"/>
        <v>08|27|01</v>
      </c>
      <c r="P937" s="22">
        <f t="shared" si="293"/>
        <v>82701</v>
      </c>
      <c r="Q937" s="22">
        <f t="shared" si="294"/>
        <v>3</v>
      </c>
      <c r="R937" s="22"/>
      <c r="S937" t="str">
        <f t="shared" si="295"/>
        <v>Medicine and Health Sciences</v>
      </c>
      <c r="T937" t="str">
        <f t="shared" si="296"/>
        <v>Veterinary Medicine</v>
      </c>
      <c r="U937" t="str">
        <f t="shared" si="297"/>
        <v>Comparative and Laboratory Animal Medicine</v>
      </c>
      <c r="V937">
        <v>1</v>
      </c>
      <c r="W937">
        <f t="shared" si="307"/>
        <v>927</v>
      </c>
      <c r="X937">
        <f t="shared" si="287"/>
        <v>927</v>
      </c>
      <c r="Y937" t="str">
        <f t="shared" ref="Y937:Y947" si="308">Z937</f>
        <v>Veterinary Medicine: Comparative and Laboratory Animal Medicine</v>
      </c>
      <c r="Z937" t="str">
        <f t="shared" ref="Z937:Z947" si="309">CONCATENATE(T937,": ",U937)</f>
        <v>Veterinary Medicine: Comparative and Laboratory Animal Medicine</v>
      </c>
    </row>
    <row r="938" spans="1:26" x14ac:dyDescent="0.35">
      <c r="A938">
        <v>934</v>
      </c>
      <c r="B938" t="s">
        <v>2008</v>
      </c>
      <c r="C938" s="4">
        <v>2</v>
      </c>
      <c r="D938" s="4">
        <v>23</v>
      </c>
      <c r="E938" s="4">
        <v>207</v>
      </c>
      <c r="F938" s="4">
        <v>20710</v>
      </c>
      <c r="G938" s="4">
        <v>30000</v>
      </c>
      <c r="H938">
        <v>30700</v>
      </c>
      <c r="I938">
        <v>30713</v>
      </c>
      <c r="J938">
        <f t="shared" si="303"/>
        <v>29</v>
      </c>
      <c r="K938">
        <f t="shared" si="304"/>
        <v>21</v>
      </c>
      <c r="L938">
        <f t="shared" si="298"/>
        <v>8</v>
      </c>
      <c r="M938">
        <f t="shared" si="299"/>
        <v>27</v>
      </c>
      <c r="N938">
        <f t="shared" si="300"/>
        <v>2</v>
      </c>
      <c r="O938" s="3" t="str">
        <f t="shared" si="292"/>
        <v>08|27|02</v>
      </c>
      <c r="P938" s="22">
        <f t="shared" si="293"/>
        <v>82702</v>
      </c>
      <c r="Q938" s="22">
        <f t="shared" si="294"/>
        <v>3</v>
      </c>
      <c r="R938" s="22"/>
      <c r="S938" t="str">
        <f t="shared" si="295"/>
        <v>Medicine and Health Sciences</v>
      </c>
      <c r="T938" t="str">
        <f t="shared" si="296"/>
        <v>Veterinary Medicine</v>
      </c>
      <c r="U938" t="str">
        <f t="shared" si="297"/>
        <v>Large or Food Animal and Equine Medicine</v>
      </c>
      <c r="V938">
        <v>1</v>
      </c>
      <c r="W938">
        <f t="shared" si="307"/>
        <v>928</v>
      </c>
      <c r="X938">
        <f t="shared" si="287"/>
        <v>928</v>
      </c>
      <c r="Y938" t="str">
        <f t="shared" si="308"/>
        <v>Veterinary Medicine: Large or Food Animal and Equine Medicine</v>
      </c>
      <c r="Z938" t="str">
        <f t="shared" si="309"/>
        <v>Veterinary Medicine: Large or Food Animal and Equine Medicine</v>
      </c>
    </row>
    <row r="939" spans="1:26" x14ac:dyDescent="0.35">
      <c r="A939">
        <v>935</v>
      </c>
      <c r="B939" t="s">
        <v>2009</v>
      </c>
      <c r="C939" s="4">
        <v>2</v>
      </c>
      <c r="D939" s="4">
        <v>23</v>
      </c>
      <c r="E939" s="4">
        <v>207</v>
      </c>
      <c r="G939" s="4">
        <v>30000</v>
      </c>
      <c r="H939">
        <v>30700</v>
      </c>
      <c r="I939">
        <v>30713</v>
      </c>
      <c r="J939">
        <f t="shared" si="303"/>
        <v>29</v>
      </c>
      <c r="K939">
        <f t="shared" si="304"/>
        <v>21</v>
      </c>
      <c r="L939">
        <f t="shared" si="298"/>
        <v>8</v>
      </c>
      <c r="M939">
        <f t="shared" si="299"/>
        <v>27</v>
      </c>
      <c r="N939">
        <f t="shared" si="300"/>
        <v>3</v>
      </c>
      <c r="O939" s="3" t="str">
        <f t="shared" si="292"/>
        <v>08|27|03</v>
      </c>
      <c r="P939" s="22">
        <f t="shared" si="293"/>
        <v>82703</v>
      </c>
      <c r="Q939" s="22">
        <f t="shared" si="294"/>
        <v>3</v>
      </c>
      <c r="R939" s="22"/>
      <c r="S939" t="str">
        <f t="shared" si="295"/>
        <v>Medicine and Health Sciences</v>
      </c>
      <c r="T939" t="str">
        <f t="shared" si="296"/>
        <v>Veterinary Medicine</v>
      </c>
      <c r="U939" t="str">
        <f t="shared" si="297"/>
        <v>Small or Companion Animal Medicine</v>
      </c>
      <c r="V939">
        <v>1</v>
      </c>
      <c r="W939">
        <f t="shared" si="307"/>
        <v>929</v>
      </c>
      <c r="X939">
        <f t="shared" si="287"/>
        <v>929</v>
      </c>
      <c r="Y939" t="str">
        <f t="shared" si="308"/>
        <v>Veterinary Medicine: Small or Companion Animal Medicine</v>
      </c>
      <c r="Z939" t="str">
        <f t="shared" si="309"/>
        <v>Veterinary Medicine: Small or Companion Animal Medicine</v>
      </c>
    </row>
    <row r="940" spans="1:26" x14ac:dyDescent="0.35">
      <c r="A940">
        <v>936</v>
      </c>
      <c r="B940" t="s">
        <v>2010</v>
      </c>
      <c r="C940" s="4">
        <v>2</v>
      </c>
      <c r="D940" s="4">
        <v>23</v>
      </c>
      <c r="E940" s="4">
        <v>207</v>
      </c>
      <c r="G940" s="4">
        <v>30000</v>
      </c>
      <c r="H940">
        <v>30700</v>
      </c>
      <c r="I940">
        <v>30713</v>
      </c>
      <c r="J940">
        <f t="shared" si="303"/>
        <v>29</v>
      </c>
      <c r="K940">
        <f t="shared" si="304"/>
        <v>21</v>
      </c>
      <c r="L940">
        <f t="shared" si="298"/>
        <v>8</v>
      </c>
      <c r="M940">
        <f t="shared" si="299"/>
        <v>27</v>
      </c>
      <c r="N940">
        <f t="shared" si="300"/>
        <v>4</v>
      </c>
      <c r="O940" s="3" t="str">
        <f t="shared" si="292"/>
        <v>08|27|04</v>
      </c>
      <c r="P940" s="22">
        <f t="shared" si="293"/>
        <v>82704</v>
      </c>
      <c r="Q940" s="22">
        <f t="shared" si="294"/>
        <v>3</v>
      </c>
      <c r="R940" s="22"/>
      <c r="S940" t="str">
        <f t="shared" si="295"/>
        <v>Medicine and Health Sciences</v>
      </c>
      <c r="T940" t="str">
        <f t="shared" si="296"/>
        <v>Veterinary Medicine</v>
      </c>
      <c r="U940" t="str">
        <f t="shared" si="297"/>
        <v>Veterinary Anatomy</v>
      </c>
      <c r="V940">
        <v>1</v>
      </c>
      <c r="W940">
        <f t="shared" si="307"/>
        <v>930</v>
      </c>
      <c r="X940">
        <f t="shared" si="287"/>
        <v>930</v>
      </c>
      <c r="Y940" t="str">
        <f t="shared" si="308"/>
        <v>Veterinary Medicine: Veterinary Anatomy</v>
      </c>
      <c r="Z940" t="str">
        <f t="shared" si="309"/>
        <v>Veterinary Medicine: Veterinary Anatomy</v>
      </c>
    </row>
    <row r="941" spans="1:26" x14ac:dyDescent="0.35">
      <c r="A941">
        <v>937</v>
      </c>
      <c r="B941" t="s">
        <v>2011</v>
      </c>
      <c r="C941" s="4">
        <v>2</v>
      </c>
      <c r="D941" s="4">
        <v>23</v>
      </c>
      <c r="E941" s="4">
        <v>207</v>
      </c>
      <c r="G941" s="4">
        <v>30000</v>
      </c>
      <c r="H941">
        <v>30700</v>
      </c>
      <c r="I941">
        <v>30713</v>
      </c>
      <c r="J941">
        <f t="shared" si="303"/>
        <v>29</v>
      </c>
      <c r="K941">
        <f t="shared" si="304"/>
        <v>21</v>
      </c>
      <c r="L941">
        <f t="shared" si="298"/>
        <v>8</v>
      </c>
      <c r="M941">
        <f t="shared" si="299"/>
        <v>27</v>
      </c>
      <c r="N941">
        <f t="shared" si="300"/>
        <v>5</v>
      </c>
      <c r="O941" s="3" t="str">
        <f t="shared" si="292"/>
        <v>08|27|05</v>
      </c>
      <c r="P941" s="22">
        <f t="shared" si="293"/>
        <v>82705</v>
      </c>
      <c r="Q941" s="22">
        <f t="shared" si="294"/>
        <v>3</v>
      </c>
      <c r="R941" s="22"/>
      <c r="S941" t="str">
        <f t="shared" si="295"/>
        <v>Medicine and Health Sciences</v>
      </c>
      <c r="T941" t="str">
        <f t="shared" si="296"/>
        <v>Veterinary Medicine</v>
      </c>
      <c r="U941" t="str">
        <f t="shared" si="297"/>
        <v>Veterinary Infectious Diseases</v>
      </c>
      <c r="V941">
        <v>1</v>
      </c>
      <c r="W941">
        <f t="shared" si="307"/>
        <v>931</v>
      </c>
      <c r="X941">
        <f t="shared" si="287"/>
        <v>931</v>
      </c>
      <c r="Y941" t="str">
        <f t="shared" si="308"/>
        <v>Veterinary Medicine: Veterinary Infectious Diseases</v>
      </c>
      <c r="Z941" t="str">
        <f t="shared" si="309"/>
        <v>Veterinary Medicine: Veterinary Infectious Diseases</v>
      </c>
    </row>
    <row r="942" spans="1:26" x14ac:dyDescent="0.35">
      <c r="A942">
        <v>938</v>
      </c>
      <c r="B942" t="s">
        <v>2012</v>
      </c>
      <c r="C942" s="4">
        <v>2</v>
      </c>
      <c r="D942" s="4">
        <v>23</v>
      </c>
      <c r="E942" s="4">
        <v>207</v>
      </c>
      <c r="F942" s="4">
        <v>20712</v>
      </c>
      <c r="G942" s="4">
        <v>30000</v>
      </c>
      <c r="H942">
        <v>30700</v>
      </c>
      <c r="I942">
        <v>30713</v>
      </c>
      <c r="J942">
        <f t="shared" si="303"/>
        <v>29</v>
      </c>
      <c r="K942">
        <f t="shared" si="304"/>
        <v>21</v>
      </c>
      <c r="L942">
        <f t="shared" si="298"/>
        <v>8</v>
      </c>
      <c r="M942">
        <f t="shared" si="299"/>
        <v>27</v>
      </c>
      <c r="N942">
        <f t="shared" si="300"/>
        <v>6</v>
      </c>
      <c r="O942" s="3" t="str">
        <f t="shared" si="292"/>
        <v>08|27|06</v>
      </c>
      <c r="P942" s="22">
        <f t="shared" si="293"/>
        <v>82706</v>
      </c>
      <c r="Q942" s="22">
        <f t="shared" si="294"/>
        <v>3</v>
      </c>
      <c r="R942" s="22"/>
      <c r="S942" t="str">
        <f t="shared" si="295"/>
        <v>Medicine and Health Sciences</v>
      </c>
      <c r="T942" t="str">
        <f t="shared" si="296"/>
        <v>Veterinary Medicine</v>
      </c>
      <c r="U942" t="str">
        <f t="shared" si="297"/>
        <v>Veterinary Microbiology and Immunobiology</v>
      </c>
      <c r="V942">
        <v>1</v>
      </c>
      <c r="W942">
        <f t="shared" si="307"/>
        <v>932</v>
      </c>
      <c r="X942">
        <f t="shared" si="287"/>
        <v>932</v>
      </c>
      <c r="Y942" t="str">
        <f t="shared" si="308"/>
        <v>Veterinary Medicine: Veterinary Microbiology and Immunobiology</v>
      </c>
      <c r="Z942" t="str">
        <f t="shared" si="309"/>
        <v>Veterinary Medicine: Veterinary Microbiology and Immunobiology</v>
      </c>
    </row>
    <row r="943" spans="1:26" x14ac:dyDescent="0.35">
      <c r="A943">
        <v>939</v>
      </c>
      <c r="B943" t="s">
        <v>2013</v>
      </c>
      <c r="C943" s="4">
        <v>2</v>
      </c>
      <c r="D943" s="4">
        <v>23</v>
      </c>
      <c r="E943" s="4">
        <v>207</v>
      </c>
      <c r="G943" s="4">
        <v>30000</v>
      </c>
      <c r="H943">
        <v>30700</v>
      </c>
      <c r="I943">
        <v>30713</v>
      </c>
      <c r="J943">
        <f t="shared" si="303"/>
        <v>29</v>
      </c>
      <c r="K943">
        <f t="shared" si="304"/>
        <v>21</v>
      </c>
      <c r="L943">
        <f t="shared" si="298"/>
        <v>8</v>
      </c>
      <c r="M943">
        <f t="shared" si="299"/>
        <v>27</v>
      </c>
      <c r="N943">
        <f t="shared" si="300"/>
        <v>7</v>
      </c>
      <c r="O943" s="3" t="str">
        <f t="shared" si="292"/>
        <v>08|27|07</v>
      </c>
      <c r="P943" s="22">
        <f t="shared" si="293"/>
        <v>82707</v>
      </c>
      <c r="Q943" s="22">
        <f t="shared" si="294"/>
        <v>3</v>
      </c>
      <c r="R943" s="22"/>
      <c r="S943" t="str">
        <f t="shared" si="295"/>
        <v>Medicine and Health Sciences</v>
      </c>
      <c r="T943" s="23" t="str">
        <f t="shared" si="296"/>
        <v>Veterinary Medicine</v>
      </c>
      <c r="U943" t="str">
        <f t="shared" si="297"/>
        <v>Veterinary Pathology and Pathobiology</v>
      </c>
      <c r="V943">
        <v>1</v>
      </c>
      <c r="W943">
        <f t="shared" si="307"/>
        <v>933</v>
      </c>
      <c r="X943">
        <f t="shared" si="287"/>
        <v>933</v>
      </c>
      <c r="Y943" t="str">
        <f t="shared" si="308"/>
        <v>Veterinary Medicine: Veterinary Pathology and Pathobiology</v>
      </c>
      <c r="Z943" t="str">
        <f t="shared" si="309"/>
        <v>Veterinary Medicine: Veterinary Pathology and Pathobiology</v>
      </c>
    </row>
    <row r="944" spans="1:26" x14ac:dyDescent="0.35">
      <c r="A944">
        <v>940</v>
      </c>
      <c r="B944" t="s">
        <v>2014</v>
      </c>
      <c r="C944" s="4">
        <v>2</v>
      </c>
      <c r="D944" s="4">
        <v>23</v>
      </c>
      <c r="E944" s="4">
        <v>207</v>
      </c>
      <c r="G944" s="4">
        <v>30000</v>
      </c>
      <c r="H944">
        <v>30700</v>
      </c>
      <c r="I944">
        <v>30713</v>
      </c>
      <c r="J944">
        <f t="shared" si="303"/>
        <v>29</v>
      </c>
      <c r="K944">
        <f t="shared" si="304"/>
        <v>21</v>
      </c>
      <c r="L944">
        <f t="shared" si="298"/>
        <v>8</v>
      </c>
      <c r="M944">
        <f t="shared" si="299"/>
        <v>27</v>
      </c>
      <c r="N944">
        <f t="shared" si="300"/>
        <v>8</v>
      </c>
      <c r="O944" s="3" t="str">
        <f t="shared" si="292"/>
        <v>08|27|08</v>
      </c>
      <c r="P944" s="22">
        <f t="shared" si="293"/>
        <v>82708</v>
      </c>
      <c r="Q944" s="22">
        <f t="shared" si="294"/>
        <v>3</v>
      </c>
      <c r="R944" s="22"/>
      <c r="S944" t="str">
        <f t="shared" si="295"/>
        <v>Medicine and Health Sciences</v>
      </c>
      <c r="T944" t="str">
        <f t="shared" si="296"/>
        <v>Veterinary Medicine</v>
      </c>
      <c r="U944" t="str">
        <f t="shared" si="297"/>
        <v>Veterinary Physiology</v>
      </c>
      <c r="V944">
        <v>1</v>
      </c>
      <c r="W944">
        <f t="shared" si="307"/>
        <v>934</v>
      </c>
      <c r="X944">
        <f t="shared" si="287"/>
        <v>934</v>
      </c>
      <c r="Y944" t="str">
        <f t="shared" si="308"/>
        <v>Veterinary Medicine: Veterinary Physiology</v>
      </c>
      <c r="Z944" t="str">
        <f t="shared" si="309"/>
        <v>Veterinary Medicine: Veterinary Physiology</v>
      </c>
    </row>
    <row r="945" spans="1:26" x14ac:dyDescent="0.35">
      <c r="A945">
        <v>941</v>
      </c>
      <c r="B945" t="s">
        <v>2015</v>
      </c>
      <c r="C945" s="4">
        <v>2</v>
      </c>
      <c r="D945" s="4">
        <v>23</v>
      </c>
      <c r="E945" s="4">
        <v>207</v>
      </c>
      <c r="G945" s="4">
        <v>30000</v>
      </c>
      <c r="H945">
        <v>30700</v>
      </c>
      <c r="I945">
        <v>30713</v>
      </c>
      <c r="J945">
        <f t="shared" si="303"/>
        <v>29</v>
      </c>
      <c r="K945">
        <f t="shared" si="304"/>
        <v>21</v>
      </c>
      <c r="L945">
        <f t="shared" si="298"/>
        <v>8</v>
      </c>
      <c r="M945">
        <f t="shared" si="299"/>
        <v>27</v>
      </c>
      <c r="N945">
        <f t="shared" si="300"/>
        <v>9</v>
      </c>
      <c r="O945" s="3" t="str">
        <f t="shared" si="292"/>
        <v>08|27|09</v>
      </c>
      <c r="P945" s="22">
        <f t="shared" si="293"/>
        <v>82709</v>
      </c>
      <c r="Q945" s="22">
        <f t="shared" si="294"/>
        <v>3</v>
      </c>
      <c r="R945" s="22"/>
      <c r="S945" t="str">
        <f t="shared" si="295"/>
        <v>Medicine and Health Sciences</v>
      </c>
      <c r="T945" s="23" t="str">
        <f t="shared" si="296"/>
        <v>Veterinary Medicine</v>
      </c>
      <c r="U945" t="str">
        <f t="shared" si="297"/>
        <v>Veterinary Preventive Medicine, Epidemiology, and Public Health</v>
      </c>
      <c r="V945">
        <v>1</v>
      </c>
      <c r="W945">
        <f t="shared" si="307"/>
        <v>935</v>
      </c>
      <c r="X945">
        <f t="shared" si="287"/>
        <v>935</v>
      </c>
      <c r="Y945" t="str">
        <f t="shared" si="308"/>
        <v>Veterinary Medicine: Veterinary Preventive Medicine, Epidemiology, and Public Health</v>
      </c>
      <c r="Z945" t="str">
        <f t="shared" si="309"/>
        <v>Veterinary Medicine: Veterinary Preventive Medicine, Epidemiology, and Public Health</v>
      </c>
    </row>
    <row r="946" spans="1:26" x14ac:dyDescent="0.35">
      <c r="A946">
        <v>942</v>
      </c>
      <c r="B946" t="s">
        <v>2016</v>
      </c>
      <c r="C946" s="4">
        <v>2</v>
      </c>
      <c r="D946" s="4">
        <v>23</v>
      </c>
      <c r="E946" s="4">
        <v>207</v>
      </c>
      <c r="G946" s="4">
        <v>30000</v>
      </c>
      <c r="H946">
        <v>30700</v>
      </c>
      <c r="I946">
        <v>30713</v>
      </c>
      <c r="J946">
        <f t="shared" si="303"/>
        <v>29</v>
      </c>
      <c r="K946">
        <f t="shared" si="304"/>
        <v>21</v>
      </c>
      <c r="L946">
        <f t="shared" si="298"/>
        <v>8</v>
      </c>
      <c r="M946">
        <f t="shared" si="299"/>
        <v>27</v>
      </c>
      <c r="N946">
        <f t="shared" si="300"/>
        <v>10</v>
      </c>
      <c r="O946" s="3" t="str">
        <f t="shared" si="292"/>
        <v>08|27|10</v>
      </c>
      <c r="P946" s="22">
        <f t="shared" si="293"/>
        <v>82710</v>
      </c>
      <c r="Q946" s="22">
        <f t="shared" si="294"/>
        <v>3</v>
      </c>
      <c r="R946" s="22"/>
      <c r="S946" t="str">
        <f t="shared" si="295"/>
        <v>Medicine and Health Sciences</v>
      </c>
      <c r="T946" t="str">
        <f t="shared" si="296"/>
        <v>Veterinary Medicine</v>
      </c>
      <c r="U946" t="str">
        <f t="shared" si="297"/>
        <v>Veterinary Toxicology and Pharmacology</v>
      </c>
      <c r="V946">
        <v>1</v>
      </c>
      <c r="W946">
        <f t="shared" si="307"/>
        <v>936</v>
      </c>
      <c r="X946">
        <f t="shared" si="287"/>
        <v>936</v>
      </c>
      <c r="Y946" t="str">
        <f t="shared" si="308"/>
        <v>Veterinary Medicine: Veterinary Toxicology and Pharmacology</v>
      </c>
      <c r="Z946" t="str">
        <f t="shared" si="309"/>
        <v>Veterinary Medicine: Veterinary Toxicology and Pharmacology</v>
      </c>
    </row>
    <row r="947" spans="1:26" x14ac:dyDescent="0.35">
      <c r="A947">
        <v>943</v>
      </c>
      <c r="B947" t="s">
        <v>2017</v>
      </c>
      <c r="C947" s="4">
        <v>2</v>
      </c>
      <c r="D947" s="4">
        <v>23</v>
      </c>
      <c r="E947" s="4">
        <v>207</v>
      </c>
      <c r="G947" s="4">
        <v>30000</v>
      </c>
      <c r="H947">
        <v>30700</v>
      </c>
      <c r="I947">
        <v>30713</v>
      </c>
      <c r="J947">
        <f t="shared" si="303"/>
        <v>29</v>
      </c>
      <c r="K947">
        <f t="shared" si="304"/>
        <v>21</v>
      </c>
      <c r="L947">
        <f t="shared" si="298"/>
        <v>8</v>
      </c>
      <c r="M947">
        <f t="shared" si="299"/>
        <v>27</v>
      </c>
      <c r="N947">
        <f t="shared" si="300"/>
        <v>11</v>
      </c>
      <c r="O947" s="3" t="str">
        <f t="shared" si="292"/>
        <v>08|27|11</v>
      </c>
      <c r="P947" s="22">
        <f t="shared" si="293"/>
        <v>82711</v>
      </c>
      <c r="Q947" s="22">
        <f t="shared" si="294"/>
        <v>3</v>
      </c>
      <c r="R947" s="22"/>
      <c r="S947" t="str">
        <f t="shared" si="295"/>
        <v>Medicine and Health Sciences</v>
      </c>
      <c r="T947" t="str">
        <f t="shared" si="296"/>
        <v>Veterinary Medicine</v>
      </c>
      <c r="U947" t="str">
        <f t="shared" si="297"/>
        <v>Other Veterinary Medicine</v>
      </c>
      <c r="V947">
        <v>1</v>
      </c>
      <c r="W947">
        <f t="shared" si="307"/>
        <v>937</v>
      </c>
      <c r="X947">
        <f t="shared" si="287"/>
        <v>937</v>
      </c>
      <c r="Y947" t="str">
        <f t="shared" si="308"/>
        <v>Veterinary Medicine: Other Veterinary Medicine</v>
      </c>
      <c r="Z947" t="str">
        <f t="shared" si="309"/>
        <v>Veterinary Medicine: Other Veterinary Medicine</v>
      </c>
    </row>
    <row r="948" spans="1:26" x14ac:dyDescent="0.35">
      <c r="A948">
        <v>944</v>
      </c>
      <c r="B948" t="s">
        <v>2018</v>
      </c>
      <c r="C948" s="4">
        <v>2</v>
      </c>
      <c r="D948" s="4">
        <v>22</v>
      </c>
      <c r="G948">
        <v>30000</v>
      </c>
      <c r="H948" t="s">
        <v>2484</v>
      </c>
      <c r="J948">
        <f t="shared" si="303"/>
        <v>29</v>
      </c>
      <c r="K948" t="str">
        <f t="shared" si="304"/>
        <v/>
      </c>
      <c r="L948">
        <f t="shared" si="298"/>
        <v>8</v>
      </c>
      <c r="M948">
        <f t="shared" si="299"/>
        <v>28</v>
      </c>
      <c r="N948" t="str">
        <f t="shared" si="300"/>
        <v/>
      </c>
      <c r="O948" s="3" t="str">
        <f t="shared" si="292"/>
        <v>08|28</v>
      </c>
      <c r="P948" s="22">
        <f t="shared" si="293"/>
        <v>828</v>
      </c>
      <c r="Q948" s="22">
        <f t="shared" si="294"/>
        <v>2</v>
      </c>
      <c r="R948" s="22">
        <v>0</v>
      </c>
      <c r="S948" t="str">
        <f t="shared" si="295"/>
        <v>Medicine and Health Sciences</v>
      </c>
      <c r="T948" t="str">
        <f t="shared" si="296"/>
        <v>Other Medicine and Health Sciences</v>
      </c>
      <c r="U948" t="str">
        <f t="shared" si="297"/>
        <v/>
      </c>
      <c r="V948">
        <v>1</v>
      </c>
      <c r="W948">
        <f t="shared" si="307"/>
        <v>938</v>
      </c>
      <c r="X948">
        <f t="shared" si="287"/>
        <v>938</v>
      </c>
      <c r="Y948" t="str">
        <f>T948</f>
        <v>Other Medicine and Health Sciences</v>
      </c>
      <c r="Z948" t="str">
        <f>IF(U949="",T948,"")</f>
        <v>Other Medicine and Health Sciences</v>
      </c>
    </row>
    <row r="949" spans="1:26" hidden="1" x14ac:dyDescent="0.35">
      <c r="A949">
        <v>945</v>
      </c>
      <c r="B949" t="s">
        <v>2019</v>
      </c>
      <c r="C949" s="4">
        <v>3</v>
      </c>
      <c r="D949" s="4"/>
      <c r="G949" s="4">
        <v>20000</v>
      </c>
      <c r="H949" s="4" t="s">
        <v>2487</v>
      </c>
      <c r="J949" t="str">
        <f t="shared" si="303"/>
        <v/>
      </c>
      <c r="K949" t="str">
        <f t="shared" si="304"/>
        <v/>
      </c>
      <c r="L949">
        <f t="shared" si="298"/>
        <v>9</v>
      </c>
      <c r="M949" t="str">
        <f t="shared" si="299"/>
        <v/>
      </c>
      <c r="N949" t="str">
        <f t="shared" si="300"/>
        <v/>
      </c>
      <c r="O949" s="3" t="str">
        <f t="shared" si="292"/>
        <v>09</v>
      </c>
      <c r="P949" s="22">
        <f t="shared" si="293"/>
        <v>9</v>
      </c>
      <c r="Q949" s="22">
        <f t="shared" si="294"/>
        <v>1</v>
      </c>
      <c r="R949" s="22">
        <v>11</v>
      </c>
      <c r="S949" t="str">
        <f t="shared" si="295"/>
        <v>Physical Sciences and Mathematics</v>
      </c>
      <c r="T949" t="str">
        <f t="shared" si="296"/>
        <v/>
      </c>
      <c r="U949" t="str">
        <f t="shared" si="297"/>
        <v/>
      </c>
      <c r="W949">
        <f t="shared" si="307"/>
        <v>938</v>
      </c>
      <c r="X949" t="str">
        <f t="shared" si="287"/>
        <v/>
      </c>
    </row>
    <row r="950" spans="1:26" x14ac:dyDescent="0.35">
      <c r="A950">
        <v>946</v>
      </c>
      <c r="B950" t="s">
        <v>2020</v>
      </c>
      <c r="C950" s="4">
        <v>3</v>
      </c>
      <c r="D950" s="4">
        <v>33</v>
      </c>
      <c r="E950" s="4"/>
      <c r="F950" s="4"/>
      <c r="G950" s="4">
        <v>20000</v>
      </c>
      <c r="H950" s="4">
        <v>20100</v>
      </c>
      <c r="I950" s="4"/>
      <c r="J950">
        <f t="shared" si="303"/>
        <v>34</v>
      </c>
      <c r="K950" t="str">
        <f t="shared" si="304"/>
        <v/>
      </c>
      <c r="L950">
        <f t="shared" si="298"/>
        <v>9</v>
      </c>
      <c r="M950">
        <f t="shared" si="299"/>
        <v>1</v>
      </c>
      <c r="N950" t="str">
        <f t="shared" si="300"/>
        <v/>
      </c>
      <c r="O950" s="3" t="str">
        <f t="shared" si="292"/>
        <v>09|01</v>
      </c>
      <c r="P950" s="22">
        <f t="shared" si="293"/>
        <v>901</v>
      </c>
      <c r="Q950" s="22">
        <f t="shared" si="294"/>
        <v>2</v>
      </c>
      <c r="R950" s="22">
        <v>8</v>
      </c>
      <c r="S950" t="str">
        <f t="shared" si="295"/>
        <v>Physical Sciences and Mathematics</v>
      </c>
      <c r="T950" t="str">
        <f t="shared" si="296"/>
        <v>Applied Mathematics</v>
      </c>
      <c r="U950" t="str">
        <f t="shared" si="297"/>
        <v/>
      </c>
      <c r="V950">
        <v>1</v>
      </c>
      <c r="W950">
        <f t="shared" si="307"/>
        <v>939</v>
      </c>
      <c r="X950">
        <f t="shared" si="287"/>
        <v>939</v>
      </c>
      <c r="Y950" t="str">
        <f>T950</f>
        <v>Applied Mathematics</v>
      </c>
      <c r="Z950" t="str">
        <f>IF(U951="",T950,"")</f>
        <v/>
      </c>
    </row>
    <row r="951" spans="1:26" x14ac:dyDescent="0.35">
      <c r="A951">
        <v>947</v>
      </c>
      <c r="B951" t="s">
        <v>2021</v>
      </c>
      <c r="C951" s="4">
        <v>3</v>
      </c>
      <c r="D951" s="4">
        <v>33</v>
      </c>
      <c r="E951" s="4">
        <v>312</v>
      </c>
      <c r="F951" s="4"/>
      <c r="G951" s="4">
        <v>20000</v>
      </c>
      <c r="H951" s="4">
        <v>20100</v>
      </c>
      <c r="I951" s="4">
        <v>20101</v>
      </c>
      <c r="J951">
        <f t="shared" si="303"/>
        <v>34</v>
      </c>
      <c r="K951">
        <f t="shared" si="304"/>
        <v>21</v>
      </c>
      <c r="L951">
        <f t="shared" si="298"/>
        <v>9</v>
      </c>
      <c r="M951">
        <f t="shared" si="299"/>
        <v>1</v>
      </c>
      <c r="N951">
        <f t="shared" si="300"/>
        <v>1</v>
      </c>
      <c r="O951" s="3" t="str">
        <f t="shared" si="292"/>
        <v>09|01|01</v>
      </c>
      <c r="P951" s="22">
        <f t="shared" si="293"/>
        <v>90101</v>
      </c>
      <c r="Q951" s="22">
        <f t="shared" si="294"/>
        <v>3</v>
      </c>
      <c r="R951" s="22"/>
      <c r="S951" t="str">
        <f t="shared" si="295"/>
        <v>Physical Sciences and Mathematics</v>
      </c>
      <c r="T951" t="str">
        <f t="shared" si="296"/>
        <v>Applied Mathematics</v>
      </c>
      <c r="U951" t="str">
        <f t="shared" si="297"/>
        <v>Control Theory</v>
      </c>
      <c r="V951">
        <v>1</v>
      </c>
      <c r="W951">
        <f t="shared" si="307"/>
        <v>940</v>
      </c>
      <c r="X951">
        <f t="shared" si="287"/>
        <v>940</v>
      </c>
      <c r="Y951" t="str">
        <f t="shared" ref="Y951:Y958" si="310">Z951</f>
        <v>Applied Mathematics: Control Theory</v>
      </c>
      <c r="Z951" t="str">
        <f t="shared" ref="Z951:Z958" si="311">CONCATENATE(T951,": ",U951)</f>
        <v>Applied Mathematics: Control Theory</v>
      </c>
    </row>
    <row r="952" spans="1:26" x14ac:dyDescent="0.35">
      <c r="A952">
        <v>948</v>
      </c>
      <c r="B952" t="s">
        <v>2022</v>
      </c>
      <c r="C952" s="4">
        <v>3</v>
      </c>
      <c r="D952" s="4">
        <v>33</v>
      </c>
      <c r="E952" s="4">
        <v>312</v>
      </c>
      <c r="F952" s="4"/>
      <c r="G952" s="4">
        <v>20000</v>
      </c>
      <c r="H952" s="4">
        <v>20100</v>
      </c>
      <c r="I952" s="4">
        <v>20101</v>
      </c>
      <c r="J952">
        <f t="shared" si="303"/>
        <v>34</v>
      </c>
      <c r="K952">
        <f t="shared" si="304"/>
        <v>21</v>
      </c>
      <c r="L952">
        <f t="shared" si="298"/>
        <v>9</v>
      </c>
      <c r="M952">
        <f t="shared" si="299"/>
        <v>1</v>
      </c>
      <c r="N952">
        <f t="shared" si="300"/>
        <v>2</v>
      </c>
      <c r="O952" s="3" t="str">
        <f t="shared" si="292"/>
        <v>09|01|02</v>
      </c>
      <c r="P952" s="22">
        <f t="shared" si="293"/>
        <v>90102</v>
      </c>
      <c r="Q952" s="22">
        <f t="shared" si="294"/>
        <v>3</v>
      </c>
      <c r="R952" s="22"/>
      <c r="S952" t="str">
        <f t="shared" si="295"/>
        <v>Physical Sciences and Mathematics</v>
      </c>
      <c r="T952" t="str">
        <f t="shared" si="296"/>
        <v>Applied Mathematics</v>
      </c>
      <c r="U952" t="str">
        <f t="shared" si="297"/>
        <v>Dynamic Systems</v>
      </c>
      <c r="V952">
        <v>1</v>
      </c>
      <c r="W952">
        <f t="shared" si="307"/>
        <v>941</v>
      </c>
      <c r="X952">
        <f t="shared" si="287"/>
        <v>941</v>
      </c>
      <c r="Y952" t="str">
        <f t="shared" si="310"/>
        <v>Applied Mathematics: Dynamic Systems</v>
      </c>
      <c r="Z952" t="str">
        <f t="shared" si="311"/>
        <v>Applied Mathematics: Dynamic Systems</v>
      </c>
    </row>
    <row r="953" spans="1:26" x14ac:dyDescent="0.35">
      <c r="A953">
        <v>949</v>
      </c>
      <c r="B953" t="s">
        <v>2023</v>
      </c>
      <c r="C953" s="4">
        <v>3</v>
      </c>
      <c r="D953" s="4">
        <v>33</v>
      </c>
      <c r="E953" s="4">
        <v>312</v>
      </c>
      <c r="F953" s="4"/>
      <c r="G953" s="4">
        <v>20000</v>
      </c>
      <c r="H953" s="4">
        <v>20100</v>
      </c>
      <c r="I953" s="4">
        <v>20101</v>
      </c>
      <c r="J953">
        <f t="shared" si="303"/>
        <v>34</v>
      </c>
      <c r="K953">
        <f t="shared" si="304"/>
        <v>21</v>
      </c>
      <c r="L953">
        <f t="shared" si="298"/>
        <v>9</v>
      </c>
      <c r="M953">
        <f t="shared" si="299"/>
        <v>1</v>
      </c>
      <c r="N953">
        <f t="shared" si="300"/>
        <v>3</v>
      </c>
      <c r="O953" s="3" t="str">
        <f t="shared" si="292"/>
        <v>09|01|03</v>
      </c>
      <c r="P953" s="22">
        <f t="shared" si="293"/>
        <v>90103</v>
      </c>
      <c r="Q953" s="22">
        <f t="shared" si="294"/>
        <v>3</v>
      </c>
      <c r="R953" s="22"/>
      <c r="S953" t="str">
        <f t="shared" si="295"/>
        <v>Physical Sciences and Mathematics</v>
      </c>
      <c r="T953" t="str">
        <f t="shared" si="296"/>
        <v>Applied Mathematics</v>
      </c>
      <c r="U953" t="str">
        <f t="shared" si="297"/>
        <v>Non-linear Dynamics</v>
      </c>
      <c r="V953">
        <v>1</v>
      </c>
      <c r="W953">
        <f t="shared" si="307"/>
        <v>942</v>
      </c>
      <c r="X953">
        <f t="shared" si="287"/>
        <v>942</v>
      </c>
      <c r="Y953" t="str">
        <f t="shared" si="310"/>
        <v>Applied Mathematics: Non-linear Dynamics</v>
      </c>
      <c r="Z953" t="str">
        <f t="shared" si="311"/>
        <v>Applied Mathematics: Non-linear Dynamics</v>
      </c>
    </row>
    <row r="954" spans="1:26" x14ac:dyDescent="0.35">
      <c r="A954">
        <v>950</v>
      </c>
      <c r="B954" t="s">
        <v>2024</v>
      </c>
      <c r="C954" s="4">
        <v>3</v>
      </c>
      <c r="D954" s="4">
        <v>33</v>
      </c>
      <c r="E954" s="4">
        <v>312</v>
      </c>
      <c r="F954" s="4"/>
      <c r="G954" s="4">
        <v>20000</v>
      </c>
      <c r="H954" s="4">
        <v>20100</v>
      </c>
      <c r="I954" s="4">
        <v>20101</v>
      </c>
      <c r="J954">
        <f t="shared" si="303"/>
        <v>34</v>
      </c>
      <c r="K954">
        <f t="shared" si="304"/>
        <v>21</v>
      </c>
      <c r="L954">
        <f t="shared" si="298"/>
        <v>9</v>
      </c>
      <c r="M954">
        <f t="shared" si="299"/>
        <v>1</v>
      </c>
      <c r="N954">
        <f t="shared" si="300"/>
        <v>4</v>
      </c>
      <c r="O954" s="3" t="str">
        <f t="shared" si="292"/>
        <v>09|01|04</v>
      </c>
      <c r="P954" s="22">
        <f t="shared" si="293"/>
        <v>90104</v>
      </c>
      <c r="Q954" s="22">
        <f t="shared" si="294"/>
        <v>3</v>
      </c>
      <c r="R954" s="22"/>
      <c r="S954" t="str">
        <f t="shared" si="295"/>
        <v>Physical Sciences and Mathematics</v>
      </c>
      <c r="T954" t="str">
        <f t="shared" si="296"/>
        <v>Applied Mathematics</v>
      </c>
      <c r="U954" t="str">
        <f t="shared" si="297"/>
        <v>Numerical Analysis and Computation</v>
      </c>
      <c r="V954">
        <v>1</v>
      </c>
      <c r="W954">
        <f t="shared" si="307"/>
        <v>943</v>
      </c>
      <c r="X954">
        <f t="shared" si="287"/>
        <v>943</v>
      </c>
      <c r="Y954" t="str">
        <f t="shared" si="310"/>
        <v>Applied Mathematics: Numerical Analysis and Computation</v>
      </c>
      <c r="Z954" t="str">
        <f t="shared" si="311"/>
        <v>Applied Mathematics: Numerical Analysis and Computation</v>
      </c>
    </row>
    <row r="955" spans="1:26" x14ac:dyDescent="0.35">
      <c r="A955">
        <v>951</v>
      </c>
      <c r="B955" t="s">
        <v>2025</v>
      </c>
      <c r="C955" s="4">
        <v>3</v>
      </c>
      <c r="D955" s="4">
        <v>33</v>
      </c>
      <c r="E955" s="4">
        <v>312</v>
      </c>
      <c r="F955" s="4"/>
      <c r="G955" s="4">
        <v>20000</v>
      </c>
      <c r="H955" s="4">
        <v>20100</v>
      </c>
      <c r="I955" s="4">
        <v>20101</v>
      </c>
      <c r="J955">
        <f t="shared" si="303"/>
        <v>34</v>
      </c>
      <c r="K955">
        <f t="shared" si="304"/>
        <v>21</v>
      </c>
      <c r="L955">
        <f t="shared" si="298"/>
        <v>9</v>
      </c>
      <c r="M955">
        <f t="shared" si="299"/>
        <v>1</v>
      </c>
      <c r="N955">
        <f t="shared" si="300"/>
        <v>5</v>
      </c>
      <c r="O955" s="3" t="str">
        <f t="shared" si="292"/>
        <v>09|01|05</v>
      </c>
      <c r="P955" s="22">
        <f t="shared" si="293"/>
        <v>90105</v>
      </c>
      <c r="Q955" s="22">
        <f t="shared" si="294"/>
        <v>3</v>
      </c>
      <c r="R955" s="22"/>
      <c r="S955" t="str">
        <f t="shared" si="295"/>
        <v>Physical Sciences and Mathematics</v>
      </c>
      <c r="T955" t="str">
        <f t="shared" si="296"/>
        <v>Applied Mathematics</v>
      </c>
      <c r="U955" t="str">
        <f t="shared" si="297"/>
        <v>Ordinary Differential Equations and Applied Dynamics</v>
      </c>
      <c r="V955">
        <v>1</v>
      </c>
      <c r="W955">
        <f t="shared" si="307"/>
        <v>944</v>
      </c>
      <c r="X955">
        <f t="shared" si="287"/>
        <v>944</v>
      </c>
      <c r="Y955" t="str">
        <f t="shared" si="310"/>
        <v>Applied Mathematics: Ordinary Differential Equations and Applied Dynamics</v>
      </c>
      <c r="Z955" t="str">
        <f t="shared" si="311"/>
        <v>Applied Mathematics: Ordinary Differential Equations and Applied Dynamics</v>
      </c>
    </row>
    <row r="956" spans="1:26" x14ac:dyDescent="0.35">
      <c r="A956">
        <v>952</v>
      </c>
      <c r="B956" t="s">
        <v>2026</v>
      </c>
      <c r="C956" s="4">
        <v>3</v>
      </c>
      <c r="D956" s="4">
        <v>33</v>
      </c>
      <c r="E956" s="4">
        <v>312</v>
      </c>
      <c r="F956" s="4"/>
      <c r="G956" s="4">
        <v>20000</v>
      </c>
      <c r="H956" s="4">
        <v>20100</v>
      </c>
      <c r="I956" s="4">
        <v>20101</v>
      </c>
      <c r="J956">
        <f t="shared" si="303"/>
        <v>34</v>
      </c>
      <c r="K956">
        <f t="shared" si="304"/>
        <v>21</v>
      </c>
      <c r="L956">
        <f t="shared" si="298"/>
        <v>9</v>
      </c>
      <c r="M956">
        <f t="shared" si="299"/>
        <v>1</v>
      </c>
      <c r="N956">
        <f t="shared" si="300"/>
        <v>6</v>
      </c>
      <c r="O956" s="3" t="str">
        <f t="shared" si="292"/>
        <v>09|01|06</v>
      </c>
      <c r="P956" s="22">
        <f t="shared" si="293"/>
        <v>90106</v>
      </c>
      <c r="Q956" s="22">
        <f t="shared" si="294"/>
        <v>3</v>
      </c>
      <c r="R956" s="22"/>
      <c r="S956" t="str">
        <f t="shared" si="295"/>
        <v>Physical Sciences and Mathematics</v>
      </c>
      <c r="T956" t="str">
        <f t="shared" si="296"/>
        <v>Applied Mathematics</v>
      </c>
      <c r="U956" t="str">
        <f t="shared" si="297"/>
        <v>Partial Differential Equations</v>
      </c>
      <c r="V956">
        <v>1</v>
      </c>
      <c r="W956">
        <f t="shared" si="307"/>
        <v>945</v>
      </c>
      <c r="X956">
        <f t="shared" si="287"/>
        <v>945</v>
      </c>
      <c r="Y956" t="str">
        <f t="shared" si="310"/>
        <v>Applied Mathematics: Partial Differential Equations</v>
      </c>
      <c r="Z956" t="str">
        <f t="shared" si="311"/>
        <v>Applied Mathematics: Partial Differential Equations</v>
      </c>
    </row>
    <row r="957" spans="1:26" x14ac:dyDescent="0.35">
      <c r="A957">
        <v>953</v>
      </c>
      <c r="B957" t="s">
        <v>2027</v>
      </c>
      <c r="C957" s="4">
        <v>3</v>
      </c>
      <c r="D957" s="4">
        <v>33</v>
      </c>
      <c r="E957" s="4">
        <v>312</v>
      </c>
      <c r="F957" s="4"/>
      <c r="G957" s="4">
        <v>20000</v>
      </c>
      <c r="H957" s="4">
        <v>20100</v>
      </c>
      <c r="I957" s="4">
        <v>20101</v>
      </c>
      <c r="J957">
        <f t="shared" si="303"/>
        <v>34</v>
      </c>
      <c r="K957">
        <f t="shared" si="304"/>
        <v>21</v>
      </c>
      <c r="L957">
        <f t="shared" si="298"/>
        <v>9</v>
      </c>
      <c r="M957">
        <f t="shared" si="299"/>
        <v>1</v>
      </c>
      <c r="N957">
        <f t="shared" si="300"/>
        <v>7</v>
      </c>
      <c r="O957" s="3" t="str">
        <f t="shared" si="292"/>
        <v>09|01|07</v>
      </c>
      <c r="P957" s="22">
        <f t="shared" si="293"/>
        <v>90107</v>
      </c>
      <c r="Q957" s="22">
        <f t="shared" si="294"/>
        <v>3</v>
      </c>
      <c r="R957" s="22"/>
      <c r="S957" t="str">
        <f t="shared" si="295"/>
        <v>Physical Sciences and Mathematics</v>
      </c>
      <c r="T957" s="23" t="str">
        <f t="shared" si="296"/>
        <v>Applied Mathematics</v>
      </c>
      <c r="U957" t="str">
        <f t="shared" si="297"/>
        <v>Special Functions</v>
      </c>
      <c r="V957">
        <v>1</v>
      </c>
      <c r="W957">
        <f t="shared" si="307"/>
        <v>946</v>
      </c>
      <c r="X957">
        <f t="shared" ref="X957:X1020" si="312">IF(V957&gt;0,W957,"")</f>
        <v>946</v>
      </c>
      <c r="Y957" t="str">
        <f t="shared" si="310"/>
        <v>Applied Mathematics: Special Functions</v>
      </c>
      <c r="Z957" t="str">
        <f t="shared" si="311"/>
        <v>Applied Mathematics: Special Functions</v>
      </c>
    </row>
    <row r="958" spans="1:26" x14ac:dyDescent="0.35">
      <c r="A958">
        <v>954</v>
      </c>
      <c r="B958" t="s">
        <v>2028</v>
      </c>
      <c r="C958" s="4">
        <v>3</v>
      </c>
      <c r="D958" s="4">
        <v>33</v>
      </c>
      <c r="E958" s="4">
        <v>312</v>
      </c>
      <c r="F958" s="4"/>
      <c r="G958" s="4">
        <v>20000</v>
      </c>
      <c r="H958" s="4">
        <v>20100</v>
      </c>
      <c r="I958" s="4">
        <v>20101</v>
      </c>
      <c r="J958">
        <f t="shared" si="303"/>
        <v>34</v>
      </c>
      <c r="K958">
        <f t="shared" si="304"/>
        <v>21</v>
      </c>
      <c r="L958">
        <f t="shared" si="298"/>
        <v>9</v>
      </c>
      <c r="M958">
        <f t="shared" si="299"/>
        <v>1</v>
      </c>
      <c r="N958">
        <f t="shared" si="300"/>
        <v>8</v>
      </c>
      <c r="O958" s="3" t="str">
        <f t="shared" si="292"/>
        <v>09|01|08</v>
      </c>
      <c r="P958" s="22">
        <f t="shared" si="293"/>
        <v>90108</v>
      </c>
      <c r="Q958" s="22">
        <f t="shared" si="294"/>
        <v>3</v>
      </c>
      <c r="R958" s="22"/>
      <c r="S958" t="str">
        <f t="shared" si="295"/>
        <v>Physical Sciences and Mathematics</v>
      </c>
      <c r="T958" t="str">
        <f t="shared" si="296"/>
        <v>Applied Mathematics</v>
      </c>
      <c r="U958" t="str">
        <f t="shared" si="297"/>
        <v>Other Applied Mathematics</v>
      </c>
      <c r="V958">
        <v>1</v>
      </c>
      <c r="W958">
        <f t="shared" si="307"/>
        <v>947</v>
      </c>
      <c r="X958">
        <f t="shared" si="312"/>
        <v>947</v>
      </c>
      <c r="Y958" t="str">
        <f t="shared" si="310"/>
        <v>Applied Mathematics: Other Applied Mathematics</v>
      </c>
      <c r="Z958" t="str">
        <f t="shared" si="311"/>
        <v>Applied Mathematics: Other Applied Mathematics</v>
      </c>
    </row>
    <row r="959" spans="1:26" x14ac:dyDescent="0.35">
      <c r="A959">
        <v>955</v>
      </c>
      <c r="B959" t="s">
        <v>2029</v>
      </c>
      <c r="C959" s="4">
        <v>3</v>
      </c>
      <c r="D959" s="4">
        <v>32</v>
      </c>
      <c r="E959" s="4">
        <v>311</v>
      </c>
      <c r="G959" s="4">
        <v>20000</v>
      </c>
      <c r="H959">
        <v>20200</v>
      </c>
      <c r="I959">
        <v>20201</v>
      </c>
      <c r="J959">
        <f t="shared" si="303"/>
        <v>34</v>
      </c>
      <c r="K959" t="str">
        <f t="shared" si="304"/>
        <v/>
      </c>
      <c r="L959">
        <f t="shared" si="298"/>
        <v>9</v>
      </c>
      <c r="M959">
        <f t="shared" si="299"/>
        <v>2</v>
      </c>
      <c r="N959" t="str">
        <f t="shared" si="300"/>
        <v/>
      </c>
      <c r="O959" s="3" t="str">
        <f t="shared" si="292"/>
        <v>09|02</v>
      </c>
      <c r="P959" s="22">
        <f t="shared" si="293"/>
        <v>902</v>
      </c>
      <c r="Q959" s="22">
        <f t="shared" si="294"/>
        <v>2</v>
      </c>
      <c r="R959" s="22">
        <v>7</v>
      </c>
      <c r="S959" t="str">
        <f t="shared" si="295"/>
        <v>Physical Sciences and Mathematics</v>
      </c>
      <c r="T959" t="str">
        <f t="shared" si="296"/>
        <v>Astrophysics and Astronomy</v>
      </c>
      <c r="U959" t="str">
        <f t="shared" si="297"/>
        <v/>
      </c>
      <c r="V959">
        <v>1</v>
      </c>
      <c r="W959">
        <f t="shared" si="307"/>
        <v>948</v>
      </c>
      <c r="X959">
        <f t="shared" si="312"/>
        <v>948</v>
      </c>
      <c r="Y959" t="str">
        <f>T959</f>
        <v>Astrophysics and Astronomy</v>
      </c>
      <c r="Z959" t="str">
        <f>IF(U960="",T959,"")</f>
        <v/>
      </c>
    </row>
    <row r="960" spans="1:26" x14ac:dyDescent="0.35">
      <c r="A960">
        <v>956</v>
      </c>
      <c r="B960" t="s">
        <v>2030</v>
      </c>
      <c r="C960" s="4">
        <v>3</v>
      </c>
      <c r="D960" s="4">
        <v>32</v>
      </c>
      <c r="E960" s="4">
        <v>311</v>
      </c>
      <c r="G960" s="4">
        <v>20000</v>
      </c>
      <c r="H960">
        <v>20200</v>
      </c>
      <c r="I960">
        <v>20201</v>
      </c>
      <c r="J960">
        <f t="shared" si="303"/>
        <v>34</v>
      </c>
      <c r="K960">
        <f t="shared" si="304"/>
        <v>28</v>
      </c>
      <c r="L960">
        <f t="shared" si="298"/>
        <v>9</v>
      </c>
      <c r="M960">
        <f t="shared" si="299"/>
        <v>2</v>
      </c>
      <c r="N960">
        <f t="shared" si="300"/>
        <v>1</v>
      </c>
      <c r="O960" s="3" t="str">
        <f t="shared" si="292"/>
        <v>09|02|01</v>
      </c>
      <c r="P960" s="22">
        <f t="shared" si="293"/>
        <v>90201</v>
      </c>
      <c r="Q960" s="22">
        <f t="shared" si="294"/>
        <v>3</v>
      </c>
      <c r="R960" s="22"/>
      <c r="S960" t="str">
        <f t="shared" si="295"/>
        <v>Physical Sciences and Mathematics</v>
      </c>
      <c r="T960" t="str">
        <f t="shared" si="296"/>
        <v>Astrophysics and Astronomy</v>
      </c>
      <c r="U960" t="str">
        <f t="shared" si="297"/>
        <v>Cosmology, Relativity, and Gravity</v>
      </c>
      <c r="V960">
        <v>1</v>
      </c>
      <c r="W960">
        <f t="shared" si="307"/>
        <v>949</v>
      </c>
      <c r="X960">
        <f t="shared" si="312"/>
        <v>949</v>
      </c>
      <c r="Y960" t="str">
        <f t="shared" ref="Y960:Y966" si="313">Z960</f>
        <v>Astrophysics and Astronomy: Cosmology, Relativity, and Gravity</v>
      </c>
      <c r="Z960" t="str">
        <f t="shared" ref="Z960:Z966" si="314">CONCATENATE(T960,": ",U960)</f>
        <v>Astrophysics and Astronomy: Cosmology, Relativity, and Gravity</v>
      </c>
    </row>
    <row r="961" spans="1:26" x14ac:dyDescent="0.35">
      <c r="A961">
        <v>957</v>
      </c>
      <c r="B961" t="s">
        <v>2031</v>
      </c>
      <c r="C961" s="4">
        <v>3</v>
      </c>
      <c r="D961" s="4">
        <v>32</v>
      </c>
      <c r="E961" s="4">
        <v>311</v>
      </c>
      <c r="G961" s="4">
        <v>20000</v>
      </c>
      <c r="H961">
        <v>20200</v>
      </c>
      <c r="I961">
        <v>20201</v>
      </c>
      <c r="J961">
        <f t="shared" si="303"/>
        <v>34</v>
      </c>
      <c r="K961">
        <f t="shared" si="304"/>
        <v>28</v>
      </c>
      <c r="L961">
        <f t="shared" si="298"/>
        <v>9</v>
      </c>
      <c r="M961">
        <f t="shared" si="299"/>
        <v>2</v>
      </c>
      <c r="N961">
        <f t="shared" si="300"/>
        <v>2</v>
      </c>
      <c r="O961" s="3" t="str">
        <f t="shared" si="292"/>
        <v>09|02|02</v>
      </c>
      <c r="P961" s="22">
        <f t="shared" si="293"/>
        <v>90202</v>
      </c>
      <c r="Q961" s="22">
        <f t="shared" si="294"/>
        <v>3</v>
      </c>
      <c r="R961" s="22"/>
      <c r="S961" t="str">
        <f t="shared" si="295"/>
        <v>Physical Sciences and Mathematics</v>
      </c>
      <c r="T961" t="str">
        <f t="shared" si="296"/>
        <v>Astrophysics and Astronomy</v>
      </c>
      <c r="U961" t="str">
        <f t="shared" si="297"/>
        <v>External Galaxies</v>
      </c>
      <c r="V961">
        <v>1</v>
      </c>
      <c r="W961">
        <f t="shared" si="307"/>
        <v>950</v>
      </c>
      <c r="X961">
        <f t="shared" si="312"/>
        <v>950</v>
      </c>
      <c r="Y961" t="str">
        <f t="shared" si="313"/>
        <v>Astrophysics and Astronomy: External Galaxies</v>
      </c>
      <c r="Z961" t="str">
        <f t="shared" si="314"/>
        <v>Astrophysics and Astronomy: External Galaxies</v>
      </c>
    </row>
    <row r="962" spans="1:26" x14ac:dyDescent="0.35">
      <c r="A962">
        <v>958</v>
      </c>
      <c r="B962" t="s">
        <v>2032</v>
      </c>
      <c r="C962" s="4">
        <v>3</v>
      </c>
      <c r="D962" s="4">
        <v>32</v>
      </c>
      <c r="E962" s="4">
        <v>311</v>
      </c>
      <c r="G962" s="4">
        <v>20000</v>
      </c>
      <c r="H962">
        <v>20200</v>
      </c>
      <c r="I962">
        <v>20201</v>
      </c>
      <c r="J962">
        <f t="shared" si="303"/>
        <v>34</v>
      </c>
      <c r="K962">
        <f t="shared" si="304"/>
        <v>28</v>
      </c>
      <c r="L962">
        <f t="shared" si="298"/>
        <v>9</v>
      </c>
      <c r="M962">
        <f t="shared" si="299"/>
        <v>2</v>
      </c>
      <c r="N962">
        <f t="shared" si="300"/>
        <v>3</v>
      </c>
      <c r="O962" s="3" t="str">
        <f t="shared" si="292"/>
        <v>09|02|03</v>
      </c>
      <c r="P962" s="22">
        <f t="shared" si="293"/>
        <v>90203</v>
      </c>
      <c r="Q962" s="22">
        <f t="shared" si="294"/>
        <v>3</v>
      </c>
      <c r="R962" s="22"/>
      <c r="S962" t="str">
        <f t="shared" si="295"/>
        <v>Physical Sciences and Mathematics</v>
      </c>
      <c r="T962" t="str">
        <f t="shared" si="296"/>
        <v>Astrophysics and Astronomy</v>
      </c>
      <c r="U962" t="str">
        <f t="shared" si="297"/>
        <v>Instrumentation</v>
      </c>
      <c r="V962">
        <v>1</v>
      </c>
      <c r="W962">
        <f t="shared" si="307"/>
        <v>951</v>
      </c>
      <c r="X962">
        <f t="shared" si="312"/>
        <v>951</v>
      </c>
      <c r="Y962" t="str">
        <f t="shared" si="313"/>
        <v>Astrophysics and Astronomy: Instrumentation</v>
      </c>
      <c r="Z962" t="str">
        <f t="shared" si="314"/>
        <v>Astrophysics and Astronomy: Instrumentation</v>
      </c>
    </row>
    <row r="963" spans="1:26" x14ac:dyDescent="0.35">
      <c r="A963">
        <v>959</v>
      </c>
      <c r="B963" t="s">
        <v>2033</v>
      </c>
      <c r="C963" s="4">
        <v>3</v>
      </c>
      <c r="D963" s="4">
        <v>32</v>
      </c>
      <c r="E963" s="4">
        <v>311</v>
      </c>
      <c r="G963" s="4">
        <v>20000</v>
      </c>
      <c r="H963">
        <v>20200</v>
      </c>
      <c r="I963">
        <v>20201</v>
      </c>
      <c r="J963">
        <f t="shared" si="303"/>
        <v>34</v>
      </c>
      <c r="K963">
        <f t="shared" si="304"/>
        <v>28</v>
      </c>
      <c r="L963">
        <f t="shared" si="298"/>
        <v>9</v>
      </c>
      <c r="M963">
        <f t="shared" si="299"/>
        <v>2</v>
      </c>
      <c r="N963">
        <f t="shared" si="300"/>
        <v>4</v>
      </c>
      <c r="O963" s="3" t="str">
        <f t="shared" si="292"/>
        <v>09|02|04</v>
      </c>
      <c r="P963" s="22">
        <f t="shared" si="293"/>
        <v>90204</v>
      </c>
      <c r="Q963" s="22">
        <f t="shared" si="294"/>
        <v>3</v>
      </c>
      <c r="R963" s="22"/>
      <c r="S963" t="str">
        <f t="shared" si="295"/>
        <v>Physical Sciences and Mathematics</v>
      </c>
      <c r="T963" t="str">
        <f t="shared" si="296"/>
        <v>Astrophysics and Astronomy</v>
      </c>
      <c r="U963" t="str">
        <f t="shared" si="297"/>
        <v>Physical Processes</v>
      </c>
      <c r="V963">
        <v>1</v>
      </c>
      <c r="W963">
        <f t="shared" si="307"/>
        <v>952</v>
      </c>
      <c r="X963">
        <f t="shared" si="312"/>
        <v>952</v>
      </c>
      <c r="Y963" t="str">
        <f t="shared" si="313"/>
        <v>Astrophysics and Astronomy: Physical Processes</v>
      </c>
      <c r="Z963" t="str">
        <f t="shared" si="314"/>
        <v>Astrophysics and Astronomy: Physical Processes</v>
      </c>
    </row>
    <row r="964" spans="1:26" x14ac:dyDescent="0.35">
      <c r="A964">
        <v>960</v>
      </c>
      <c r="B964" t="s">
        <v>2034</v>
      </c>
      <c r="C964" s="4">
        <v>3</v>
      </c>
      <c r="D964" s="4">
        <v>32</v>
      </c>
      <c r="E964" s="4">
        <v>311</v>
      </c>
      <c r="G964" s="4">
        <v>20000</v>
      </c>
      <c r="H964">
        <v>20200</v>
      </c>
      <c r="I964">
        <v>20201</v>
      </c>
      <c r="J964">
        <f t="shared" si="303"/>
        <v>34</v>
      </c>
      <c r="K964">
        <f t="shared" si="304"/>
        <v>28</v>
      </c>
      <c r="L964">
        <f t="shared" si="298"/>
        <v>9</v>
      </c>
      <c r="M964">
        <f t="shared" si="299"/>
        <v>2</v>
      </c>
      <c r="N964">
        <f t="shared" si="300"/>
        <v>5</v>
      </c>
      <c r="O964" s="3" t="str">
        <f t="shared" si="292"/>
        <v>09|02|05</v>
      </c>
      <c r="P964" s="22">
        <f t="shared" si="293"/>
        <v>90205</v>
      </c>
      <c r="Q964" s="22">
        <f t="shared" si="294"/>
        <v>3</v>
      </c>
      <c r="R964" s="22"/>
      <c r="S964" t="str">
        <f t="shared" si="295"/>
        <v>Physical Sciences and Mathematics</v>
      </c>
      <c r="T964" t="str">
        <f t="shared" si="296"/>
        <v>Astrophysics and Astronomy</v>
      </c>
      <c r="U964" t="str">
        <f t="shared" si="297"/>
        <v>Stars, Interstellar Medium and the Galaxy</v>
      </c>
      <c r="V964">
        <v>1</v>
      </c>
      <c r="W964">
        <f t="shared" si="307"/>
        <v>953</v>
      </c>
      <c r="X964">
        <f t="shared" si="312"/>
        <v>953</v>
      </c>
      <c r="Y964" t="str">
        <f t="shared" si="313"/>
        <v>Astrophysics and Astronomy: Stars, Interstellar Medium and the Galaxy</v>
      </c>
      <c r="Z964" t="str">
        <f t="shared" si="314"/>
        <v>Astrophysics and Astronomy: Stars, Interstellar Medium and the Galaxy</v>
      </c>
    </row>
    <row r="965" spans="1:26" x14ac:dyDescent="0.35">
      <c r="A965">
        <v>961</v>
      </c>
      <c r="B965" t="s">
        <v>2035</v>
      </c>
      <c r="C965" s="4">
        <v>3</v>
      </c>
      <c r="D965" s="4">
        <v>32</v>
      </c>
      <c r="E965" s="4">
        <v>311</v>
      </c>
      <c r="G965" s="4">
        <v>20000</v>
      </c>
      <c r="H965">
        <v>20200</v>
      </c>
      <c r="I965">
        <v>20201</v>
      </c>
      <c r="J965">
        <f t="shared" si="303"/>
        <v>34</v>
      </c>
      <c r="K965">
        <f t="shared" si="304"/>
        <v>28</v>
      </c>
      <c r="L965">
        <f t="shared" si="298"/>
        <v>9</v>
      </c>
      <c r="M965">
        <f t="shared" si="299"/>
        <v>2</v>
      </c>
      <c r="N965">
        <f t="shared" si="300"/>
        <v>6</v>
      </c>
      <c r="O965" s="3" t="str">
        <f t="shared" ref="O965:O1028" si="315">CONCATENATE($O$2,TEXT($L965,"00"),IF($M965&lt;&gt;"",CONCATENATE($O$1,TEXT($M965,"00"),IF($N965&lt;&gt;"",CONCATENATE($O$1,TEXT($N965,"00")),"")),""))</f>
        <v>09|02|06</v>
      </c>
      <c r="P965" s="22">
        <f t="shared" ref="P965:P1028" si="316">VALUE(CONCATENATE(TEXT($L965,"00"),IF($M965&lt;&gt;"",CONCATENATE($P$1,TEXT($M965,"00"),IF($N965&lt;&gt;"",CONCATENATE($P$1,TEXT($N965,"00")),"")),"")))</f>
        <v>90206</v>
      </c>
      <c r="Q965" s="22">
        <f t="shared" ref="Q965:Q1028" si="317">IF(L965&lt;&gt;"",1+IF(M965&lt;&gt;"",1+IF(N965&lt;&gt;"",1,0),0),0)</f>
        <v>3</v>
      </c>
      <c r="R965" s="22"/>
      <c r="S965" t="str">
        <f t="shared" ref="S965:S1028" si="318">IF(J965&lt;&gt;"",MID($B965,1,J965-1),$B965)</f>
        <v>Physical Sciences and Mathematics</v>
      </c>
      <c r="T965" t="str">
        <f t="shared" ref="T965:T1028" si="319">IF($K965&lt;&gt;"",MID($B965,$J965+2,$K965-2),IF($J965&lt;&gt;"",MID($B965,$J965+2,99),""))</f>
        <v>Astrophysics and Astronomy</v>
      </c>
      <c r="U965" t="str">
        <f t="shared" ref="U965:U1028" si="320">IF($K965&lt;&gt;"",MID($B965,$J965+2+$K965,99),"")</f>
        <v>The Sun and the Solar System</v>
      </c>
      <c r="V965">
        <v>1</v>
      </c>
      <c r="W965">
        <f t="shared" si="307"/>
        <v>954</v>
      </c>
      <c r="X965">
        <f t="shared" si="312"/>
        <v>954</v>
      </c>
      <c r="Y965" t="str">
        <f t="shared" si="313"/>
        <v>Astrophysics and Astronomy: The Sun and the Solar System</v>
      </c>
      <c r="Z965" t="str">
        <f t="shared" si="314"/>
        <v>Astrophysics and Astronomy: The Sun and the Solar System</v>
      </c>
    </row>
    <row r="966" spans="1:26" x14ac:dyDescent="0.35">
      <c r="A966">
        <v>962</v>
      </c>
      <c r="B966" t="s">
        <v>2036</v>
      </c>
      <c r="C966" s="4">
        <v>3</v>
      </c>
      <c r="D966" s="4">
        <v>32</v>
      </c>
      <c r="E966" s="4">
        <v>311</v>
      </c>
      <c r="G966" s="4">
        <v>20000</v>
      </c>
      <c r="H966">
        <v>20200</v>
      </c>
      <c r="I966">
        <v>20201</v>
      </c>
      <c r="J966">
        <f t="shared" si="303"/>
        <v>34</v>
      </c>
      <c r="K966">
        <f t="shared" si="304"/>
        <v>28</v>
      </c>
      <c r="L966">
        <f t="shared" ref="L966:L1029" si="321">IF(J966="",L965+1,L965)</f>
        <v>9</v>
      </c>
      <c r="M966">
        <f t="shared" ref="M966:M1029" si="322">IF(J965="",1,IF(J966="","",IF(T965=T966,M965,M965+1)))</f>
        <v>2</v>
      </c>
      <c r="N966">
        <f t="shared" ref="N966:N1029" si="323">IF(M966&lt;&gt;M965,"",IF(N965&lt;&gt;"",N965+1,1))</f>
        <v>7</v>
      </c>
      <c r="O966" s="3" t="str">
        <f t="shared" si="315"/>
        <v>09|02|07</v>
      </c>
      <c r="P966" s="22">
        <f t="shared" si="316"/>
        <v>90207</v>
      </c>
      <c r="Q966" s="22">
        <f t="shared" si="317"/>
        <v>3</v>
      </c>
      <c r="R966" s="22"/>
      <c r="S966" t="str">
        <f t="shared" si="318"/>
        <v>Physical Sciences and Mathematics</v>
      </c>
      <c r="T966" s="23" t="str">
        <f t="shared" si="319"/>
        <v>Astrophysics and Astronomy</v>
      </c>
      <c r="U966" t="str">
        <f t="shared" si="320"/>
        <v>Other Astrophysics and Astronomy</v>
      </c>
      <c r="V966">
        <v>1</v>
      </c>
      <c r="W966">
        <f t="shared" si="307"/>
        <v>955</v>
      </c>
      <c r="X966">
        <f t="shared" si="312"/>
        <v>955</v>
      </c>
      <c r="Y966" t="str">
        <f t="shared" si="313"/>
        <v>Astrophysics and Astronomy: Other Astrophysics and Astronomy</v>
      </c>
      <c r="Z966" t="str">
        <f t="shared" si="314"/>
        <v>Astrophysics and Astronomy: Other Astrophysics and Astronomy</v>
      </c>
    </row>
    <row r="967" spans="1:26" x14ac:dyDescent="0.35">
      <c r="A967">
        <v>963</v>
      </c>
      <c r="B967" t="s">
        <v>2037</v>
      </c>
      <c r="C967" s="4">
        <v>3</v>
      </c>
      <c r="D967" s="4">
        <v>31</v>
      </c>
      <c r="G967" s="4">
        <v>20000</v>
      </c>
      <c r="H967">
        <v>20300</v>
      </c>
      <c r="J967">
        <f t="shared" si="303"/>
        <v>34</v>
      </c>
      <c r="K967" t="str">
        <f t="shared" si="304"/>
        <v/>
      </c>
      <c r="L967">
        <f t="shared" si="321"/>
        <v>9</v>
      </c>
      <c r="M967">
        <f t="shared" si="322"/>
        <v>3</v>
      </c>
      <c r="N967" t="str">
        <f t="shared" si="323"/>
        <v/>
      </c>
      <c r="O967" s="3" t="str">
        <f t="shared" si="315"/>
        <v>09|03</v>
      </c>
      <c r="P967" s="22">
        <f t="shared" si="316"/>
        <v>903</v>
      </c>
      <c r="Q967" s="22">
        <f t="shared" si="317"/>
        <v>2</v>
      </c>
      <c r="R967" s="22">
        <v>10</v>
      </c>
      <c r="S967" t="str">
        <f t="shared" si="318"/>
        <v>Physical Sciences and Mathematics</v>
      </c>
      <c r="T967" t="str">
        <f t="shared" si="319"/>
        <v>Chemistry</v>
      </c>
      <c r="U967" t="str">
        <f t="shared" si="320"/>
        <v/>
      </c>
      <c r="V967">
        <v>1</v>
      </c>
      <c r="W967">
        <f t="shared" si="307"/>
        <v>956</v>
      </c>
      <c r="X967">
        <f t="shared" si="312"/>
        <v>956</v>
      </c>
      <c r="Y967" t="str">
        <f>T967</f>
        <v>Chemistry</v>
      </c>
      <c r="Z967" t="str">
        <f>IF(U968="",T967,"")</f>
        <v/>
      </c>
    </row>
    <row r="968" spans="1:26" x14ac:dyDescent="0.35">
      <c r="A968">
        <v>964</v>
      </c>
      <c r="B968" t="s">
        <v>2038</v>
      </c>
      <c r="C968" s="4">
        <v>3</v>
      </c>
      <c r="D968" s="4">
        <v>31</v>
      </c>
      <c r="E968" s="4">
        <v>304</v>
      </c>
      <c r="F968" s="4">
        <v>30401</v>
      </c>
      <c r="G968" s="4">
        <v>20000</v>
      </c>
      <c r="H968">
        <v>20300</v>
      </c>
      <c r="I968" t="s">
        <v>2482</v>
      </c>
      <c r="J968">
        <f t="shared" si="303"/>
        <v>34</v>
      </c>
      <c r="K968">
        <f t="shared" si="304"/>
        <v>11</v>
      </c>
      <c r="L968">
        <f t="shared" si="321"/>
        <v>9</v>
      </c>
      <c r="M968">
        <f t="shared" si="322"/>
        <v>3</v>
      </c>
      <c r="N968">
        <f t="shared" si="323"/>
        <v>1</v>
      </c>
      <c r="O968" s="3" t="str">
        <f t="shared" si="315"/>
        <v>09|03|01</v>
      </c>
      <c r="P968" s="22">
        <f t="shared" si="316"/>
        <v>90301</v>
      </c>
      <c r="Q968" s="22">
        <f t="shared" si="317"/>
        <v>3</v>
      </c>
      <c r="R968" s="22"/>
      <c r="S968" t="str">
        <f t="shared" si="318"/>
        <v>Physical Sciences and Mathematics</v>
      </c>
      <c r="T968" t="str">
        <f t="shared" si="319"/>
        <v>Chemistry</v>
      </c>
      <c r="U968" t="str">
        <f t="shared" si="320"/>
        <v>Analytical Chemistry</v>
      </c>
      <c r="V968">
        <v>1</v>
      </c>
      <c r="W968">
        <f t="shared" si="307"/>
        <v>957</v>
      </c>
      <c r="X968">
        <f t="shared" si="312"/>
        <v>957</v>
      </c>
      <c r="Y968" t="str">
        <f t="shared" ref="Y968:Y977" si="324">Z968</f>
        <v>Chemistry: Analytical Chemistry</v>
      </c>
      <c r="Z968" t="str">
        <f t="shared" ref="Z968:Z977" si="325">CONCATENATE(T968,": ",U968)</f>
        <v>Chemistry: Analytical Chemistry</v>
      </c>
    </row>
    <row r="969" spans="1:26" x14ac:dyDescent="0.35">
      <c r="A969">
        <v>965</v>
      </c>
      <c r="B969" t="s">
        <v>2039</v>
      </c>
      <c r="C969" s="4">
        <v>3</v>
      </c>
      <c r="D969" s="4">
        <v>31</v>
      </c>
      <c r="E969" t="s">
        <v>2333</v>
      </c>
      <c r="G969" s="4">
        <v>20000</v>
      </c>
      <c r="H969">
        <v>20300</v>
      </c>
      <c r="I969" t="s">
        <v>2482</v>
      </c>
      <c r="J969">
        <f t="shared" si="303"/>
        <v>34</v>
      </c>
      <c r="K969">
        <f t="shared" si="304"/>
        <v>11</v>
      </c>
      <c r="L969">
        <f t="shared" si="321"/>
        <v>9</v>
      </c>
      <c r="M969">
        <f t="shared" si="322"/>
        <v>3</v>
      </c>
      <c r="N969">
        <f t="shared" si="323"/>
        <v>2</v>
      </c>
      <c r="O969" s="3" t="str">
        <f t="shared" si="315"/>
        <v>09|03|02</v>
      </c>
      <c r="P969" s="22">
        <f t="shared" si="316"/>
        <v>90302</v>
      </c>
      <c r="Q969" s="22">
        <f t="shared" si="317"/>
        <v>3</v>
      </c>
      <c r="R969" s="22"/>
      <c r="S969" t="str">
        <f t="shared" si="318"/>
        <v>Physical Sciences and Mathematics</v>
      </c>
      <c r="T969" t="str">
        <f t="shared" si="319"/>
        <v>Chemistry</v>
      </c>
      <c r="U969" t="str">
        <f t="shared" si="320"/>
        <v>Environmental Chemistry</v>
      </c>
      <c r="V969">
        <v>1</v>
      </c>
      <c r="W969">
        <f t="shared" si="307"/>
        <v>958</v>
      </c>
      <c r="X969">
        <f t="shared" si="312"/>
        <v>958</v>
      </c>
      <c r="Y969" t="str">
        <f t="shared" si="324"/>
        <v>Chemistry: Environmental Chemistry</v>
      </c>
      <c r="Z969" t="str">
        <f t="shared" si="325"/>
        <v>Chemistry: Environmental Chemistry</v>
      </c>
    </row>
    <row r="970" spans="1:26" x14ac:dyDescent="0.35">
      <c r="A970">
        <v>966</v>
      </c>
      <c r="B970" t="s">
        <v>2040</v>
      </c>
      <c r="C970" s="4">
        <v>3</v>
      </c>
      <c r="D970" s="4">
        <v>31</v>
      </c>
      <c r="E970" s="4">
        <v>301</v>
      </c>
      <c r="F970" s="4">
        <v>30101</v>
      </c>
      <c r="G970" s="4">
        <v>20000</v>
      </c>
      <c r="H970">
        <v>20300</v>
      </c>
      <c r="I970">
        <v>20303</v>
      </c>
      <c r="J970">
        <f t="shared" si="303"/>
        <v>34</v>
      </c>
      <c r="K970">
        <f t="shared" si="304"/>
        <v>11</v>
      </c>
      <c r="L970">
        <f t="shared" si="321"/>
        <v>9</v>
      </c>
      <c r="M970">
        <f t="shared" si="322"/>
        <v>3</v>
      </c>
      <c r="N970">
        <f t="shared" si="323"/>
        <v>3</v>
      </c>
      <c r="O970" s="3" t="str">
        <f t="shared" si="315"/>
        <v>09|03|03</v>
      </c>
      <c r="P970" s="22">
        <f t="shared" si="316"/>
        <v>90303</v>
      </c>
      <c r="Q970" s="22">
        <f t="shared" si="317"/>
        <v>3</v>
      </c>
      <c r="R970" s="22"/>
      <c r="S970" t="str">
        <f t="shared" si="318"/>
        <v>Physical Sciences and Mathematics</v>
      </c>
      <c r="T970" t="str">
        <f t="shared" si="319"/>
        <v>Chemistry</v>
      </c>
      <c r="U970" t="str">
        <f t="shared" si="320"/>
        <v>Inorganic Chemistry</v>
      </c>
      <c r="V970">
        <v>1</v>
      </c>
      <c r="W970">
        <f t="shared" si="307"/>
        <v>959</v>
      </c>
      <c r="X970">
        <f t="shared" si="312"/>
        <v>959</v>
      </c>
      <c r="Y970" t="str">
        <f t="shared" si="324"/>
        <v>Chemistry: Inorganic Chemistry</v>
      </c>
      <c r="Z970" t="str">
        <f t="shared" si="325"/>
        <v>Chemistry: Inorganic Chemistry</v>
      </c>
    </row>
    <row r="971" spans="1:26" x14ac:dyDescent="0.35">
      <c r="A971">
        <v>967</v>
      </c>
      <c r="B971" t="s">
        <v>2041</v>
      </c>
      <c r="C971" s="4">
        <v>3</v>
      </c>
      <c r="D971" s="4">
        <v>31</v>
      </c>
      <c r="E971" s="4">
        <v>302</v>
      </c>
      <c r="G971" s="4">
        <v>20000</v>
      </c>
      <c r="H971">
        <v>20300</v>
      </c>
      <c r="I971" t="s">
        <v>2482</v>
      </c>
      <c r="J971">
        <f t="shared" si="303"/>
        <v>34</v>
      </c>
      <c r="K971">
        <f t="shared" si="304"/>
        <v>11</v>
      </c>
      <c r="L971">
        <f t="shared" si="321"/>
        <v>9</v>
      </c>
      <c r="M971">
        <f t="shared" si="322"/>
        <v>3</v>
      </c>
      <c r="N971">
        <f t="shared" si="323"/>
        <v>4</v>
      </c>
      <c r="O971" s="3" t="str">
        <f t="shared" si="315"/>
        <v>09|03|04</v>
      </c>
      <c r="P971" s="22">
        <f t="shared" si="316"/>
        <v>90304</v>
      </c>
      <c r="Q971" s="22">
        <f t="shared" si="317"/>
        <v>3</v>
      </c>
      <c r="R971" s="22"/>
      <c r="S971" t="str">
        <f t="shared" si="318"/>
        <v>Physical Sciences and Mathematics</v>
      </c>
      <c r="T971" t="str">
        <f t="shared" si="319"/>
        <v>Chemistry</v>
      </c>
      <c r="U971" t="str">
        <f t="shared" si="320"/>
        <v>Materials Chemistry</v>
      </c>
      <c r="V971">
        <v>1</v>
      </c>
      <c r="W971">
        <f t="shared" si="307"/>
        <v>960</v>
      </c>
      <c r="X971">
        <f t="shared" si="312"/>
        <v>960</v>
      </c>
      <c r="Y971" t="str">
        <f t="shared" si="324"/>
        <v>Chemistry: Materials Chemistry</v>
      </c>
      <c r="Z971" t="str">
        <f t="shared" si="325"/>
        <v>Chemistry: Materials Chemistry</v>
      </c>
    </row>
    <row r="972" spans="1:26" x14ac:dyDescent="0.35">
      <c r="A972">
        <v>968</v>
      </c>
      <c r="B972" t="s">
        <v>2042</v>
      </c>
      <c r="C972" s="4">
        <v>3</v>
      </c>
      <c r="D972" s="4">
        <v>31</v>
      </c>
      <c r="E972" t="s">
        <v>2333</v>
      </c>
      <c r="G972" s="4">
        <v>20000</v>
      </c>
      <c r="H972">
        <v>20300</v>
      </c>
      <c r="I972" t="s">
        <v>2482</v>
      </c>
      <c r="J972">
        <f t="shared" si="303"/>
        <v>34</v>
      </c>
      <c r="K972">
        <f t="shared" si="304"/>
        <v>11</v>
      </c>
      <c r="L972">
        <f t="shared" si="321"/>
        <v>9</v>
      </c>
      <c r="M972">
        <f t="shared" si="322"/>
        <v>3</v>
      </c>
      <c r="N972">
        <f t="shared" si="323"/>
        <v>5</v>
      </c>
      <c r="O972" s="3" t="str">
        <f t="shared" si="315"/>
        <v>09|03|05</v>
      </c>
      <c r="P972" s="22">
        <f t="shared" si="316"/>
        <v>90305</v>
      </c>
      <c r="Q972" s="22">
        <f t="shared" si="317"/>
        <v>3</v>
      </c>
      <c r="R972" s="22"/>
      <c r="S972" t="str">
        <f t="shared" si="318"/>
        <v>Physical Sciences and Mathematics</v>
      </c>
      <c r="T972" t="str">
        <f t="shared" si="319"/>
        <v>Chemistry</v>
      </c>
      <c r="U972" t="str">
        <f t="shared" si="320"/>
        <v>Medicinal-Pharmaceutical Chemistry</v>
      </c>
      <c r="V972">
        <v>1</v>
      </c>
      <c r="W972">
        <f t="shared" si="307"/>
        <v>961</v>
      </c>
      <c r="X972">
        <f t="shared" si="312"/>
        <v>961</v>
      </c>
      <c r="Y972" t="str">
        <f t="shared" si="324"/>
        <v>Chemistry: Medicinal-Pharmaceutical Chemistry</v>
      </c>
      <c r="Z972" t="str">
        <f t="shared" si="325"/>
        <v>Chemistry: Medicinal-Pharmaceutical Chemistry</v>
      </c>
    </row>
    <row r="973" spans="1:26" x14ac:dyDescent="0.35">
      <c r="A973">
        <v>969</v>
      </c>
      <c r="B973" t="s">
        <v>2043</v>
      </c>
      <c r="C973" s="4">
        <v>3</v>
      </c>
      <c r="D973" s="4">
        <v>31</v>
      </c>
      <c r="E973" s="4">
        <v>301</v>
      </c>
      <c r="F973" s="4">
        <v>30102</v>
      </c>
      <c r="G973" s="4">
        <v>20000</v>
      </c>
      <c r="H973">
        <v>20300</v>
      </c>
      <c r="I973">
        <v>20304</v>
      </c>
      <c r="J973">
        <f t="shared" si="303"/>
        <v>34</v>
      </c>
      <c r="K973">
        <f t="shared" si="304"/>
        <v>11</v>
      </c>
      <c r="L973">
        <f t="shared" si="321"/>
        <v>9</v>
      </c>
      <c r="M973">
        <f t="shared" si="322"/>
        <v>3</v>
      </c>
      <c r="N973">
        <f t="shared" si="323"/>
        <v>6</v>
      </c>
      <c r="O973" s="3" t="str">
        <f t="shared" si="315"/>
        <v>09|03|06</v>
      </c>
      <c r="P973" s="22">
        <f t="shared" si="316"/>
        <v>90306</v>
      </c>
      <c r="Q973" s="22">
        <f t="shared" si="317"/>
        <v>3</v>
      </c>
      <c r="R973" s="22"/>
      <c r="S973" t="str">
        <f t="shared" si="318"/>
        <v>Physical Sciences and Mathematics</v>
      </c>
      <c r="T973" t="str">
        <f t="shared" si="319"/>
        <v>Chemistry</v>
      </c>
      <c r="U973" t="str">
        <f t="shared" si="320"/>
        <v>Organic Chemistry</v>
      </c>
      <c r="V973">
        <v>1</v>
      </c>
      <c r="W973">
        <f t="shared" si="307"/>
        <v>962</v>
      </c>
      <c r="X973">
        <f t="shared" si="312"/>
        <v>962</v>
      </c>
      <c r="Y973" t="str">
        <f t="shared" si="324"/>
        <v>Chemistry: Organic Chemistry</v>
      </c>
      <c r="Z973" t="str">
        <f t="shared" si="325"/>
        <v>Chemistry: Organic Chemistry</v>
      </c>
    </row>
    <row r="974" spans="1:26" x14ac:dyDescent="0.35">
      <c r="A974">
        <v>970</v>
      </c>
      <c r="B974" t="s">
        <v>2044</v>
      </c>
      <c r="C974" s="4">
        <v>3</v>
      </c>
      <c r="D974" s="4">
        <v>31</v>
      </c>
      <c r="E974" t="s">
        <v>2333</v>
      </c>
      <c r="G974" s="4">
        <v>20000</v>
      </c>
      <c r="H974">
        <v>20300</v>
      </c>
      <c r="I974">
        <v>20301</v>
      </c>
      <c r="J974">
        <f t="shared" si="303"/>
        <v>34</v>
      </c>
      <c r="K974">
        <f t="shared" si="304"/>
        <v>11</v>
      </c>
      <c r="L974">
        <f t="shared" si="321"/>
        <v>9</v>
      </c>
      <c r="M974">
        <f t="shared" si="322"/>
        <v>3</v>
      </c>
      <c r="N974">
        <f t="shared" si="323"/>
        <v>7</v>
      </c>
      <c r="O974" s="3" t="str">
        <f t="shared" si="315"/>
        <v>09|03|07</v>
      </c>
      <c r="P974" s="22">
        <f t="shared" si="316"/>
        <v>90307</v>
      </c>
      <c r="Q974" s="22">
        <f t="shared" si="317"/>
        <v>3</v>
      </c>
      <c r="R974" s="22"/>
      <c r="S974" t="str">
        <f t="shared" si="318"/>
        <v>Physical Sciences and Mathematics</v>
      </c>
      <c r="T974" s="23" t="str">
        <f t="shared" si="319"/>
        <v>Chemistry</v>
      </c>
      <c r="U974" t="str">
        <f t="shared" si="320"/>
        <v>Physical Chemistry</v>
      </c>
      <c r="V974">
        <v>1</v>
      </c>
      <c r="W974">
        <f t="shared" si="307"/>
        <v>963</v>
      </c>
      <c r="X974">
        <f t="shared" si="312"/>
        <v>963</v>
      </c>
      <c r="Y974" t="str">
        <f t="shared" si="324"/>
        <v>Chemistry: Physical Chemistry</v>
      </c>
      <c r="Z974" t="str">
        <f t="shared" si="325"/>
        <v>Chemistry: Physical Chemistry</v>
      </c>
    </row>
    <row r="975" spans="1:26" x14ac:dyDescent="0.35">
      <c r="A975">
        <v>971</v>
      </c>
      <c r="B975" t="s">
        <v>2045</v>
      </c>
      <c r="C975" s="4">
        <v>3</v>
      </c>
      <c r="D975" s="4">
        <v>31</v>
      </c>
      <c r="E975" s="4">
        <v>302</v>
      </c>
      <c r="G975" s="4">
        <v>20000</v>
      </c>
      <c r="H975">
        <v>20300</v>
      </c>
      <c r="I975" t="s">
        <v>2482</v>
      </c>
      <c r="J975">
        <f t="shared" si="303"/>
        <v>34</v>
      </c>
      <c r="K975">
        <f t="shared" si="304"/>
        <v>11</v>
      </c>
      <c r="L975">
        <f t="shared" si="321"/>
        <v>9</v>
      </c>
      <c r="M975">
        <f t="shared" si="322"/>
        <v>3</v>
      </c>
      <c r="N975">
        <f t="shared" si="323"/>
        <v>8</v>
      </c>
      <c r="O975" s="3" t="str">
        <f t="shared" si="315"/>
        <v>09|03|08</v>
      </c>
      <c r="P975" s="22">
        <f t="shared" si="316"/>
        <v>90308</v>
      </c>
      <c r="Q975" s="22">
        <f t="shared" si="317"/>
        <v>3</v>
      </c>
      <c r="R975" s="22"/>
      <c r="S975" t="str">
        <f t="shared" si="318"/>
        <v>Physical Sciences and Mathematics</v>
      </c>
      <c r="T975" t="str">
        <f t="shared" si="319"/>
        <v>Chemistry</v>
      </c>
      <c r="U975" t="str">
        <f t="shared" si="320"/>
        <v>Polymer Chemistry</v>
      </c>
      <c r="V975">
        <v>1</v>
      </c>
      <c r="W975">
        <f t="shared" si="307"/>
        <v>964</v>
      </c>
      <c r="X975">
        <f t="shared" si="312"/>
        <v>964</v>
      </c>
      <c r="Y975" t="str">
        <f t="shared" si="324"/>
        <v>Chemistry: Polymer Chemistry</v>
      </c>
      <c r="Z975" t="str">
        <f t="shared" si="325"/>
        <v>Chemistry: Polymer Chemistry</v>
      </c>
    </row>
    <row r="976" spans="1:26" x14ac:dyDescent="0.35">
      <c r="A976">
        <v>972</v>
      </c>
      <c r="B976" t="s">
        <v>2046</v>
      </c>
      <c r="C976" s="4">
        <v>3</v>
      </c>
      <c r="D976" s="4">
        <v>31</v>
      </c>
      <c r="E976" t="s">
        <v>2333</v>
      </c>
      <c r="G976" s="4">
        <v>20000</v>
      </c>
      <c r="H976">
        <v>20300</v>
      </c>
      <c r="I976" t="s">
        <v>2482</v>
      </c>
      <c r="J976">
        <f t="shared" si="303"/>
        <v>34</v>
      </c>
      <c r="K976">
        <f t="shared" si="304"/>
        <v>11</v>
      </c>
      <c r="L976">
        <f t="shared" si="321"/>
        <v>9</v>
      </c>
      <c r="M976">
        <f t="shared" si="322"/>
        <v>3</v>
      </c>
      <c r="N976">
        <f t="shared" si="323"/>
        <v>9</v>
      </c>
      <c r="O976" s="3" t="str">
        <f t="shared" si="315"/>
        <v>09|03|09</v>
      </c>
      <c r="P976" s="22">
        <f t="shared" si="316"/>
        <v>90309</v>
      </c>
      <c r="Q976" s="22">
        <f t="shared" si="317"/>
        <v>3</v>
      </c>
      <c r="R976" s="22"/>
      <c r="S976" t="str">
        <f t="shared" si="318"/>
        <v>Physical Sciences and Mathematics</v>
      </c>
      <c r="T976" s="23" t="str">
        <f t="shared" si="319"/>
        <v>Chemistry</v>
      </c>
      <c r="U976" t="str">
        <f t="shared" si="320"/>
        <v>Radiochemistry</v>
      </c>
      <c r="V976">
        <v>1</v>
      </c>
      <c r="W976">
        <f t="shared" si="307"/>
        <v>965</v>
      </c>
      <c r="X976">
        <f t="shared" si="312"/>
        <v>965</v>
      </c>
      <c r="Y976" t="str">
        <f t="shared" si="324"/>
        <v>Chemistry: Radiochemistry</v>
      </c>
      <c r="Z976" t="str">
        <f t="shared" si="325"/>
        <v>Chemistry: Radiochemistry</v>
      </c>
    </row>
    <row r="977" spans="1:26" x14ac:dyDescent="0.35">
      <c r="A977">
        <v>973</v>
      </c>
      <c r="B977" t="s">
        <v>2047</v>
      </c>
      <c r="C977" s="4">
        <v>3</v>
      </c>
      <c r="D977" s="4">
        <v>31</v>
      </c>
      <c r="G977" s="4">
        <v>20000</v>
      </c>
      <c r="H977">
        <v>20300</v>
      </c>
      <c r="I977" t="s">
        <v>2482</v>
      </c>
      <c r="J977">
        <f t="shared" si="303"/>
        <v>34</v>
      </c>
      <c r="K977">
        <f t="shared" si="304"/>
        <v>11</v>
      </c>
      <c r="L977">
        <f t="shared" si="321"/>
        <v>9</v>
      </c>
      <c r="M977">
        <f t="shared" si="322"/>
        <v>3</v>
      </c>
      <c r="N977">
        <f t="shared" si="323"/>
        <v>10</v>
      </c>
      <c r="O977" s="3" t="str">
        <f t="shared" si="315"/>
        <v>09|03|10</v>
      </c>
      <c r="P977" s="22">
        <f t="shared" si="316"/>
        <v>90310</v>
      </c>
      <c r="Q977" s="22">
        <f t="shared" si="317"/>
        <v>3</v>
      </c>
      <c r="R977" s="22"/>
      <c r="S977" t="str">
        <f t="shared" si="318"/>
        <v>Physical Sciences and Mathematics</v>
      </c>
      <c r="T977" t="str">
        <f t="shared" si="319"/>
        <v>Chemistry</v>
      </c>
      <c r="U977" t="str">
        <f t="shared" si="320"/>
        <v>Other Chemistry</v>
      </c>
      <c r="V977">
        <v>1</v>
      </c>
      <c r="W977">
        <f t="shared" si="307"/>
        <v>966</v>
      </c>
      <c r="X977">
        <f t="shared" si="312"/>
        <v>966</v>
      </c>
      <c r="Y977" t="str">
        <f t="shared" si="324"/>
        <v>Chemistry: Other Chemistry</v>
      </c>
      <c r="Z977" t="str">
        <f t="shared" si="325"/>
        <v>Chemistry: Other Chemistry</v>
      </c>
    </row>
    <row r="978" spans="1:26" x14ac:dyDescent="0.35">
      <c r="A978">
        <v>974</v>
      </c>
      <c r="B978" t="s">
        <v>2048</v>
      </c>
      <c r="C978" s="4">
        <v>4</v>
      </c>
      <c r="D978" s="4">
        <v>44</v>
      </c>
      <c r="E978" s="4">
        <v>409</v>
      </c>
      <c r="G978">
        <v>20000</v>
      </c>
      <c r="H978">
        <v>20500</v>
      </c>
      <c r="I978">
        <v>20506</v>
      </c>
      <c r="J978">
        <f t="shared" si="303"/>
        <v>34</v>
      </c>
      <c r="K978" t="str">
        <f t="shared" si="304"/>
        <v/>
      </c>
      <c r="L978">
        <f t="shared" si="321"/>
        <v>9</v>
      </c>
      <c r="M978">
        <f t="shared" si="322"/>
        <v>4</v>
      </c>
      <c r="N978" t="str">
        <f t="shared" si="323"/>
        <v/>
      </c>
      <c r="O978" s="3" t="str">
        <f t="shared" si="315"/>
        <v>09|04</v>
      </c>
      <c r="P978" s="22">
        <f t="shared" si="316"/>
        <v>904</v>
      </c>
      <c r="Q978" s="22">
        <f t="shared" si="317"/>
        <v>2</v>
      </c>
      <c r="R978" s="22">
        <v>11</v>
      </c>
      <c r="S978" t="str">
        <f t="shared" si="318"/>
        <v>Physical Sciences and Mathematics</v>
      </c>
      <c r="T978" t="str">
        <f t="shared" si="319"/>
        <v>Computer Sciences</v>
      </c>
      <c r="U978" t="str">
        <f t="shared" si="320"/>
        <v/>
      </c>
      <c r="V978">
        <v>1</v>
      </c>
      <c r="W978">
        <f t="shared" si="307"/>
        <v>967</v>
      </c>
      <c r="X978">
        <f t="shared" si="312"/>
        <v>967</v>
      </c>
      <c r="Y978" t="str">
        <f>T978</f>
        <v>Computer Sciences</v>
      </c>
      <c r="Z978" t="str">
        <f>IF(U979="",T978,"")</f>
        <v/>
      </c>
    </row>
    <row r="979" spans="1:26" x14ac:dyDescent="0.35">
      <c r="A979">
        <v>975</v>
      </c>
      <c r="B979" t="s">
        <v>2049</v>
      </c>
      <c r="C979" s="4">
        <v>4</v>
      </c>
      <c r="D979" s="4">
        <v>44</v>
      </c>
      <c r="E979" s="4">
        <v>409</v>
      </c>
      <c r="F979" s="4">
        <v>40905</v>
      </c>
      <c r="G979">
        <v>20000</v>
      </c>
      <c r="H979">
        <v>20500</v>
      </c>
      <c r="I979">
        <v>20506</v>
      </c>
      <c r="J979">
        <f t="shared" si="303"/>
        <v>34</v>
      </c>
      <c r="K979">
        <f t="shared" si="304"/>
        <v>19</v>
      </c>
      <c r="L979">
        <f t="shared" si="321"/>
        <v>9</v>
      </c>
      <c r="M979">
        <f t="shared" si="322"/>
        <v>4</v>
      </c>
      <c r="N979">
        <f t="shared" si="323"/>
        <v>1</v>
      </c>
      <c r="O979" s="3" t="str">
        <f t="shared" si="315"/>
        <v>09|04|01</v>
      </c>
      <c r="P979" s="22">
        <f t="shared" si="316"/>
        <v>90401</v>
      </c>
      <c r="Q979" s="22">
        <f t="shared" si="317"/>
        <v>3</v>
      </c>
      <c r="R979" s="22"/>
      <c r="S979" t="str">
        <f t="shared" si="318"/>
        <v>Physical Sciences and Mathematics</v>
      </c>
      <c r="T979" t="str">
        <f t="shared" si="319"/>
        <v>Computer Sciences</v>
      </c>
      <c r="U979" t="str">
        <f t="shared" si="320"/>
        <v>Artificial Intelligence and Robotics</v>
      </c>
      <c r="V979">
        <v>1</v>
      </c>
      <c r="W979">
        <f t="shared" si="307"/>
        <v>968</v>
      </c>
      <c r="X979">
        <f t="shared" si="312"/>
        <v>968</v>
      </c>
      <c r="Y979" t="str">
        <f t="shared" ref="Y979:Y989" si="326">Z979</f>
        <v>Computer Sciences: Artificial Intelligence and Robotics</v>
      </c>
      <c r="Z979" t="str">
        <f t="shared" ref="Z979:Z989" si="327">CONCATENATE(T979,": ",U979)</f>
        <v>Computer Sciences: Artificial Intelligence and Robotics</v>
      </c>
    </row>
    <row r="980" spans="1:26" x14ac:dyDescent="0.35">
      <c r="A980">
        <v>976</v>
      </c>
      <c r="B980" t="s">
        <v>2050</v>
      </c>
      <c r="C980" s="4">
        <v>4</v>
      </c>
      <c r="D980" s="4">
        <v>44</v>
      </c>
      <c r="E980" s="4">
        <v>409</v>
      </c>
      <c r="G980">
        <v>20000</v>
      </c>
      <c r="H980">
        <v>20500</v>
      </c>
      <c r="I980">
        <v>20506</v>
      </c>
      <c r="J980">
        <f t="shared" si="303"/>
        <v>34</v>
      </c>
      <c r="K980">
        <f t="shared" si="304"/>
        <v>19</v>
      </c>
      <c r="L980">
        <f t="shared" si="321"/>
        <v>9</v>
      </c>
      <c r="M980">
        <f t="shared" si="322"/>
        <v>4</v>
      </c>
      <c r="N980">
        <f t="shared" si="323"/>
        <v>2</v>
      </c>
      <c r="O980" s="3" t="str">
        <f t="shared" si="315"/>
        <v>09|04|02</v>
      </c>
      <c r="P980" s="22">
        <f t="shared" si="316"/>
        <v>90402</v>
      </c>
      <c r="Q980" s="22">
        <f t="shared" si="317"/>
        <v>3</v>
      </c>
      <c r="R980" s="22"/>
      <c r="S980" t="str">
        <f t="shared" si="318"/>
        <v>Physical Sciences and Mathematics</v>
      </c>
      <c r="T980" t="str">
        <f t="shared" si="319"/>
        <v>Computer Sciences</v>
      </c>
      <c r="U980" t="str">
        <f t="shared" si="320"/>
        <v>Information Security</v>
      </c>
      <c r="V980">
        <v>1</v>
      </c>
      <c r="W980">
        <f t="shared" si="307"/>
        <v>969</v>
      </c>
      <c r="X980">
        <f t="shared" si="312"/>
        <v>969</v>
      </c>
      <c r="Y980" t="str">
        <f t="shared" si="326"/>
        <v>Computer Sciences: Information Security</v>
      </c>
      <c r="Z980" t="str">
        <f t="shared" si="327"/>
        <v>Computer Sciences: Information Security</v>
      </c>
    </row>
    <row r="981" spans="1:26" x14ac:dyDescent="0.35">
      <c r="A981">
        <v>977</v>
      </c>
      <c r="B981" t="s">
        <v>2051</v>
      </c>
      <c r="C981" s="4">
        <v>4</v>
      </c>
      <c r="D981" s="4">
        <v>44</v>
      </c>
      <c r="E981" s="4">
        <v>409</v>
      </c>
      <c r="G981">
        <v>20000</v>
      </c>
      <c r="H981">
        <v>20500</v>
      </c>
      <c r="I981">
        <v>20506</v>
      </c>
      <c r="J981">
        <f t="shared" si="303"/>
        <v>34</v>
      </c>
      <c r="K981">
        <f t="shared" si="304"/>
        <v>19</v>
      </c>
      <c r="L981">
        <f t="shared" si="321"/>
        <v>9</v>
      </c>
      <c r="M981">
        <f t="shared" si="322"/>
        <v>4</v>
      </c>
      <c r="N981">
        <f t="shared" si="323"/>
        <v>3</v>
      </c>
      <c r="O981" s="3" t="str">
        <f t="shared" si="315"/>
        <v>09|04|03</v>
      </c>
      <c r="P981" s="22">
        <f t="shared" si="316"/>
        <v>90403</v>
      </c>
      <c r="Q981" s="22">
        <f t="shared" si="317"/>
        <v>3</v>
      </c>
      <c r="R981" s="22"/>
      <c r="S981" t="str">
        <f t="shared" si="318"/>
        <v>Physical Sciences and Mathematics</v>
      </c>
      <c r="T981" t="str">
        <f t="shared" si="319"/>
        <v>Computer Sciences</v>
      </c>
      <c r="U981" t="str">
        <f t="shared" si="320"/>
        <v>Databases and Information Systems</v>
      </c>
      <c r="V981">
        <v>1</v>
      </c>
      <c r="W981">
        <f t="shared" si="307"/>
        <v>970</v>
      </c>
      <c r="X981">
        <f t="shared" si="312"/>
        <v>970</v>
      </c>
      <c r="Y981" t="str">
        <f t="shared" si="326"/>
        <v>Computer Sciences: Databases and Information Systems</v>
      </c>
      <c r="Z981" t="str">
        <f t="shared" si="327"/>
        <v>Computer Sciences: Databases and Information Systems</v>
      </c>
    </row>
    <row r="982" spans="1:26" x14ac:dyDescent="0.35">
      <c r="A982">
        <v>978</v>
      </c>
      <c r="B982" t="s">
        <v>2052</v>
      </c>
      <c r="C982" s="4">
        <v>4</v>
      </c>
      <c r="D982" s="4">
        <v>44</v>
      </c>
      <c r="E982" s="4">
        <v>407</v>
      </c>
      <c r="F982" s="4">
        <v>40705</v>
      </c>
      <c r="G982">
        <v>20000</v>
      </c>
      <c r="H982">
        <v>20500</v>
      </c>
      <c r="I982">
        <v>20506</v>
      </c>
      <c r="J982">
        <f t="shared" si="303"/>
        <v>34</v>
      </c>
      <c r="K982">
        <f t="shared" si="304"/>
        <v>19</v>
      </c>
      <c r="L982">
        <f t="shared" si="321"/>
        <v>9</v>
      </c>
      <c r="M982">
        <f t="shared" si="322"/>
        <v>4</v>
      </c>
      <c r="N982">
        <f t="shared" si="323"/>
        <v>4</v>
      </c>
      <c r="O982" s="3" t="str">
        <f t="shared" si="315"/>
        <v>09|04|04</v>
      </c>
      <c r="P982" s="22">
        <f t="shared" si="316"/>
        <v>90404</v>
      </c>
      <c r="Q982" s="22">
        <f t="shared" si="317"/>
        <v>3</v>
      </c>
      <c r="R982" s="22"/>
      <c r="S982" t="str">
        <f t="shared" si="318"/>
        <v>Physical Sciences and Mathematics</v>
      </c>
      <c r="T982" t="str">
        <f t="shared" si="319"/>
        <v>Computer Sciences</v>
      </c>
      <c r="U982" t="str">
        <f t="shared" si="320"/>
        <v>Graphics and Human Computer Interfaces</v>
      </c>
      <c r="V982">
        <v>1</v>
      </c>
      <c r="W982">
        <f t="shared" si="307"/>
        <v>971</v>
      </c>
      <c r="X982">
        <f t="shared" si="312"/>
        <v>971</v>
      </c>
      <c r="Y982" t="str">
        <f t="shared" si="326"/>
        <v>Computer Sciences: Graphics and Human Computer Interfaces</v>
      </c>
      <c r="Z982" t="str">
        <f t="shared" si="327"/>
        <v>Computer Sciences: Graphics and Human Computer Interfaces</v>
      </c>
    </row>
    <row r="983" spans="1:26" x14ac:dyDescent="0.35">
      <c r="A983">
        <v>979</v>
      </c>
      <c r="B983" t="s">
        <v>2053</v>
      </c>
      <c r="C983" s="4">
        <v>4</v>
      </c>
      <c r="D983" s="4">
        <v>44</v>
      </c>
      <c r="E983" s="4">
        <v>409</v>
      </c>
      <c r="G983">
        <v>20000</v>
      </c>
      <c r="H983">
        <v>20500</v>
      </c>
      <c r="I983">
        <v>20506</v>
      </c>
      <c r="J983">
        <f t="shared" si="303"/>
        <v>34</v>
      </c>
      <c r="K983">
        <f t="shared" si="304"/>
        <v>19</v>
      </c>
      <c r="L983">
        <f t="shared" si="321"/>
        <v>9</v>
      </c>
      <c r="M983">
        <f t="shared" si="322"/>
        <v>4</v>
      </c>
      <c r="N983">
        <f t="shared" si="323"/>
        <v>5</v>
      </c>
      <c r="O983" s="3" t="str">
        <f t="shared" si="315"/>
        <v>09|04|05</v>
      </c>
      <c r="P983" s="22">
        <f t="shared" si="316"/>
        <v>90405</v>
      </c>
      <c r="Q983" s="22">
        <f t="shared" si="317"/>
        <v>3</v>
      </c>
      <c r="R983" s="22"/>
      <c r="S983" t="str">
        <f t="shared" si="318"/>
        <v>Physical Sciences and Mathematics</v>
      </c>
      <c r="T983" t="str">
        <f t="shared" si="319"/>
        <v>Computer Sciences</v>
      </c>
      <c r="U983" t="str">
        <f t="shared" si="320"/>
        <v>Numerical Analysis and Scientific Computing</v>
      </c>
      <c r="V983">
        <v>1</v>
      </c>
      <c r="W983">
        <f t="shared" si="307"/>
        <v>972</v>
      </c>
      <c r="X983">
        <f t="shared" si="312"/>
        <v>972</v>
      </c>
      <c r="Y983" t="str">
        <f t="shared" si="326"/>
        <v>Computer Sciences: Numerical Analysis and Scientific Computing</v>
      </c>
      <c r="Z983" t="str">
        <f t="shared" si="327"/>
        <v>Computer Sciences: Numerical Analysis and Scientific Computing</v>
      </c>
    </row>
    <row r="984" spans="1:26" x14ac:dyDescent="0.35">
      <c r="A984">
        <v>980</v>
      </c>
      <c r="B984" t="s">
        <v>2054</v>
      </c>
      <c r="C984" s="4">
        <v>4</v>
      </c>
      <c r="D984" s="4">
        <v>44</v>
      </c>
      <c r="E984" s="4">
        <v>409</v>
      </c>
      <c r="G984">
        <v>20000</v>
      </c>
      <c r="H984">
        <v>20500</v>
      </c>
      <c r="I984">
        <v>20506</v>
      </c>
      <c r="J984">
        <f t="shared" si="303"/>
        <v>34</v>
      </c>
      <c r="K984">
        <f t="shared" si="304"/>
        <v>19</v>
      </c>
      <c r="L984">
        <f t="shared" si="321"/>
        <v>9</v>
      </c>
      <c r="M984">
        <f t="shared" si="322"/>
        <v>4</v>
      </c>
      <c r="N984">
        <f t="shared" si="323"/>
        <v>6</v>
      </c>
      <c r="O984" s="3" t="str">
        <f t="shared" si="315"/>
        <v>09|04|06</v>
      </c>
      <c r="P984" s="22">
        <f t="shared" si="316"/>
        <v>90406</v>
      </c>
      <c r="Q984" s="22">
        <f t="shared" si="317"/>
        <v>3</v>
      </c>
      <c r="R984" s="22"/>
      <c r="S984" t="str">
        <f t="shared" si="318"/>
        <v>Physical Sciences and Mathematics</v>
      </c>
      <c r="T984" t="str">
        <f t="shared" si="319"/>
        <v>Computer Sciences</v>
      </c>
      <c r="U984" t="str">
        <f t="shared" si="320"/>
        <v>OS and Networks</v>
      </c>
      <c r="V984">
        <v>1</v>
      </c>
      <c r="W984">
        <f t="shared" si="307"/>
        <v>973</v>
      </c>
      <c r="X984">
        <f t="shared" si="312"/>
        <v>973</v>
      </c>
      <c r="Y984" t="str">
        <f t="shared" si="326"/>
        <v>Computer Sciences: OS and Networks</v>
      </c>
      <c r="Z984" t="str">
        <f t="shared" si="327"/>
        <v>Computer Sciences: OS and Networks</v>
      </c>
    </row>
    <row r="985" spans="1:26" x14ac:dyDescent="0.35">
      <c r="A985">
        <v>981</v>
      </c>
      <c r="B985" t="s">
        <v>2055</v>
      </c>
      <c r="C985" s="4">
        <v>4</v>
      </c>
      <c r="D985" s="4">
        <v>44</v>
      </c>
      <c r="E985" s="4">
        <v>409</v>
      </c>
      <c r="G985">
        <v>20000</v>
      </c>
      <c r="H985">
        <v>20500</v>
      </c>
      <c r="I985">
        <v>20506</v>
      </c>
      <c r="J985">
        <f t="shared" si="303"/>
        <v>34</v>
      </c>
      <c r="K985">
        <f t="shared" si="304"/>
        <v>19</v>
      </c>
      <c r="L985">
        <f t="shared" si="321"/>
        <v>9</v>
      </c>
      <c r="M985">
        <f t="shared" si="322"/>
        <v>4</v>
      </c>
      <c r="N985">
        <f t="shared" si="323"/>
        <v>7</v>
      </c>
      <c r="O985" s="3" t="str">
        <f t="shared" si="315"/>
        <v>09|04|07</v>
      </c>
      <c r="P985" s="22">
        <f t="shared" si="316"/>
        <v>90407</v>
      </c>
      <c r="Q985" s="22">
        <f t="shared" si="317"/>
        <v>3</v>
      </c>
      <c r="R985" s="22"/>
      <c r="S985" t="str">
        <f t="shared" si="318"/>
        <v>Physical Sciences and Mathematics</v>
      </c>
      <c r="T985" s="23" t="str">
        <f t="shared" si="319"/>
        <v>Computer Sciences</v>
      </c>
      <c r="U985" t="str">
        <f t="shared" si="320"/>
        <v>Programming Languages and Compilers</v>
      </c>
      <c r="V985">
        <v>1</v>
      </c>
      <c r="W985">
        <f t="shared" si="307"/>
        <v>974</v>
      </c>
      <c r="X985">
        <f t="shared" si="312"/>
        <v>974</v>
      </c>
      <c r="Y985" t="str">
        <f t="shared" si="326"/>
        <v>Computer Sciences: Programming Languages and Compilers</v>
      </c>
      <c r="Z985" t="str">
        <f t="shared" si="327"/>
        <v>Computer Sciences: Programming Languages and Compilers</v>
      </c>
    </row>
    <row r="986" spans="1:26" x14ac:dyDescent="0.35">
      <c r="A986">
        <v>982</v>
      </c>
      <c r="B986" t="s">
        <v>2056</v>
      </c>
      <c r="C986" s="4">
        <v>4</v>
      </c>
      <c r="D986" s="4">
        <v>44</v>
      </c>
      <c r="E986" s="4">
        <v>409</v>
      </c>
      <c r="G986">
        <v>20000</v>
      </c>
      <c r="H986">
        <v>20500</v>
      </c>
      <c r="I986">
        <v>20506</v>
      </c>
      <c r="J986">
        <f t="shared" ref="J986:J1049" si="328">IF(ISERROR(FIND(":",B986)),"",FIND(":",B986))</f>
        <v>34</v>
      </c>
      <c r="K986">
        <f t="shared" ref="K986:K1049" si="329">IF(ISERROR(FIND(":",MID(B986,J986+1,99))),"",FIND(":",MID(B986,J986+1,99)))</f>
        <v>19</v>
      </c>
      <c r="L986">
        <f t="shared" si="321"/>
        <v>9</v>
      </c>
      <c r="M986">
        <f t="shared" si="322"/>
        <v>4</v>
      </c>
      <c r="N986">
        <f t="shared" si="323"/>
        <v>8</v>
      </c>
      <c r="O986" s="3" t="str">
        <f t="shared" si="315"/>
        <v>09|04|08</v>
      </c>
      <c r="P986" s="22">
        <f t="shared" si="316"/>
        <v>90408</v>
      </c>
      <c r="Q986" s="22">
        <f t="shared" si="317"/>
        <v>3</v>
      </c>
      <c r="R986" s="22"/>
      <c r="S986" t="str">
        <f t="shared" si="318"/>
        <v>Physical Sciences and Mathematics</v>
      </c>
      <c r="T986" t="str">
        <f t="shared" si="319"/>
        <v>Computer Sciences</v>
      </c>
      <c r="U986" t="str">
        <f t="shared" si="320"/>
        <v>Software Engineering</v>
      </c>
      <c r="V986">
        <v>1</v>
      </c>
      <c r="W986">
        <f t="shared" si="307"/>
        <v>975</v>
      </c>
      <c r="X986">
        <f t="shared" si="312"/>
        <v>975</v>
      </c>
      <c r="Y986" t="str">
        <f t="shared" si="326"/>
        <v>Computer Sciences: Software Engineering</v>
      </c>
      <c r="Z986" t="str">
        <f t="shared" si="327"/>
        <v>Computer Sciences: Software Engineering</v>
      </c>
    </row>
    <row r="987" spans="1:26" x14ac:dyDescent="0.35">
      <c r="A987">
        <v>983</v>
      </c>
      <c r="B987" t="s">
        <v>2057</v>
      </c>
      <c r="C987" s="4">
        <v>4</v>
      </c>
      <c r="D987" s="4">
        <v>44</v>
      </c>
      <c r="E987" s="4">
        <v>409</v>
      </c>
      <c r="G987">
        <v>20000</v>
      </c>
      <c r="H987">
        <v>20500</v>
      </c>
      <c r="I987">
        <v>20506</v>
      </c>
      <c r="J987">
        <f t="shared" si="328"/>
        <v>34</v>
      </c>
      <c r="K987">
        <f t="shared" si="329"/>
        <v>19</v>
      </c>
      <c r="L987">
        <f t="shared" si="321"/>
        <v>9</v>
      </c>
      <c r="M987">
        <f t="shared" si="322"/>
        <v>4</v>
      </c>
      <c r="N987">
        <f t="shared" si="323"/>
        <v>9</v>
      </c>
      <c r="O987" s="3" t="str">
        <f t="shared" si="315"/>
        <v>09|04|09</v>
      </c>
      <c r="P987" s="22">
        <f t="shared" si="316"/>
        <v>90409</v>
      </c>
      <c r="Q987" s="22">
        <f t="shared" si="317"/>
        <v>3</v>
      </c>
      <c r="R987" s="22"/>
      <c r="S987" t="str">
        <f t="shared" si="318"/>
        <v>Physical Sciences and Mathematics</v>
      </c>
      <c r="T987" s="23" t="str">
        <f t="shared" si="319"/>
        <v>Computer Sciences</v>
      </c>
      <c r="U987" t="str">
        <f t="shared" si="320"/>
        <v>Systems Architecture</v>
      </c>
      <c r="V987">
        <v>1</v>
      </c>
      <c r="W987">
        <f t="shared" si="307"/>
        <v>976</v>
      </c>
      <c r="X987">
        <f t="shared" si="312"/>
        <v>976</v>
      </c>
      <c r="Y987" t="str">
        <f t="shared" si="326"/>
        <v>Computer Sciences: Systems Architecture</v>
      </c>
      <c r="Z987" t="str">
        <f t="shared" si="327"/>
        <v>Computer Sciences: Systems Architecture</v>
      </c>
    </row>
    <row r="988" spans="1:26" x14ac:dyDescent="0.35">
      <c r="A988">
        <v>984</v>
      </c>
      <c r="B988" t="s">
        <v>2058</v>
      </c>
      <c r="C988" s="4">
        <v>4</v>
      </c>
      <c r="D988" s="4">
        <v>44</v>
      </c>
      <c r="E988" s="4">
        <v>409</v>
      </c>
      <c r="F988" s="4">
        <v>40901</v>
      </c>
      <c r="G988">
        <v>20000</v>
      </c>
      <c r="H988">
        <v>20500</v>
      </c>
      <c r="I988">
        <v>20506</v>
      </c>
      <c r="J988">
        <f t="shared" si="328"/>
        <v>34</v>
      </c>
      <c r="K988">
        <f t="shared" si="329"/>
        <v>19</v>
      </c>
      <c r="L988">
        <f t="shared" si="321"/>
        <v>9</v>
      </c>
      <c r="M988">
        <f t="shared" si="322"/>
        <v>4</v>
      </c>
      <c r="N988">
        <f t="shared" si="323"/>
        <v>10</v>
      </c>
      <c r="O988" s="3" t="str">
        <f t="shared" si="315"/>
        <v>09|04|10</v>
      </c>
      <c r="P988" s="22">
        <f t="shared" si="316"/>
        <v>90410</v>
      </c>
      <c r="Q988" s="22">
        <f t="shared" si="317"/>
        <v>3</v>
      </c>
      <c r="R988" s="22"/>
      <c r="S988" t="str">
        <f t="shared" si="318"/>
        <v>Physical Sciences and Mathematics</v>
      </c>
      <c r="T988" t="str">
        <f t="shared" si="319"/>
        <v>Computer Sciences</v>
      </c>
      <c r="U988" t="str">
        <f t="shared" si="320"/>
        <v>Theory and Algorithms</v>
      </c>
      <c r="V988">
        <v>1</v>
      </c>
      <c r="W988">
        <f t="shared" si="307"/>
        <v>977</v>
      </c>
      <c r="X988">
        <f t="shared" si="312"/>
        <v>977</v>
      </c>
      <c r="Y988" t="str">
        <f t="shared" si="326"/>
        <v>Computer Sciences: Theory and Algorithms</v>
      </c>
      <c r="Z988" t="str">
        <f t="shared" si="327"/>
        <v>Computer Sciences: Theory and Algorithms</v>
      </c>
    </row>
    <row r="989" spans="1:26" x14ac:dyDescent="0.35">
      <c r="A989">
        <v>985</v>
      </c>
      <c r="B989" t="s">
        <v>2059</v>
      </c>
      <c r="C989" s="4">
        <v>4</v>
      </c>
      <c r="D989" s="4">
        <v>44</v>
      </c>
      <c r="E989" s="4">
        <v>409</v>
      </c>
      <c r="G989">
        <v>20000</v>
      </c>
      <c r="H989">
        <v>20500</v>
      </c>
      <c r="I989">
        <v>20506</v>
      </c>
      <c r="J989">
        <f t="shared" si="328"/>
        <v>34</v>
      </c>
      <c r="K989">
        <f t="shared" si="329"/>
        <v>19</v>
      </c>
      <c r="L989">
        <f t="shared" si="321"/>
        <v>9</v>
      </c>
      <c r="M989">
        <f t="shared" si="322"/>
        <v>4</v>
      </c>
      <c r="N989">
        <f t="shared" si="323"/>
        <v>11</v>
      </c>
      <c r="O989" s="3" t="str">
        <f t="shared" si="315"/>
        <v>09|04|11</v>
      </c>
      <c r="P989" s="22">
        <f t="shared" si="316"/>
        <v>90411</v>
      </c>
      <c r="Q989" s="22">
        <f t="shared" si="317"/>
        <v>3</v>
      </c>
      <c r="R989" s="22"/>
      <c r="S989" t="str">
        <f t="shared" si="318"/>
        <v>Physical Sciences and Mathematics</v>
      </c>
      <c r="T989" t="str">
        <f t="shared" si="319"/>
        <v>Computer Sciences</v>
      </c>
      <c r="U989" t="str">
        <f t="shared" si="320"/>
        <v>Other Computer Sciences</v>
      </c>
      <c r="V989">
        <v>1</v>
      </c>
      <c r="W989">
        <f t="shared" si="307"/>
        <v>978</v>
      </c>
      <c r="X989">
        <f t="shared" si="312"/>
        <v>978</v>
      </c>
      <c r="Y989" t="str">
        <f t="shared" si="326"/>
        <v>Computer Sciences: Other Computer Sciences</v>
      </c>
      <c r="Z989" t="str">
        <f t="shared" si="327"/>
        <v>Computer Sciences: Other Computer Sciences</v>
      </c>
    </row>
    <row r="990" spans="1:26" x14ac:dyDescent="0.35">
      <c r="A990">
        <v>986</v>
      </c>
      <c r="B990" t="s">
        <v>2060</v>
      </c>
      <c r="C990" s="4">
        <v>3</v>
      </c>
      <c r="D990" s="4">
        <v>34</v>
      </c>
      <c r="G990" s="4">
        <v>20000</v>
      </c>
      <c r="H990" s="4">
        <v>20800</v>
      </c>
      <c r="J990">
        <f t="shared" si="328"/>
        <v>34</v>
      </c>
      <c r="K990" t="str">
        <f t="shared" si="329"/>
        <v/>
      </c>
      <c r="L990">
        <f t="shared" si="321"/>
        <v>9</v>
      </c>
      <c r="M990">
        <f t="shared" si="322"/>
        <v>5</v>
      </c>
      <c r="N990" t="str">
        <f t="shared" si="323"/>
        <v/>
      </c>
      <c r="O990" s="3" t="str">
        <f t="shared" si="315"/>
        <v>09|05</v>
      </c>
      <c r="P990" s="22">
        <f t="shared" si="316"/>
        <v>905</v>
      </c>
      <c r="Q990" s="22">
        <f t="shared" si="317"/>
        <v>2</v>
      </c>
      <c r="R990" s="22">
        <v>18</v>
      </c>
      <c r="S990" t="str">
        <f t="shared" si="318"/>
        <v>Physical Sciences and Mathematics</v>
      </c>
      <c r="T990" t="str">
        <f t="shared" si="319"/>
        <v>Earth Sciences</v>
      </c>
      <c r="U990" t="str">
        <f t="shared" si="320"/>
        <v/>
      </c>
      <c r="V990">
        <v>1</v>
      </c>
      <c r="W990">
        <f t="shared" si="307"/>
        <v>979</v>
      </c>
      <c r="X990">
        <f t="shared" si="312"/>
        <v>979</v>
      </c>
      <c r="Y990" t="str">
        <f>T990</f>
        <v>Earth Sciences</v>
      </c>
      <c r="Z990" t="str">
        <f>IF(U991="",T990,"")</f>
        <v/>
      </c>
    </row>
    <row r="991" spans="1:26" x14ac:dyDescent="0.35">
      <c r="A991">
        <v>987</v>
      </c>
      <c r="B991" t="s">
        <v>2061</v>
      </c>
      <c r="C991" s="4">
        <v>3</v>
      </c>
      <c r="D991" s="4">
        <v>34</v>
      </c>
      <c r="E991" s="4">
        <v>316</v>
      </c>
      <c r="F991" s="4"/>
      <c r="G991" s="4">
        <v>20000</v>
      </c>
      <c r="H991" s="4">
        <v>20800</v>
      </c>
      <c r="I991">
        <v>20809</v>
      </c>
      <c r="J991">
        <f t="shared" si="328"/>
        <v>34</v>
      </c>
      <c r="K991">
        <f t="shared" si="329"/>
        <v>16</v>
      </c>
      <c r="L991">
        <f t="shared" si="321"/>
        <v>9</v>
      </c>
      <c r="M991">
        <f t="shared" si="322"/>
        <v>5</v>
      </c>
      <c r="N991">
        <f t="shared" si="323"/>
        <v>1</v>
      </c>
      <c r="O991" s="3" t="str">
        <f t="shared" si="315"/>
        <v>09|05|01</v>
      </c>
      <c r="P991" s="22">
        <f t="shared" si="316"/>
        <v>90501</v>
      </c>
      <c r="Q991" s="22">
        <f t="shared" si="317"/>
        <v>3</v>
      </c>
      <c r="R991" s="22"/>
      <c r="S991" t="str">
        <f t="shared" si="318"/>
        <v>Physical Sciences and Mathematics</v>
      </c>
      <c r="T991" t="str">
        <f t="shared" si="319"/>
        <v>Earth Sciences</v>
      </c>
      <c r="U991" t="str">
        <f t="shared" si="320"/>
        <v>Biogeochemistry</v>
      </c>
      <c r="V991">
        <v>1</v>
      </c>
      <c r="W991">
        <f t="shared" si="307"/>
        <v>980</v>
      </c>
      <c r="X991">
        <f t="shared" si="312"/>
        <v>980</v>
      </c>
      <c r="Y991" t="str">
        <f t="shared" ref="Y991:Y1008" si="330">Z991</f>
        <v>Earth Sciences: Biogeochemistry</v>
      </c>
      <c r="Z991" t="str">
        <f t="shared" ref="Z991:Z1008" si="331">CONCATENATE(T991,": ",U991)</f>
        <v>Earth Sciences: Biogeochemistry</v>
      </c>
    </row>
    <row r="992" spans="1:26" x14ac:dyDescent="0.35">
      <c r="A992">
        <v>988</v>
      </c>
      <c r="B992" t="s">
        <v>2062</v>
      </c>
      <c r="C992" s="4">
        <v>3</v>
      </c>
      <c r="D992" s="4">
        <v>34</v>
      </c>
      <c r="E992" s="4">
        <v>316</v>
      </c>
      <c r="G992" s="4">
        <v>20000</v>
      </c>
      <c r="H992" s="4">
        <v>20800</v>
      </c>
      <c r="I992">
        <v>20809</v>
      </c>
      <c r="J992">
        <f t="shared" si="328"/>
        <v>34</v>
      </c>
      <c r="K992">
        <f t="shared" si="329"/>
        <v>16</v>
      </c>
      <c r="L992">
        <f t="shared" si="321"/>
        <v>9</v>
      </c>
      <c r="M992">
        <f t="shared" si="322"/>
        <v>5</v>
      </c>
      <c r="N992">
        <f t="shared" si="323"/>
        <v>2</v>
      </c>
      <c r="O992" s="3" t="str">
        <f t="shared" si="315"/>
        <v>09|05|02</v>
      </c>
      <c r="P992" s="22">
        <f t="shared" si="316"/>
        <v>90502</v>
      </c>
      <c r="Q992" s="22">
        <f t="shared" si="317"/>
        <v>3</v>
      </c>
      <c r="R992" s="22"/>
      <c r="S992" t="str">
        <f t="shared" si="318"/>
        <v>Physical Sciences and Mathematics</v>
      </c>
      <c r="T992" t="str">
        <f t="shared" si="319"/>
        <v>Earth Sciences</v>
      </c>
      <c r="U992" t="str">
        <f t="shared" si="320"/>
        <v>Cosmochemistry</v>
      </c>
      <c r="V992">
        <v>1</v>
      </c>
      <c r="W992">
        <f t="shared" si="307"/>
        <v>981</v>
      </c>
      <c r="X992">
        <f t="shared" si="312"/>
        <v>981</v>
      </c>
      <c r="Y992" t="str">
        <f t="shared" si="330"/>
        <v>Earth Sciences: Cosmochemistry</v>
      </c>
      <c r="Z992" t="str">
        <f t="shared" si="331"/>
        <v>Earth Sciences: Cosmochemistry</v>
      </c>
    </row>
    <row r="993" spans="1:26" x14ac:dyDescent="0.35">
      <c r="A993">
        <v>989</v>
      </c>
      <c r="B993" t="s">
        <v>2063</v>
      </c>
      <c r="C993" s="4">
        <v>3</v>
      </c>
      <c r="D993" s="4">
        <v>34</v>
      </c>
      <c r="E993" s="4">
        <v>316</v>
      </c>
      <c r="F993" s="4">
        <v>31601</v>
      </c>
      <c r="G993" s="4">
        <v>20000</v>
      </c>
      <c r="H993" s="4">
        <v>20800</v>
      </c>
      <c r="I993">
        <v>20803</v>
      </c>
      <c r="J993">
        <f t="shared" si="328"/>
        <v>34</v>
      </c>
      <c r="K993">
        <f t="shared" si="329"/>
        <v>16</v>
      </c>
      <c r="L993">
        <f t="shared" si="321"/>
        <v>9</v>
      </c>
      <c r="M993">
        <f t="shared" si="322"/>
        <v>5</v>
      </c>
      <c r="N993">
        <f t="shared" si="323"/>
        <v>3</v>
      </c>
      <c r="O993" s="3" t="str">
        <f t="shared" si="315"/>
        <v>09|05|03</v>
      </c>
      <c r="P993" s="22">
        <f t="shared" si="316"/>
        <v>90503</v>
      </c>
      <c r="Q993" s="22">
        <f t="shared" si="317"/>
        <v>3</v>
      </c>
      <c r="R993" s="22"/>
      <c r="S993" t="str">
        <f t="shared" si="318"/>
        <v>Physical Sciences and Mathematics</v>
      </c>
      <c r="T993" t="str">
        <f t="shared" si="319"/>
        <v>Earth Sciences</v>
      </c>
      <c r="U993" t="str">
        <f t="shared" si="320"/>
        <v>Geochemistry</v>
      </c>
      <c r="V993">
        <v>1</v>
      </c>
      <c r="W993">
        <f t="shared" si="307"/>
        <v>982</v>
      </c>
      <c r="X993">
        <f t="shared" si="312"/>
        <v>982</v>
      </c>
      <c r="Y993" t="str">
        <f t="shared" si="330"/>
        <v>Earth Sciences: Geochemistry</v>
      </c>
      <c r="Z993" t="str">
        <f t="shared" si="331"/>
        <v>Earth Sciences: Geochemistry</v>
      </c>
    </row>
    <row r="994" spans="1:26" x14ac:dyDescent="0.35">
      <c r="A994">
        <v>990</v>
      </c>
      <c r="B994" t="s">
        <v>2064</v>
      </c>
      <c r="C994" s="4">
        <v>3</v>
      </c>
      <c r="D994" s="4">
        <v>34</v>
      </c>
      <c r="E994" s="4">
        <v>314</v>
      </c>
      <c r="G994" s="4">
        <v>20000</v>
      </c>
      <c r="H994" s="4">
        <v>20800</v>
      </c>
      <c r="I994">
        <v>20801</v>
      </c>
      <c r="J994">
        <f t="shared" si="328"/>
        <v>34</v>
      </c>
      <c r="K994">
        <f t="shared" si="329"/>
        <v>16</v>
      </c>
      <c r="L994">
        <f t="shared" si="321"/>
        <v>9</v>
      </c>
      <c r="M994">
        <f t="shared" si="322"/>
        <v>5</v>
      </c>
      <c r="N994">
        <f t="shared" si="323"/>
        <v>4</v>
      </c>
      <c r="O994" s="3" t="str">
        <f t="shared" si="315"/>
        <v>09|05|04</v>
      </c>
      <c r="P994" s="22">
        <f t="shared" si="316"/>
        <v>90504</v>
      </c>
      <c r="Q994" s="22">
        <f t="shared" si="317"/>
        <v>3</v>
      </c>
      <c r="R994" s="22"/>
      <c r="S994" t="str">
        <f t="shared" si="318"/>
        <v>Physical Sciences and Mathematics</v>
      </c>
      <c r="T994" t="str">
        <f t="shared" si="319"/>
        <v>Earth Sciences</v>
      </c>
      <c r="U994" t="str">
        <f t="shared" si="320"/>
        <v>Geology</v>
      </c>
      <c r="V994">
        <v>1</v>
      </c>
      <c r="W994">
        <f t="shared" si="307"/>
        <v>983</v>
      </c>
      <c r="X994">
        <f t="shared" si="312"/>
        <v>983</v>
      </c>
      <c r="Y994" t="str">
        <f t="shared" si="330"/>
        <v>Earth Sciences: Geology</v>
      </c>
      <c r="Z994" t="str">
        <f t="shared" si="331"/>
        <v>Earth Sciences: Geology</v>
      </c>
    </row>
    <row r="995" spans="1:26" x14ac:dyDescent="0.35">
      <c r="A995">
        <v>991</v>
      </c>
      <c r="B995" t="s">
        <v>2065</v>
      </c>
      <c r="C995" s="4">
        <v>3</v>
      </c>
      <c r="D995" s="4">
        <v>34</v>
      </c>
      <c r="E995" t="s">
        <v>2335</v>
      </c>
      <c r="G995" s="4">
        <v>20000</v>
      </c>
      <c r="H995">
        <v>20700</v>
      </c>
      <c r="I995">
        <v>20702</v>
      </c>
      <c r="J995">
        <f t="shared" si="328"/>
        <v>34</v>
      </c>
      <c r="K995">
        <f t="shared" si="329"/>
        <v>16</v>
      </c>
      <c r="L995">
        <f t="shared" si="321"/>
        <v>9</v>
      </c>
      <c r="M995">
        <f t="shared" si="322"/>
        <v>5</v>
      </c>
      <c r="N995">
        <f t="shared" si="323"/>
        <v>5</v>
      </c>
      <c r="O995" s="3" t="str">
        <f t="shared" si="315"/>
        <v>09|05|05</v>
      </c>
      <c r="P995" s="22">
        <f t="shared" si="316"/>
        <v>90505</v>
      </c>
      <c r="Q995" s="22">
        <f t="shared" si="317"/>
        <v>3</v>
      </c>
      <c r="R995" s="22"/>
      <c r="S995" t="str">
        <f t="shared" si="318"/>
        <v>Physical Sciences and Mathematics</v>
      </c>
      <c r="T995" t="str">
        <f t="shared" si="319"/>
        <v>Earth Sciences</v>
      </c>
      <c r="U995" t="str">
        <f t="shared" si="320"/>
        <v>Geomorphology</v>
      </c>
      <c r="V995">
        <v>1</v>
      </c>
      <c r="W995">
        <f t="shared" ref="W995:W1058" si="332">V995+W994</f>
        <v>984</v>
      </c>
      <c r="X995">
        <f t="shared" si="312"/>
        <v>984</v>
      </c>
      <c r="Y995" t="str">
        <f t="shared" si="330"/>
        <v>Earth Sciences: Geomorphology</v>
      </c>
      <c r="Z995" t="str">
        <f t="shared" si="331"/>
        <v>Earth Sciences: Geomorphology</v>
      </c>
    </row>
    <row r="996" spans="1:26" x14ac:dyDescent="0.35">
      <c r="A996">
        <v>992</v>
      </c>
      <c r="B996" t="s">
        <v>2066</v>
      </c>
      <c r="C996" s="4">
        <v>3</v>
      </c>
      <c r="D996" s="4">
        <v>34</v>
      </c>
      <c r="E996" s="4">
        <v>315</v>
      </c>
      <c r="G996" s="4">
        <v>20000</v>
      </c>
      <c r="H996" s="4">
        <v>20800</v>
      </c>
      <c r="I996">
        <v>20802</v>
      </c>
      <c r="J996">
        <f t="shared" si="328"/>
        <v>34</v>
      </c>
      <c r="K996">
        <f t="shared" si="329"/>
        <v>16</v>
      </c>
      <c r="L996">
        <f t="shared" si="321"/>
        <v>9</v>
      </c>
      <c r="M996">
        <f t="shared" si="322"/>
        <v>5</v>
      </c>
      <c r="N996">
        <f t="shared" si="323"/>
        <v>6</v>
      </c>
      <c r="O996" s="3" t="str">
        <f t="shared" si="315"/>
        <v>09|05|06</v>
      </c>
      <c r="P996" s="22">
        <f t="shared" si="316"/>
        <v>90506</v>
      </c>
      <c r="Q996" s="22">
        <f t="shared" si="317"/>
        <v>3</v>
      </c>
      <c r="R996" s="22"/>
      <c r="S996" t="str">
        <f t="shared" si="318"/>
        <v>Physical Sciences and Mathematics</v>
      </c>
      <c r="T996" t="str">
        <f t="shared" si="319"/>
        <v>Earth Sciences</v>
      </c>
      <c r="U996" t="str">
        <f t="shared" si="320"/>
        <v>Geophysics and Seismology</v>
      </c>
      <c r="V996">
        <v>1</v>
      </c>
      <c r="W996">
        <f t="shared" si="332"/>
        <v>985</v>
      </c>
      <c r="X996">
        <f t="shared" si="312"/>
        <v>985</v>
      </c>
      <c r="Y996" t="str">
        <f t="shared" si="330"/>
        <v>Earth Sciences: Geophysics and Seismology</v>
      </c>
      <c r="Z996" t="str">
        <f t="shared" si="331"/>
        <v>Earth Sciences: Geophysics and Seismology</v>
      </c>
    </row>
    <row r="997" spans="1:26" x14ac:dyDescent="0.35">
      <c r="A997">
        <v>993</v>
      </c>
      <c r="B997" t="s">
        <v>2067</v>
      </c>
      <c r="C997" s="4">
        <v>3</v>
      </c>
      <c r="D997" s="4">
        <v>34</v>
      </c>
      <c r="E997" s="4">
        <v>318</v>
      </c>
      <c r="G997" s="4">
        <v>20000</v>
      </c>
      <c r="H997">
        <v>20700</v>
      </c>
      <c r="I997">
        <v>20705</v>
      </c>
      <c r="J997">
        <f t="shared" si="328"/>
        <v>34</v>
      </c>
      <c r="K997">
        <f t="shared" si="329"/>
        <v>16</v>
      </c>
      <c r="L997">
        <f t="shared" si="321"/>
        <v>9</v>
      </c>
      <c r="M997">
        <f t="shared" si="322"/>
        <v>5</v>
      </c>
      <c r="N997">
        <f t="shared" si="323"/>
        <v>7</v>
      </c>
      <c r="O997" s="3" t="str">
        <f t="shared" si="315"/>
        <v>09|05|07</v>
      </c>
      <c r="P997" s="22">
        <f t="shared" si="316"/>
        <v>90507</v>
      </c>
      <c r="Q997" s="22">
        <f t="shared" si="317"/>
        <v>3</v>
      </c>
      <c r="R997" s="22"/>
      <c r="S997" t="str">
        <f t="shared" si="318"/>
        <v>Physical Sciences and Mathematics</v>
      </c>
      <c r="T997" s="23" t="str">
        <f t="shared" si="319"/>
        <v>Earth Sciences</v>
      </c>
      <c r="U997" t="str">
        <f t="shared" si="320"/>
        <v>Glaciology</v>
      </c>
      <c r="V997">
        <v>1</v>
      </c>
      <c r="W997">
        <f t="shared" si="332"/>
        <v>986</v>
      </c>
      <c r="X997">
        <f t="shared" si="312"/>
        <v>986</v>
      </c>
      <c r="Y997" t="str">
        <f t="shared" si="330"/>
        <v>Earth Sciences: Glaciology</v>
      </c>
      <c r="Z997" t="str">
        <f t="shared" si="331"/>
        <v>Earth Sciences: Glaciology</v>
      </c>
    </row>
    <row r="998" spans="1:26" x14ac:dyDescent="0.35">
      <c r="A998">
        <v>994</v>
      </c>
      <c r="B998" t="s">
        <v>2068</v>
      </c>
      <c r="C998" s="4">
        <v>3</v>
      </c>
      <c r="D998" s="4">
        <v>34</v>
      </c>
      <c r="E998" s="4">
        <v>318</v>
      </c>
      <c r="G998" s="4">
        <v>20000</v>
      </c>
      <c r="H998">
        <v>20700</v>
      </c>
      <c r="I998">
        <v>20705</v>
      </c>
      <c r="J998">
        <f t="shared" si="328"/>
        <v>34</v>
      </c>
      <c r="K998">
        <f t="shared" si="329"/>
        <v>16</v>
      </c>
      <c r="L998">
        <f t="shared" si="321"/>
        <v>9</v>
      </c>
      <c r="M998">
        <f t="shared" si="322"/>
        <v>5</v>
      </c>
      <c r="N998">
        <f t="shared" si="323"/>
        <v>8</v>
      </c>
      <c r="O998" s="3" t="str">
        <f t="shared" si="315"/>
        <v>09|05|08</v>
      </c>
      <c r="P998" s="22">
        <f t="shared" si="316"/>
        <v>90508</v>
      </c>
      <c r="Q998" s="22">
        <f t="shared" si="317"/>
        <v>3</v>
      </c>
      <c r="R998" s="22"/>
      <c r="S998" t="str">
        <f t="shared" si="318"/>
        <v>Physical Sciences and Mathematics</v>
      </c>
      <c r="T998" t="str">
        <f t="shared" si="319"/>
        <v>Earth Sciences</v>
      </c>
      <c r="U998" t="str">
        <f t="shared" si="320"/>
        <v>Hydrology</v>
      </c>
      <c r="V998">
        <v>1</v>
      </c>
      <c r="W998">
        <f t="shared" si="332"/>
        <v>987</v>
      </c>
      <c r="X998">
        <f t="shared" si="312"/>
        <v>987</v>
      </c>
      <c r="Y998" t="str">
        <f t="shared" si="330"/>
        <v>Earth Sciences: Hydrology</v>
      </c>
      <c r="Z998" t="str">
        <f t="shared" si="331"/>
        <v>Earth Sciences: Hydrology</v>
      </c>
    </row>
    <row r="999" spans="1:26" x14ac:dyDescent="0.35">
      <c r="A999">
        <v>995</v>
      </c>
      <c r="B999" t="s">
        <v>2069</v>
      </c>
      <c r="C999" s="4">
        <v>3</v>
      </c>
      <c r="D999" s="4">
        <v>34</v>
      </c>
      <c r="E999" t="s">
        <v>2335</v>
      </c>
      <c r="G999" s="4">
        <v>20000</v>
      </c>
      <c r="H999" s="4">
        <v>20800</v>
      </c>
      <c r="I999">
        <v>20806</v>
      </c>
      <c r="J999">
        <f t="shared" si="328"/>
        <v>34</v>
      </c>
      <c r="K999">
        <f t="shared" si="329"/>
        <v>16</v>
      </c>
      <c r="L999">
        <f t="shared" si="321"/>
        <v>9</v>
      </c>
      <c r="M999">
        <f t="shared" si="322"/>
        <v>5</v>
      </c>
      <c r="N999">
        <f t="shared" si="323"/>
        <v>9</v>
      </c>
      <c r="O999" s="3" t="str">
        <f t="shared" si="315"/>
        <v>09|05|09</v>
      </c>
      <c r="P999" s="22">
        <f t="shared" si="316"/>
        <v>90509</v>
      </c>
      <c r="Q999" s="22">
        <f t="shared" si="317"/>
        <v>3</v>
      </c>
      <c r="R999" s="22"/>
      <c r="S999" t="str">
        <f t="shared" si="318"/>
        <v>Physical Sciences and Mathematics</v>
      </c>
      <c r="T999" s="23" t="str">
        <f t="shared" si="319"/>
        <v>Earth Sciences</v>
      </c>
      <c r="U999" t="str">
        <f t="shared" si="320"/>
        <v>Mineral Physics</v>
      </c>
      <c r="V999">
        <v>1</v>
      </c>
      <c r="W999">
        <f t="shared" si="332"/>
        <v>988</v>
      </c>
      <c r="X999">
        <f t="shared" si="312"/>
        <v>988</v>
      </c>
      <c r="Y999" t="str">
        <f t="shared" si="330"/>
        <v>Earth Sciences: Mineral Physics</v>
      </c>
      <c r="Z999" t="str">
        <f t="shared" si="331"/>
        <v>Earth Sciences: Mineral Physics</v>
      </c>
    </row>
    <row r="1000" spans="1:26" x14ac:dyDescent="0.35">
      <c r="A1000">
        <v>996</v>
      </c>
      <c r="B1000" t="s">
        <v>2070</v>
      </c>
      <c r="C1000" s="4">
        <v>3</v>
      </c>
      <c r="D1000" s="4">
        <v>34</v>
      </c>
      <c r="E1000" t="s">
        <v>2335</v>
      </c>
      <c r="G1000">
        <v>30000</v>
      </c>
      <c r="H1000">
        <v>30200</v>
      </c>
      <c r="I1000">
        <v>30203</v>
      </c>
      <c r="J1000">
        <f t="shared" si="328"/>
        <v>34</v>
      </c>
      <c r="K1000">
        <f t="shared" si="329"/>
        <v>16</v>
      </c>
      <c r="L1000">
        <f t="shared" si="321"/>
        <v>9</v>
      </c>
      <c r="M1000">
        <f t="shared" si="322"/>
        <v>5</v>
      </c>
      <c r="N1000">
        <f t="shared" si="323"/>
        <v>10</v>
      </c>
      <c r="O1000" s="3" t="str">
        <f t="shared" si="315"/>
        <v>09|05|10</v>
      </c>
      <c r="P1000" s="22">
        <f t="shared" si="316"/>
        <v>90510</v>
      </c>
      <c r="Q1000" s="22">
        <f t="shared" si="317"/>
        <v>3</v>
      </c>
      <c r="R1000" s="22"/>
      <c r="S1000" t="str">
        <f t="shared" si="318"/>
        <v>Physical Sciences and Mathematics</v>
      </c>
      <c r="T1000" t="str">
        <f t="shared" si="319"/>
        <v>Earth Sciences</v>
      </c>
      <c r="U1000" t="str">
        <f t="shared" si="320"/>
        <v>Paleobiology</v>
      </c>
      <c r="V1000">
        <v>1</v>
      </c>
      <c r="W1000">
        <f t="shared" si="332"/>
        <v>989</v>
      </c>
      <c r="X1000">
        <f t="shared" si="312"/>
        <v>989</v>
      </c>
      <c r="Y1000" t="str">
        <f t="shared" si="330"/>
        <v>Earth Sciences: Paleobiology</v>
      </c>
      <c r="Z1000" t="str">
        <f t="shared" si="331"/>
        <v>Earth Sciences: Paleobiology</v>
      </c>
    </row>
    <row r="1001" spans="1:26" x14ac:dyDescent="0.35">
      <c r="A1001">
        <v>997</v>
      </c>
      <c r="B1001" t="s">
        <v>2071</v>
      </c>
      <c r="C1001" s="4">
        <v>3</v>
      </c>
      <c r="D1001" s="4">
        <v>34</v>
      </c>
      <c r="E1001" t="s">
        <v>2335</v>
      </c>
      <c r="G1001" s="4">
        <v>20000</v>
      </c>
      <c r="H1001" s="4">
        <v>20800</v>
      </c>
      <c r="I1001">
        <v>20805</v>
      </c>
      <c r="J1001">
        <f t="shared" si="328"/>
        <v>34</v>
      </c>
      <c r="K1001">
        <f t="shared" si="329"/>
        <v>16</v>
      </c>
      <c r="L1001">
        <f t="shared" si="321"/>
        <v>9</v>
      </c>
      <c r="M1001">
        <f t="shared" si="322"/>
        <v>5</v>
      </c>
      <c r="N1001">
        <f t="shared" si="323"/>
        <v>11</v>
      </c>
      <c r="O1001" s="3" t="str">
        <f t="shared" si="315"/>
        <v>09|05|11</v>
      </c>
      <c r="P1001" s="22">
        <f t="shared" si="316"/>
        <v>90511</v>
      </c>
      <c r="Q1001" s="22">
        <f t="shared" si="317"/>
        <v>3</v>
      </c>
      <c r="R1001" s="22"/>
      <c r="S1001" t="str">
        <f t="shared" si="318"/>
        <v>Physical Sciences and Mathematics</v>
      </c>
      <c r="T1001" t="str">
        <f t="shared" si="319"/>
        <v>Earth Sciences</v>
      </c>
      <c r="U1001" t="str">
        <f t="shared" si="320"/>
        <v>Paleontology</v>
      </c>
      <c r="V1001">
        <v>1</v>
      </c>
      <c r="W1001">
        <f t="shared" si="332"/>
        <v>990</v>
      </c>
      <c r="X1001">
        <f t="shared" si="312"/>
        <v>990</v>
      </c>
      <c r="Y1001" t="str">
        <f t="shared" si="330"/>
        <v>Earth Sciences: Paleontology</v>
      </c>
      <c r="Z1001" t="str">
        <f t="shared" si="331"/>
        <v>Earth Sciences: Paleontology</v>
      </c>
    </row>
    <row r="1002" spans="1:26" x14ac:dyDescent="0.35">
      <c r="A1002">
        <v>998</v>
      </c>
      <c r="B1002" t="s">
        <v>2072</v>
      </c>
      <c r="C1002" s="4">
        <v>3</v>
      </c>
      <c r="D1002" s="4">
        <v>34</v>
      </c>
      <c r="E1002" s="4">
        <v>316</v>
      </c>
      <c r="G1002" s="4">
        <v>20000</v>
      </c>
      <c r="H1002">
        <v>20700</v>
      </c>
      <c r="I1002">
        <v>20701</v>
      </c>
      <c r="J1002">
        <f t="shared" si="328"/>
        <v>34</v>
      </c>
      <c r="K1002">
        <f t="shared" si="329"/>
        <v>16</v>
      </c>
      <c r="L1002">
        <f t="shared" si="321"/>
        <v>9</v>
      </c>
      <c r="M1002">
        <f t="shared" si="322"/>
        <v>5</v>
      </c>
      <c r="N1002">
        <f t="shared" si="323"/>
        <v>12</v>
      </c>
      <c r="O1002" s="3" t="str">
        <f t="shared" si="315"/>
        <v>09|05|12</v>
      </c>
      <c r="P1002" s="22">
        <f t="shared" si="316"/>
        <v>90512</v>
      </c>
      <c r="Q1002" s="22">
        <f t="shared" si="317"/>
        <v>3</v>
      </c>
      <c r="R1002" s="22"/>
      <c r="S1002" t="str">
        <f t="shared" si="318"/>
        <v>Physical Sciences and Mathematics</v>
      </c>
      <c r="T1002" t="str">
        <f t="shared" si="319"/>
        <v>Earth Sciences</v>
      </c>
      <c r="U1002" t="str">
        <f t="shared" si="320"/>
        <v>Sedimentology</v>
      </c>
      <c r="V1002">
        <v>1</v>
      </c>
      <c r="W1002">
        <f t="shared" si="332"/>
        <v>991</v>
      </c>
      <c r="X1002">
        <f t="shared" si="312"/>
        <v>991</v>
      </c>
      <c r="Y1002" t="str">
        <f t="shared" si="330"/>
        <v>Earth Sciences: Sedimentology</v>
      </c>
      <c r="Z1002" t="str">
        <f t="shared" si="331"/>
        <v>Earth Sciences: Sedimentology</v>
      </c>
    </row>
    <row r="1003" spans="1:26" x14ac:dyDescent="0.35">
      <c r="A1003">
        <v>999</v>
      </c>
      <c r="B1003" t="s">
        <v>2073</v>
      </c>
      <c r="C1003" s="4">
        <v>3</v>
      </c>
      <c r="D1003" s="4">
        <v>34</v>
      </c>
      <c r="E1003" s="4">
        <v>316</v>
      </c>
      <c r="G1003" s="4">
        <v>20000</v>
      </c>
      <c r="H1003">
        <v>20700</v>
      </c>
      <c r="I1003">
        <v>20701</v>
      </c>
      <c r="J1003">
        <f t="shared" si="328"/>
        <v>34</v>
      </c>
      <c r="K1003">
        <f t="shared" si="329"/>
        <v>16</v>
      </c>
      <c r="L1003">
        <f t="shared" si="321"/>
        <v>9</v>
      </c>
      <c r="M1003">
        <f t="shared" si="322"/>
        <v>5</v>
      </c>
      <c r="N1003">
        <f t="shared" si="323"/>
        <v>13</v>
      </c>
      <c r="O1003" s="3" t="str">
        <f t="shared" si="315"/>
        <v>09|05|13</v>
      </c>
      <c r="P1003" s="22">
        <f t="shared" si="316"/>
        <v>90513</v>
      </c>
      <c r="Q1003" s="22">
        <f t="shared" si="317"/>
        <v>3</v>
      </c>
      <c r="R1003" s="22"/>
      <c r="S1003" t="str">
        <f t="shared" si="318"/>
        <v>Physical Sciences and Mathematics</v>
      </c>
      <c r="T1003" t="str">
        <f t="shared" si="319"/>
        <v>Earth Sciences</v>
      </c>
      <c r="U1003" t="str">
        <f t="shared" si="320"/>
        <v>Soil Science</v>
      </c>
      <c r="V1003">
        <v>1</v>
      </c>
      <c r="W1003">
        <f t="shared" si="332"/>
        <v>992</v>
      </c>
      <c r="X1003">
        <f t="shared" si="312"/>
        <v>992</v>
      </c>
      <c r="Y1003" t="str">
        <f t="shared" si="330"/>
        <v>Earth Sciences: Soil Science</v>
      </c>
      <c r="Z1003" t="str">
        <f t="shared" si="331"/>
        <v>Earth Sciences: Soil Science</v>
      </c>
    </row>
    <row r="1004" spans="1:26" x14ac:dyDescent="0.35">
      <c r="A1004">
        <v>1000</v>
      </c>
      <c r="B1004" t="s">
        <v>2074</v>
      </c>
      <c r="C1004" s="4">
        <v>3</v>
      </c>
      <c r="D1004" s="4">
        <v>34</v>
      </c>
      <c r="E1004" t="s">
        <v>2335</v>
      </c>
      <c r="G1004" s="4">
        <v>20000</v>
      </c>
      <c r="H1004">
        <v>20800</v>
      </c>
      <c r="I1004">
        <v>20809</v>
      </c>
      <c r="J1004">
        <f t="shared" si="328"/>
        <v>34</v>
      </c>
      <c r="K1004">
        <f t="shared" si="329"/>
        <v>16</v>
      </c>
      <c r="L1004">
        <f t="shared" si="321"/>
        <v>9</v>
      </c>
      <c r="M1004">
        <f t="shared" si="322"/>
        <v>5</v>
      </c>
      <c r="N1004">
        <f t="shared" si="323"/>
        <v>14</v>
      </c>
      <c r="O1004" s="3" t="str">
        <f t="shared" si="315"/>
        <v>09|05|14</v>
      </c>
      <c r="P1004" s="22">
        <f t="shared" si="316"/>
        <v>90514</v>
      </c>
      <c r="Q1004" s="22">
        <f t="shared" si="317"/>
        <v>3</v>
      </c>
      <c r="R1004" s="22"/>
      <c r="S1004" t="str">
        <f t="shared" si="318"/>
        <v>Physical Sciences and Mathematics</v>
      </c>
      <c r="T1004" t="str">
        <f t="shared" si="319"/>
        <v>Earth Sciences</v>
      </c>
      <c r="U1004" t="str">
        <f t="shared" si="320"/>
        <v>Speleology</v>
      </c>
      <c r="V1004">
        <v>1</v>
      </c>
      <c r="W1004">
        <f t="shared" si="332"/>
        <v>993</v>
      </c>
      <c r="X1004">
        <f t="shared" si="312"/>
        <v>993</v>
      </c>
      <c r="Y1004" t="str">
        <f t="shared" si="330"/>
        <v>Earth Sciences: Speleology</v>
      </c>
      <c r="Z1004" t="str">
        <f t="shared" si="331"/>
        <v>Earth Sciences: Speleology</v>
      </c>
    </row>
    <row r="1005" spans="1:26" x14ac:dyDescent="0.35">
      <c r="A1005">
        <v>1001</v>
      </c>
      <c r="B1005" t="s">
        <v>2075</v>
      </c>
      <c r="C1005" s="4">
        <v>3</v>
      </c>
      <c r="D1005" s="4">
        <v>34</v>
      </c>
      <c r="E1005" t="s">
        <v>2335</v>
      </c>
      <c r="G1005" s="4">
        <v>20000</v>
      </c>
      <c r="H1005">
        <v>20800</v>
      </c>
      <c r="I1005">
        <v>20809</v>
      </c>
      <c r="J1005">
        <f t="shared" si="328"/>
        <v>34</v>
      </c>
      <c r="K1005">
        <f t="shared" si="329"/>
        <v>16</v>
      </c>
      <c r="L1005">
        <f t="shared" si="321"/>
        <v>9</v>
      </c>
      <c r="M1005">
        <f t="shared" si="322"/>
        <v>5</v>
      </c>
      <c r="N1005">
        <f t="shared" si="323"/>
        <v>15</v>
      </c>
      <c r="O1005" s="3" t="str">
        <f t="shared" si="315"/>
        <v>09|05|15</v>
      </c>
      <c r="P1005" s="22">
        <f t="shared" si="316"/>
        <v>90515</v>
      </c>
      <c r="Q1005" s="22">
        <f t="shared" si="317"/>
        <v>3</v>
      </c>
      <c r="R1005" s="22"/>
      <c r="S1005" t="str">
        <f t="shared" si="318"/>
        <v>Physical Sciences and Mathematics</v>
      </c>
      <c r="T1005" t="str">
        <f t="shared" si="319"/>
        <v>Earth Sciences</v>
      </c>
      <c r="U1005" t="str">
        <f t="shared" si="320"/>
        <v>Stratigraphy</v>
      </c>
      <c r="V1005">
        <v>1</v>
      </c>
      <c r="W1005">
        <f t="shared" si="332"/>
        <v>994</v>
      </c>
      <c r="X1005">
        <f t="shared" si="312"/>
        <v>994</v>
      </c>
      <c r="Y1005" t="str">
        <f t="shared" si="330"/>
        <v>Earth Sciences: Stratigraphy</v>
      </c>
      <c r="Z1005" t="str">
        <f t="shared" si="331"/>
        <v>Earth Sciences: Stratigraphy</v>
      </c>
    </row>
    <row r="1006" spans="1:26" x14ac:dyDescent="0.35">
      <c r="A1006">
        <v>1002</v>
      </c>
      <c r="B1006" t="s">
        <v>2076</v>
      </c>
      <c r="C1006" s="4">
        <v>3</v>
      </c>
      <c r="D1006" s="4">
        <v>34</v>
      </c>
      <c r="E1006" s="4">
        <v>317</v>
      </c>
      <c r="G1006" s="4">
        <v>20000</v>
      </c>
      <c r="H1006">
        <v>20700</v>
      </c>
      <c r="I1006">
        <v>20702</v>
      </c>
      <c r="J1006">
        <f t="shared" si="328"/>
        <v>34</v>
      </c>
      <c r="K1006">
        <f t="shared" si="329"/>
        <v>16</v>
      </c>
      <c r="L1006">
        <f t="shared" si="321"/>
        <v>9</v>
      </c>
      <c r="M1006">
        <f t="shared" si="322"/>
        <v>5</v>
      </c>
      <c r="N1006">
        <f t="shared" si="323"/>
        <v>16</v>
      </c>
      <c r="O1006" s="3" t="str">
        <f t="shared" si="315"/>
        <v>09|05|16</v>
      </c>
      <c r="P1006" s="22">
        <f t="shared" si="316"/>
        <v>90516</v>
      </c>
      <c r="Q1006" s="22">
        <f t="shared" si="317"/>
        <v>3</v>
      </c>
      <c r="R1006" s="22"/>
      <c r="S1006" t="str">
        <f t="shared" si="318"/>
        <v>Physical Sciences and Mathematics</v>
      </c>
      <c r="T1006" t="str">
        <f t="shared" si="319"/>
        <v>Earth Sciences</v>
      </c>
      <c r="U1006" t="str">
        <f t="shared" si="320"/>
        <v>Tectonics and Structure</v>
      </c>
      <c r="V1006">
        <v>1</v>
      </c>
      <c r="W1006">
        <f t="shared" si="332"/>
        <v>995</v>
      </c>
      <c r="X1006">
        <f t="shared" si="312"/>
        <v>995</v>
      </c>
      <c r="Y1006" t="str">
        <f t="shared" si="330"/>
        <v>Earth Sciences: Tectonics and Structure</v>
      </c>
      <c r="Z1006" t="str">
        <f t="shared" si="331"/>
        <v>Earth Sciences: Tectonics and Structure</v>
      </c>
    </row>
    <row r="1007" spans="1:26" x14ac:dyDescent="0.35">
      <c r="A1007">
        <v>1003</v>
      </c>
      <c r="B1007" t="s">
        <v>2077</v>
      </c>
      <c r="C1007" s="4">
        <v>3</v>
      </c>
      <c r="D1007" s="4">
        <v>34</v>
      </c>
      <c r="E1007" s="4">
        <v>316</v>
      </c>
      <c r="G1007" s="4">
        <v>20000</v>
      </c>
      <c r="H1007">
        <v>20800</v>
      </c>
      <c r="I1007">
        <v>20809</v>
      </c>
      <c r="J1007">
        <f t="shared" si="328"/>
        <v>34</v>
      </c>
      <c r="K1007">
        <f t="shared" si="329"/>
        <v>16</v>
      </c>
      <c r="L1007">
        <f t="shared" si="321"/>
        <v>9</v>
      </c>
      <c r="M1007">
        <f t="shared" si="322"/>
        <v>5</v>
      </c>
      <c r="N1007">
        <f t="shared" si="323"/>
        <v>17</v>
      </c>
      <c r="O1007" s="3" t="str">
        <f t="shared" si="315"/>
        <v>09|05|17</v>
      </c>
      <c r="P1007" s="22">
        <f t="shared" si="316"/>
        <v>90517</v>
      </c>
      <c r="Q1007" s="22">
        <f t="shared" si="317"/>
        <v>3</v>
      </c>
      <c r="R1007" s="22"/>
      <c r="S1007" t="str">
        <f t="shared" si="318"/>
        <v>Physical Sciences and Mathematics</v>
      </c>
      <c r="T1007" t="str">
        <f t="shared" si="319"/>
        <v>Earth Sciences</v>
      </c>
      <c r="U1007" t="str">
        <f t="shared" si="320"/>
        <v>Volcanology</v>
      </c>
      <c r="V1007">
        <v>1</v>
      </c>
      <c r="W1007">
        <f t="shared" si="332"/>
        <v>996</v>
      </c>
      <c r="X1007">
        <f t="shared" si="312"/>
        <v>996</v>
      </c>
      <c r="Y1007" t="str">
        <f t="shared" si="330"/>
        <v>Earth Sciences: Volcanology</v>
      </c>
      <c r="Z1007" t="str">
        <f t="shared" si="331"/>
        <v>Earth Sciences: Volcanology</v>
      </c>
    </row>
    <row r="1008" spans="1:26" x14ac:dyDescent="0.35">
      <c r="A1008">
        <v>1004</v>
      </c>
      <c r="B1008" t="s">
        <v>2078</v>
      </c>
      <c r="C1008" s="4">
        <v>3</v>
      </c>
      <c r="D1008" s="4">
        <v>34</v>
      </c>
      <c r="G1008" s="4">
        <v>20000</v>
      </c>
      <c r="H1008">
        <v>20800</v>
      </c>
      <c r="I1008">
        <v>20809</v>
      </c>
      <c r="J1008">
        <f t="shared" si="328"/>
        <v>34</v>
      </c>
      <c r="K1008">
        <f t="shared" si="329"/>
        <v>16</v>
      </c>
      <c r="L1008">
        <f t="shared" si="321"/>
        <v>9</v>
      </c>
      <c r="M1008">
        <f t="shared" si="322"/>
        <v>5</v>
      </c>
      <c r="N1008">
        <f t="shared" si="323"/>
        <v>18</v>
      </c>
      <c r="O1008" s="3" t="str">
        <f t="shared" si="315"/>
        <v>09|05|18</v>
      </c>
      <c r="P1008" s="22">
        <f t="shared" si="316"/>
        <v>90518</v>
      </c>
      <c r="Q1008" s="22">
        <f t="shared" si="317"/>
        <v>3</v>
      </c>
      <c r="R1008" s="22"/>
      <c r="S1008" t="str">
        <f t="shared" si="318"/>
        <v>Physical Sciences and Mathematics</v>
      </c>
      <c r="T1008" t="str">
        <f t="shared" si="319"/>
        <v>Earth Sciences</v>
      </c>
      <c r="U1008" t="str">
        <f t="shared" si="320"/>
        <v>Other Earth Sciences</v>
      </c>
      <c r="V1008">
        <v>1</v>
      </c>
      <c r="W1008">
        <f t="shared" si="332"/>
        <v>997</v>
      </c>
      <c r="X1008">
        <f t="shared" si="312"/>
        <v>997</v>
      </c>
      <c r="Y1008" t="str">
        <f t="shared" si="330"/>
        <v>Earth Sciences: Other Earth Sciences</v>
      </c>
      <c r="Z1008" t="str">
        <f t="shared" si="331"/>
        <v>Earth Sciences: Other Earth Sciences</v>
      </c>
    </row>
    <row r="1009" spans="1:26" x14ac:dyDescent="0.35">
      <c r="A1009">
        <v>1005</v>
      </c>
      <c r="B1009" t="s">
        <v>2079</v>
      </c>
      <c r="C1009" s="4">
        <v>3</v>
      </c>
      <c r="D1009" s="4">
        <v>34</v>
      </c>
      <c r="G1009" s="4">
        <v>20000</v>
      </c>
      <c r="H1009">
        <v>20700</v>
      </c>
      <c r="I1009">
        <v>20709</v>
      </c>
      <c r="J1009">
        <f t="shared" si="328"/>
        <v>34</v>
      </c>
      <c r="K1009" t="str">
        <f t="shared" si="329"/>
        <v/>
      </c>
      <c r="L1009">
        <f t="shared" si="321"/>
        <v>9</v>
      </c>
      <c r="M1009">
        <f t="shared" si="322"/>
        <v>6</v>
      </c>
      <c r="N1009" t="str">
        <f t="shared" si="323"/>
        <v/>
      </c>
      <c r="O1009" s="3" t="str">
        <f t="shared" si="315"/>
        <v>09|06</v>
      </c>
      <c r="P1009" s="22">
        <f t="shared" si="316"/>
        <v>906</v>
      </c>
      <c r="Q1009" s="22">
        <f t="shared" si="317"/>
        <v>2</v>
      </c>
      <c r="R1009" s="22">
        <v>11</v>
      </c>
      <c r="S1009" t="str">
        <f t="shared" si="318"/>
        <v>Physical Sciences and Mathematics</v>
      </c>
      <c r="T1009" t="str">
        <f t="shared" si="319"/>
        <v>Environmental Sciences</v>
      </c>
      <c r="U1009" t="str">
        <f t="shared" si="320"/>
        <v/>
      </c>
      <c r="V1009">
        <v>1</v>
      </c>
      <c r="W1009">
        <f t="shared" si="332"/>
        <v>998</v>
      </c>
      <c r="X1009">
        <f t="shared" si="312"/>
        <v>998</v>
      </c>
      <c r="Y1009" t="str">
        <f>T1009</f>
        <v>Environmental Sciences</v>
      </c>
      <c r="Z1009" t="str">
        <f>IF(U1010="",T1009,"")</f>
        <v/>
      </c>
    </row>
    <row r="1010" spans="1:26" x14ac:dyDescent="0.35">
      <c r="A1010">
        <v>1006</v>
      </c>
      <c r="B1010" t="s">
        <v>2080</v>
      </c>
      <c r="C1010" s="4">
        <v>1</v>
      </c>
      <c r="D1010" s="4">
        <v>12</v>
      </c>
      <c r="E1010" s="4">
        <v>109</v>
      </c>
      <c r="G1010">
        <v>10000</v>
      </c>
      <c r="H1010">
        <v>10500</v>
      </c>
      <c r="I1010">
        <v>10104</v>
      </c>
      <c r="J1010">
        <f t="shared" si="328"/>
        <v>34</v>
      </c>
      <c r="K1010">
        <f t="shared" si="329"/>
        <v>24</v>
      </c>
      <c r="L1010">
        <f t="shared" si="321"/>
        <v>9</v>
      </c>
      <c r="M1010">
        <f t="shared" si="322"/>
        <v>6</v>
      </c>
      <c r="N1010">
        <f t="shared" si="323"/>
        <v>1</v>
      </c>
      <c r="O1010" s="3" t="str">
        <f t="shared" si="315"/>
        <v>09|06|01</v>
      </c>
      <c r="P1010" s="22">
        <f t="shared" si="316"/>
        <v>90601</v>
      </c>
      <c r="Q1010" s="22">
        <f t="shared" si="317"/>
        <v>3</v>
      </c>
      <c r="R1010" s="22"/>
      <c r="S1010" t="str">
        <f t="shared" si="318"/>
        <v>Physical Sciences and Mathematics</v>
      </c>
      <c r="T1010" t="str">
        <f t="shared" si="319"/>
        <v>Environmental Sciences</v>
      </c>
      <c r="U1010" t="str">
        <f t="shared" si="320"/>
        <v>Environmental Education</v>
      </c>
      <c r="V1010">
        <v>1</v>
      </c>
      <c r="W1010">
        <f t="shared" si="332"/>
        <v>999</v>
      </c>
      <c r="X1010">
        <f t="shared" si="312"/>
        <v>999</v>
      </c>
      <c r="Y1010" t="str">
        <f t="shared" ref="Y1010:Y1020" si="333">Z1010</f>
        <v>Environmental Sciences: Environmental Education</v>
      </c>
      <c r="Z1010" t="str">
        <f t="shared" ref="Z1010:Z1020" si="334">CONCATENATE(T1010,": ",U1010)</f>
        <v>Environmental Sciences: Environmental Education</v>
      </c>
    </row>
    <row r="1011" spans="1:26" x14ac:dyDescent="0.35">
      <c r="A1011">
        <v>1007</v>
      </c>
      <c r="B1011" t="s">
        <v>2081</v>
      </c>
      <c r="C1011" s="4">
        <v>3</v>
      </c>
      <c r="D1011" s="4">
        <v>34</v>
      </c>
      <c r="E1011" t="s">
        <v>2335</v>
      </c>
      <c r="G1011" s="4">
        <v>20000</v>
      </c>
      <c r="H1011">
        <v>20700</v>
      </c>
      <c r="I1011">
        <v>20709</v>
      </c>
      <c r="J1011">
        <f t="shared" si="328"/>
        <v>34</v>
      </c>
      <c r="K1011">
        <f t="shared" si="329"/>
        <v>24</v>
      </c>
      <c r="L1011">
        <f t="shared" si="321"/>
        <v>9</v>
      </c>
      <c r="M1011">
        <f t="shared" si="322"/>
        <v>6</v>
      </c>
      <c r="N1011">
        <f t="shared" si="323"/>
        <v>2</v>
      </c>
      <c r="O1011" s="3" t="str">
        <f t="shared" si="315"/>
        <v>09|06|02</v>
      </c>
      <c r="P1011" s="22">
        <f t="shared" si="316"/>
        <v>90602</v>
      </c>
      <c r="Q1011" s="22">
        <f t="shared" si="317"/>
        <v>3</v>
      </c>
      <c r="R1011" s="22"/>
      <c r="S1011" t="str">
        <f t="shared" si="318"/>
        <v>Physical Sciences and Mathematics</v>
      </c>
      <c r="T1011" t="str">
        <f t="shared" si="319"/>
        <v>Environmental Sciences</v>
      </c>
      <c r="U1011" t="str">
        <f t="shared" si="320"/>
        <v>Environmental Health and Protection</v>
      </c>
      <c r="V1011">
        <v>1</v>
      </c>
      <c r="W1011">
        <f t="shared" si="332"/>
        <v>1000</v>
      </c>
      <c r="X1011">
        <f t="shared" si="312"/>
        <v>1000</v>
      </c>
      <c r="Y1011" t="str">
        <f t="shared" si="333"/>
        <v>Environmental Sciences: Environmental Health and Protection</v>
      </c>
      <c r="Z1011" t="str">
        <f t="shared" si="334"/>
        <v>Environmental Sciences: Environmental Health and Protection</v>
      </c>
    </row>
    <row r="1012" spans="1:26" x14ac:dyDescent="0.35">
      <c r="A1012">
        <v>1008</v>
      </c>
      <c r="B1012" t="s">
        <v>2082</v>
      </c>
      <c r="C1012" s="4">
        <v>3</v>
      </c>
      <c r="D1012" s="4">
        <v>34</v>
      </c>
      <c r="E1012" t="s">
        <v>2335</v>
      </c>
      <c r="G1012" s="4">
        <v>20000</v>
      </c>
      <c r="H1012">
        <v>20700</v>
      </c>
      <c r="I1012">
        <v>20709</v>
      </c>
      <c r="J1012">
        <f t="shared" si="328"/>
        <v>34</v>
      </c>
      <c r="K1012">
        <f t="shared" si="329"/>
        <v>24</v>
      </c>
      <c r="L1012">
        <f t="shared" si="321"/>
        <v>9</v>
      </c>
      <c r="M1012">
        <f t="shared" si="322"/>
        <v>6</v>
      </c>
      <c r="N1012">
        <f t="shared" si="323"/>
        <v>3</v>
      </c>
      <c r="O1012" s="3" t="str">
        <f t="shared" si="315"/>
        <v>09|06|03</v>
      </c>
      <c r="P1012" s="22">
        <f t="shared" si="316"/>
        <v>90603</v>
      </c>
      <c r="Q1012" s="22">
        <f t="shared" si="317"/>
        <v>3</v>
      </c>
      <c r="R1012" s="22"/>
      <c r="S1012" t="str">
        <f t="shared" si="318"/>
        <v>Physical Sciences and Mathematics</v>
      </c>
      <c r="T1012" t="str">
        <f t="shared" si="319"/>
        <v>Environmental Sciences</v>
      </c>
      <c r="U1012" t="str">
        <f t="shared" si="320"/>
        <v>Environmental Indicators and Impact Assessment</v>
      </c>
      <c r="V1012">
        <v>1</v>
      </c>
      <c r="W1012">
        <f t="shared" si="332"/>
        <v>1001</v>
      </c>
      <c r="X1012">
        <f t="shared" si="312"/>
        <v>1001</v>
      </c>
      <c r="Y1012" t="str">
        <f t="shared" si="333"/>
        <v>Environmental Sciences: Environmental Indicators and Impact Assessment</v>
      </c>
      <c r="Z1012" t="str">
        <f t="shared" si="334"/>
        <v>Environmental Sciences: Environmental Indicators and Impact Assessment</v>
      </c>
    </row>
    <row r="1013" spans="1:26" x14ac:dyDescent="0.35">
      <c r="A1013">
        <v>1009</v>
      </c>
      <c r="B1013" t="s">
        <v>2083</v>
      </c>
      <c r="C1013" s="4">
        <v>3</v>
      </c>
      <c r="D1013" s="4">
        <v>34</v>
      </c>
      <c r="E1013" t="s">
        <v>2335</v>
      </c>
      <c r="G1013" s="4">
        <v>20000</v>
      </c>
      <c r="H1013">
        <v>20700</v>
      </c>
      <c r="I1013">
        <v>20709</v>
      </c>
      <c r="J1013">
        <f t="shared" si="328"/>
        <v>34</v>
      </c>
      <c r="K1013">
        <f t="shared" si="329"/>
        <v>24</v>
      </c>
      <c r="L1013">
        <f t="shared" si="321"/>
        <v>9</v>
      </c>
      <c r="M1013">
        <f t="shared" si="322"/>
        <v>6</v>
      </c>
      <c r="N1013">
        <f t="shared" si="323"/>
        <v>4</v>
      </c>
      <c r="O1013" s="3" t="str">
        <f t="shared" si="315"/>
        <v>09|06|04</v>
      </c>
      <c r="P1013" s="22">
        <f t="shared" si="316"/>
        <v>90604</v>
      </c>
      <c r="Q1013" s="22">
        <f t="shared" si="317"/>
        <v>3</v>
      </c>
      <c r="R1013" s="22"/>
      <c r="S1013" t="str">
        <f t="shared" si="318"/>
        <v>Physical Sciences and Mathematics</v>
      </c>
      <c r="T1013" t="str">
        <f t="shared" si="319"/>
        <v>Environmental Sciences</v>
      </c>
      <c r="U1013" t="str">
        <f t="shared" si="320"/>
        <v>Environmental Monitoring</v>
      </c>
      <c r="V1013">
        <v>1</v>
      </c>
      <c r="W1013">
        <f t="shared" si="332"/>
        <v>1002</v>
      </c>
      <c r="X1013">
        <f t="shared" si="312"/>
        <v>1002</v>
      </c>
      <c r="Y1013" t="str">
        <f t="shared" si="333"/>
        <v>Environmental Sciences: Environmental Monitoring</v>
      </c>
      <c r="Z1013" t="str">
        <f t="shared" si="334"/>
        <v>Environmental Sciences: Environmental Monitoring</v>
      </c>
    </row>
    <row r="1014" spans="1:26" x14ac:dyDescent="0.35">
      <c r="A1014">
        <v>1010</v>
      </c>
      <c r="B1014" t="s">
        <v>2084</v>
      </c>
      <c r="C1014" s="4">
        <v>3</v>
      </c>
      <c r="D1014" s="4">
        <v>34</v>
      </c>
      <c r="E1014" t="s">
        <v>2335</v>
      </c>
      <c r="G1014" s="4">
        <v>20000</v>
      </c>
      <c r="H1014">
        <v>20700</v>
      </c>
      <c r="I1014">
        <v>20709</v>
      </c>
      <c r="J1014">
        <f t="shared" si="328"/>
        <v>34</v>
      </c>
      <c r="K1014">
        <f t="shared" si="329"/>
        <v>24</v>
      </c>
      <c r="L1014">
        <f t="shared" si="321"/>
        <v>9</v>
      </c>
      <c r="M1014">
        <f t="shared" si="322"/>
        <v>6</v>
      </c>
      <c r="N1014">
        <f t="shared" si="323"/>
        <v>5</v>
      </c>
      <c r="O1014" s="3" t="str">
        <f t="shared" si="315"/>
        <v>09|06|05</v>
      </c>
      <c r="P1014" s="22">
        <f t="shared" si="316"/>
        <v>90605</v>
      </c>
      <c r="Q1014" s="22">
        <f t="shared" si="317"/>
        <v>3</v>
      </c>
      <c r="R1014" s="22"/>
      <c r="S1014" t="str">
        <f t="shared" si="318"/>
        <v>Physical Sciences and Mathematics</v>
      </c>
      <c r="T1014" t="str">
        <f t="shared" si="319"/>
        <v>Environmental Sciences</v>
      </c>
      <c r="U1014" t="str">
        <f t="shared" si="320"/>
        <v>Natural Resource Economics</v>
      </c>
      <c r="V1014">
        <v>1</v>
      </c>
      <c r="W1014">
        <f t="shared" si="332"/>
        <v>1003</v>
      </c>
      <c r="X1014">
        <f t="shared" si="312"/>
        <v>1003</v>
      </c>
      <c r="Y1014" t="str">
        <f t="shared" si="333"/>
        <v>Environmental Sciences: Natural Resource Economics</v>
      </c>
      <c r="Z1014" t="str">
        <f t="shared" si="334"/>
        <v>Environmental Sciences: Natural Resource Economics</v>
      </c>
    </row>
    <row r="1015" spans="1:26" x14ac:dyDescent="0.35">
      <c r="A1015">
        <v>1011</v>
      </c>
      <c r="B1015" t="s">
        <v>2085</v>
      </c>
      <c r="C1015" s="4">
        <v>3</v>
      </c>
      <c r="D1015" s="4">
        <v>34</v>
      </c>
      <c r="E1015" s="4">
        <v>318</v>
      </c>
      <c r="F1015" s="4">
        <v>31801</v>
      </c>
      <c r="G1015" s="4">
        <v>20000</v>
      </c>
      <c r="H1015">
        <v>20700</v>
      </c>
      <c r="I1015">
        <v>20709</v>
      </c>
      <c r="J1015">
        <f t="shared" si="328"/>
        <v>34</v>
      </c>
      <c r="K1015">
        <f t="shared" si="329"/>
        <v>24</v>
      </c>
      <c r="L1015">
        <f t="shared" si="321"/>
        <v>9</v>
      </c>
      <c r="M1015">
        <f t="shared" si="322"/>
        <v>6</v>
      </c>
      <c r="N1015">
        <f t="shared" si="323"/>
        <v>6</v>
      </c>
      <c r="O1015" s="3" t="str">
        <f t="shared" si="315"/>
        <v>09|06|06</v>
      </c>
      <c r="P1015" s="22">
        <f t="shared" si="316"/>
        <v>90606</v>
      </c>
      <c r="Q1015" s="22">
        <f t="shared" si="317"/>
        <v>3</v>
      </c>
      <c r="R1015" s="22"/>
      <c r="S1015" t="str">
        <f t="shared" si="318"/>
        <v>Physical Sciences and Mathematics</v>
      </c>
      <c r="T1015" t="str">
        <f t="shared" si="319"/>
        <v>Environmental Sciences</v>
      </c>
      <c r="U1015" t="str">
        <f t="shared" si="320"/>
        <v>Natural Resources and Conservation</v>
      </c>
      <c r="V1015">
        <v>1</v>
      </c>
      <c r="W1015">
        <f t="shared" si="332"/>
        <v>1004</v>
      </c>
      <c r="X1015">
        <f t="shared" si="312"/>
        <v>1004</v>
      </c>
      <c r="Y1015" t="str">
        <f t="shared" si="333"/>
        <v>Environmental Sciences: Natural Resources and Conservation</v>
      </c>
      <c r="Z1015" t="str">
        <f t="shared" si="334"/>
        <v>Environmental Sciences: Natural Resources and Conservation</v>
      </c>
    </row>
    <row r="1016" spans="1:26" x14ac:dyDescent="0.35">
      <c r="A1016">
        <v>1012</v>
      </c>
      <c r="B1016" t="s">
        <v>2086</v>
      </c>
      <c r="C1016" s="4">
        <v>3</v>
      </c>
      <c r="D1016" s="4">
        <v>34</v>
      </c>
      <c r="E1016" t="s">
        <v>2335</v>
      </c>
      <c r="G1016" s="4">
        <v>20000</v>
      </c>
      <c r="H1016">
        <v>20700</v>
      </c>
      <c r="I1016">
        <v>20709</v>
      </c>
      <c r="J1016">
        <f t="shared" si="328"/>
        <v>34</v>
      </c>
      <c r="K1016">
        <f t="shared" si="329"/>
        <v>24</v>
      </c>
      <c r="L1016">
        <f t="shared" si="321"/>
        <v>9</v>
      </c>
      <c r="M1016">
        <f t="shared" si="322"/>
        <v>6</v>
      </c>
      <c r="N1016">
        <f t="shared" si="323"/>
        <v>7</v>
      </c>
      <c r="O1016" s="3" t="str">
        <f t="shared" si="315"/>
        <v>09|06|07</v>
      </c>
      <c r="P1016" s="22">
        <f t="shared" si="316"/>
        <v>90607</v>
      </c>
      <c r="Q1016" s="22">
        <f t="shared" si="317"/>
        <v>3</v>
      </c>
      <c r="R1016" s="22"/>
      <c r="S1016" t="str">
        <f t="shared" si="318"/>
        <v>Physical Sciences and Mathematics</v>
      </c>
      <c r="T1016" s="23" t="str">
        <f t="shared" si="319"/>
        <v>Environmental Sciences</v>
      </c>
      <c r="U1016" t="str">
        <f t="shared" si="320"/>
        <v>Natural Resources Management and Policy</v>
      </c>
      <c r="V1016">
        <v>1</v>
      </c>
      <c r="W1016">
        <f t="shared" si="332"/>
        <v>1005</v>
      </c>
      <c r="X1016">
        <f t="shared" si="312"/>
        <v>1005</v>
      </c>
      <c r="Y1016" t="str">
        <f t="shared" si="333"/>
        <v>Environmental Sciences: Natural Resources Management and Policy</v>
      </c>
      <c r="Z1016" t="str">
        <f t="shared" si="334"/>
        <v>Environmental Sciences: Natural Resources Management and Policy</v>
      </c>
    </row>
    <row r="1017" spans="1:26" x14ac:dyDescent="0.35">
      <c r="A1017">
        <v>1013</v>
      </c>
      <c r="B1017" t="s">
        <v>2087</v>
      </c>
      <c r="C1017" s="4">
        <v>3</v>
      </c>
      <c r="D1017" s="4">
        <v>34</v>
      </c>
      <c r="E1017" t="s">
        <v>2335</v>
      </c>
      <c r="G1017" s="4">
        <v>20000</v>
      </c>
      <c r="H1017">
        <v>20700</v>
      </c>
      <c r="I1017">
        <v>20709</v>
      </c>
      <c r="J1017">
        <f t="shared" si="328"/>
        <v>34</v>
      </c>
      <c r="K1017">
        <f t="shared" si="329"/>
        <v>24</v>
      </c>
      <c r="L1017">
        <f t="shared" si="321"/>
        <v>9</v>
      </c>
      <c r="M1017">
        <f t="shared" si="322"/>
        <v>6</v>
      </c>
      <c r="N1017">
        <f t="shared" si="323"/>
        <v>8</v>
      </c>
      <c r="O1017" s="3" t="str">
        <f t="shared" si="315"/>
        <v>09|06|08</v>
      </c>
      <c r="P1017" s="22">
        <f t="shared" si="316"/>
        <v>90608</v>
      </c>
      <c r="Q1017" s="22">
        <f t="shared" si="317"/>
        <v>3</v>
      </c>
      <c r="R1017" s="22"/>
      <c r="S1017" t="str">
        <f t="shared" si="318"/>
        <v>Physical Sciences and Mathematics</v>
      </c>
      <c r="T1017" t="str">
        <f t="shared" si="319"/>
        <v>Environmental Sciences</v>
      </c>
      <c r="U1017" t="str">
        <f t="shared" si="320"/>
        <v>Oil, Gas, and Energy</v>
      </c>
      <c r="V1017">
        <v>1</v>
      </c>
      <c r="W1017">
        <f t="shared" si="332"/>
        <v>1006</v>
      </c>
      <c r="X1017">
        <f t="shared" si="312"/>
        <v>1006</v>
      </c>
      <c r="Y1017" t="str">
        <f t="shared" si="333"/>
        <v>Environmental Sciences: Oil, Gas, and Energy</v>
      </c>
      <c r="Z1017" t="str">
        <f t="shared" si="334"/>
        <v>Environmental Sciences: Oil, Gas, and Energy</v>
      </c>
    </row>
    <row r="1018" spans="1:26" x14ac:dyDescent="0.35">
      <c r="A1018">
        <v>1014</v>
      </c>
      <c r="B1018" t="s">
        <v>2088</v>
      </c>
      <c r="C1018" s="4">
        <v>3</v>
      </c>
      <c r="D1018" s="4">
        <v>34</v>
      </c>
      <c r="E1018" t="s">
        <v>2335</v>
      </c>
      <c r="G1018" s="4">
        <v>20000</v>
      </c>
      <c r="H1018">
        <v>20700</v>
      </c>
      <c r="I1018">
        <v>20709</v>
      </c>
      <c r="J1018">
        <f t="shared" si="328"/>
        <v>34</v>
      </c>
      <c r="K1018">
        <f t="shared" si="329"/>
        <v>24</v>
      </c>
      <c r="L1018">
        <f t="shared" si="321"/>
        <v>9</v>
      </c>
      <c r="M1018">
        <f t="shared" si="322"/>
        <v>6</v>
      </c>
      <c r="N1018">
        <f t="shared" si="323"/>
        <v>9</v>
      </c>
      <c r="O1018" s="3" t="str">
        <f t="shared" si="315"/>
        <v>09|06|09</v>
      </c>
      <c r="P1018" s="22">
        <f t="shared" si="316"/>
        <v>90609</v>
      </c>
      <c r="Q1018" s="22">
        <f t="shared" si="317"/>
        <v>3</v>
      </c>
      <c r="R1018" s="22"/>
      <c r="S1018" t="str">
        <f t="shared" si="318"/>
        <v>Physical Sciences and Mathematics</v>
      </c>
      <c r="T1018" s="23" t="str">
        <f t="shared" si="319"/>
        <v>Environmental Sciences</v>
      </c>
      <c r="U1018" t="str">
        <f t="shared" si="320"/>
        <v>Sustainability</v>
      </c>
      <c r="V1018">
        <v>1</v>
      </c>
      <c r="W1018">
        <f t="shared" si="332"/>
        <v>1007</v>
      </c>
      <c r="X1018">
        <f t="shared" si="312"/>
        <v>1007</v>
      </c>
      <c r="Y1018" t="str">
        <f t="shared" si="333"/>
        <v>Environmental Sciences: Sustainability</v>
      </c>
      <c r="Z1018" t="str">
        <f t="shared" si="334"/>
        <v>Environmental Sciences: Sustainability</v>
      </c>
    </row>
    <row r="1019" spans="1:26" x14ac:dyDescent="0.35">
      <c r="A1019">
        <v>1015</v>
      </c>
      <c r="B1019" t="s">
        <v>2089</v>
      </c>
      <c r="C1019" s="4">
        <v>3</v>
      </c>
      <c r="D1019" s="4">
        <v>34</v>
      </c>
      <c r="E1019" s="4">
        <v>318</v>
      </c>
      <c r="G1019" s="4">
        <v>20000</v>
      </c>
      <c r="H1019">
        <v>20700</v>
      </c>
      <c r="I1019">
        <v>20705</v>
      </c>
      <c r="J1019">
        <f t="shared" si="328"/>
        <v>34</v>
      </c>
      <c r="K1019">
        <f t="shared" si="329"/>
        <v>24</v>
      </c>
      <c r="L1019">
        <f t="shared" si="321"/>
        <v>9</v>
      </c>
      <c r="M1019">
        <f t="shared" si="322"/>
        <v>6</v>
      </c>
      <c r="N1019">
        <f t="shared" si="323"/>
        <v>10</v>
      </c>
      <c r="O1019" s="3" t="str">
        <f t="shared" si="315"/>
        <v>09|06|10</v>
      </c>
      <c r="P1019" s="22">
        <f t="shared" si="316"/>
        <v>90610</v>
      </c>
      <c r="Q1019" s="22">
        <f t="shared" si="317"/>
        <v>3</v>
      </c>
      <c r="R1019" s="22"/>
      <c r="S1019" t="str">
        <f t="shared" si="318"/>
        <v>Physical Sciences and Mathematics</v>
      </c>
      <c r="T1019" t="str">
        <f t="shared" si="319"/>
        <v>Environmental Sciences</v>
      </c>
      <c r="U1019" t="str">
        <f t="shared" si="320"/>
        <v>Water Resource Management</v>
      </c>
      <c r="V1019">
        <v>1</v>
      </c>
      <c r="W1019">
        <f t="shared" si="332"/>
        <v>1008</v>
      </c>
      <c r="X1019">
        <f t="shared" si="312"/>
        <v>1008</v>
      </c>
      <c r="Y1019" t="str">
        <f t="shared" si="333"/>
        <v>Environmental Sciences: Water Resource Management</v>
      </c>
      <c r="Z1019" t="str">
        <f t="shared" si="334"/>
        <v>Environmental Sciences: Water Resource Management</v>
      </c>
    </row>
    <row r="1020" spans="1:26" x14ac:dyDescent="0.35">
      <c r="A1020">
        <v>1016</v>
      </c>
      <c r="B1020" t="s">
        <v>2090</v>
      </c>
      <c r="C1020" s="4">
        <v>3</v>
      </c>
      <c r="D1020" s="4">
        <v>34</v>
      </c>
      <c r="G1020" s="4">
        <v>20000</v>
      </c>
      <c r="H1020">
        <v>20700</v>
      </c>
      <c r="I1020">
        <v>20709</v>
      </c>
      <c r="J1020">
        <f t="shared" si="328"/>
        <v>34</v>
      </c>
      <c r="K1020">
        <f t="shared" si="329"/>
        <v>24</v>
      </c>
      <c r="L1020">
        <f t="shared" si="321"/>
        <v>9</v>
      </c>
      <c r="M1020">
        <f t="shared" si="322"/>
        <v>6</v>
      </c>
      <c r="N1020">
        <f t="shared" si="323"/>
        <v>11</v>
      </c>
      <c r="O1020" s="3" t="str">
        <f t="shared" si="315"/>
        <v>09|06|11</v>
      </c>
      <c r="P1020" s="22">
        <f t="shared" si="316"/>
        <v>90611</v>
      </c>
      <c r="Q1020" s="22">
        <f t="shared" si="317"/>
        <v>3</v>
      </c>
      <c r="R1020" s="22"/>
      <c r="S1020" t="str">
        <f t="shared" si="318"/>
        <v>Physical Sciences and Mathematics</v>
      </c>
      <c r="T1020" t="str">
        <f t="shared" si="319"/>
        <v>Environmental Sciences</v>
      </c>
      <c r="U1020" t="str">
        <f t="shared" si="320"/>
        <v>Other Environmental Sciences</v>
      </c>
      <c r="V1020">
        <v>1</v>
      </c>
      <c r="W1020">
        <f t="shared" si="332"/>
        <v>1009</v>
      </c>
      <c r="X1020">
        <f t="shared" si="312"/>
        <v>1009</v>
      </c>
      <c r="Y1020" t="str">
        <f t="shared" si="333"/>
        <v>Environmental Sciences: Other Environmental Sciences</v>
      </c>
      <c r="Z1020" t="str">
        <f t="shared" si="334"/>
        <v>Environmental Sciences: Other Environmental Sciences</v>
      </c>
    </row>
    <row r="1021" spans="1:26" x14ac:dyDescent="0.35">
      <c r="A1021">
        <v>1017</v>
      </c>
      <c r="B1021" t="s">
        <v>2091</v>
      </c>
      <c r="C1021" s="4">
        <v>3</v>
      </c>
      <c r="D1021" s="4">
        <v>33</v>
      </c>
      <c r="E1021" s="4"/>
      <c r="G1021" s="4">
        <v>20000</v>
      </c>
      <c r="H1021" s="4">
        <v>20100</v>
      </c>
      <c r="I1021" s="4"/>
      <c r="J1021">
        <f t="shared" si="328"/>
        <v>34</v>
      </c>
      <c r="K1021" t="str">
        <f t="shared" si="329"/>
        <v/>
      </c>
      <c r="L1021">
        <f t="shared" si="321"/>
        <v>9</v>
      </c>
      <c r="M1021">
        <f t="shared" si="322"/>
        <v>7</v>
      </c>
      <c r="N1021" t="str">
        <f t="shared" si="323"/>
        <v/>
      </c>
      <c r="O1021" s="3" t="str">
        <f t="shared" si="315"/>
        <v>09|07</v>
      </c>
      <c r="P1021" s="22">
        <f t="shared" si="316"/>
        <v>907</v>
      </c>
      <c r="Q1021" s="22">
        <f t="shared" si="317"/>
        <v>2</v>
      </c>
      <c r="R1021" s="22">
        <v>11</v>
      </c>
      <c r="S1021" t="str">
        <f t="shared" si="318"/>
        <v>Physical Sciences and Mathematics</v>
      </c>
      <c r="T1021" t="str">
        <f t="shared" si="319"/>
        <v>Mathematics</v>
      </c>
      <c r="U1021" t="str">
        <f t="shared" si="320"/>
        <v/>
      </c>
      <c r="V1021">
        <v>1</v>
      </c>
      <c r="W1021">
        <f t="shared" si="332"/>
        <v>1010</v>
      </c>
      <c r="X1021">
        <f t="shared" ref="X1021:X1084" si="335">IF(V1021&gt;0,W1021,"")</f>
        <v>1010</v>
      </c>
      <c r="Y1021" t="str">
        <f>T1021</f>
        <v>Mathematics</v>
      </c>
      <c r="Z1021" t="str">
        <f>IF(U1022="",T1021,"")</f>
        <v/>
      </c>
    </row>
    <row r="1022" spans="1:26" x14ac:dyDescent="0.35">
      <c r="A1022">
        <v>1018</v>
      </c>
      <c r="B1022" t="s">
        <v>2092</v>
      </c>
      <c r="C1022" s="4">
        <v>3</v>
      </c>
      <c r="D1022" s="4">
        <v>33</v>
      </c>
      <c r="E1022" s="4">
        <v>312</v>
      </c>
      <c r="G1022" s="4">
        <v>20000</v>
      </c>
      <c r="H1022" s="4">
        <v>20100</v>
      </c>
      <c r="I1022" s="4">
        <v>20101</v>
      </c>
      <c r="J1022">
        <f t="shared" si="328"/>
        <v>34</v>
      </c>
      <c r="K1022">
        <f t="shared" si="329"/>
        <v>13</v>
      </c>
      <c r="L1022">
        <f t="shared" si="321"/>
        <v>9</v>
      </c>
      <c r="M1022">
        <f t="shared" si="322"/>
        <v>7</v>
      </c>
      <c r="N1022">
        <f t="shared" si="323"/>
        <v>1</v>
      </c>
      <c r="O1022" s="3" t="str">
        <f t="shared" si="315"/>
        <v>09|07|01</v>
      </c>
      <c r="P1022" s="22">
        <f t="shared" si="316"/>
        <v>90701</v>
      </c>
      <c r="Q1022" s="22">
        <f t="shared" si="317"/>
        <v>3</v>
      </c>
      <c r="R1022" s="22"/>
      <c r="S1022" t="str">
        <f t="shared" si="318"/>
        <v>Physical Sciences and Mathematics</v>
      </c>
      <c r="T1022" t="str">
        <f t="shared" si="319"/>
        <v>Mathematics</v>
      </c>
      <c r="U1022" t="str">
        <f t="shared" si="320"/>
        <v>Algebra</v>
      </c>
      <c r="V1022">
        <v>1</v>
      </c>
      <c r="W1022">
        <f t="shared" si="332"/>
        <v>1011</v>
      </c>
      <c r="X1022">
        <f t="shared" si="335"/>
        <v>1011</v>
      </c>
      <c r="Y1022" t="str">
        <f t="shared" ref="Y1022:Y1032" si="336">Z1022</f>
        <v>Mathematics: Algebra</v>
      </c>
      <c r="Z1022" t="str">
        <f t="shared" ref="Z1022:Z1032" si="337">CONCATENATE(T1022,": ",U1022)</f>
        <v>Mathematics: Algebra</v>
      </c>
    </row>
    <row r="1023" spans="1:26" x14ac:dyDescent="0.35">
      <c r="A1023">
        <v>1019</v>
      </c>
      <c r="B1023" t="s">
        <v>2093</v>
      </c>
      <c r="C1023" s="4">
        <v>3</v>
      </c>
      <c r="D1023" s="4">
        <v>33</v>
      </c>
      <c r="E1023" s="4">
        <v>312</v>
      </c>
      <c r="G1023" s="4">
        <v>20000</v>
      </c>
      <c r="H1023" s="4">
        <v>20100</v>
      </c>
      <c r="I1023" s="4">
        <v>20101</v>
      </c>
      <c r="J1023">
        <f t="shared" si="328"/>
        <v>34</v>
      </c>
      <c r="K1023">
        <f t="shared" si="329"/>
        <v>13</v>
      </c>
      <c r="L1023">
        <f t="shared" si="321"/>
        <v>9</v>
      </c>
      <c r="M1023">
        <f t="shared" si="322"/>
        <v>7</v>
      </c>
      <c r="N1023">
        <f t="shared" si="323"/>
        <v>2</v>
      </c>
      <c r="O1023" s="3" t="str">
        <f t="shared" si="315"/>
        <v>09|07|02</v>
      </c>
      <c r="P1023" s="22">
        <f t="shared" si="316"/>
        <v>90702</v>
      </c>
      <c r="Q1023" s="22">
        <f t="shared" si="317"/>
        <v>3</v>
      </c>
      <c r="R1023" s="22"/>
      <c r="S1023" t="str">
        <f t="shared" si="318"/>
        <v>Physical Sciences and Mathematics</v>
      </c>
      <c r="T1023" t="str">
        <f t="shared" si="319"/>
        <v>Mathematics</v>
      </c>
      <c r="U1023" t="str">
        <f t="shared" si="320"/>
        <v>Algebraic Geometry</v>
      </c>
      <c r="V1023">
        <v>1</v>
      </c>
      <c r="W1023">
        <f t="shared" si="332"/>
        <v>1012</v>
      </c>
      <c r="X1023">
        <f t="shared" si="335"/>
        <v>1012</v>
      </c>
      <c r="Y1023" t="str">
        <f t="shared" si="336"/>
        <v>Mathematics: Algebraic Geometry</v>
      </c>
      <c r="Z1023" t="str">
        <f t="shared" si="337"/>
        <v>Mathematics: Algebraic Geometry</v>
      </c>
    </row>
    <row r="1024" spans="1:26" x14ac:dyDescent="0.35">
      <c r="A1024">
        <v>1020</v>
      </c>
      <c r="B1024" t="s">
        <v>2094</v>
      </c>
      <c r="C1024" s="4">
        <v>3</v>
      </c>
      <c r="D1024" s="4">
        <v>33</v>
      </c>
      <c r="E1024" s="4">
        <v>312</v>
      </c>
      <c r="G1024" s="4">
        <v>20000</v>
      </c>
      <c r="H1024" s="4">
        <v>20100</v>
      </c>
      <c r="I1024" s="4">
        <v>20101</v>
      </c>
      <c r="J1024">
        <f t="shared" si="328"/>
        <v>34</v>
      </c>
      <c r="K1024">
        <f t="shared" si="329"/>
        <v>13</v>
      </c>
      <c r="L1024">
        <f t="shared" si="321"/>
        <v>9</v>
      </c>
      <c r="M1024">
        <f t="shared" si="322"/>
        <v>7</v>
      </c>
      <c r="N1024">
        <f t="shared" si="323"/>
        <v>3</v>
      </c>
      <c r="O1024" s="3" t="str">
        <f t="shared" si="315"/>
        <v>09|07|03</v>
      </c>
      <c r="P1024" s="22">
        <f t="shared" si="316"/>
        <v>90703</v>
      </c>
      <c r="Q1024" s="22">
        <f t="shared" si="317"/>
        <v>3</v>
      </c>
      <c r="R1024" s="22"/>
      <c r="S1024" t="str">
        <f t="shared" si="318"/>
        <v>Physical Sciences and Mathematics</v>
      </c>
      <c r="T1024" t="str">
        <f t="shared" si="319"/>
        <v>Mathematics</v>
      </c>
      <c r="U1024" t="str">
        <f t="shared" si="320"/>
        <v>Analysis</v>
      </c>
      <c r="V1024">
        <v>1</v>
      </c>
      <c r="W1024">
        <f t="shared" si="332"/>
        <v>1013</v>
      </c>
      <c r="X1024">
        <f t="shared" si="335"/>
        <v>1013</v>
      </c>
      <c r="Y1024" t="str">
        <f t="shared" si="336"/>
        <v>Mathematics: Analysis</v>
      </c>
      <c r="Z1024" t="str">
        <f t="shared" si="337"/>
        <v>Mathematics: Analysis</v>
      </c>
    </row>
    <row r="1025" spans="1:26" x14ac:dyDescent="0.35">
      <c r="A1025">
        <v>1021</v>
      </c>
      <c r="B1025" t="s">
        <v>2095</v>
      </c>
      <c r="C1025" s="4">
        <v>3</v>
      </c>
      <c r="D1025" s="4">
        <v>33</v>
      </c>
      <c r="E1025" s="4">
        <v>312</v>
      </c>
      <c r="G1025" s="4">
        <v>20000</v>
      </c>
      <c r="H1025" s="4">
        <v>20100</v>
      </c>
      <c r="I1025" s="4">
        <v>20101</v>
      </c>
      <c r="J1025">
        <f t="shared" si="328"/>
        <v>34</v>
      </c>
      <c r="K1025">
        <f t="shared" si="329"/>
        <v>13</v>
      </c>
      <c r="L1025">
        <f t="shared" si="321"/>
        <v>9</v>
      </c>
      <c r="M1025">
        <f t="shared" si="322"/>
        <v>7</v>
      </c>
      <c r="N1025">
        <f t="shared" si="323"/>
        <v>4</v>
      </c>
      <c r="O1025" s="3" t="str">
        <f t="shared" si="315"/>
        <v>09|07|04</v>
      </c>
      <c r="P1025" s="22">
        <f t="shared" si="316"/>
        <v>90704</v>
      </c>
      <c r="Q1025" s="22">
        <f t="shared" si="317"/>
        <v>3</v>
      </c>
      <c r="R1025" s="22"/>
      <c r="S1025" t="str">
        <f t="shared" si="318"/>
        <v>Physical Sciences and Mathematics</v>
      </c>
      <c r="T1025" t="str">
        <f t="shared" si="319"/>
        <v>Mathematics</v>
      </c>
      <c r="U1025" t="str">
        <f t="shared" si="320"/>
        <v>Discrete Mathematics and Combinatorics</v>
      </c>
      <c r="V1025">
        <v>1</v>
      </c>
      <c r="W1025">
        <f t="shared" si="332"/>
        <v>1014</v>
      </c>
      <c r="X1025">
        <f t="shared" si="335"/>
        <v>1014</v>
      </c>
      <c r="Y1025" t="str">
        <f t="shared" si="336"/>
        <v>Mathematics: Discrete Mathematics and Combinatorics</v>
      </c>
      <c r="Z1025" t="str">
        <f t="shared" si="337"/>
        <v>Mathematics: Discrete Mathematics and Combinatorics</v>
      </c>
    </row>
    <row r="1026" spans="1:26" x14ac:dyDescent="0.35">
      <c r="A1026">
        <v>1022</v>
      </c>
      <c r="B1026" t="s">
        <v>2096</v>
      </c>
      <c r="C1026" s="4">
        <v>3</v>
      </c>
      <c r="D1026" s="4">
        <v>33</v>
      </c>
      <c r="E1026" s="4">
        <v>312</v>
      </c>
      <c r="G1026" s="4">
        <v>20000</v>
      </c>
      <c r="H1026" s="4">
        <v>20100</v>
      </c>
      <c r="I1026" s="4">
        <v>20101</v>
      </c>
      <c r="J1026">
        <f t="shared" si="328"/>
        <v>34</v>
      </c>
      <c r="K1026">
        <f t="shared" si="329"/>
        <v>13</v>
      </c>
      <c r="L1026">
        <f t="shared" si="321"/>
        <v>9</v>
      </c>
      <c r="M1026">
        <f t="shared" si="322"/>
        <v>7</v>
      </c>
      <c r="N1026">
        <f t="shared" si="323"/>
        <v>5</v>
      </c>
      <c r="O1026" s="3" t="str">
        <f t="shared" si="315"/>
        <v>09|07|05</v>
      </c>
      <c r="P1026" s="22">
        <f t="shared" si="316"/>
        <v>90705</v>
      </c>
      <c r="Q1026" s="22">
        <f t="shared" si="317"/>
        <v>3</v>
      </c>
      <c r="R1026" s="22"/>
      <c r="S1026" t="str">
        <f t="shared" si="318"/>
        <v>Physical Sciences and Mathematics</v>
      </c>
      <c r="T1026" t="str">
        <f t="shared" si="319"/>
        <v>Mathematics</v>
      </c>
      <c r="U1026" t="str">
        <f t="shared" si="320"/>
        <v>Dynamical Systems</v>
      </c>
      <c r="V1026">
        <v>1</v>
      </c>
      <c r="W1026">
        <f t="shared" si="332"/>
        <v>1015</v>
      </c>
      <c r="X1026">
        <f t="shared" si="335"/>
        <v>1015</v>
      </c>
      <c r="Y1026" t="str">
        <f t="shared" si="336"/>
        <v>Mathematics: Dynamical Systems</v>
      </c>
      <c r="Z1026" t="str">
        <f t="shared" si="337"/>
        <v>Mathematics: Dynamical Systems</v>
      </c>
    </row>
    <row r="1027" spans="1:26" x14ac:dyDescent="0.35">
      <c r="A1027">
        <v>1023</v>
      </c>
      <c r="B1027" t="s">
        <v>2097</v>
      </c>
      <c r="C1027" s="4">
        <v>3</v>
      </c>
      <c r="D1027" s="4">
        <v>33</v>
      </c>
      <c r="E1027" s="4">
        <v>312</v>
      </c>
      <c r="G1027" s="4">
        <v>20000</v>
      </c>
      <c r="H1027" s="4">
        <v>20100</v>
      </c>
      <c r="I1027" s="4">
        <v>20101</v>
      </c>
      <c r="J1027">
        <f t="shared" si="328"/>
        <v>34</v>
      </c>
      <c r="K1027">
        <f t="shared" si="329"/>
        <v>13</v>
      </c>
      <c r="L1027">
        <f t="shared" si="321"/>
        <v>9</v>
      </c>
      <c r="M1027">
        <f t="shared" si="322"/>
        <v>7</v>
      </c>
      <c r="N1027">
        <f t="shared" si="323"/>
        <v>6</v>
      </c>
      <c r="O1027" s="3" t="str">
        <f t="shared" si="315"/>
        <v>09|07|06</v>
      </c>
      <c r="P1027" s="22">
        <f t="shared" si="316"/>
        <v>90706</v>
      </c>
      <c r="Q1027" s="22">
        <f t="shared" si="317"/>
        <v>3</v>
      </c>
      <c r="R1027" s="22"/>
      <c r="S1027" t="str">
        <f t="shared" si="318"/>
        <v>Physical Sciences and Mathematics</v>
      </c>
      <c r="T1027" t="str">
        <f t="shared" si="319"/>
        <v>Mathematics</v>
      </c>
      <c r="U1027" t="str">
        <f t="shared" si="320"/>
        <v>Geometry and Topology</v>
      </c>
      <c r="V1027">
        <v>1</v>
      </c>
      <c r="W1027">
        <f t="shared" si="332"/>
        <v>1016</v>
      </c>
      <c r="X1027">
        <f t="shared" si="335"/>
        <v>1016</v>
      </c>
      <c r="Y1027" t="str">
        <f t="shared" si="336"/>
        <v>Mathematics: Geometry and Topology</v>
      </c>
      <c r="Z1027" t="str">
        <f t="shared" si="337"/>
        <v>Mathematics: Geometry and Topology</v>
      </c>
    </row>
    <row r="1028" spans="1:26" x14ac:dyDescent="0.35">
      <c r="A1028">
        <v>1024</v>
      </c>
      <c r="B1028" t="s">
        <v>2098</v>
      </c>
      <c r="C1028" s="4">
        <v>3</v>
      </c>
      <c r="D1028" s="4">
        <v>33</v>
      </c>
      <c r="E1028" s="4">
        <v>312</v>
      </c>
      <c r="G1028" s="4">
        <v>20000</v>
      </c>
      <c r="H1028" s="4">
        <v>20100</v>
      </c>
      <c r="I1028" s="4">
        <v>20101</v>
      </c>
      <c r="J1028">
        <f t="shared" si="328"/>
        <v>34</v>
      </c>
      <c r="K1028">
        <f t="shared" si="329"/>
        <v>13</v>
      </c>
      <c r="L1028">
        <f t="shared" si="321"/>
        <v>9</v>
      </c>
      <c r="M1028">
        <f t="shared" si="322"/>
        <v>7</v>
      </c>
      <c r="N1028">
        <f t="shared" si="323"/>
        <v>7</v>
      </c>
      <c r="O1028" s="3" t="str">
        <f t="shared" si="315"/>
        <v>09|07|07</v>
      </c>
      <c r="P1028" s="22">
        <f t="shared" si="316"/>
        <v>90707</v>
      </c>
      <c r="Q1028" s="22">
        <f t="shared" si="317"/>
        <v>3</v>
      </c>
      <c r="R1028" s="22"/>
      <c r="S1028" t="str">
        <f t="shared" si="318"/>
        <v>Physical Sciences and Mathematics</v>
      </c>
      <c r="T1028" s="23" t="str">
        <f t="shared" si="319"/>
        <v>Mathematics</v>
      </c>
      <c r="U1028" t="str">
        <f t="shared" si="320"/>
        <v>Harmonic Analysis and Representation</v>
      </c>
      <c r="V1028">
        <v>1</v>
      </c>
      <c r="W1028">
        <f t="shared" si="332"/>
        <v>1017</v>
      </c>
      <c r="X1028">
        <f t="shared" si="335"/>
        <v>1017</v>
      </c>
      <c r="Y1028" t="str">
        <f t="shared" si="336"/>
        <v>Mathematics: Harmonic Analysis and Representation</v>
      </c>
      <c r="Z1028" t="str">
        <f t="shared" si="337"/>
        <v>Mathematics: Harmonic Analysis and Representation</v>
      </c>
    </row>
    <row r="1029" spans="1:26" x14ac:dyDescent="0.35">
      <c r="A1029">
        <v>1025</v>
      </c>
      <c r="B1029" t="s">
        <v>2099</v>
      </c>
      <c r="C1029" s="4">
        <v>3</v>
      </c>
      <c r="D1029" s="4">
        <v>33</v>
      </c>
      <c r="E1029" s="4">
        <v>312</v>
      </c>
      <c r="G1029" s="4">
        <v>20000</v>
      </c>
      <c r="H1029" s="4">
        <v>20100</v>
      </c>
      <c r="I1029" s="4">
        <v>20101</v>
      </c>
      <c r="J1029">
        <f t="shared" si="328"/>
        <v>34</v>
      </c>
      <c r="K1029">
        <f t="shared" si="329"/>
        <v>13</v>
      </c>
      <c r="L1029">
        <f t="shared" si="321"/>
        <v>9</v>
      </c>
      <c r="M1029">
        <f t="shared" si="322"/>
        <v>7</v>
      </c>
      <c r="N1029">
        <f t="shared" si="323"/>
        <v>8</v>
      </c>
      <c r="O1029" s="3" t="str">
        <f t="shared" ref="O1029:O1092" si="338">CONCATENATE($O$2,TEXT($L1029,"00"),IF($M1029&lt;&gt;"",CONCATENATE($O$1,TEXT($M1029,"00"),IF($N1029&lt;&gt;"",CONCATENATE($O$1,TEXT($N1029,"00")),"")),""))</f>
        <v>09|07|08</v>
      </c>
      <c r="P1029" s="22">
        <f t="shared" ref="P1029:P1092" si="339">VALUE(CONCATENATE(TEXT($L1029,"00"),IF($M1029&lt;&gt;"",CONCATENATE($P$1,TEXT($M1029,"00"),IF($N1029&lt;&gt;"",CONCATENATE($P$1,TEXT($N1029,"00")),"")),"")))</f>
        <v>90708</v>
      </c>
      <c r="Q1029" s="22">
        <f t="shared" ref="Q1029:Q1092" si="340">IF(L1029&lt;&gt;"",1+IF(M1029&lt;&gt;"",1+IF(N1029&lt;&gt;"",1,0),0),0)</f>
        <v>3</v>
      </c>
      <c r="R1029" s="22"/>
      <c r="S1029" t="str">
        <f t="shared" ref="S1029:S1092" si="341">IF(J1029&lt;&gt;"",MID($B1029,1,J1029-1),$B1029)</f>
        <v>Physical Sciences and Mathematics</v>
      </c>
      <c r="T1029" t="str">
        <f t="shared" ref="T1029:T1092" si="342">IF($K1029&lt;&gt;"",MID($B1029,$J1029+2,$K1029-2),IF($J1029&lt;&gt;"",MID($B1029,$J1029+2,99),""))</f>
        <v>Mathematics</v>
      </c>
      <c r="U1029" t="str">
        <f t="shared" ref="U1029:U1092" si="343">IF($K1029&lt;&gt;"",MID($B1029,$J1029+2+$K1029,99),"")</f>
        <v>Logic and Foundations</v>
      </c>
      <c r="V1029">
        <v>1</v>
      </c>
      <c r="W1029">
        <f t="shared" si="332"/>
        <v>1018</v>
      </c>
      <c r="X1029">
        <f t="shared" si="335"/>
        <v>1018</v>
      </c>
      <c r="Y1029" t="str">
        <f t="shared" si="336"/>
        <v>Mathematics: Logic and Foundations</v>
      </c>
      <c r="Z1029" t="str">
        <f t="shared" si="337"/>
        <v>Mathematics: Logic and Foundations</v>
      </c>
    </row>
    <row r="1030" spans="1:26" x14ac:dyDescent="0.35">
      <c r="A1030">
        <v>1026</v>
      </c>
      <c r="B1030" t="s">
        <v>2100</v>
      </c>
      <c r="C1030" s="4">
        <v>3</v>
      </c>
      <c r="D1030" s="4">
        <v>33</v>
      </c>
      <c r="E1030" s="4">
        <v>312</v>
      </c>
      <c r="G1030" s="4">
        <v>20000</v>
      </c>
      <c r="H1030" s="4">
        <v>20100</v>
      </c>
      <c r="I1030" s="4">
        <v>20101</v>
      </c>
      <c r="J1030">
        <f t="shared" si="328"/>
        <v>34</v>
      </c>
      <c r="K1030">
        <f t="shared" si="329"/>
        <v>13</v>
      </c>
      <c r="L1030">
        <f t="shared" ref="L1030:L1093" si="344">IF(J1030="",L1029+1,L1029)</f>
        <v>9</v>
      </c>
      <c r="M1030">
        <f t="shared" ref="M1030:M1093" si="345">IF(J1029="",1,IF(J1030="","",IF(T1029=T1030,M1029,M1029+1)))</f>
        <v>7</v>
      </c>
      <c r="N1030">
        <f t="shared" ref="N1030:N1093" si="346">IF(M1030&lt;&gt;M1029,"",IF(N1029&lt;&gt;"",N1029+1,1))</f>
        <v>9</v>
      </c>
      <c r="O1030" s="3" t="str">
        <f t="shared" si="338"/>
        <v>09|07|09</v>
      </c>
      <c r="P1030" s="22">
        <f t="shared" si="339"/>
        <v>90709</v>
      </c>
      <c r="Q1030" s="22">
        <f t="shared" si="340"/>
        <v>3</v>
      </c>
      <c r="R1030" s="22"/>
      <c r="S1030" t="str">
        <f t="shared" si="341"/>
        <v>Physical Sciences and Mathematics</v>
      </c>
      <c r="T1030" s="23" t="str">
        <f t="shared" si="342"/>
        <v>Mathematics</v>
      </c>
      <c r="U1030" t="str">
        <f t="shared" si="343"/>
        <v>Number Theory</v>
      </c>
      <c r="V1030">
        <v>1</v>
      </c>
      <c r="W1030">
        <f t="shared" si="332"/>
        <v>1019</v>
      </c>
      <c r="X1030">
        <f t="shared" si="335"/>
        <v>1019</v>
      </c>
      <c r="Y1030" t="str">
        <f t="shared" si="336"/>
        <v>Mathematics: Number Theory</v>
      </c>
      <c r="Z1030" t="str">
        <f t="shared" si="337"/>
        <v>Mathematics: Number Theory</v>
      </c>
    </row>
    <row r="1031" spans="1:26" x14ac:dyDescent="0.35">
      <c r="A1031">
        <v>1027</v>
      </c>
      <c r="B1031" t="s">
        <v>2101</v>
      </c>
      <c r="C1031" s="4">
        <v>3</v>
      </c>
      <c r="D1031" s="4">
        <v>33</v>
      </c>
      <c r="E1031" s="4">
        <v>312</v>
      </c>
      <c r="G1031" s="4">
        <v>20000</v>
      </c>
      <c r="H1031" s="4">
        <v>20100</v>
      </c>
      <c r="I1031" s="4">
        <v>20101</v>
      </c>
      <c r="J1031">
        <f t="shared" si="328"/>
        <v>34</v>
      </c>
      <c r="K1031">
        <f t="shared" si="329"/>
        <v>13</v>
      </c>
      <c r="L1031">
        <f t="shared" si="344"/>
        <v>9</v>
      </c>
      <c r="M1031">
        <f t="shared" si="345"/>
        <v>7</v>
      </c>
      <c r="N1031">
        <f t="shared" si="346"/>
        <v>10</v>
      </c>
      <c r="O1031" s="3" t="str">
        <f t="shared" si="338"/>
        <v>09|07|10</v>
      </c>
      <c r="P1031" s="22">
        <f t="shared" si="339"/>
        <v>90710</v>
      </c>
      <c r="Q1031" s="22">
        <f t="shared" si="340"/>
        <v>3</v>
      </c>
      <c r="R1031" s="22"/>
      <c r="S1031" t="str">
        <f t="shared" si="341"/>
        <v>Physical Sciences and Mathematics</v>
      </c>
      <c r="T1031" t="str">
        <f t="shared" si="342"/>
        <v>Mathematics</v>
      </c>
      <c r="U1031" t="str">
        <f t="shared" si="343"/>
        <v>Set Theory</v>
      </c>
      <c r="V1031">
        <v>1</v>
      </c>
      <c r="W1031">
        <f t="shared" si="332"/>
        <v>1020</v>
      </c>
      <c r="X1031">
        <f t="shared" si="335"/>
        <v>1020</v>
      </c>
      <c r="Y1031" t="str">
        <f t="shared" si="336"/>
        <v>Mathematics: Set Theory</v>
      </c>
      <c r="Z1031" t="str">
        <f t="shared" si="337"/>
        <v>Mathematics: Set Theory</v>
      </c>
    </row>
    <row r="1032" spans="1:26" x14ac:dyDescent="0.35">
      <c r="A1032">
        <v>1028</v>
      </c>
      <c r="B1032" t="s">
        <v>2102</v>
      </c>
      <c r="C1032" s="4">
        <v>3</v>
      </c>
      <c r="D1032" s="4">
        <v>33</v>
      </c>
      <c r="E1032" s="4">
        <v>312</v>
      </c>
      <c r="G1032" s="4">
        <v>20000</v>
      </c>
      <c r="H1032" s="4">
        <v>20100</v>
      </c>
      <c r="I1032" s="4">
        <v>20101</v>
      </c>
      <c r="J1032">
        <f t="shared" si="328"/>
        <v>34</v>
      </c>
      <c r="K1032">
        <f t="shared" si="329"/>
        <v>13</v>
      </c>
      <c r="L1032">
        <f t="shared" si="344"/>
        <v>9</v>
      </c>
      <c r="M1032">
        <f t="shared" si="345"/>
        <v>7</v>
      </c>
      <c r="N1032">
        <f t="shared" si="346"/>
        <v>11</v>
      </c>
      <c r="O1032" s="3" t="str">
        <f t="shared" si="338"/>
        <v>09|07|11</v>
      </c>
      <c r="P1032" s="22">
        <f t="shared" si="339"/>
        <v>90711</v>
      </c>
      <c r="Q1032" s="22">
        <f t="shared" si="340"/>
        <v>3</v>
      </c>
      <c r="R1032" s="22"/>
      <c r="S1032" t="str">
        <f t="shared" si="341"/>
        <v>Physical Sciences and Mathematics</v>
      </c>
      <c r="T1032" t="str">
        <f t="shared" si="342"/>
        <v>Mathematics</v>
      </c>
      <c r="U1032" t="str">
        <f t="shared" si="343"/>
        <v>Other Mathematics</v>
      </c>
      <c r="V1032">
        <v>1</v>
      </c>
      <c r="W1032">
        <f t="shared" si="332"/>
        <v>1021</v>
      </c>
      <c r="X1032">
        <f t="shared" si="335"/>
        <v>1021</v>
      </c>
      <c r="Y1032" t="str">
        <f t="shared" si="336"/>
        <v>Mathematics: Other Mathematics</v>
      </c>
      <c r="Z1032" t="str">
        <f t="shared" si="337"/>
        <v>Mathematics: Other Mathematics</v>
      </c>
    </row>
    <row r="1033" spans="1:26" x14ac:dyDescent="0.35">
      <c r="A1033">
        <v>1029</v>
      </c>
      <c r="B1033" t="s">
        <v>2103</v>
      </c>
      <c r="C1033" s="4">
        <v>3</v>
      </c>
      <c r="D1033" s="4">
        <v>34</v>
      </c>
      <c r="E1033" s="4">
        <v>313</v>
      </c>
      <c r="G1033" s="4">
        <v>20000</v>
      </c>
      <c r="H1033">
        <v>20700</v>
      </c>
      <c r="I1033">
        <v>20706</v>
      </c>
      <c r="J1033">
        <f t="shared" si="328"/>
        <v>34</v>
      </c>
      <c r="K1033" t="str">
        <f t="shared" si="329"/>
        <v/>
      </c>
      <c r="L1033">
        <f t="shared" si="344"/>
        <v>9</v>
      </c>
      <c r="M1033">
        <f t="shared" si="345"/>
        <v>8</v>
      </c>
      <c r="N1033" t="str">
        <f t="shared" si="346"/>
        <v/>
      </c>
      <c r="O1033" s="3" t="str">
        <f t="shared" si="338"/>
        <v>09|08</v>
      </c>
      <c r="P1033" s="22">
        <f t="shared" si="339"/>
        <v>908</v>
      </c>
      <c r="Q1033" s="22">
        <f t="shared" si="340"/>
        <v>2</v>
      </c>
      <c r="R1033" s="22">
        <v>6</v>
      </c>
      <c r="S1033" t="str">
        <f t="shared" si="341"/>
        <v>Physical Sciences and Mathematics</v>
      </c>
      <c r="T1033" t="str">
        <f t="shared" si="342"/>
        <v>Oceanography and Atmospheric Sciences and Meteorology</v>
      </c>
      <c r="U1033" t="str">
        <f t="shared" si="343"/>
        <v/>
      </c>
      <c r="V1033">
        <v>1</v>
      </c>
      <c r="W1033">
        <f t="shared" si="332"/>
        <v>1022</v>
      </c>
      <c r="X1033">
        <f t="shared" si="335"/>
        <v>1022</v>
      </c>
      <c r="Y1033" t="str">
        <f>T1033</f>
        <v>Oceanography and Atmospheric Sciences and Meteorology</v>
      </c>
      <c r="Z1033" t="str">
        <f>IF(U1034="",T1033,"")</f>
        <v/>
      </c>
    </row>
    <row r="1034" spans="1:26" x14ac:dyDescent="0.35">
      <c r="A1034">
        <v>1030</v>
      </c>
      <c r="B1034" t="s">
        <v>2104</v>
      </c>
      <c r="C1034" s="4">
        <v>3</v>
      </c>
      <c r="D1034" s="4">
        <v>34</v>
      </c>
      <c r="E1034" s="4">
        <v>313</v>
      </c>
      <c r="F1034" s="4">
        <v>31301</v>
      </c>
      <c r="G1034" s="4">
        <v>20000</v>
      </c>
      <c r="H1034">
        <v>20700</v>
      </c>
      <c r="I1034">
        <v>20706</v>
      </c>
      <c r="J1034">
        <f t="shared" si="328"/>
        <v>34</v>
      </c>
      <c r="K1034">
        <f t="shared" si="329"/>
        <v>55</v>
      </c>
      <c r="L1034">
        <f t="shared" si="344"/>
        <v>9</v>
      </c>
      <c r="M1034">
        <f t="shared" si="345"/>
        <v>8</v>
      </c>
      <c r="N1034">
        <f t="shared" si="346"/>
        <v>1</v>
      </c>
      <c r="O1034" s="3" t="str">
        <f t="shared" si="338"/>
        <v>09|08|01</v>
      </c>
      <c r="P1034" s="22">
        <f t="shared" si="339"/>
        <v>90801</v>
      </c>
      <c r="Q1034" s="22">
        <f t="shared" si="340"/>
        <v>3</v>
      </c>
      <c r="R1034" s="22"/>
      <c r="S1034" t="str">
        <f t="shared" si="341"/>
        <v>Physical Sciences and Mathematics</v>
      </c>
      <c r="T1034" t="str">
        <f t="shared" si="342"/>
        <v>Oceanography and Atmospheric Sciences and Meteorology</v>
      </c>
      <c r="U1034" t="str">
        <f t="shared" si="343"/>
        <v>Atmospheric Sciences</v>
      </c>
      <c r="V1034">
        <v>1</v>
      </c>
      <c r="W1034">
        <f t="shared" si="332"/>
        <v>1023</v>
      </c>
      <c r="X1034">
        <f t="shared" si="335"/>
        <v>1023</v>
      </c>
      <c r="Y1034" t="str">
        <f t="shared" ref="Y1034:Y1039" si="347">Z1034</f>
        <v>Oceanography and Atmospheric Sciences and Meteorology: Atmospheric Sciences</v>
      </c>
      <c r="Z1034" t="str">
        <f t="shared" ref="Z1034:Z1039" si="348">CONCATENATE(T1034,": ",U1034)</f>
        <v>Oceanography and Atmospheric Sciences and Meteorology: Atmospheric Sciences</v>
      </c>
    </row>
    <row r="1035" spans="1:26" x14ac:dyDescent="0.35">
      <c r="A1035">
        <v>1031</v>
      </c>
      <c r="B1035" t="s">
        <v>2105</v>
      </c>
      <c r="C1035" s="4">
        <v>3</v>
      </c>
      <c r="D1035" s="4">
        <v>34</v>
      </c>
      <c r="E1035" s="4">
        <v>313</v>
      </c>
      <c r="G1035" s="4">
        <v>20000</v>
      </c>
      <c r="H1035">
        <v>20700</v>
      </c>
      <c r="I1035">
        <v>20704</v>
      </c>
      <c r="J1035">
        <f t="shared" si="328"/>
        <v>34</v>
      </c>
      <c r="K1035">
        <f t="shared" si="329"/>
        <v>55</v>
      </c>
      <c r="L1035">
        <f t="shared" si="344"/>
        <v>9</v>
      </c>
      <c r="M1035">
        <f t="shared" si="345"/>
        <v>8</v>
      </c>
      <c r="N1035">
        <f t="shared" si="346"/>
        <v>2</v>
      </c>
      <c r="O1035" s="3" t="str">
        <f t="shared" si="338"/>
        <v>09|08|02</v>
      </c>
      <c r="P1035" s="22">
        <f t="shared" si="339"/>
        <v>90802</v>
      </c>
      <c r="Q1035" s="22">
        <f t="shared" si="340"/>
        <v>3</v>
      </c>
      <c r="R1035" s="22"/>
      <c r="S1035" t="str">
        <f t="shared" si="341"/>
        <v>Physical Sciences and Mathematics</v>
      </c>
      <c r="T1035" t="str">
        <f t="shared" si="342"/>
        <v>Oceanography and Atmospheric Sciences and Meteorology</v>
      </c>
      <c r="U1035" t="str">
        <f t="shared" si="343"/>
        <v>Climate</v>
      </c>
      <c r="V1035">
        <v>1</v>
      </c>
      <c r="W1035">
        <f t="shared" si="332"/>
        <v>1024</v>
      </c>
      <c r="X1035">
        <f t="shared" si="335"/>
        <v>1024</v>
      </c>
      <c r="Y1035" t="str">
        <f t="shared" si="347"/>
        <v>Oceanography and Atmospheric Sciences and Meteorology: Climate</v>
      </c>
      <c r="Z1035" t="str">
        <f t="shared" si="348"/>
        <v>Oceanography and Atmospheric Sciences and Meteorology: Climate</v>
      </c>
    </row>
    <row r="1036" spans="1:26" x14ac:dyDescent="0.35">
      <c r="A1036">
        <v>1032</v>
      </c>
      <c r="B1036" t="s">
        <v>2106</v>
      </c>
      <c r="C1036" s="4">
        <v>3</v>
      </c>
      <c r="D1036" s="4">
        <v>34</v>
      </c>
      <c r="E1036" s="4">
        <v>313</v>
      </c>
      <c r="G1036" s="4">
        <v>20000</v>
      </c>
      <c r="H1036">
        <v>20700</v>
      </c>
      <c r="I1036">
        <v>20705</v>
      </c>
      <c r="J1036">
        <f t="shared" si="328"/>
        <v>34</v>
      </c>
      <c r="K1036">
        <f t="shared" si="329"/>
        <v>55</v>
      </c>
      <c r="L1036">
        <f t="shared" si="344"/>
        <v>9</v>
      </c>
      <c r="M1036">
        <f t="shared" si="345"/>
        <v>8</v>
      </c>
      <c r="N1036">
        <f t="shared" si="346"/>
        <v>3</v>
      </c>
      <c r="O1036" s="3" t="str">
        <f t="shared" si="338"/>
        <v>09|08|03</v>
      </c>
      <c r="P1036" s="22">
        <f t="shared" si="339"/>
        <v>90803</v>
      </c>
      <c r="Q1036" s="22">
        <f t="shared" si="340"/>
        <v>3</v>
      </c>
      <c r="R1036" s="22"/>
      <c r="S1036" t="str">
        <f t="shared" si="341"/>
        <v>Physical Sciences and Mathematics</v>
      </c>
      <c r="T1036" t="str">
        <f t="shared" si="342"/>
        <v>Oceanography and Atmospheric Sciences and Meteorology</v>
      </c>
      <c r="U1036" t="str">
        <f t="shared" si="343"/>
        <v>Fresh Water Studies</v>
      </c>
      <c r="V1036">
        <v>1</v>
      </c>
      <c r="W1036">
        <f t="shared" si="332"/>
        <v>1025</v>
      </c>
      <c r="X1036">
        <f t="shared" si="335"/>
        <v>1025</v>
      </c>
      <c r="Y1036" t="str">
        <f t="shared" si="347"/>
        <v>Oceanography and Atmospheric Sciences and Meteorology: Fresh Water Studies</v>
      </c>
      <c r="Z1036" t="str">
        <f t="shared" si="348"/>
        <v>Oceanography and Atmospheric Sciences and Meteorology: Fresh Water Studies</v>
      </c>
    </row>
    <row r="1037" spans="1:26" x14ac:dyDescent="0.35">
      <c r="A1037">
        <v>1033</v>
      </c>
      <c r="B1037" t="s">
        <v>2107</v>
      </c>
      <c r="C1037" s="4">
        <v>3</v>
      </c>
      <c r="D1037" s="4">
        <v>34</v>
      </c>
      <c r="E1037" s="4">
        <v>313</v>
      </c>
      <c r="G1037" s="4">
        <v>20000</v>
      </c>
      <c r="H1037">
        <v>20700</v>
      </c>
      <c r="I1037">
        <v>20703</v>
      </c>
      <c r="J1037">
        <f t="shared" si="328"/>
        <v>34</v>
      </c>
      <c r="K1037">
        <f t="shared" si="329"/>
        <v>55</v>
      </c>
      <c r="L1037">
        <f t="shared" si="344"/>
        <v>9</v>
      </c>
      <c r="M1037">
        <f t="shared" si="345"/>
        <v>8</v>
      </c>
      <c r="N1037">
        <f t="shared" si="346"/>
        <v>4</v>
      </c>
      <c r="O1037" s="3" t="str">
        <f t="shared" si="338"/>
        <v>09|08|04</v>
      </c>
      <c r="P1037" s="22">
        <f t="shared" si="339"/>
        <v>90804</v>
      </c>
      <c r="Q1037" s="22">
        <f t="shared" si="340"/>
        <v>3</v>
      </c>
      <c r="R1037" s="22"/>
      <c r="S1037" t="str">
        <f t="shared" si="341"/>
        <v>Physical Sciences and Mathematics</v>
      </c>
      <c r="T1037" t="str">
        <f t="shared" si="342"/>
        <v>Oceanography and Atmospheric Sciences and Meteorology</v>
      </c>
      <c r="U1037" t="str">
        <f t="shared" si="343"/>
        <v>Meteorology</v>
      </c>
      <c r="V1037">
        <v>1</v>
      </c>
      <c r="W1037">
        <f t="shared" si="332"/>
        <v>1026</v>
      </c>
      <c r="X1037">
        <f t="shared" si="335"/>
        <v>1026</v>
      </c>
      <c r="Y1037" t="str">
        <f t="shared" si="347"/>
        <v>Oceanography and Atmospheric Sciences and Meteorology: Meteorology</v>
      </c>
      <c r="Z1037" t="str">
        <f t="shared" si="348"/>
        <v>Oceanography and Atmospheric Sciences and Meteorology: Meteorology</v>
      </c>
    </row>
    <row r="1038" spans="1:26" x14ac:dyDescent="0.35">
      <c r="A1038">
        <v>1034</v>
      </c>
      <c r="B1038" t="s">
        <v>2108</v>
      </c>
      <c r="C1038" s="4">
        <v>3</v>
      </c>
      <c r="D1038" s="4">
        <v>34</v>
      </c>
      <c r="E1038" s="4">
        <v>313</v>
      </c>
      <c r="F1038" s="4">
        <v>31302</v>
      </c>
      <c r="G1038" s="4">
        <v>20000</v>
      </c>
      <c r="H1038">
        <v>20700</v>
      </c>
      <c r="I1038">
        <v>20706</v>
      </c>
      <c r="J1038">
        <f t="shared" si="328"/>
        <v>34</v>
      </c>
      <c r="K1038">
        <f t="shared" si="329"/>
        <v>55</v>
      </c>
      <c r="L1038">
        <f t="shared" si="344"/>
        <v>9</v>
      </c>
      <c r="M1038">
        <f t="shared" si="345"/>
        <v>8</v>
      </c>
      <c r="N1038">
        <f t="shared" si="346"/>
        <v>5</v>
      </c>
      <c r="O1038" s="3" t="str">
        <f t="shared" si="338"/>
        <v>09|08|05</v>
      </c>
      <c r="P1038" s="22">
        <f t="shared" si="339"/>
        <v>90805</v>
      </c>
      <c r="Q1038" s="22">
        <f t="shared" si="340"/>
        <v>3</v>
      </c>
      <c r="R1038" s="22"/>
      <c r="S1038" t="str">
        <f t="shared" si="341"/>
        <v>Physical Sciences and Mathematics</v>
      </c>
      <c r="T1038" t="str">
        <f t="shared" si="342"/>
        <v>Oceanography and Atmospheric Sciences and Meteorology</v>
      </c>
      <c r="U1038" t="str">
        <f t="shared" si="343"/>
        <v>Oceanography</v>
      </c>
      <c r="V1038">
        <v>1</v>
      </c>
      <c r="W1038">
        <f t="shared" si="332"/>
        <v>1027</v>
      </c>
      <c r="X1038">
        <f t="shared" si="335"/>
        <v>1027</v>
      </c>
      <c r="Y1038" t="str">
        <f t="shared" si="347"/>
        <v>Oceanography and Atmospheric Sciences and Meteorology: Oceanography</v>
      </c>
      <c r="Z1038" t="str">
        <f t="shared" si="348"/>
        <v>Oceanography and Atmospheric Sciences and Meteorology: Oceanography</v>
      </c>
    </row>
    <row r="1039" spans="1:26" x14ac:dyDescent="0.35">
      <c r="A1039">
        <v>1035</v>
      </c>
      <c r="B1039" t="s">
        <v>2109</v>
      </c>
      <c r="C1039" s="4">
        <v>3</v>
      </c>
      <c r="D1039" s="4">
        <v>34</v>
      </c>
      <c r="E1039" s="4">
        <v>313</v>
      </c>
      <c r="G1039" s="4">
        <v>20000</v>
      </c>
      <c r="H1039">
        <v>20700</v>
      </c>
      <c r="I1039">
        <v>20709</v>
      </c>
      <c r="J1039">
        <f t="shared" si="328"/>
        <v>34</v>
      </c>
      <c r="K1039">
        <f t="shared" si="329"/>
        <v>55</v>
      </c>
      <c r="L1039">
        <f t="shared" si="344"/>
        <v>9</v>
      </c>
      <c r="M1039">
        <f t="shared" si="345"/>
        <v>8</v>
      </c>
      <c r="N1039">
        <f t="shared" si="346"/>
        <v>6</v>
      </c>
      <c r="O1039" s="3" t="str">
        <f t="shared" si="338"/>
        <v>09|08|06</v>
      </c>
      <c r="P1039" s="22">
        <f t="shared" si="339"/>
        <v>90806</v>
      </c>
      <c r="Q1039" s="22">
        <f t="shared" si="340"/>
        <v>3</v>
      </c>
      <c r="R1039" s="22"/>
      <c r="S1039" t="str">
        <f t="shared" si="341"/>
        <v>Physical Sciences and Mathematics</v>
      </c>
      <c r="T1039" t="str">
        <f t="shared" si="342"/>
        <v>Oceanography and Atmospheric Sciences and Meteorology</v>
      </c>
      <c r="U1039" t="str">
        <f t="shared" si="343"/>
        <v>Other Oceanography and Atmospheric Sciences and Meteorology</v>
      </c>
      <c r="V1039">
        <v>1</v>
      </c>
      <c r="W1039">
        <f t="shared" si="332"/>
        <v>1028</v>
      </c>
      <c r="X1039">
        <f t="shared" si="335"/>
        <v>1028</v>
      </c>
      <c r="Y1039" t="str">
        <f t="shared" si="347"/>
        <v>Oceanography and Atmospheric Sciences and Meteorology: Other Oceanography and Atmospheric Sciences and Meteorology</v>
      </c>
      <c r="Z1039" t="str">
        <f t="shared" si="348"/>
        <v>Oceanography and Atmospheric Sciences and Meteorology: Other Oceanography and Atmospheric Sciences and Meteorology</v>
      </c>
    </row>
    <row r="1040" spans="1:26" x14ac:dyDescent="0.35">
      <c r="A1040">
        <v>1036</v>
      </c>
      <c r="B1040" t="s">
        <v>2110</v>
      </c>
      <c r="C1040" s="4">
        <v>3</v>
      </c>
      <c r="D1040" s="4">
        <v>32</v>
      </c>
      <c r="G1040" s="4">
        <v>20000</v>
      </c>
      <c r="H1040">
        <v>20400</v>
      </c>
      <c r="J1040">
        <f t="shared" si="328"/>
        <v>34</v>
      </c>
      <c r="K1040" t="str">
        <f t="shared" si="329"/>
        <v/>
      </c>
      <c r="L1040">
        <f t="shared" si="344"/>
        <v>9</v>
      </c>
      <c r="M1040">
        <f t="shared" si="345"/>
        <v>9</v>
      </c>
      <c r="N1040" t="str">
        <f t="shared" si="346"/>
        <v/>
      </c>
      <c r="O1040" s="3" t="str">
        <f t="shared" si="338"/>
        <v>09|09</v>
      </c>
      <c r="P1040" s="22">
        <f t="shared" si="339"/>
        <v>909</v>
      </c>
      <c r="Q1040" s="22">
        <f t="shared" si="340"/>
        <v>2</v>
      </c>
      <c r="R1040" s="22">
        <v>12</v>
      </c>
      <c r="S1040" t="str">
        <f t="shared" si="341"/>
        <v>Physical Sciences and Mathematics</v>
      </c>
      <c r="T1040" t="str">
        <f t="shared" si="342"/>
        <v>Physics</v>
      </c>
      <c r="U1040" t="str">
        <f t="shared" si="343"/>
        <v/>
      </c>
      <c r="V1040">
        <v>1</v>
      </c>
      <c r="W1040">
        <f t="shared" si="332"/>
        <v>1029</v>
      </c>
      <c r="X1040">
        <f t="shared" si="335"/>
        <v>1029</v>
      </c>
      <c r="Y1040" t="str">
        <f>T1040</f>
        <v>Physics</v>
      </c>
      <c r="Z1040" t="str">
        <f>IF(U1041="",T1040,"")</f>
        <v/>
      </c>
    </row>
    <row r="1041" spans="1:26" x14ac:dyDescent="0.35">
      <c r="A1041">
        <v>1037</v>
      </c>
      <c r="B1041" t="s">
        <v>2111</v>
      </c>
      <c r="C1041" s="4">
        <v>3</v>
      </c>
      <c r="D1041" s="4">
        <v>32</v>
      </c>
      <c r="E1041" s="4">
        <v>308</v>
      </c>
      <c r="F1041" s="4">
        <v>30801</v>
      </c>
      <c r="G1041" s="4">
        <v>20000</v>
      </c>
      <c r="H1041">
        <v>20400</v>
      </c>
      <c r="I1041">
        <v>20403</v>
      </c>
      <c r="J1041">
        <f t="shared" si="328"/>
        <v>34</v>
      </c>
      <c r="K1041">
        <f t="shared" si="329"/>
        <v>9</v>
      </c>
      <c r="L1041">
        <f t="shared" si="344"/>
        <v>9</v>
      </c>
      <c r="M1041">
        <f t="shared" si="345"/>
        <v>9</v>
      </c>
      <c r="N1041">
        <f t="shared" si="346"/>
        <v>1</v>
      </c>
      <c r="O1041" s="3" t="str">
        <f t="shared" si="338"/>
        <v>09|09|01</v>
      </c>
      <c r="P1041" s="22">
        <f t="shared" si="339"/>
        <v>90901</v>
      </c>
      <c r="Q1041" s="22">
        <f t="shared" si="340"/>
        <v>3</v>
      </c>
      <c r="R1041" s="22"/>
      <c r="S1041" t="str">
        <f t="shared" si="341"/>
        <v>Physical Sciences and Mathematics</v>
      </c>
      <c r="T1041" t="str">
        <f t="shared" si="342"/>
        <v>Physics</v>
      </c>
      <c r="U1041" t="str">
        <f t="shared" si="343"/>
        <v>Atomic, Molecular and Optical Physics</v>
      </c>
      <c r="V1041">
        <v>1</v>
      </c>
      <c r="W1041">
        <f t="shared" si="332"/>
        <v>1030</v>
      </c>
      <c r="X1041">
        <f t="shared" si="335"/>
        <v>1030</v>
      </c>
      <c r="Y1041" t="str">
        <f t="shared" ref="Y1041:Y1052" si="349">Z1041</f>
        <v>Physics: Atomic, Molecular and Optical Physics</v>
      </c>
      <c r="Z1041" t="str">
        <f t="shared" ref="Z1041:Z1052" si="350">CONCATENATE(T1041,": ",U1041)</f>
        <v>Physics: Atomic, Molecular and Optical Physics</v>
      </c>
    </row>
    <row r="1042" spans="1:26" x14ac:dyDescent="0.35">
      <c r="A1042">
        <v>1038</v>
      </c>
      <c r="B1042" t="s">
        <v>2112</v>
      </c>
      <c r="C1042" s="4">
        <v>3</v>
      </c>
      <c r="D1042" s="4">
        <v>32</v>
      </c>
      <c r="E1042" t="s">
        <v>2334</v>
      </c>
      <c r="G1042">
        <v>30000</v>
      </c>
      <c r="H1042">
        <v>30100</v>
      </c>
      <c r="I1042">
        <v>30108</v>
      </c>
      <c r="J1042">
        <f t="shared" si="328"/>
        <v>34</v>
      </c>
      <c r="K1042">
        <f t="shared" si="329"/>
        <v>9</v>
      </c>
      <c r="L1042">
        <f t="shared" si="344"/>
        <v>9</v>
      </c>
      <c r="M1042">
        <f t="shared" si="345"/>
        <v>9</v>
      </c>
      <c r="N1042">
        <f t="shared" si="346"/>
        <v>2</v>
      </c>
      <c r="O1042" s="3" t="str">
        <f t="shared" si="338"/>
        <v>09|09|02</v>
      </c>
      <c r="P1042" s="22">
        <f t="shared" si="339"/>
        <v>90902</v>
      </c>
      <c r="Q1042" s="22">
        <f t="shared" si="340"/>
        <v>3</v>
      </c>
      <c r="R1042" s="22"/>
      <c r="S1042" t="str">
        <f t="shared" si="341"/>
        <v>Physical Sciences and Mathematics</v>
      </c>
      <c r="T1042" t="str">
        <f t="shared" si="342"/>
        <v>Physics</v>
      </c>
      <c r="U1042" t="str">
        <f t="shared" si="343"/>
        <v>Biological and Chemical Physics</v>
      </c>
      <c r="V1042">
        <v>1</v>
      </c>
      <c r="W1042">
        <f t="shared" si="332"/>
        <v>1031</v>
      </c>
      <c r="X1042">
        <f t="shared" si="335"/>
        <v>1031</v>
      </c>
      <c r="Y1042" t="str">
        <f t="shared" si="349"/>
        <v>Physics: Biological and Chemical Physics</v>
      </c>
      <c r="Z1042" t="str">
        <f t="shared" si="350"/>
        <v>Physics: Biological and Chemical Physics</v>
      </c>
    </row>
    <row r="1043" spans="1:26" x14ac:dyDescent="0.35">
      <c r="A1043">
        <v>1039</v>
      </c>
      <c r="B1043" t="s">
        <v>2113</v>
      </c>
      <c r="C1043" s="4">
        <v>3</v>
      </c>
      <c r="D1043" s="4">
        <v>32</v>
      </c>
      <c r="E1043" s="4">
        <v>307</v>
      </c>
      <c r="F1043" s="4"/>
      <c r="G1043" s="4">
        <v>20000</v>
      </c>
      <c r="H1043">
        <v>20400</v>
      </c>
      <c r="I1043">
        <v>20404</v>
      </c>
      <c r="J1043">
        <f t="shared" si="328"/>
        <v>34</v>
      </c>
      <c r="K1043">
        <f t="shared" si="329"/>
        <v>9</v>
      </c>
      <c r="L1043">
        <f t="shared" si="344"/>
        <v>9</v>
      </c>
      <c r="M1043">
        <f t="shared" si="345"/>
        <v>9</v>
      </c>
      <c r="N1043">
        <f t="shared" si="346"/>
        <v>3</v>
      </c>
      <c r="O1043" s="3" t="str">
        <f t="shared" si="338"/>
        <v>09|09|03</v>
      </c>
      <c r="P1043" s="22">
        <f t="shared" si="339"/>
        <v>90903</v>
      </c>
      <c r="Q1043" s="22">
        <f t="shared" si="340"/>
        <v>3</v>
      </c>
      <c r="R1043" s="22"/>
      <c r="S1043" t="str">
        <f t="shared" si="341"/>
        <v>Physical Sciences and Mathematics</v>
      </c>
      <c r="T1043" t="str">
        <f t="shared" si="342"/>
        <v>Physics</v>
      </c>
      <c r="U1043" t="str">
        <f t="shared" si="343"/>
        <v>Condensed Matter Physics</v>
      </c>
      <c r="V1043">
        <v>1</v>
      </c>
      <c r="W1043">
        <f t="shared" si="332"/>
        <v>1032</v>
      </c>
      <c r="X1043">
        <f t="shared" si="335"/>
        <v>1032</v>
      </c>
      <c r="Y1043" t="str">
        <f t="shared" si="349"/>
        <v>Physics: Condensed Matter Physics</v>
      </c>
      <c r="Z1043" t="str">
        <f t="shared" si="350"/>
        <v>Physics: Condensed Matter Physics</v>
      </c>
    </row>
    <row r="1044" spans="1:26" x14ac:dyDescent="0.35">
      <c r="A1044">
        <v>1040</v>
      </c>
      <c r="B1044" t="s">
        <v>2114</v>
      </c>
      <c r="C1044" s="4">
        <v>3</v>
      </c>
      <c r="D1044" s="4">
        <v>32</v>
      </c>
      <c r="E1044" t="s">
        <v>2334</v>
      </c>
      <c r="G1044" s="4">
        <v>20000</v>
      </c>
      <c r="H1044">
        <v>20400</v>
      </c>
      <c r="I1044">
        <v>20403</v>
      </c>
      <c r="J1044">
        <f t="shared" si="328"/>
        <v>34</v>
      </c>
      <c r="K1044">
        <f t="shared" si="329"/>
        <v>9</v>
      </c>
      <c r="L1044">
        <f t="shared" si="344"/>
        <v>9</v>
      </c>
      <c r="M1044">
        <f t="shared" si="345"/>
        <v>9</v>
      </c>
      <c r="N1044">
        <f t="shared" si="346"/>
        <v>4</v>
      </c>
      <c r="O1044" s="3" t="str">
        <f t="shared" si="338"/>
        <v>09|09|04</v>
      </c>
      <c r="P1044" s="22">
        <f t="shared" si="339"/>
        <v>90904</v>
      </c>
      <c r="Q1044" s="22">
        <f t="shared" si="340"/>
        <v>3</v>
      </c>
      <c r="R1044" s="22"/>
      <c r="S1044" t="str">
        <f t="shared" si="341"/>
        <v>Physical Sciences and Mathematics</v>
      </c>
      <c r="T1044" t="str">
        <f t="shared" si="342"/>
        <v>Physics</v>
      </c>
      <c r="U1044" t="str">
        <f t="shared" si="343"/>
        <v>Elementary Particles and Fields and String Theory</v>
      </c>
      <c r="V1044">
        <v>1</v>
      </c>
      <c r="W1044">
        <f t="shared" si="332"/>
        <v>1033</v>
      </c>
      <c r="X1044">
        <f t="shared" si="335"/>
        <v>1033</v>
      </c>
      <c r="Y1044" t="str">
        <f t="shared" si="349"/>
        <v>Physics: Elementary Particles and Fields and String Theory</v>
      </c>
      <c r="Z1044" t="str">
        <f t="shared" si="350"/>
        <v>Physics: Elementary Particles and Fields and String Theory</v>
      </c>
    </row>
    <row r="1045" spans="1:26" x14ac:dyDescent="0.35">
      <c r="A1045">
        <v>1041</v>
      </c>
      <c r="B1045" t="s">
        <v>2115</v>
      </c>
      <c r="C1045" s="4">
        <v>3</v>
      </c>
      <c r="D1045" s="4">
        <v>32</v>
      </c>
      <c r="E1045" t="s">
        <v>2334</v>
      </c>
      <c r="G1045" s="4">
        <v>20000</v>
      </c>
      <c r="H1045">
        <v>20400</v>
      </c>
      <c r="I1045">
        <v>20405</v>
      </c>
      <c r="J1045">
        <f t="shared" si="328"/>
        <v>34</v>
      </c>
      <c r="K1045">
        <f t="shared" si="329"/>
        <v>9</v>
      </c>
      <c r="L1045">
        <f t="shared" si="344"/>
        <v>9</v>
      </c>
      <c r="M1045">
        <f t="shared" si="345"/>
        <v>9</v>
      </c>
      <c r="N1045">
        <f t="shared" si="346"/>
        <v>5</v>
      </c>
      <c r="O1045" s="3" t="str">
        <f t="shared" si="338"/>
        <v>09|09|05</v>
      </c>
      <c r="P1045" s="22">
        <f t="shared" si="339"/>
        <v>90905</v>
      </c>
      <c r="Q1045" s="22">
        <f t="shared" si="340"/>
        <v>3</v>
      </c>
      <c r="R1045" s="22"/>
      <c r="S1045" t="str">
        <f t="shared" si="341"/>
        <v>Physical Sciences and Mathematics</v>
      </c>
      <c r="T1045" t="str">
        <f t="shared" si="342"/>
        <v>Physics</v>
      </c>
      <c r="U1045" t="str">
        <f t="shared" si="343"/>
        <v>Engineering Physics</v>
      </c>
      <c r="V1045">
        <v>1</v>
      </c>
      <c r="W1045">
        <f t="shared" si="332"/>
        <v>1034</v>
      </c>
      <c r="X1045">
        <f t="shared" si="335"/>
        <v>1034</v>
      </c>
      <c r="Y1045" t="str">
        <f t="shared" si="349"/>
        <v>Physics: Engineering Physics</v>
      </c>
      <c r="Z1045" t="str">
        <f t="shared" si="350"/>
        <v>Physics: Engineering Physics</v>
      </c>
    </row>
    <row r="1046" spans="1:26" x14ac:dyDescent="0.35">
      <c r="A1046">
        <v>1042</v>
      </c>
      <c r="B1046" t="s">
        <v>2116</v>
      </c>
      <c r="C1046" s="4">
        <v>3</v>
      </c>
      <c r="D1046" s="4">
        <v>32</v>
      </c>
      <c r="E1046" t="s">
        <v>2334</v>
      </c>
      <c r="G1046" s="4">
        <v>20000</v>
      </c>
      <c r="H1046">
        <v>20400</v>
      </c>
      <c r="I1046">
        <v>20503</v>
      </c>
      <c r="J1046">
        <f t="shared" si="328"/>
        <v>34</v>
      </c>
      <c r="K1046">
        <f t="shared" si="329"/>
        <v>9</v>
      </c>
      <c r="L1046">
        <f t="shared" si="344"/>
        <v>9</v>
      </c>
      <c r="M1046">
        <f t="shared" si="345"/>
        <v>9</v>
      </c>
      <c r="N1046">
        <f t="shared" si="346"/>
        <v>6</v>
      </c>
      <c r="O1046" s="3" t="str">
        <f t="shared" si="338"/>
        <v>09|09|06</v>
      </c>
      <c r="P1046" s="22">
        <f t="shared" si="339"/>
        <v>90906</v>
      </c>
      <c r="Q1046" s="22">
        <f t="shared" si="340"/>
        <v>3</v>
      </c>
      <c r="R1046" s="22"/>
      <c r="S1046" t="str">
        <f t="shared" si="341"/>
        <v>Physical Sciences and Mathematics</v>
      </c>
      <c r="T1046" t="str">
        <f t="shared" si="342"/>
        <v>Physics</v>
      </c>
      <c r="U1046" t="str">
        <f t="shared" si="343"/>
        <v>Fluid Dynamics</v>
      </c>
      <c r="V1046">
        <v>1</v>
      </c>
      <c r="W1046">
        <f t="shared" si="332"/>
        <v>1035</v>
      </c>
      <c r="X1046">
        <f t="shared" si="335"/>
        <v>1035</v>
      </c>
      <c r="Y1046" t="str">
        <f t="shared" si="349"/>
        <v>Physics: Fluid Dynamics</v>
      </c>
      <c r="Z1046" t="str">
        <f t="shared" si="350"/>
        <v>Physics: Fluid Dynamics</v>
      </c>
    </row>
    <row r="1047" spans="1:26" x14ac:dyDescent="0.35">
      <c r="A1047">
        <v>1043</v>
      </c>
      <c r="B1047" t="s">
        <v>2117</v>
      </c>
      <c r="C1047" s="4">
        <v>3</v>
      </c>
      <c r="D1047" s="4">
        <v>32</v>
      </c>
      <c r="E1047" s="4">
        <v>309</v>
      </c>
      <c r="G1047" s="4">
        <v>20000</v>
      </c>
      <c r="H1047">
        <v>20400</v>
      </c>
      <c r="I1047">
        <v>20402</v>
      </c>
      <c r="J1047">
        <f t="shared" si="328"/>
        <v>34</v>
      </c>
      <c r="K1047">
        <f t="shared" si="329"/>
        <v>9</v>
      </c>
      <c r="L1047">
        <f t="shared" si="344"/>
        <v>9</v>
      </c>
      <c r="M1047">
        <f t="shared" si="345"/>
        <v>9</v>
      </c>
      <c r="N1047">
        <f t="shared" si="346"/>
        <v>7</v>
      </c>
      <c r="O1047" s="3" t="str">
        <f t="shared" si="338"/>
        <v>09|09|07</v>
      </c>
      <c r="P1047" s="22">
        <f t="shared" si="339"/>
        <v>90907</v>
      </c>
      <c r="Q1047" s="22">
        <f t="shared" si="340"/>
        <v>3</v>
      </c>
      <c r="R1047" s="22"/>
      <c r="S1047" t="str">
        <f t="shared" si="341"/>
        <v>Physical Sciences and Mathematics</v>
      </c>
      <c r="T1047" s="23" t="str">
        <f t="shared" si="342"/>
        <v>Physics</v>
      </c>
      <c r="U1047" t="str">
        <f t="shared" si="343"/>
        <v>Nuclear</v>
      </c>
      <c r="V1047">
        <v>1</v>
      </c>
      <c r="W1047">
        <f t="shared" si="332"/>
        <v>1036</v>
      </c>
      <c r="X1047">
        <f t="shared" si="335"/>
        <v>1036</v>
      </c>
      <c r="Y1047" t="str">
        <f t="shared" si="349"/>
        <v>Physics: Nuclear</v>
      </c>
      <c r="Z1047" t="str">
        <f t="shared" si="350"/>
        <v>Physics: Nuclear</v>
      </c>
    </row>
    <row r="1048" spans="1:26" x14ac:dyDescent="0.35">
      <c r="A1048">
        <v>1044</v>
      </c>
      <c r="B1048" t="s">
        <v>2118</v>
      </c>
      <c r="C1048" s="4">
        <v>3</v>
      </c>
      <c r="D1048" s="4">
        <v>32</v>
      </c>
      <c r="E1048" s="4">
        <v>308</v>
      </c>
      <c r="G1048" s="4">
        <v>20000</v>
      </c>
      <c r="H1048">
        <v>20400</v>
      </c>
      <c r="I1048">
        <v>20401</v>
      </c>
      <c r="J1048">
        <f t="shared" si="328"/>
        <v>34</v>
      </c>
      <c r="K1048">
        <f t="shared" si="329"/>
        <v>9</v>
      </c>
      <c r="L1048">
        <f t="shared" si="344"/>
        <v>9</v>
      </c>
      <c r="M1048">
        <f t="shared" si="345"/>
        <v>9</v>
      </c>
      <c r="N1048">
        <f t="shared" si="346"/>
        <v>8</v>
      </c>
      <c r="O1048" s="3" t="str">
        <f t="shared" si="338"/>
        <v>09|09|08</v>
      </c>
      <c r="P1048" s="22">
        <f t="shared" si="339"/>
        <v>90908</v>
      </c>
      <c r="Q1048" s="22">
        <f t="shared" si="340"/>
        <v>3</v>
      </c>
      <c r="R1048" s="22"/>
      <c r="S1048" t="str">
        <f t="shared" si="341"/>
        <v>Physical Sciences and Mathematics</v>
      </c>
      <c r="T1048" t="str">
        <f t="shared" si="342"/>
        <v>Physics</v>
      </c>
      <c r="U1048" t="str">
        <f t="shared" si="343"/>
        <v>Optics</v>
      </c>
      <c r="V1048">
        <v>1</v>
      </c>
      <c r="W1048">
        <f t="shared" si="332"/>
        <v>1037</v>
      </c>
      <c r="X1048">
        <f t="shared" si="335"/>
        <v>1037</v>
      </c>
      <c r="Y1048" t="str">
        <f t="shared" si="349"/>
        <v>Physics: Optics</v>
      </c>
      <c r="Z1048" t="str">
        <f t="shared" si="350"/>
        <v>Physics: Optics</v>
      </c>
    </row>
    <row r="1049" spans="1:26" x14ac:dyDescent="0.35">
      <c r="A1049">
        <v>1045</v>
      </c>
      <c r="B1049" t="s">
        <v>2119</v>
      </c>
      <c r="C1049" s="4">
        <v>3</v>
      </c>
      <c r="D1049" s="4">
        <v>32</v>
      </c>
      <c r="E1049" s="4">
        <v>308</v>
      </c>
      <c r="G1049" s="4">
        <v>20000</v>
      </c>
      <c r="H1049">
        <v>20400</v>
      </c>
      <c r="I1049">
        <v>20406</v>
      </c>
      <c r="J1049">
        <f t="shared" si="328"/>
        <v>34</v>
      </c>
      <c r="K1049">
        <f t="shared" si="329"/>
        <v>9</v>
      </c>
      <c r="L1049">
        <f t="shared" si="344"/>
        <v>9</v>
      </c>
      <c r="M1049">
        <f t="shared" si="345"/>
        <v>9</v>
      </c>
      <c r="N1049">
        <f t="shared" si="346"/>
        <v>9</v>
      </c>
      <c r="O1049" s="3" t="str">
        <f t="shared" si="338"/>
        <v>09|09|09</v>
      </c>
      <c r="P1049" s="22">
        <f t="shared" si="339"/>
        <v>90909</v>
      </c>
      <c r="Q1049" s="22">
        <f t="shared" si="340"/>
        <v>3</v>
      </c>
      <c r="R1049" s="22"/>
      <c r="S1049" t="str">
        <f t="shared" si="341"/>
        <v>Physical Sciences and Mathematics</v>
      </c>
      <c r="T1049" s="23" t="str">
        <f t="shared" si="342"/>
        <v>Physics</v>
      </c>
      <c r="U1049" t="str">
        <f t="shared" si="343"/>
        <v>Plasma and Beam Physics</v>
      </c>
      <c r="V1049">
        <v>1</v>
      </c>
      <c r="W1049">
        <f t="shared" si="332"/>
        <v>1038</v>
      </c>
      <c r="X1049">
        <f t="shared" si="335"/>
        <v>1038</v>
      </c>
      <c r="Y1049" t="str">
        <f t="shared" si="349"/>
        <v>Physics: Plasma and Beam Physics</v>
      </c>
      <c r="Z1049" t="str">
        <f t="shared" si="350"/>
        <v>Physics: Plasma and Beam Physics</v>
      </c>
    </row>
    <row r="1050" spans="1:26" x14ac:dyDescent="0.35">
      <c r="A1050">
        <v>1046</v>
      </c>
      <c r="B1050" t="s">
        <v>2120</v>
      </c>
      <c r="C1050" s="4">
        <v>3</v>
      </c>
      <c r="D1050" s="4">
        <v>32</v>
      </c>
      <c r="E1050" s="4">
        <v>309</v>
      </c>
      <c r="G1050" s="4">
        <v>20000</v>
      </c>
      <c r="H1050">
        <v>20400</v>
      </c>
      <c r="I1050">
        <v>20401</v>
      </c>
      <c r="J1050">
        <f t="shared" ref="J1050:J1113" si="351">IF(ISERROR(FIND(":",B1050)),"",FIND(":",B1050))</f>
        <v>34</v>
      </c>
      <c r="K1050">
        <f t="shared" ref="K1050:K1113" si="352">IF(ISERROR(FIND(":",MID(B1050,J1050+1,99))),"",FIND(":",MID(B1050,J1050+1,99)))</f>
        <v>9</v>
      </c>
      <c r="L1050">
        <f t="shared" si="344"/>
        <v>9</v>
      </c>
      <c r="M1050">
        <f t="shared" si="345"/>
        <v>9</v>
      </c>
      <c r="N1050">
        <f t="shared" si="346"/>
        <v>10</v>
      </c>
      <c r="O1050" s="3" t="str">
        <f t="shared" si="338"/>
        <v>09|09|10</v>
      </c>
      <c r="P1050" s="22">
        <f t="shared" si="339"/>
        <v>90910</v>
      </c>
      <c r="Q1050" s="22">
        <f t="shared" si="340"/>
        <v>3</v>
      </c>
      <c r="R1050" s="22"/>
      <c r="S1050" t="str">
        <f t="shared" si="341"/>
        <v>Physical Sciences and Mathematics</v>
      </c>
      <c r="T1050" t="str">
        <f t="shared" si="342"/>
        <v>Physics</v>
      </c>
      <c r="U1050" t="str">
        <f t="shared" si="343"/>
        <v>Quantum Physics</v>
      </c>
      <c r="V1050">
        <v>1</v>
      </c>
      <c r="W1050">
        <f t="shared" si="332"/>
        <v>1039</v>
      </c>
      <c r="X1050">
        <f t="shared" si="335"/>
        <v>1039</v>
      </c>
      <c r="Y1050" t="str">
        <f t="shared" si="349"/>
        <v>Physics: Quantum Physics</v>
      </c>
      <c r="Z1050" t="str">
        <f t="shared" si="350"/>
        <v>Physics: Quantum Physics</v>
      </c>
    </row>
    <row r="1051" spans="1:26" x14ac:dyDescent="0.35">
      <c r="A1051">
        <v>1047</v>
      </c>
      <c r="B1051" t="s">
        <v>2121</v>
      </c>
      <c r="C1051" s="4">
        <v>3</v>
      </c>
      <c r="D1051" s="4">
        <v>32</v>
      </c>
      <c r="E1051" s="4">
        <v>310</v>
      </c>
      <c r="F1051" s="4">
        <v>31001</v>
      </c>
      <c r="G1051" s="4">
        <v>20000</v>
      </c>
      <c r="H1051">
        <v>20400</v>
      </c>
      <c r="I1051">
        <v>20401</v>
      </c>
      <c r="J1051">
        <f t="shared" si="351"/>
        <v>34</v>
      </c>
      <c r="K1051">
        <f t="shared" si="352"/>
        <v>9</v>
      </c>
      <c r="L1051">
        <f t="shared" si="344"/>
        <v>9</v>
      </c>
      <c r="M1051">
        <f t="shared" si="345"/>
        <v>9</v>
      </c>
      <c r="N1051">
        <f t="shared" si="346"/>
        <v>11</v>
      </c>
      <c r="O1051" s="3" t="str">
        <f t="shared" si="338"/>
        <v>09|09|11</v>
      </c>
      <c r="P1051" s="22">
        <f t="shared" si="339"/>
        <v>90911</v>
      </c>
      <c r="Q1051" s="22">
        <f t="shared" si="340"/>
        <v>3</v>
      </c>
      <c r="R1051" s="22"/>
      <c r="S1051" t="str">
        <f t="shared" si="341"/>
        <v>Physical Sciences and Mathematics</v>
      </c>
      <c r="T1051" t="str">
        <f t="shared" si="342"/>
        <v>Physics</v>
      </c>
      <c r="U1051" t="str">
        <f t="shared" si="343"/>
        <v>Statistical, Nonlinear, and Soft Matter Physics</v>
      </c>
      <c r="V1051">
        <v>1</v>
      </c>
      <c r="W1051">
        <f t="shared" si="332"/>
        <v>1040</v>
      </c>
      <c r="X1051">
        <f t="shared" si="335"/>
        <v>1040</v>
      </c>
      <c r="Y1051" t="str">
        <f t="shared" si="349"/>
        <v>Physics: Statistical, Nonlinear, and Soft Matter Physics</v>
      </c>
      <c r="Z1051" t="str">
        <f t="shared" si="350"/>
        <v>Physics: Statistical, Nonlinear, and Soft Matter Physics</v>
      </c>
    </row>
    <row r="1052" spans="1:26" x14ac:dyDescent="0.35">
      <c r="A1052">
        <v>1048</v>
      </c>
      <c r="B1052" t="s">
        <v>2122</v>
      </c>
      <c r="C1052" s="4">
        <v>3</v>
      </c>
      <c r="D1052" s="4">
        <v>32</v>
      </c>
      <c r="G1052" s="4">
        <v>20000</v>
      </c>
      <c r="H1052">
        <v>20400</v>
      </c>
      <c r="I1052">
        <v>20409</v>
      </c>
      <c r="J1052">
        <f t="shared" si="351"/>
        <v>34</v>
      </c>
      <c r="K1052">
        <f t="shared" si="352"/>
        <v>9</v>
      </c>
      <c r="L1052">
        <f t="shared" si="344"/>
        <v>9</v>
      </c>
      <c r="M1052">
        <f t="shared" si="345"/>
        <v>9</v>
      </c>
      <c r="N1052">
        <f t="shared" si="346"/>
        <v>12</v>
      </c>
      <c r="O1052" s="3" t="str">
        <f t="shared" si="338"/>
        <v>09|09|12</v>
      </c>
      <c r="P1052" s="22">
        <f t="shared" si="339"/>
        <v>90912</v>
      </c>
      <c r="Q1052" s="22">
        <f t="shared" si="340"/>
        <v>3</v>
      </c>
      <c r="R1052" s="22"/>
      <c r="S1052" t="str">
        <f t="shared" si="341"/>
        <v>Physical Sciences and Mathematics</v>
      </c>
      <c r="T1052" t="str">
        <f t="shared" si="342"/>
        <v>Physics</v>
      </c>
      <c r="U1052" t="str">
        <f t="shared" si="343"/>
        <v>Other Physics</v>
      </c>
      <c r="V1052">
        <v>1</v>
      </c>
      <c r="W1052">
        <f t="shared" si="332"/>
        <v>1041</v>
      </c>
      <c r="X1052">
        <f t="shared" si="335"/>
        <v>1041</v>
      </c>
      <c r="Y1052" t="str">
        <f t="shared" si="349"/>
        <v>Physics: Other Physics</v>
      </c>
      <c r="Z1052" t="str">
        <f t="shared" si="350"/>
        <v>Physics: Other Physics</v>
      </c>
    </row>
    <row r="1053" spans="1:26" x14ac:dyDescent="0.35">
      <c r="A1053">
        <v>1049</v>
      </c>
      <c r="B1053" t="s">
        <v>2123</v>
      </c>
      <c r="C1053" s="4">
        <v>3</v>
      </c>
      <c r="D1053" s="4">
        <v>33</v>
      </c>
      <c r="E1053" s="4"/>
      <c r="G1053" s="4">
        <v>20000</v>
      </c>
      <c r="H1053" s="4">
        <v>20100</v>
      </c>
      <c r="I1053" s="4"/>
      <c r="J1053">
        <f t="shared" si="351"/>
        <v>34</v>
      </c>
      <c r="K1053" t="str">
        <f t="shared" si="352"/>
        <v/>
      </c>
      <c r="L1053">
        <f t="shared" si="344"/>
        <v>9</v>
      </c>
      <c r="M1053">
        <f t="shared" si="345"/>
        <v>10</v>
      </c>
      <c r="N1053" t="str">
        <f t="shared" si="346"/>
        <v/>
      </c>
      <c r="O1053" s="3" t="str">
        <f t="shared" si="338"/>
        <v>09|10</v>
      </c>
      <c r="P1053" s="22">
        <f t="shared" si="339"/>
        <v>910</v>
      </c>
      <c r="Q1053" s="22">
        <f t="shared" si="340"/>
        <v>2</v>
      </c>
      <c r="R1053" s="22">
        <v>17</v>
      </c>
      <c r="S1053" t="str">
        <f t="shared" si="341"/>
        <v>Physical Sciences and Mathematics</v>
      </c>
      <c r="T1053" t="str">
        <f t="shared" si="342"/>
        <v>Statistics and Probability</v>
      </c>
      <c r="U1053" t="str">
        <f t="shared" si="343"/>
        <v/>
      </c>
      <c r="V1053">
        <v>1</v>
      </c>
      <c r="W1053">
        <f t="shared" si="332"/>
        <v>1042</v>
      </c>
      <c r="X1053">
        <f t="shared" si="335"/>
        <v>1042</v>
      </c>
      <c r="Y1053" t="str">
        <f>T1053</f>
        <v>Statistics and Probability</v>
      </c>
      <c r="Z1053" t="str">
        <f>IF(U1054="",T1053,"")</f>
        <v/>
      </c>
    </row>
    <row r="1054" spans="1:26" x14ac:dyDescent="0.35">
      <c r="A1054">
        <v>1050</v>
      </c>
      <c r="B1054" t="s">
        <v>2124</v>
      </c>
      <c r="C1054" s="4">
        <v>3</v>
      </c>
      <c r="D1054" s="4">
        <v>33</v>
      </c>
      <c r="E1054" s="4">
        <v>312</v>
      </c>
      <c r="G1054" s="4">
        <v>20000</v>
      </c>
      <c r="H1054" s="4">
        <v>20100</v>
      </c>
      <c r="I1054" s="4">
        <v>20101</v>
      </c>
      <c r="J1054">
        <f t="shared" si="351"/>
        <v>34</v>
      </c>
      <c r="K1054">
        <f t="shared" si="352"/>
        <v>28</v>
      </c>
      <c r="L1054">
        <f t="shared" si="344"/>
        <v>9</v>
      </c>
      <c r="M1054">
        <f t="shared" si="345"/>
        <v>10</v>
      </c>
      <c r="N1054">
        <f t="shared" si="346"/>
        <v>1</v>
      </c>
      <c r="O1054" s="3" t="str">
        <f t="shared" si="338"/>
        <v>09|10|01</v>
      </c>
      <c r="P1054" s="22">
        <f t="shared" si="339"/>
        <v>91001</v>
      </c>
      <c r="Q1054" s="22">
        <f t="shared" si="340"/>
        <v>3</v>
      </c>
      <c r="R1054" s="22"/>
      <c r="S1054" t="str">
        <f t="shared" si="341"/>
        <v>Physical Sciences and Mathematics</v>
      </c>
      <c r="T1054" t="str">
        <f t="shared" si="342"/>
        <v>Statistics and Probability</v>
      </c>
      <c r="U1054" t="str">
        <f t="shared" si="343"/>
        <v>Applied Statistics</v>
      </c>
      <c r="V1054">
        <v>1</v>
      </c>
      <c r="W1054">
        <f t="shared" si="332"/>
        <v>1043</v>
      </c>
      <c r="X1054">
        <f t="shared" si="335"/>
        <v>1043</v>
      </c>
      <c r="Y1054" t="str">
        <f t="shared" ref="Y1054:Y1070" si="353">Z1054</f>
        <v>Statistics and Probability: Applied Statistics</v>
      </c>
      <c r="Z1054" t="str">
        <f t="shared" ref="Z1054:Z1070" si="354">CONCATENATE(T1054,": ",U1054)</f>
        <v>Statistics and Probability: Applied Statistics</v>
      </c>
    </row>
    <row r="1055" spans="1:26" x14ac:dyDescent="0.35">
      <c r="A1055">
        <v>1051</v>
      </c>
      <c r="B1055" t="s">
        <v>2125</v>
      </c>
      <c r="C1055" s="4">
        <v>3</v>
      </c>
      <c r="D1055" s="4">
        <v>33</v>
      </c>
      <c r="E1055" s="4">
        <v>312</v>
      </c>
      <c r="G1055" s="4">
        <v>20000</v>
      </c>
      <c r="H1055" s="4">
        <v>20100</v>
      </c>
      <c r="I1055" s="4">
        <v>20101</v>
      </c>
      <c r="J1055">
        <f t="shared" si="351"/>
        <v>34</v>
      </c>
      <c r="K1055">
        <f t="shared" si="352"/>
        <v>28</v>
      </c>
      <c r="L1055">
        <f t="shared" si="344"/>
        <v>9</v>
      </c>
      <c r="M1055">
        <f t="shared" si="345"/>
        <v>10</v>
      </c>
      <c r="N1055">
        <f t="shared" si="346"/>
        <v>2</v>
      </c>
      <c r="O1055" s="3" t="str">
        <f t="shared" si="338"/>
        <v>09|10|02</v>
      </c>
      <c r="P1055" s="22">
        <f t="shared" si="339"/>
        <v>91002</v>
      </c>
      <c r="Q1055" s="22">
        <f t="shared" si="340"/>
        <v>3</v>
      </c>
      <c r="R1055" s="22"/>
      <c r="S1055" t="str">
        <f t="shared" si="341"/>
        <v>Physical Sciences and Mathematics</v>
      </c>
      <c r="T1055" t="str">
        <f t="shared" si="342"/>
        <v>Statistics and Probability</v>
      </c>
      <c r="U1055" t="str">
        <f t="shared" si="343"/>
        <v>Biometry</v>
      </c>
      <c r="V1055">
        <v>1</v>
      </c>
      <c r="W1055">
        <f t="shared" si="332"/>
        <v>1044</v>
      </c>
      <c r="X1055">
        <f t="shared" si="335"/>
        <v>1044</v>
      </c>
      <c r="Y1055" t="str">
        <f t="shared" si="353"/>
        <v>Statistics and Probability: Biometry</v>
      </c>
      <c r="Z1055" t="str">
        <f t="shared" si="354"/>
        <v>Statistics and Probability: Biometry</v>
      </c>
    </row>
    <row r="1056" spans="1:26" x14ac:dyDescent="0.35">
      <c r="A1056">
        <v>1052</v>
      </c>
      <c r="B1056" t="s">
        <v>2126</v>
      </c>
      <c r="C1056" s="4">
        <v>3</v>
      </c>
      <c r="D1056" s="4">
        <v>33</v>
      </c>
      <c r="E1056" s="4">
        <v>312</v>
      </c>
      <c r="G1056" s="4">
        <v>20000</v>
      </c>
      <c r="H1056" s="4">
        <v>20100</v>
      </c>
      <c r="I1056" s="4">
        <v>20101</v>
      </c>
      <c r="J1056">
        <f t="shared" si="351"/>
        <v>34</v>
      </c>
      <c r="K1056">
        <f t="shared" si="352"/>
        <v>28</v>
      </c>
      <c r="L1056">
        <f t="shared" si="344"/>
        <v>9</v>
      </c>
      <c r="M1056">
        <f t="shared" si="345"/>
        <v>10</v>
      </c>
      <c r="N1056">
        <f t="shared" si="346"/>
        <v>3</v>
      </c>
      <c r="O1056" s="3" t="str">
        <f t="shared" si="338"/>
        <v>09|10|03</v>
      </c>
      <c r="P1056" s="22">
        <f t="shared" si="339"/>
        <v>91003</v>
      </c>
      <c r="Q1056" s="22">
        <f t="shared" si="340"/>
        <v>3</v>
      </c>
      <c r="R1056" s="22"/>
      <c r="S1056" t="str">
        <f t="shared" si="341"/>
        <v>Physical Sciences and Mathematics</v>
      </c>
      <c r="T1056" t="str">
        <f t="shared" si="342"/>
        <v>Statistics and Probability</v>
      </c>
      <c r="U1056" t="str">
        <f t="shared" si="343"/>
        <v>Biostatistics</v>
      </c>
      <c r="V1056">
        <v>1</v>
      </c>
      <c r="W1056">
        <f t="shared" si="332"/>
        <v>1045</v>
      </c>
      <c r="X1056">
        <f t="shared" si="335"/>
        <v>1045</v>
      </c>
      <c r="Y1056" t="str">
        <f t="shared" si="353"/>
        <v>Statistics and Probability: Biostatistics</v>
      </c>
      <c r="Z1056" t="str">
        <f t="shared" si="354"/>
        <v>Statistics and Probability: Biostatistics</v>
      </c>
    </row>
    <row r="1057" spans="1:26" x14ac:dyDescent="0.35">
      <c r="A1057">
        <v>1053</v>
      </c>
      <c r="B1057" t="s">
        <v>2127</v>
      </c>
      <c r="C1057" s="4">
        <v>3</v>
      </c>
      <c r="D1057" s="4">
        <v>33</v>
      </c>
      <c r="E1057" s="4">
        <v>312</v>
      </c>
      <c r="G1057" s="4">
        <v>20000</v>
      </c>
      <c r="H1057" s="4">
        <v>20100</v>
      </c>
      <c r="I1057" s="4">
        <v>20101</v>
      </c>
      <c r="J1057">
        <f t="shared" si="351"/>
        <v>34</v>
      </c>
      <c r="K1057">
        <f t="shared" si="352"/>
        <v>28</v>
      </c>
      <c r="L1057">
        <f t="shared" si="344"/>
        <v>9</v>
      </c>
      <c r="M1057">
        <f t="shared" si="345"/>
        <v>10</v>
      </c>
      <c r="N1057">
        <f t="shared" si="346"/>
        <v>4</v>
      </c>
      <c r="O1057" s="3" t="str">
        <f t="shared" si="338"/>
        <v>09|10|04</v>
      </c>
      <c r="P1057" s="22">
        <f t="shared" si="339"/>
        <v>91004</v>
      </c>
      <c r="Q1057" s="22">
        <f t="shared" si="340"/>
        <v>3</v>
      </c>
      <c r="R1057" s="22"/>
      <c r="S1057" t="str">
        <f t="shared" si="341"/>
        <v>Physical Sciences and Mathematics</v>
      </c>
      <c r="T1057" t="str">
        <f t="shared" si="342"/>
        <v>Statistics and Probability</v>
      </c>
      <c r="U1057" t="str">
        <f t="shared" si="343"/>
        <v>Categorical Data Analysis</v>
      </c>
      <c r="V1057">
        <v>1</v>
      </c>
      <c r="W1057">
        <f t="shared" si="332"/>
        <v>1046</v>
      </c>
      <c r="X1057">
        <f t="shared" si="335"/>
        <v>1046</v>
      </c>
      <c r="Y1057" t="str">
        <f t="shared" si="353"/>
        <v>Statistics and Probability: Categorical Data Analysis</v>
      </c>
      <c r="Z1057" t="str">
        <f t="shared" si="354"/>
        <v>Statistics and Probability: Categorical Data Analysis</v>
      </c>
    </row>
    <row r="1058" spans="1:26" x14ac:dyDescent="0.35">
      <c r="A1058">
        <v>1054</v>
      </c>
      <c r="B1058" t="s">
        <v>2128</v>
      </c>
      <c r="C1058" s="4">
        <v>3</v>
      </c>
      <c r="D1058" s="4">
        <v>33</v>
      </c>
      <c r="E1058" s="4">
        <v>312</v>
      </c>
      <c r="G1058" s="4">
        <v>20000</v>
      </c>
      <c r="H1058" s="4">
        <v>20100</v>
      </c>
      <c r="I1058" s="4">
        <v>20101</v>
      </c>
      <c r="J1058">
        <f t="shared" si="351"/>
        <v>34</v>
      </c>
      <c r="K1058">
        <f t="shared" si="352"/>
        <v>28</v>
      </c>
      <c r="L1058">
        <f t="shared" si="344"/>
        <v>9</v>
      </c>
      <c r="M1058">
        <f t="shared" si="345"/>
        <v>10</v>
      </c>
      <c r="N1058">
        <f t="shared" si="346"/>
        <v>5</v>
      </c>
      <c r="O1058" s="3" t="str">
        <f t="shared" si="338"/>
        <v>09|10|05</v>
      </c>
      <c r="P1058" s="22">
        <f t="shared" si="339"/>
        <v>91005</v>
      </c>
      <c r="Q1058" s="22">
        <f t="shared" si="340"/>
        <v>3</v>
      </c>
      <c r="R1058" s="22"/>
      <c r="S1058" t="str">
        <f t="shared" si="341"/>
        <v>Physical Sciences and Mathematics</v>
      </c>
      <c r="T1058" t="str">
        <f t="shared" si="342"/>
        <v>Statistics and Probability</v>
      </c>
      <c r="U1058" t="str">
        <f t="shared" si="343"/>
        <v>Clinical Trials</v>
      </c>
      <c r="V1058">
        <v>1</v>
      </c>
      <c r="W1058">
        <f t="shared" si="332"/>
        <v>1047</v>
      </c>
      <c r="X1058">
        <f t="shared" si="335"/>
        <v>1047</v>
      </c>
      <c r="Y1058" t="str">
        <f t="shared" si="353"/>
        <v>Statistics and Probability: Clinical Trials</v>
      </c>
      <c r="Z1058" t="str">
        <f t="shared" si="354"/>
        <v>Statistics and Probability: Clinical Trials</v>
      </c>
    </row>
    <row r="1059" spans="1:26" x14ac:dyDescent="0.35">
      <c r="A1059">
        <v>1055</v>
      </c>
      <c r="B1059" t="s">
        <v>2129</v>
      </c>
      <c r="C1059" s="4">
        <v>3</v>
      </c>
      <c r="D1059" s="4">
        <v>33</v>
      </c>
      <c r="E1059" s="4">
        <v>312</v>
      </c>
      <c r="G1059" s="4">
        <v>20000</v>
      </c>
      <c r="H1059" s="4">
        <v>20100</v>
      </c>
      <c r="I1059" s="4">
        <v>20101</v>
      </c>
      <c r="J1059">
        <f t="shared" si="351"/>
        <v>34</v>
      </c>
      <c r="K1059">
        <f t="shared" si="352"/>
        <v>28</v>
      </c>
      <c r="L1059">
        <f t="shared" si="344"/>
        <v>9</v>
      </c>
      <c r="M1059">
        <f t="shared" si="345"/>
        <v>10</v>
      </c>
      <c r="N1059">
        <f t="shared" si="346"/>
        <v>6</v>
      </c>
      <c r="O1059" s="3" t="str">
        <f t="shared" si="338"/>
        <v>09|10|06</v>
      </c>
      <c r="P1059" s="22">
        <f t="shared" si="339"/>
        <v>91006</v>
      </c>
      <c r="Q1059" s="22">
        <f t="shared" si="340"/>
        <v>3</v>
      </c>
      <c r="R1059" s="22"/>
      <c r="S1059" t="str">
        <f t="shared" si="341"/>
        <v>Physical Sciences and Mathematics</v>
      </c>
      <c r="T1059" t="str">
        <f t="shared" si="342"/>
        <v>Statistics and Probability</v>
      </c>
      <c r="U1059" t="str">
        <f t="shared" si="343"/>
        <v>Design of Experiments and Sample Surveys</v>
      </c>
      <c r="V1059">
        <v>1</v>
      </c>
      <c r="W1059">
        <f t="shared" ref="W1059:W1122" si="355">V1059+W1058</f>
        <v>1048</v>
      </c>
      <c r="X1059">
        <f t="shared" si="335"/>
        <v>1048</v>
      </c>
      <c r="Y1059" t="str">
        <f t="shared" si="353"/>
        <v>Statistics and Probability: Design of Experiments and Sample Surveys</v>
      </c>
      <c r="Z1059" t="str">
        <f t="shared" si="354"/>
        <v>Statistics and Probability: Design of Experiments and Sample Surveys</v>
      </c>
    </row>
    <row r="1060" spans="1:26" x14ac:dyDescent="0.35">
      <c r="A1060">
        <v>1056</v>
      </c>
      <c r="B1060" t="s">
        <v>2130</v>
      </c>
      <c r="C1060" s="4">
        <v>3</v>
      </c>
      <c r="D1060" s="4">
        <v>33</v>
      </c>
      <c r="E1060" s="4">
        <v>312</v>
      </c>
      <c r="G1060" s="4">
        <v>20000</v>
      </c>
      <c r="H1060" s="4">
        <v>20100</v>
      </c>
      <c r="I1060" s="4">
        <v>20101</v>
      </c>
      <c r="J1060">
        <f t="shared" si="351"/>
        <v>34</v>
      </c>
      <c r="K1060">
        <f t="shared" si="352"/>
        <v>28</v>
      </c>
      <c r="L1060">
        <f t="shared" si="344"/>
        <v>9</v>
      </c>
      <c r="M1060">
        <f t="shared" si="345"/>
        <v>10</v>
      </c>
      <c r="N1060">
        <f t="shared" si="346"/>
        <v>7</v>
      </c>
      <c r="O1060" s="3" t="str">
        <f t="shared" si="338"/>
        <v>09|10|07</v>
      </c>
      <c r="P1060" s="22">
        <f t="shared" si="339"/>
        <v>91007</v>
      </c>
      <c r="Q1060" s="22">
        <f t="shared" si="340"/>
        <v>3</v>
      </c>
      <c r="R1060" s="22"/>
      <c r="S1060" t="str">
        <f t="shared" si="341"/>
        <v>Physical Sciences and Mathematics</v>
      </c>
      <c r="T1060" s="23" t="str">
        <f t="shared" si="342"/>
        <v>Statistics and Probability</v>
      </c>
      <c r="U1060" t="str">
        <f t="shared" si="343"/>
        <v>Institutional and Historical</v>
      </c>
      <c r="V1060">
        <v>1</v>
      </c>
      <c r="W1060">
        <f t="shared" si="355"/>
        <v>1049</v>
      </c>
      <c r="X1060">
        <f t="shared" si="335"/>
        <v>1049</v>
      </c>
      <c r="Y1060" t="str">
        <f t="shared" si="353"/>
        <v>Statistics and Probability: Institutional and Historical</v>
      </c>
      <c r="Z1060" t="str">
        <f t="shared" si="354"/>
        <v>Statistics and Probability: Institutional and Historical</v>
      </c>
    </row>
    <row r="1061" spans="1:26" x14ac:dyDescent="0.35">
      <c r="A1061">
        <v>1057</v>
      </c>
      <c r="B1061" t="s">
        <v>2131</v>
      </c>
      <c r="C1061" s="4">
        <v>3</v>
      </c>
      <c r="D1061" s="4">
        <v>33</v>
      </c>
      <c r="E1061" s="4">
        <v>312</v>
      </c>
      <c r="G1061" s="4">
        <v>20000</v>
      </c>
      <c r="H1061" s="4">
        <v>20100</v>
      </c>
      <c r="I1061" s="4">
        <v>20101</v>
      </c>
      <c r="J1061">
        <f t="shared" si="351"/>
        <v>34</v>
      </c>
      <c r="K1061">
        <f t="shared" si="352"/>
        <v>28</v>
      </c>
      <c r="L1061">
        <f t="shared" si="344"/>
        <v>9</v>
      </c>
      <c r="M1061">
        <f t="shared" si="345"/>
        <v>10</v>
      </c>
      <c r="N1061">
        <f t="shared" si="346"/>
        <v>8</v>
      </c>
      <c r="O1061" s="3" t="str">
        <f t="shared" si="338"/>
        <v>09|10|08</v>
      </c>
      <c r="P1061" s="22">
        <f t="shared" si="339"/>
        <v>91008</v>
      </c>
      <c r="Q1061" s="22">
        <f t="shared" si="340"/>
        <v>3</v>
      </c>
      <c r="R1061" s="22"/>
      <c r="S1061" t="str">
        <f t="shared" si="341"/>
        <v>Physical Sciences and Mathematics</v>
      </c>
      <c r="T1061" t="str">
        <f t="shared" si="342"/>
        <v>Statistics and Probability</v>
      </c>
      <c r="U1061" t="str">
        <f t="shared" si="343"/>
        <v>Longitudinal Data Analysis and Time Series</v>
      </c>
      <c r="V1061">
        <v>1</v>
      </c>
      <c r="W1061">
        <f t="shared" si="355"/>
        <v>1050</v>
      </c>
      <c r="X1061">
        <f t="shared" si="335"/>
        <v>1050</v>
      </c>
      <c r="Y1061" t="str">
        <f t="shared" si="353"/>
        <v>Statistics and Probability: Longitudinal Data Analysis and Time Series</v>
      </c>
      <c r="Z1061" t="str">
        <f t="shared" si="354"/>
        <v>Statistics and Probability: Longitudinal Data Analysis and Time Series</v>
      </c>
    </row>
    <row r="1062" spans="1:26" x14ac:dyDescent="0.35">
      <c r="A1062">
        <v>1058</v>
      </c>
      <c r="B1062" t="s">
        <v>2132</v>
      </c>
      <c r="C1062" s="4">
        <v>3</v>
      </c>
      <c r="D1062" s="4">
        <v>33</v>
      </c>
      <c r="E1062" s="4">
        <v>312</v>
      </c>
      <c r="G1062" s="4">
        <v>20000</v>
      </c>
      <c r="H1062" s="4">
        <v>20100</v>
      </c>
      <c r="I1062" s="4">
        <v>20101</v>
      </c>
      <c r="J1062">
        <f t="shared" si="351"/>
        <v>34</v>
      </c>
      <c r="K1062">
        <f t="shared" si="352"/>
        <v>28</v>
      </c>
      <c r="L1062">
        <f t="shared" si="344"/>
        <v>9</v>
      </c>
      <c r="M1062">
        <f t="shared" si="345"/>
        <v>10</v>
      </c>
      <c r="N1062">
        <f t="shared" si="346"/>
        <v>9</v>
      </c>
      <c r="O1062" s="3" t="str">
        <f t="shared" si="338"/>
        <v>09|10|09</v>
      </c>
      <c r="P1062" s="22">
        <f t="shared" si="339"/>
        <v>91009</v>
      </c>
      <c r="Q1062" s="22">
        <f t="shared" si="340"/>
        <v>3</v>
      </c>
      <c r="R1062" s="22"/>
      <c r="S1062" t="str">
        <f t="shared" si="341"/>
        <v>Physical Sciences and Mathematics</v>
      </c>
      <c r="T1062" s="23" t="str">
        <f t="shared" si="342"/>
        <v>Statistics and Probability</v>
      </c>
      <c r="U1062" t="str">
        <f t="shared" si="343"/>
        <v>Microarrays</v>
      </c>
      <c r="V1062">
        <v>1</v>
      </c>
      <c r="W1062">
        <f t="shared" si="355"/>
        <v>1051</v>
      </c>
      <c r="X1062">
        <f t="shared" si="335"/>
        <v>1051</v>
      </c>
      <c r="Y1062" t="str">
        <f t="shared" si="353"/>
        <v>Statistics and Probability: Microarrays</v>
      </c>
      <c r="Z1062" t="str">
        <f t="shared" si="354"/>
        <v>Statistics and Probability: Microarrays</v>
      </c>
    </row>
    <row r="1063" spans="1:26" x14ac:dyDescent="0.35">
      <c r="A1063">
        <v>1059</v>
      </c>
      <c r="B1063" t="s">
        <v>2133</v>
      </c>
      <c r="C1063" s="4">
        <v>3</v>
      </c>
      <c r="D1063" s="4">
        <v>33</v>
      </c>
      <c r="E1063" s="4">
        <v>312</v>
      </c>
      <c r="G1063" s="4">
        <v>20000</v>
      </c>
      <c r="H1063" s="4">
        <v>20100</v>
      </c>
      <c r="I1063" s="4">
        <v>20101</v>
      </c>
      <c r="J1063">
        <f t="shared" si="351"/>
        <v>34</v>
      </c>
      <c r="K1063">
        <f t="shared" si="352"/>
        <v>28</v>
      </c>
      <c r="L1063">
        <f t="shared" si="344"/>
        <v>9</v>
      </c>
      <c r="M1063">
        <f t="shared" si="345"/>
        <v>10</v>
      </c>
      <c r="N1063">
        <f t="shared" si="346"/>
        <v>10</v>
      </c>
      <c r="O1063" s="3" t="str">
        <f t="shared" si="338"/>
        <v>09|10|10</v>
      </c>
      <c r="P1063" s="22">
        <f t="shared" si="339"/>
        <v>91010</v>
      </c>
      <c r="Q1063" s="22">
        <f t="shared" si="340"/>
        <v>3</v>
      </c>
      <c r="R1063" s="22"/>
      <c r="S1063" t="str">
        <f t="shared" si="341"/>
        <v>Physical Sciences and Mathematics</v>
      </c>
      <c r="T1063" t="str">
        <f t="shared" si="342"/>
        <v>Statistics and Probability</v>
      </c>
      <c r="U1063" t="str">
        <f t="shared" si="343"/>
        <v>Multivariate Analysis</v>
      </c>
      <c r="V1063">
        <v>1</v>
      </c>
      <c r="W1063">
        <f t="shared" si="355"/>
        <v>1052</v>
      </c>
      <c r="X1063">
        <f t="shared" si="335"/>
        <v>1052</v>
      </c>
      <c r="Y1063" t="str">
        <f t="shared" si="353"/>
        <v>Statistics and Probability: Multivariate Analysis</v>
      </c>
      <c r="Z1063" t="str">
        <f t="shared" si="354"/>
        <v>Statistics and Probability: Multivariate Analysis</v>
      </c>
    </row>
    <row r="1064" spans="1:26" x14ac:dyDescent="0.35">
      <c r="A1064">
        <v>1060</v>
      </c>
      <c r="B1064" t="s">
        <v>2134</v>
      </c>
      <c r="C1064" s="4">
        <v>3</v>
      </c>
      <c r="D1064" s="4">
        <v>33</v>
      </c>
      <c r="E1064" s="4">
        <v>312</v>
      </c>
      <c r="G1064" s="4">
        <v>20000</v>
      </c>
      <c r="H1064" s="4">
        <v>20100</v>
      </c>
      <c r="I1064" s="4">
        <v>20101</v>
      </c>
      <c r="J1064">
        <f t="shared" si="351"/>
        <v>34</v>
      </c>
      <c r="K1064">
        <f t="shared" si="352"/>
        <v>28</v>
      </c>
      <c r="L1064">
        <f t="shared" si="344"/>
        <v>9</v>
      </c>
      <c r="M1064">
        <f t="shared" si="345"/>
        <v>10</v>
      </c>
      <c r="N1064">
        <f t="shared" si="346"/>
        <v>11</v>
      </c>
      <c r="O1064" s="3" t="str">
        <f t="shared" si="338"/>
        <v>09|10|11</v>
      </c>
      <c r="P1064" s="22">
        <f t="shared" si="339"/>
        <v>91011</v>
      </c>
      <c r="Q1064" s="22">
        <f t="shared" si="340"/>
        <v>3</v>
      </c>
      <c r="R1064" s="22"/>
      <c r="S1064" t="str">
        <f t="shared" si="341"/>
        <v>Physical Sciences and Mathematics</v>
      </c>
      <c r="T1064" t="str">
        <f t="shared" si="342"/>
        <v>Statistics and Probability</v>
      </c>
      <c r="U1064" t="str">
        <f t="shared" si="343"/>
        <v>Probability</v>
      </c>
      <c r="V1064">
        <v>1</v>
      </c>
      <c r="W1064">
        <f t="shared" si="355"/>
        <v>1053</v>
      </c>
      <c r="X1064">
        <f t="shared" si="335"/>
        <v>1053</v>
      </c>
      <c r="Y1064" t="str">
        <f t="shared" si="353"/>
        <v>Statistics and Probability: Probability</v>
      </c>
      <c r="Z1064" t="str">
        <f t="shared" si="354"/>
        <v>Statistics and Probability: Probability</v>
      </c>
    </row>
    <row r="1065" spans="1:26" x14ac:dyDescent="0.35">
      <c r="A1065">
        <v>1061</v>
      </c>
      <c r="B1065" t="s">
        <v>2135</v>
      </c>
      <c r="C1065" s="4">
        <v>3</v>
      </c>
      <c r="D1065" s="4">
        <v>33</v>
      </c>
      <c r="E1065" s="4">
        <v>312</v>
      </c>
      <c r="G1065" s="4">
        <v>20000</v>
      </c>
      <c r="H1065" s="4">
        <v>20100</v>
      </c>
      <c r="I1065" s="4">
        <v>20101</v>
      </c>
      <c r="J1065">
        <f t="shared" si="351"/>
        <v>34</v>
      </c>
      <c r="K1065">
        <f t="shared" si="352"/>
        <v>28</v>
      </c>
      <c r="L1065">
        <f t="shared" si="344"/>
        <v>9</v>
      </c>
      <c r="M1065">
        <f t="shared" si="345"/>
        <v>10</v>
      </c>
      <c r="N1065">
        <f t="shared" si="346"/>
        <v>12</v>
      </c>
      <c r="O1065" s="3" t="str">
        <f t="shared" si="338"/>
        <v>09|10|12</v>
      </c>
      <c r="P1065" s="22">
        <f t="shared" si="339"/>
        <v>91012</v>
      </c>
      <c r="Q1065" s="22">
        <f t="shared" si="340"/>
        <v>3</v>
      </c>
      <c r="R1065" s="22"/>
      <c r="S1065" t="str">
        <f t="shared" si="341"/>
        <v>Physical Sciences and Mathematics</v>
      </c>
      <c r="T1065" t="str">
        <f t="shared" si="342"/>
        <v>Statistics and Probability</v>
      </c>
      <c r="U1065" t="str">
        <f t="shared" si="343"/>
        <v>Statistical Methodology</v>
      </c>
      <c r="V1065">
        <v>1</v>
      </c>
      <c r="W1065">
        <f t="shared" si="355"/>
        <v>1054</v>
      </c>
      <c r="X1065">
        <f t="shared" si="335"/>
        <v>1054</v>
      </c>
      <c r="Y1065" t="str">
        <f t="shared" si="353"/>
        <v>Statistics and Probability: Statistical Methodology</v>
      </c>
      <c r="Z1065" t="str">
        <f t="shared" si="354"/>
        <v>Statistics and Probability: Statistical Methodology</v>
      </c>
    </row>
    <row r="1066" spans="1:26" x14ac:dyDescent="0.35">
      <c r="A1066">
        <v>1062</v>
      </c>
      <c r="B1066" t="s">
        <v>2136</v>
      </c>
      <c r="C1066" s="4">
        <v>3</v>
      </c>
      <c r="D1066" s="4">
        <v>33</v>
      </c>
      <c r="E1066" s="4">
        <v>312</v>
      </c>
      <c r="G1066" s="4">
        <v>20000</v>
      </c>
      <c r="H1066" s="4">
        <v>20100</v>
      </c>
      <c r="I1066" s="4">
        <v>20101</v>
      </c>
      <c r="J1066">
        <f t="shared" si="351"/>
        <v>34</v>
      </c>
      <c r="K1066">
        <f t="shared" si="352"/>
        <v>28</v>
      </c>
      <c r="L1066">
        <f t="shared" si="344"/>
        <v>9</v>
      </c>
      <c r="M1066">
        <f t="shared" si="345"/>
        <v>10</v>
      </c>
      <c r="N1066">
        <f t="shared" si="346"/>
        <v>13</v>
      </c>
      <c r="O1066" s="3" t="str">
        <f t="shared" si="338"/>
        <v>09|10|13</v>
      </c>
      <c r="P1066" s="22">
        <f t="shared" si="339"/>
        <v>91013</v>
      </c>
      <c r="Q1066" s="22">
        <f t="shared" si="340"/>
        <v>3</v>
      </c>
      <c r="R1066" s="22"/>
      <c r="S1066" t="str">
        <f t="shared" si="341"/>
        <v>Physical Sciences and Mathematics</v>
      </c>
      <c r="T1066" t="str">
        <f t="shared" si="342"/>
        <v>Statistics and Probability</v>
      </c>
      <c r="U1066" t="str">
        <f t="shared" si="343"/>
        <v>Statistical Models</v>
      </c>
      <c r="V1066">
        <v>1</v>
      </c>
      <c r="W1066">
        <f t="shared" si="355"/>
        <v>1055</v>
      </c>
      <c r="X1066">
        <f t="shared" si="335"/>
        <v>1055</v>
      </c>
      <c r="Y1066" t="str">
        <f t="shared" si="353"/>
        <v>Statistics and Probability: Statistical Models</v>
      </c>
      <c r="Z1066" t="str">
        <f t="shared" si="354"/>
        <v>Statistics and Probability: Statistical Models</v>
      </c>
    </row>
    <row r="1067" spans="1:26" x14ac:dyDescent="0.35">
      <c r="A1067">
        <v>1063</v>
      </c>
      <c r="B1067" t="s">
        <v>2137</v>
      </c>
      <c r="C1067" s="4">
        <v>3</v>
      </c>
      <c r="D1067" s="4">
        <v>33</v>
      </c>
      <c r="E1067" s="4">
        <v>312</v>
      </c>
      <c r="G1067" s="4">
        <v>20000</v>
      </c>
      <c r="H1067" s="4">
        <v>20100</v>
      </c>
      <c r="I1067" s="4">
        <v>20101</v>
      </c>
      <c r="J1067">
        <f t="shared" si="351"/>
        <v>34</v>
      </c>
      <c r="K1067">
        <f t="shared" si="352"/>
        <v>28</v>
      </c>
      <c r="L1067">
        <f t="shared" si="344"/>
        <v>9</v>
      </c>
      <c r="M1067">
        <f t="shared" si="345"/>
        <v>10</v>
      </c>
      <c r="N1067">
        <f t="shared" si="346"/>
        <v>14</v>
      </c>
      <c r="O1067" s="3" t="str">
        <f t="shared" si="338"/>
        <v>09|10|14</v>
      </c>
      <c r="P1067" s="22">
        <f t="shared" si="339"/>
        <v>91014</v>
      </c>
      <c r="Q1067" s="22">
        <f t="shared" si="340"/>
        <v>3</v>
      </c>
      <c r="R1067" s="22"/>
      <c r="S1067" t="str">
        <f t="shared" si="341"/>
        <v>Physical Sciences and Mathematics</v>
      </c>
      <c r="T1067" t="str">
        <f t="shared" si="342"/>
        <v>Statistics and Probability</v>
      </c>
      <c r="U1067" t="str">
        <f t="shared" si="343"/>
        <v>Statistical Theory</v>
      </c>
      <c r="V1067">
        <v>1</v>
      </c>
      <c r="W1067">
        <f t="shared" si="355"/>
        <v>1056</v>
      </c>
      <c r="X1067">
        <f t="shared" si="335"/>
        <v>1056</v>
      </c>
      <c r="Y1067" t="str">
        <f t="shared" si="353"/>
        <v>Statistics and Probability: Statistical Theory</v>
      </c>
      <c r="Z1067" t="str">
        <f t="shared" si="354"/>
        <v>Statistics and Probability: Statistical Theory</v>
      </c>
    </row>
    <row r="1068" spans="1:26" x14ac:dyDescent="0.35">
      <c r="A1068">
        <v>1064</v>
      </c>
      <c r="B1068" t="s">
        <v>2138</v>
      </c>
      <c r="C1068" s="4">
        <v>3</v>
      </c>
      <c r="D1068" s="4">
        <v>33</v>
      </c>
      <c r="E1068" s="4">
        <v>312</v>
      </c>
      <c r="G1068" s="4">
        <v>20000</v>
      </c>
      <c r="H1068" s="4">
        <v>20100</v>
      </c>
      <c r="I1068" s="4">
        <v>20101</v>
      </c>
      <c r="J1068">
        <f t="shared" si="351"/>
        <v>34</v>
      </c>
      <c r="K1068">
        <f t="shared" si="352"/>
        <v>28</v>
      </c>
      <c r="L1068">
        <f t="shared" si="344"/>
        <v>9</v>
      </c>
      <c r="M1068">
        <f t="shared" si="345"/>
        <v>10</v>
      </c>
      <c r="N1068">
        <f t="shared" si="346"/>
        <v>15</v>
      </c>
      <c r="O1068" s="3" t="str">
        <f t="shared" si="338"/>
        <v>09|10|15</v>
      </c>
      <c r="P1068" s="22">
        <f t="shared" si="339"/>
        <v>91015</v>
      </c>
      <c r="Q1068" s="22">
        <f t="shared" si="340"/>
        <v>3</v>
      </c>
      <c r="R1068" s="22"/>
      <c r="S1068" t="str">
        <f t="shared" si="341"/>
        <v>Physical Sciences and Mathematics</v>
      </c>
      <c r="T1068" t="str">
        <f t="shared" si="342"/>
        <v>Statistics and Probability</v>
      </c>
      <c r="U1068" t="str">
        <f t="shared" si="343"/>
        <v>Survival Analysis</v>
      </c>
      <c r="V1068">
        <v>1</v>
      </c>
      <c r="W1068">
        <f t="shared" si="355"/>
        <v>1057</v>
      </c>
      <c r="X1068">
        <f t="shared" si="335"/>
        <v>1057</v>
      </c>
      <c r="Y1068" t="str">
        <f t="shared" si="353"/>
        <v>Statistics and Probability: Survival Analysis</v>
      </c>
      <c r="Z1068" t="str">
        <f t="shared" si="354"/>
        <v>Statistics and Probability: Survival Analysis</v>
      </c>
    </row>
    <row r="1069" spans="1:26" x14ac:dyDescent="0.35">
      <c r="A1069">
        <v>1065</v>
      </c>
      <c r="B1069" t="s">
        <v>2139</v>
      </c>
      <c r="C1069" s="4">
        <v>3</v>
      </c>
      <c r="D1069" s="4">
        <v>33</v>
      </c>
      <c r="E1069" s="4">
        <v>312</v>
      </c>
      <c r="G1069" s="4">
        <v>20000</v>
      </c>
      <c r="H1069" s="4">
        <v>20100</v>
      </c>
      <c r="I1069" s="4">
        <v>20101</v>
      </c>
      <c r="J1069">
        <f t="shared" si="351"/>
        <v>34</v>
      </c>
      <c r="K1069">
        <f t="shared" si="352"/>
        <v>28</v>
      </c>
      <c r="L1069">
        <f t="shared" si="344"/>
        <v>9</v>
      </c>
      <c r="M1069">
        <f t="shared" si="345"/>
        <v>10</v>
      </c>
      <c r="N1069">
        <f t="shared" si="346"/>
        <v>16</v>
      </c>
      <c r="O1069" s="3" t="str">
        <f t="shared" si="338"/>
        <v>09|10|16</v>
      </c>
      <c r="P1069" s="22">
        <f t="shared" si="339"/>
        <v>91016</v>
      </c>
      <c r="Q1069" s="22">
        <f t="shared" si="340"/>
        <v>3</v>
      </c>
      <c r="R1069" s="22"/>
      <c r="S1069" t="str">
        <f t="shared" si="341"/>
        <v>Physical Sciences and Mathematics</v>
      </c>
      <c r="T1069" t="str">
        <f t="shared" si="342"/>
        <v>Statistics and Probability</v>
      </c>
      <c r="U1069" t="str">
        <f t="shared" si="343"/>
        <v>Vital and Health Statistics</v>
      </c>
      <c r="V1069">
        <v>1</v>
      </c>
      <c r="W1069">
        <f t="shared" si="355"/>
        <v>1058</v>
      </c>
      <c r="X1069">
        <f t="shared" si="335"/>
        <v>1058</v>
      </c>
      <c r="Y1069" t="str">
        <f t="shared" si="353"/>
        <v>Statistics and Probability: Vital and Health Statistics</v>
      </c>
      <c r="Z1069" t="str">
        <f t="shared" si="354"/>
        <v>Statistics and Probability: Vital and Health Statistics</v>
      </c>
    </row>
    <row r="1070" spans="1:26" x14ac:dyDescent="0.35">
      <c r="A1070">
        <v>1066</v>
      </c>
      <c r="B1070" t="s">
        <v>2140</v>
      </c>
      <c r="C1070" s="4">
        <v>3</v>
      </c>
      <c r="D1070" s="4">
        <v>33</v>
      </c>
      <c r="E1070" s="4">
        <v>312</v>
      </c>
      <c r="G1070" s="4">
        <v>20000</v>
      </c>
      <c r="H1070" s="4">
        <v>20100</v>
      </c>
      <c r="I1070" s="4">
        <v>20101</v>
      </c>
      <c r="J1070">
        <f t="shared" si="351"/>
        <v>34</v>
      </c>
      <c r="K1070">
        <f t="shared" si="352"/>
        <v>28</v>
      </c>
      <c r="L1070">
        <f t="shared" si="344"/>
        <v>9</v>
      </c>
      <c r="M1070">
        <f t="shared" si="345"/>
        <v>10</v>
      </c>
      <c r="N1070">
        <f t="shared" si="346"/>
        <v>17</v>
      </c>
      <c r="O1070" s="3" t="str">
        <f t="shared" si="338"/>
        <v>09|10|17</v>
      </c>
      <c r="P1070" s="22">
        <f t="shared" si="339"/>
        <v>91017</v>
      </c>
      <c r="Q1070" s="22">
        <f t="shared" si="340"/>
        <v>3</v>
      </c>
      <c r="R1070" s="22"/>
      <c r="S1070" t="str">
        <f t="shared" si="341"/>
        <v>Physical Sciences and Mathematics</v>
      </c>
      <c r="T1070" t="str">
        <f t="shared" si="342"/>
        <v>Statistics and Probability</v>
      </c>
      <c r="U1070" t="str">
        <f t="shared" si="343"/>
        <v>Other Statistics and Probability</v>
      </c>
      <c r="V1070">
        <v>1</v>
      </c>
      <c r="W1070">
        <f t="shared" si="355"/>
        <v>1059</v>
      </c>
      <c r="X1070">
        <f t="shared" si="335"/>
        <v>1059</v>
      </c>
      <c r="Y1070" t="str">
        <f t="shared" si="353"/>
        <v>Statistics and Probability: Other Statistics and Probability</v>
      </c>
      <c r="Z1070" t="str">
        <f t="shared" si="354"/>
        <v>Statistics and Probability: Other Statistics and Probability</v>
      </c>
    </row>
    <row r="1071" spans="1:26" x14ac:dyDescent="0.35">
      <c r="A1071">
        <v>1067</v>
      </c>
      <c r="B1071" t="s">
        <v>2141</v>
      </c>
      <c r="C1071" s="4">
        <v>3</v>
      </c>
      <c r="D1071" s="4"/>
      <c r="E1071" s="4"/>
      <c r="G1071" s="4">
        <v>20000</v>
      </c>
      <c r="H1071" s="4" t="s">
        <v>2487</v>
      </c>
      <c r="J1071">
        <f t="shared" si="351"/>
        <v>34</v>
      </c>
      <c r="K1071" t="str">
        <f t="shared" si="352"/>
        <v/>
      </c>
      <c r="L1071">
        <f t="shared" si="344"/>
        <v>9</v>
      </c>
      <c r="M1071">
        <f t="shared" si="345"/>
        <v>11</v>
      </c>
      <c r="N1071" t="str">
        <f t="shared" si="346"/>
        <v/>
      </c>
      <c r="O1071" s="3" t="str">
        <f t="shared" si="338"/>
        <v>09|11</v>
      </c>
      <c r="P1071" s="22">
        <f t="shared" si="339"/>
        <v>911</v>
      </c>
      <c r="Q1071" s="22">
        <f t="shared" si="340"/>
        <v>2</v>
      </c>
      <c r="R1071" s="22">
        <v>0</v>
      </c>
      <c r="S1071" t="str">
        <f t="shared" si="341"/>
        <v>Physical Sciences and Mathematics</v>
      </c>
      <c r="T1071" t="str">
        <f t="shared" si="342"/>
        <v>Other Physical Sciences and Mathematics</v>
      </c>
      <c r="U1071" t="str">
        <f t="shared" si="343"/>
        <v/>
      </c>
      <c r="V1071">
        <v>1</v>
      </c>
      <c r="W1071">
        <f t="shared" si="355"/>
        <v>1060</v>
      </c>
      <c r="X1071">
        <f t="shared" si="335"/>
        <v>1060</v>
      </c>
      <c r="Y1071" t="str">
        <f>T1071</f>
        <v>Other Physical Sciences and Mathematics</v>
      </c>
      <c r="Z1071" t="str">
        <f>IF(U1072="",T1071,"")</f>
        <v>Other Physical Sciences and Mathematics</v>
      </c>
    </row>
    <row r="1072" spans="1:26" hidden="1" x14ac:dyDescent="0.35">
      <c r="A1072">
        <v>1068</v>
      </c>
      <c r="B1072" t="s">
        <v>2142</v>
      </c>
      <c r="C1072" s="4">
        <v>1</v>
      </c>
      <c r="D1072" s="4">
        <v>12</v>
      </c>
      <c r="G1072">
        <v>10000</v>
      </c>
      <c r="H1072">
        <v>10600</v>
      </c>
      <c r="J1072" t="str">
        <f t="shared" si="351"/>
        <v/>
      </c>
      <c r="K1072" t="str">
        <f t="shared" si="352"/>
        <v/>
      </c>
      <c r="L1072">
        <f t="shared" si="344"/>
        <v>10</v>
      </c>
      <c r="M1072" t="str">
        <f t="shared" si="345"/>
        <v/>
      </c>
      <c r="N1072" t="str">
        <f t="shared" si="346"/>
        <v/>
      </c>
      <c r="O1072" s="3" t="str">
        <f t="shared" si="338"/>
        <v>10</v>
      </c>
      <c r="P1072" s="22">
        <f t="shared" si="339"/>
        <v>10</v>
      </c>
      <c r="Q1072" s="22">
        <f t="shared" si="340"/>
        <v>1</v>
      </c>
      <c r="R1072" s="22">
        <v>26</v>
      </c>
      <c r="S1072" t="str">
        <f t="shared" si="341"/>
        <v>Social and Behavioral Sciences</v>
      </c>
      <c r="T1072" t="str">
        <f t="shared" si="342"/>
        <v/>
      </c>
      <c r="U1072" t="str">
        <f t="shared" si="343"/>
        <v/>
      </c>
      <c r="W1072">
        <f t="shared" si="355"/>
        <v>1060</v>
      </c>
      <c r="X1072" t="str">
        <f t="shared" si="335"/>
        <v/>
      </c>
    </row>
    <row r="1073" spans="1:26" x14ac:dyDescent="0.35">
      <c r="A1073">
        <v>1069</v>
      </c>
      <c r="B1073" t="s">
        <v>2143</v>
      </c>
      <c r="C1073" s="4">
        <v>2</v>
      </c>
      <c r="D1073" s="4">
        <v>23</v>
      </c>
      <c r="E1073" s="4">
        <v>207</v>
      </c>
      <c r="F1073" s="4">
        <v>20707</v>
      </c>
      <c r="G1073" s="4">
        <v>30000</v>
      </c>
      <c r="H1073">
        <v>30200</v>
      </c>
      <c r="I1073">
        <v>30205</v>
      </c>
      <c r="J1073">
        <f t="shared" si="351"/>
        <v>31</v>
      </c>
      <c r="K1073" t="str">
        <f t="shared" si="352"/>
        <v/>
      </c>
      <c r="L1073">
        <f t="shared" si="344"/>
        <v>10</v>
      </c>
      <c r="M1073">
        <f t="shared" si="345"/>
        <v>1</v>
      </c>
      <c r="N1073" t="str">
        <f t="shared" si="346"/>
        <v/>
      </c>
      <c r="O1073" s="3" t="str">
        <f t="shared" si="338"/>
        <v>10|01</v>
      </c>
      <c r="P1073" s="22">
        <f t="shared" si="339"/>
        <v>1001</v>
      </c>
      <c r="Q1073" s="22">
        <f t="shared" si="340"/>
        <v>2</v>
      </c>
      <c r="R1073" s="22">
        <v>1</v>
      </c>
      <c r="S1073" t="str">
        <f t="shared" si="341"/>
        <v>Social and Behavioral Sciences</v>
      </c>
      <c r="T1073" t="str">
        <f t="shared" si="342"/>
        <v>Agricultural and Resource Economics</v>
      </c>
      <c r="U1073" t="str">
        <f t="shared" si="343"/>
        <v/>
      </c>
      <c r="V1073">
        <v>1</v>
      </c>
      <c r="W1073">
        <f t="shared" si="355"/>
        <v>1061</v>
      </c>
      <c r="X1073">
        <f t="shared" si="335"/>
        <v>1061</v>
      </c>
      <c r="Y1073" t="str">
        <f>T1073</f>
        <v>Agricultural and Resource Economics</v>
      </c>
      <c r="Z1073" t="str">
        <f>IF(U1074="",T1073,"")</f>
        <v/>
      </c>
    </row>
    <row r="1074" spans="1:26" x14ac:dyDescent="0.35">
      <c r="A1074">
        <v>1070</v>
      </c>
      <c r="B1074" t="s">
        <v>2144</v>
      </c>
      <c r="C1074" s="4">
        <v>2</v>
      </c>
      <c r="D1074" s="4">
        <v>23</v>
      </c>
      <c r="E1074" s="4">
        <v>207</v>
      </c>
      <c r="F1074" s="4"/>
      <c r="G1074" s="4">
        <v>30000</v>
      </c>
      <c r="H1074">
        <v>30200</v>
      </c>
      <c r="I1074">
        <v>30205</v>
      </c>
      <c r="J1074">
        <f t="shared" si="351"/>
        <v>31</v>
      </c>
      <c r="K1074">
        <f t="shared" si="352"/>
        <v>37</v>
      </c>
      <c r="L1074">
        <f t="shared" si="344"/>
        <v>10</v>
      </c>
      <c r="M1074">
        <f t="shared" si="345"/>
        <v>1</v>
      </c>
      <c r="N1074">
        <f t="shared" si="346"/>
        <v>1</v>
      </c>
      <c r="O1074" s="3" t="str">
        <f t="shared" si="338"/>
        <v>10|01|01</v>
      </c>
      <c r="P1074" s="22">
        <f t="shared" si="339"/>
        <v>100101</v>
      </c>
      <c r="Q1074" s="22">
        <f t="shared" si="340"/>
        <v>3</v>
      </c>
      <c r="R1074" s="22"/>
      <c r="S1074" t="str">
        <f t="shared" si="341"/>
        <v>Social and Behavioral Sciences</v>
      </c>
      <c r="T1074" t="str">
        <f t="shared" si="342"/>
        <v>Agricultural and Resource Economics</v>
      </c>
      <c r="U1074" t="str">
        <f t="shared" si="343"/>
        <v>Food Security</v>
      </c>
      <c r="V1074">
        <v>1</v>
      </c>
      <c r="W1074">
        <f t="shared" si="355"/>
        <v>1062</v>
      </c>
      <c r="X1074">
        <f t="shared" si="335"/>
        <v>1062</v>
      </c>
      <c r="Y1074" t="str">
        <f>Z1074</f>
        <v>Agricultural and Resource Economics: Food Security</v>
      </c>
      <c r="Z1074" t="str">
        <f>CONCATENATE(T1074,": ",U1074)</f>
        <v>Agricultural and Resource Economics: Food Security</v>
      </c>
    </row>
    <row r="1075" spans="1:26" x14ac:dyDescent="0.35">
      <c r="A1075">
        <v>1071</v>
      </c>
      <c r="B1075" t="s">
        <v>2145</v>
      </c>
      <c r="C1075" s="4">
        <v>2</v>
      </c>
      <c r="D1075" s="4">
        <v>21</v>
      </c>
      <c r="E1075" s="4">
        <v>203</v>
      </c>
      <c r="G1075">
        <v>30000</v>
      </c>
      <c r="H1075">
        <v>30200</v>
      </c>
      <c r="I1075">
        <v>30202</v>
      </c>
      <c r="J1075">
        <f t="shared" si="351"/>
        <v>31</v>
      </c>
      <c r="K1075" t="str">
        <f t="shared" si="352"/>
        <v/>
      </c>
      <c r="L1075">
        <f t="shared" si="344"/>
        <v>10</v>
      </c>
      <c r="M1075">
        <f t="shared" si="345"/>
        <v>2</v>
      </c>
      <c r="N1075" t="str">
        <f t="shared" si="346"/>
        <v/>
      </c>
      <c r="O1075" s="3" t="str">
        <f t="shared" si="338"/>
        <v>10|02</v>
      </c>
      <c r="P1075" s="22">
        <f t="shared" si="339"/>
        <v>1002</v>
      </c>
      <c r="Q1075" s="22">
        <f t="shared" si="340"/>
        <v>2</v>
      </c>
      <c r="R1075" s="22">
        <v>0</v>
      </c>
      <c r="S1075" t="str">
        <f t="shared" si="341"/>
        <v>Social and Behavioral Sciences</v>
      </c>
      <c r="T1075" t="str">
        <f t="shared" si="342"/>
        <v>Animal Studies</v>
      </c>
      <c r="U1075" t="str">
        <f t="shared" si="343"/>
        <v/>
      </c>
      <c r="V1075">
        <v>1</v>
      </c>
      <c r="W1075">
        <f t="shared" si="355"/>
        <v>1063</v>
      </c>
      <c r="X1075">
        <f t="shared" si="335"/>
        <v>1063</v>
      </c>
      <c r="Y1075" t="str">
        <f>T1075</f>
        <v>Animal Studies</v>
      </c>
      <c r="Z1075" t="str">
        <f>IF(U1076="",T1075,"")</f>
        <v>Animal Studies</v>
      </c>
    </row>
    <row r="1076" spans="1:26" x14ac:dyDescent="0.35">
      <c r="A1076">
        <v>1072</v>
      </c>
      <c r="B1076" t="s">
        <v>2146</v>
      </c>
      <c r="C1076" s="4">
        <v>1</v>
      </c>
      <c r="D1076" s="4">
        <v>11</v>
      </c>
      <c r="E1076" s="4">
        <v>106</v>
      </c>
      <c r="G1076">
        <v>30000</v>
      </c>
      <c r="H1076">
        <v>30200</v>
      </c>
      <c r="I1076">
        <v>30204</v>
      </c>
      <c r="J1076">
        <f t="shared" si="351"/>
        <v>31</v>
      </c>
      <c r="K1076" t="str">
        <f t="shared" si="352"/>
        <v/>
      </c>
      <c r="L1076">
        <f t="shared" si="344"/>
        <v>10</v>
      </c>
      <c r="M1076">
        <f t="shared" si="345"/>
        <v>3</v>
      </c>
      <c r="N1076" t="str">
        <f t="shared" si="346"/>
        <v/>
      </c>
      <c r="O1076" s="3" t="str">
        <f t="shared" si="338"/>
        <v>10|03</v>
      </c>
      <c r="P1076" s="22">
        <f t="shared" si="339"/>
        <v>1003</v>
      </c>
      <c r="Q1076" s="22">
        <f t="shared" si="340"/>
        <v>2</v>
      </c>
      <c r="R1076" s="22">
        <v>6</v>
      </c>
      <c r="S1076" t="str">
        <f t="shared" si="341"/>
        <v>Social and Behavioral Sciences</v>
      </c>
      <c r="T1076" t="str">
        <f t="shared" si="342"/>
        <v>Anthropology</v>
      </c>
      <c r="U1076" t="str">
        <f t="shared" si="343"/>
        <v/>
      </c>
      <c r="V1076">
        <v>1</v>
      </c>
      <c r="W1076">
        <f t="shared" si="355"/>
        <v>1064</v>
      </c>
      <c r="X1076">
        <f t="shared" si="335"/>
        <v>1064</v>
      </c>
      <c r="Y1076" t="str">
        <f>T1076</f>
        <v>Anthropology</v>
      </c>
      <c r="Z1076" t="str">
        <f>IF(U1077="",T1076,"")</f>
        <v/>
      </c>
    </row>
    <row r="1077" spans="1:26" x14ac:dyDescent="0.35">
      <c r="A1077">
        <v>1073</v>
      </c>
      <c r="B1077" t="s">
        <v>2147</v>
      </c>
      <c r="C1077" s="4">
        <v>1</v>
      </c>
      <c r="D1077" s="4">
        <v>11</v>
      </c>
      <c r="E1077" s="4">
        <v>101</v>
      </c>
      <c r="G1077">
        <v>10000</v>
      </c>
      <c r="H1077">
        <v>10100</v>
      </c>
      <c r="I1077">
        <v>10401</v>
      </c>
      <c r="J1077">
        <f t="shared" si="351"/>
        <v>31</v>
      </c>
      <c r="K1077">
        <f t="shared" si="352"/>
        <v>14</v>
      </c>
      <c r="L1077">
        <f t="shared" si="344"/>
        <v>10</v>
      </c>
      <c r="M1077">
        <f t="shared" si="345"/>
        <v>3</v>
      </c>
      <c r="N1077">
        <f t="shared" si="346"/>
        <v>1</v>
      </c>
      <c r="O1077" s="3" t="str">
        <f t="shared" si="338"/>
        <v>10|03|01</v>
      </c>
      <c r="P1077" s="22">
        <f t="shared" si="339"/>
        <v>100301</v>
      </c>
      <c r="Q1077" s="22">
        <f t="shared" si="340"/>
        <v>3</v>
      </c>
      <c r="R1077" s="22"/>
      <c r="S1077" t="str">
        <f t="shared" si="341"/>
        <v>Social and Behavioral Sciences</v>
      </c>
      <c r="T1077" t="str">
        <f t="shared" si="342"/>
        <v>Anthropology</v>
      </c>
      <c r="U1077" t="str">
        <f t="shared" si="343"/>
        <v>Archaeological Anthropology</v>
      </c>
      <c r="V1077">
        <v>1</v>
      </c>
      <c r="W1077">
        <f t="shared" si="355"/>
        <v>1065</v>
      </c>
      <c r="X1077">
        <f t="shared" si="335"/>
        <v>1065</v>
      </c>
      <c r="Y1077" t="str">
        <f t="shared" ref="Y1077:Y1082" si="356">Z1077</f>
        <v>Anthropology: Archaeological Anthropology</v>
      </c>
      <c r="Z1077" t="str">
        <f t="shared" ref="Z1077:Z1082" si="357">CONCATENATE(T1077,": ",U1077)</f>
        <v>Anthropology: Archaeological Anthropology</v>
      </c>
    </row>
    <row r="1078" spans="1:26" x14ac:dyDescent="0.35">
      <c r="A1078">
        <v>1074</v>
      </c>
      <c r="B1078" t="s">
        <v>2148</v>
      </c>
      <c r="C1078" s="4">
        <v>2</v>
      </c>
      <c r="D1078" s="4">
        <v>21</v>
      </c>
      <c r="E1078" s="4">
        <v>203</v>
      </c>
      <c r="G1078">
        <v>30000</v>
      </c>
      <c r="H1078">
        <v>30200</v>
      </c>
      <c r="I1078">
        <v>30204</v>
      </c>
      <c r="J1078">
        <f t="shared" si="351"/>
        <v>31</v>
      </c>
      <c r="K1078">
        <f t="shared" si="352"/>
        <v>14</v>
      </c>
      <c r="L1078">
        <f t="shared" si="344"/>
        <v>10</v>
      </c>
      <c r="M1078">
        <f t="shared" si="345"/>
        <v>3</v>
      </c>
      <c r="N1078">
        <f t="shared" si="346"/>
        <v>2</v>
      </c>
      <c r="O1078" s="3" t="str">
        <f t="shared" si="338"/>
        <v>10|03|02</v>
      </c>
      <c r="P1078" s="22">
        <f t="shared" si="339"/>
        <v>100302</v>
      </c>
      <c r="Q1078" s="22">
        <f t="shared" si="340"/>
        <v>3</v>
      </c>
      <c r="R1078" s="22"/>
      <c r="S1078" t="str">
        <f t="shared" si="341"/>
        <v>Social and Behavioral Sciences</v>
      </c>
      <c r="T1078" t="str">
        <f t="shared" si="342"/>
        <v>Anthropology</v>
      </c>
      <c r="U1078" t="str">
        <f t="shared" si="343"/>
        <v>Biological and Physical Anthropology</v>
      </c>
      <c r="V1078">
        <v>1</v>
      </c>
      <c r="W1078">
        <f t="shared" si="355"/>
        <v>1066</v>
      </c>
      <c r="X1078">
        <f t="shared" si="335"/>
        <v>1066</v>
      </c>
      <c r="Y1078" t="str">
        <f t="shared" si="356"/>
        <v>Anthropology: Biological and Physical Anthropology</v>
      </c>
      <c r="Z1078" t="str">
        <f t="shared" si="357"/>
        <v>Anthropology: Biological and Physical Anthropology</v>
      </c>
    </row>
    <row r="1079" spans="1:26" x14ac:dyDescent="0.35">
      <c r="A1079">
        <v>1075</v>
      </c>
      <c r="B1079" t="s">
        <v>2149</v>
      </c>
      <c r="C1079" s="4">
        <v>1</v>
      </c>
      <c r="D1079" s="4">
        <v>11</v>
      </c>
      <c r="E1079" s="4">
        <v>106</v>
      </c>
      <c r="G1079">
        <v>30000</v>
      </c>
      <c r="H1079">
        <v>30200</v>
      </c>
      <c r="I1079">
        <v>30204</v>
      </c>
      <c r="J1079">
        <f t="shared" si="351"/>
        <v>31</v>
      </c>
      <c r="K1079">
        <f t="shared" si="352"/>
        <v>14</v>
      </c>
      <c r="L1079">
        <f t="shared" si="344"/>
        <v>10</v>
      </c>
      <c r="M1079">
        <f t="shared" si="345"/>
        <v>3</v>
      </c>
      <c r="N1079">
        <f t="shared" si="346"/>
        <v>3</v>
      </c>
      <c r="O1079" s="3" t="str">
        <f t="shared" si="338"/>
        <v>10|03|03</v>
      </c>
      <c r="P1079" s="22">
        <f t="shared" si="339"/>
        <v>100303</v>
      </c>
      <c r="Q1079" s="22">
        <f t="shared" si="340"/>
        <v>3</v>
      </c>
      <c r="R1079" s="22"/>
      <c r="S1079" t="str">
        <f t="shared" si="341"/>
        <v>Social and Behavioral Sciences</v>
      </c>
      <c r="T1079" t="str">
        <f t="shared" si="342"/>
        <v>Anthropology</v>
      </c>
      <c r="U1079" t="str">
        <f t="shared" si="343"/>
        <v>Folklore</v>
      </c>
      <c r="V1079">
        <v>1</v>
      </c>
      <c r="W1079">
        <f t="shared" si="355"/>
        <v>1067</v>
      </c>
      <c r="X1079">
        <f t="shared" si="335"/>
        <v>1067</v>
      </c>
      <c r="Y1079" t="str">
        <f t="shared" si="356"/>
        <v>Anthropology: Folklore</v>
      </c>
      <c r="Z1079" t="str">
        <f t="shared" si="357"/>
        <v>Anthropology: Folklore</v>
      </c>
    </row>
    <row r="1080" spans="1:26" x14ac:dyDescent="0.35">
      <c r="A1080">
        <v>1076</v>
      </c>
      <c r="B1080" t="s">
        <v>2150</v>
      </c>
      <c r="C1080" s="4">
        <v>1</v>
      </c>
      <c r="D1080" s="4">
        <v>11</v>
      </c>
      <c r="E1080" s="4">
        <v>104</v>
      </c>
      <c r="G1080">
        <v>30000</v>
      </c>
      <c r="H1080">
        <v>30200</v>
      </c>
      <c r="I1080">
        <v>30204</v>
      </c>
      <c r="J1080">
        <f t="shared" si="351"/>
        <v>31</v>
      </c>
      <c r="K1080">
        <f t="shared" si="352"/>
        <v>14</v>
      </c>
      <c r="L1080">
        <f t="shared" si="344"/>
        <v>10</v>
      </c>
      <c r="M1080">
        <f t="shared" si="345"/>
        <v>3</v>
      </c>
      <c r="N1080">
        <f t="shared" si="346"/>
        <v>4</v>
      </c>
      <c r="O1080" s="3" t="str">
        <f t="shared" si="338"/>
        <v>10|03|04</v>
      </c>
      <c r="P1080" s="22">
        <f t="shared" si="339"/>
        <v>100304</v>
      </c>
      <c r="Q1080" s="22">
        <f t="shared" si="340"/>
        <v>3</v>
      </c>
      <c r="R1080" s="22"/>
      <c r="S1080" t="str">
        <f t="shared" si="341"/>
        <v>Social and Behavioral Sciences</v>
      </c>
      <c r="T1080" t="str">
        <f t="shared" si="342"/>
        <v>Anthropology</v>
      </c>
      <c r="U1080" t="str">
        <f t="shared" si="343"/>
        <v>Linguistic Anthropology</v>
      </c>
      <c r="V1080">
        <v>1</v>
      </c>
      <c r="W1080">
        <f t="shared" si="355"/>
        <v>1068</v>
      </c>
      <c r="X1080">
        <f t="shared" si="335"/>
        <v>1068</v>
      </c>
      <c r="Y1080" t="str">
        <f t="shared" si="356"/>
        <v>Anthropology: Linguistic Anthropology</v>
      </c>
      <c r="Z1080" t="str">
        <f t="shared" si="357"/>
        <v>Anthropology: Linguistic Anthropology</v>
      </c>
    </row>
    <row r="1081" spans="1:26" x14ac:dyDescent="0.35">
      <c r="A1081">
        <v>1077</v>
      </c>
      <c r="B1081" t="s">
        <v>2151</v>
      </c>
      <c r="C1081" s="4">
        <v>1</v>
      </c>
      <c r="D1081" s="4">
        <v>11</v>
      </c>
      <c r="E1081" s="4">
        <v>106</v>
      </c>
      <c r="G1081">
        <v>30000</v>
      </c>
      <c r="H1081">
        <v>30200</v>
      </c>
      <c r="I1081">
        <v>30204</v>
      </c>
      <c r="J1081">
        <f t="shared" si="351"/>
        <v>31</v>
      </c>
      <c r="K1081">
        <f t="shared" si="352"/>
        <v>14</v>
      </c>
      <c r="L1081">
        <f t="shared" si="344"/>
        <v>10</v>
      </c>
      <c r="M1081">
        <f t="shared" si="345"/>
        <v>3</v>
      </c>
      <c r="N1081">
        <f t="shared" si="346"/>
        <v>5</v>
      </c>
      <c r="O1081" s="3" t="str">
        <f t="shared" si="338"/>
        <v>10|03|05</v>
      </c>
      <c r="P1081" s="22">
        <f t="shared" si="339"/>
        <v>100305</v>
      </c>
      <c r="Q1081" s="22">
        <f t="shared" si="340"/>
        <v>3</v>
      </c>
      <c r="R1081" s="22"/>
      <c r="S1081" t="str">
        <f t="shared" si="341"/>
        <v>Social and Behavioral Sciences</v>
      </c>
      <c r="T1081" t="str">
        <f t="shared" si="342"/>
        <v>Anthropology</v>
      </c>
      <c r="U1081" t="str">
        <f t="shared" si="343"/>
        <v>Social and Cultural Anthropology</v>
      </c>
      <c r="V1081">
        <v>1</v>
      </c>
      <c r="W1081">
        <f t="shared" si="355"/>
        <v>1069</v>
      </c>
      <c r="X1081">
        <f t="shared" si="335"/>
        <v>1069</v>
      </c>
      <c r="Y1081" t="str">
        <f t="shared" si="356"/>
        <v>Anthropology: Social and Cultural Anthropology</v>
      </c>
      <c r="Z1081" t="str">
        <f t="shared" si="357"/>
        <v>Anthropology: Social and Cultural Anthropology</v>
      </c>
    </row>
    <row r="1082" spans="1:26" x14ac:dyDescent="0.35">
      <c r="A1082">
        <v>1078</v>
      </c>
      <c r="B1082" t="s">
        <v>2152</v>
      </c>
      <c r="C1082" s="4">
        <v>1</v>
      </c>
      <c r="D1082" s="4">
        <v>11</v>
      </c>
      <c r="E1082" s="4">
        <v>106</v>
      </c>
      <c r="G1082">
        <v>30000</v>
      </c>
      <c r="H1082">
        <v>30200</v>
      </c>
      <c r="I1082">
        <v>30204</v>
      </c>
      <c r="J1082">
        <f t="shared" si="351"/>
        <v>31</v>
      </c>
      <c r="K1082">
        <f t="shared" si="352"/>
        <v>14</v>
      </c>
      <c r="L1082">
        <f t="shared" si="344"/>
        <v>10</v>
      </c>
      <c r="M1082">
        <f t="shared" si="345"/>
        <v>3</v>
      </c>
      <c r="N1082">
        <f t="shared" si="346"/>
        <v>6</v>
      </c>
      <c r="O1082" s="3" t="str">
        <f t="shared" si="338"/>
        <v>10|03|06</v>
      </c>
      <c r="P1082" s="22">
        <f t="shared" si="339"/>
        <v>100306</v>
      </c>
      <c r="Q1082" s="22">
        <f t="shared" si="340"/>
        <v>3</v>
      </c>
      <c r="R1082" s="22"/>
      <c r="S1082" t="str">
        <f t="shared" si="341"/>
        <v>Social and Behavioral Sciences</v>
      </c>
      <c r="T1082" t="str">
        <f t="shared" si="342"/>
        <v>Anthropology</v>
      </c>
      <c r="U1082" t="str">
        <f t="shared" si="343"/>
        <v>Other Anthropology</v>
      </c>
      <c r="V1082">
        <v>1</v>
      </c>
      <c r="W1082">
        <f t="shared" si="355"/>
        <v>1070</v>
      </c>
      <c r="X1082">
        <f t="shared" si="335"/>
        <v>1070</v>
      </c>
      <c r="Y1082" t="str">
        <f t="shared" si="356"/>
        <v>Anthropology: Other Anthropology</v>
      </c>
      <c r="Z1082" t="str">
        <f t="shared" si="357"/>
        <v>Anthropology: Other Anthropology</v>
      </c>
    </row>
    <row r="1083" spans="1:26" x14ac:dyDescent="0.35">
      <c r="A1083">
        <v>1079</v>
      </c>
      <c r="B1083" t="s">
        <v>2153</v>
      </c>
      <c r="C1083" s="4">
        <v>1</v>
      </c>
      <c r="D1083" s="4">
        <v>12</v>
      </c>
      <c r="E1083" s="4">
        <v>111</v>
      </c>
      <c r="G1083">
        <v>10000</v>
      </c>
      <c r="H1083">
        <v>10600</v>
      </c>
      <c r="I1083">
        <v>10207</v>
      </c>
      <c r="J1083">
        <f t="shared" si="351"/>
        <v>31</v>
      </c>
      <c r="K1083" t="str">
        <f t="shared" si="352"/>
        <v/>
      </c>
      <c r="L1083">
        <f t="shared" si="344"/>
        <v>10</v>
      </c>
      <c r="M1083">
        <f t="shared" si="345"/>
        <v>4</v>
      </c>
      <c r="N1083" t="str">
        <f t="shared" si="346"/>
        <v/>
      </c>
      <c r="O1083" s="3" t="str">
        <f t="shared" si="338"/>
        <v>10|04</v>
      </c>
      <c r="P1083" s="22">
        <f t="shared" si="339"/>
        <v>1004</v>
      </c>
      <c r="Q1083" s="22">
        <f t="shared" si="340"/>
        <v>2</v>
      </c>
      <c r="R1083" s="22">
        <v>17</v>
      </c>
      <c r="S1083" t="str">
        <f t="shared" si="341"/>
        <v>Social and Behavioral Sciences</v>
      </c>
      <c r="T1083" t="str">
        <f t="shared" si="342"/>
        <v>Communication</v>
      </c>
      <c r="U1083" t="str">
        <f t="shared" si="343"/>
        <v/>
      </c>
      <c r="V1083">
        <v>1</v>
      </c>
      <c r="W1083">
        <f t="shared" si="355"/>
        <v>1071</v>
      </c>
      <c r="X1083">
        <f t="shared" si="335"/>
        <v>1071</v>
      </c>
      <c r="Y1083" t="str">
        <f>T1083</f>
        <v>Communication</v>
      </c>
      <c r="Z1083" t="str">
        <f>IF(U1084="",T1083,"")</f>
        <v/>
      </c>
    </row>
    <row r="1084" spans="1:26" x14ac:dyDescent="0.35">
      <c r="A1084">
        <v>1080</v>
      </c>
      <c r="B1084" t="s">
        <v>2154</v>
      </c>
      <c r="C1084" s="4">
        <v>1</v>
      </c>
      <c r="D1084" s="4">
        <v>12</v>
      </c>
      <c r="E1084" s="4">
        <v>111</v>
      </c>
      <c r="G1084">
        <v>10000</v>
      </c>
      <c r="H1084">
        <v>10600</v>
      </c>
      <c r="I1084">
        <v>10207</v>
      </c>
      <c r="J1084">
        <f t="shared" si="351"/>
        <v>31</v>
      </c>
      <c r="K1084">
        <f t="shared" si="352"/>
        <v>15</v>
      </c>
      <c r="L1084">
        <f t="shared" si="344"/>
        <v>10</v>
      </c>
      <c r="M1084">
        <f t="shared" si="345"/>
        <v>4</v>
      </c>
      <c r="N1084">
        <f t="shared" si="346"/>
        <v>1</v>
      </c>
      <c r="O1084" s="3" t="str">
        <f t="shared" si="338"/>
        <v>10|04|01</v>
      </c>
      <c r="P1084" s="22">
        <f t="shared" si="339"/>
        <v>100401</v>
      </c>
      <c r="Q1084" s="22">
        <f t="shared" si="340"/>
        <v>3</v>
      </c>
      <c r="R1084" s="22"/>
      <c r="S1084" t="str">
        <f t="shared" si="341"/>
        <v>Social and Behavioral Sciences</v>
      </c>
      <c r="T1084" t="str">
        <f t="shared" si="342"/>
        <v>Communication</v>
      </c>
      <c r="U1084" t="str">
        <f t="shared" si="343"/>
        <v>Broadcast and Video Studies</v>
      </c>
      <c r="V1084">
        <v>1</v>
      </c>
      <c r="W1084">
        <f t="shared" si="355"/>
        <v>1072</v>
      </c>
      <c r="X1084">
        <f t="shared" si="335"/>
        <v>1072</v>
      </c>
      <c r="Y1084" t="str">
        <f t="shared" ref="Y1084:Y1100" si="358">Z1084</f>
        <v>Communication: Broadcast and Video Studies</v>
      </c>
      <c r="Z1084" t="str">
        <f t="shared" ref="Z1084:Z1100" si="359">CONCATENATE(T1084,": ",U1084)</f>
        <v>Communication: Broadcast and Video Studies</v>
      </c>
    </row>
    <row r="1085" spans="1:26" x14ac:dyDescent="0.35">
      <c r="A1085">
        <v>1081</v>
      </c>
      <c r="B1085" t="s">
        <v>2155</v>
      </c>
      <c r="C1085" s="4">
        <v>1</v>
      </c>
      <c r="D1085" s="4">
        <v>12</v>
      </c>
      <c r="E1085" s="4">
        <v>111</v>
      </c>
      <c r="G1085">
        <v>10000</v>
      </c>
      <c r="H1085">
        <v>10600</v>
      </c>
      <c r="I1085">
        <v>10207</v>
      </c>
      <c r="J1085">
        <f t="shared" si="351"/>
        <v>31</v>
      </c>
      <c r="K1085">
        <f t="shared" si="352"/>
        <v>15</v>
      </c>
      <c r="L1085">
        <f t="shared" si="344"/>
        <v>10</v>
      </c>
      <c r="M1085">
        <f t="shared" si="345"/>
        <v>4</v>
      </c>
      <c r="N1085">
        <f t="shared" si="346"/>
        <v>2</v>
      </c>
      <c r="O1085" s="3" t="str">
        <f t="shared" si="338"/>
        <v>10|04|02</v>
      </c>
      <c r="P1085" s="22">
        <f t="shared" si="339"/>
        <v>100402</v>
      </c>
      <c r="Q1085" s="22">
        <f t="shared" si="340"/>
        <v>3</v>
      </c>
      <c r="R1085" s="22"/>
      <c r="S1085" t="str">
        <f t="shared" si="341"/>
        <v>Social and Behavioral Sciences</v>
      </c>
      <c r="T1085" t="str">
        <f t="shared" si="342"/>
        <v>Communication</v>
      </c>
      <c r="U1085" t="str">
        <f t="shared" si="343"/>
        <v>Communication Technology and New Media</v>
      </c>
      <c r="V1085">
        <v>1</v>
      </c>
      <c r="W1085">
        <f t="shared" si="355"/>
        <v>1073</v>
      </c>
      <c r="X1085">
        <f t="shared" ref="X1085:X1148" si="360">IF(V1085&gt;0,W1085,"")</f>
        <v>1073</v>
      </c>
      <c r="Y1085" t="str">
        <f t="shared" si="358"/>
        <v>Communication: Communication Technology and New Media</v>
      </c>
      <c r="Z1085" t="str">
        <f t="shared" si="359"/>
        <v>Communication: Communication Technology and New Media</v>
      </c>
    </row>
    <row r="1086" spans="1:26" x14ac:dyDescent="0.35">
      <c r="A1086">
        <v>1082</v>
      </c>
      <c r="B1086" t="s">
        <v>2156</v>
      </c>
      <c r="C1086" s="4">
        <v>1</v>
      </c>
      <c r="D1086" s="4">
        <v>12</v>
      </c>
      <c r="E1086" s="4">
        <v>111</v>
      </c>
      <c r="G1086">
        <v>10000</v>
      </c>
      <c r="H1086">
        <v>10600</v>
      </c>
      <c r="I1086">
        <v>10207</v>
      </c>
      <c r="J1086">
        <f t="shared" si="351"/>
        <v>31</v>
      </c>
      <c r="K1086">
        <f t="shared" si="352"/>
        <v>15</v>
      </c>
      <c r="L1086">
        <f t="shared" si="344"/>
        <v>10</v>
      </c>
      <c r="M1086">
        <f t="shared" si="345"/>
        <v>4</v>
      </c>
      <c r="N1086">
        <f t="shared" si="346"/>
        <v>3</v>
      </c>
      <c r="O1086" s="3" t="str">
        <f t="shared" si="338"/>
        <v>10|04|03</v>
      </c>
      <c r="P1086" s="22">
        <f t="shared" si="339"/>
        <v>100403</v>
      </c>
      <c r="Q1086" s="22">
        <f t="shared" si="340"/>
        <v>3</v>
      </c>
      <c r="R1086" s="22"/>
      <c r="S1086" t="str">
        <f t="shared" si="341"/>
        <v>Social and Behavioral Sciences</v>
      </c>
      <c r="T1086" t="str">
        <f t="shared" si="342"/>
        <v>Communication</v>
      </c>
      <c r="U1086" t="str">
        <f t="shared" si="343"/>
        <v>Critical and Cultural Studies</v>
      </c>
      <c r="V1086">
        <v>1</v>
      </c>
      <c r="W1086">
        <f t="shared" si="355"/>
        <v>1074</v>
      </c>
      <c r="X1086">
        <f t="shared" si="360"/>
        <v>1074</v>
      </c>
      <c r="Y1086" t="str">
        <f t="shared" si="358"/>
        <v>Communication: Critical and Cultural Studies</v>
      </c>
      <c r="Z1086" t="str">
        <f t="shared" si="359"/>
        <v>Communication: Critical and Cultural Studies</v>
      </c>
    </row>
    <row r="1087" spans="1:26" x14ac:dyDescent="0.35">
      <c r="A1087">
        <v>1083</v>
      </c>
      <c r="B1087" t="s">
        <v>2157</v>
      </c>
      <c r="C1087" s="4">
        <v>1</v>
      </c>
      <c r="D1087" s="4">
        <v>12</v>
      </c>
      <c r="E1087" s="4">
        <v>111</v>
      </c>
      <c r="G1087">
        <v>10000</v>
      </c>
      <c r="H1087">
        <v>10600</v>
      </c>
      <c r="I1087">
        <v>10207</v>
      </c>
      <c r="J1087">
        <f t="shared" si="351"/>
        <v>31</v>
      </c>
      <c r="K1087">
        <f t="shared" si="352"/>
        <v>15</v>
      </c>
      <c r="L1087">
        <f t="shared" si="344"/>
        <v>10</v>
      </c>
      <c r="M1087">
        <f t="shared" si="345"/>
        <v>4</v>
      </c>
      <c r="N1087">
        <f t="shared" si="346"/>
        <v>4</v>
      </c>
      <c r="O1087" s="3" t="str">
        <f t="shared" si="338"/>
        <v>10|04|04</v>
      </c>
      <c r="P1087" s="22">
        <f t="shared" si="339"/>
        <v>100404</v>
      </c>
      <c r="Q1087" s="22">
        <f t="shared" si="340"/>
        <v>3</v>
      </c>
      <c r="R1087" s="22"/>
      <c r="S1087" t="str">
        <f t="shared" si="341"/>
        <v>Social and Behavioral Sciences</v>
      </c>
      <c r="T1087" t="str">
        <f t="shared" si="342"/>
        <v>Communication</v>
      </c>
      <c r="U1087" t="str">
        <f t="shared" si="343"/>
        <v>Gender, Race, Sexuality, and Ethnicity in Communication</v>
      </c>
      <c r="V1087">
        <v>1</v>
      </c>
      <c r="W1087">
        <f t="shared" si="355"/>
        <v>1075</v>
      </c>
      <c r="X1087">
        <f t="shared" si="360"/>
        <v>1075</v>
      </c>
      <c r="Y1087" t="str">
        <f t="shared" si="358"/>
        <v>Communication: Gender, Race, Sexuality, and Ethnicity in Communication</v>
      </c>
      <c r="Z1087" t="str">
        <f t="shared" si="359"/>
        <v>Communication: Gender, Race, Sexuality, and Ethnicity in Communication</v>
      </c>
    </row>
    <row r="1088" spans="1:26" x14ac:dyDescent="0.35">
      <c r="A1088">
        <v>1084</v>
      </c>
      <c r="B1088" t="s">
        <v>2158</v>
      </c>
      <c r="C1088" s="4">
        <v>1</v>
      </c>
      <c r="D1088" s="4">
        <v>12</v>
      </c>
      <c r="E1088" s="4">
        <v>111</v>
      </c>
      <c r="G1088">
        <v>10000</v>
      </c>
      <c r="H1088">
        <v>10600</v>
      </c>
      <c r="I1088">
        <v>10207</v>
      </c>
      <c r="J1088">
        <f t="shared" si="351"/>
        <v>31</v>
      </c>
      <c r="K1088">
        <f t="shared" si="352"/>
        <v>15</v>
      </c>
      <c r="L1088">
        <f t="shared" si="344"/>
        <v>10</v>
      </c>
      <c r="M1088">
        <f t="shared" si="345"/>
        <v>4</v>
      </c>
      <c r="N1088">
        <f t="shared" si="346"/>
        <v>5</v>
      </c>
      <c r="O1088" s="3" t="str">
        <f t="shared" si="338"/>
        <v>10|04|05</v>
      </c>
      <c r="P1088" s="22">
        <f t="shared" si="339"/>
        <v>100405</v>
      </c>
      <c r="Q1088" s="22">
        <f t="shared" si="340"/>
        <v>3</v>
      </c>
      <c r="R1088" s="22"/>
      <c r="S1088" t="str">
        <f t="shared" si="341"/>
        <v>Social and Behavioral Sciences</v>
      </c>
      <c r="T1088" t="str">
        <f t="shared" si="342"/>
        <v>Communication</v>
      </c>
      <c r="U1088" t="str">
        <f t="shared" si="343"/>
        <v>Graphic Communications</v>
      </c>
      <c r="V1088">
        <v>1</v>
      </c>
      <c r="W1088">
        <f t="shared" si="355"/>
        <v>1076</v>
      </c>
      <c r="X1088">
        <f t="shared" si="360"/>
        <v>1076</v>
      </c>
      <c r="Y1088" t="str">
        <f t="shared" si="358"/>
        <v>Communication: Graphic Communications</v>
      </c>
      <c r="Z1088" t="str">
        <f t="shared" si="359"/>
        <v>Communication: Graphic Communications</v>
      </c>
    </row>
    <row r="1089" spans="1:26" x14ac:dyDescent="0.35">
      <c r="A1089">
        <v>1085</v>
      </c>
      <c r="B1089" t="s">
        <v>2159</v>
      </c>
      <c r="C1089" s="4">
        <v>1</v>
      </c>
      <c r="D1089" s="4">
        <v>12</v>
      </c>
      <c r="E1089" s="4">
        <v>111</v>
      </c>
      <c r="G1089">
        <v>10000</v>
      </c>
      <c r="H1089">
        <v>10600</v>
      </c>
      <c r="I1089">
        <v>10207</v>
      </c>
      <c r="J1089">
        <f t="shared" si="351"/>
        <v>31</v>
      </c>
      <c r="K1089">
        <f t="shared" si="352"/>
        <v>15</v>
      </c>
      <c r="L1089">
        <f t="shared" si="344"/>
        <v>10</v>
      </c>
      <c r="M1089">
        <f t="shared" si="345"/>
        <v>4</v>
      </c>
      <c r="N1089">
        <f t="shared" si="346"/>
        <v>6</v>
      </c>
      <c r="O1089" s="3" t="str">
        <f t="shared" si="338"/>
        <v>10|04|06</v>
      </c>
      <c r="P1089" s="22">
        <f t="shared" si="339"/>
        <v>100406</v>
      </c>
      <c r="Q1089" s="22">
        <f t="shared" si="340"/>
        <v>3</v>
      </c>
      <c r="R1089" s="22"/>
      <c r="S1089" t="str">
        <f t="shared" si="341"/>
        <v>Social and Behavioral Sciences</v>
      </c>
      <c r="T1089" t="str">
        <f t="shared" si="342"/>
        <v>Communication</v>
      </c>
      <c r="U1089" t="str">
        <f t="shared" si="343"/>
        <v>Health Communication</v>
      </c>
      <c r="V1089">
        <v>1</v>
      </c>
      <c r="W1089">
        <f t="shared" si="355"/>
        <v>1077</v>
      </c>
      <c r="X1089">
        <f t="shared" si="360"/>
        <v>1077</v>
      </c>
      <c r="Y1089" t="str">
        <f t="shared" si="358"/>
        <v>Communication: Health Communication</v>
      </c>
      <c r="Z1089" t="str">
        <f t="shared" si="359"/>
        <v>Communication: Health Communication</v>
      </c>
    </row>
    <row r="1090" spans="1:26" x14ac:dyDescent="0.35">
      <c r="A1090">
        <v>1086</v>
      </c>
      <c r="B1090" t="s">
        <v>2160</v>
      </c>
      <c r="C1090" s="4">
        <v>1</v>
      </c>
      <c r="D1090" s="4">
        <v>12</v>
      </c>
      <c r="E1090" s="4">
        <v>111</v>
      </c>
      <c r="G1090">
        <v>10000</v>
      </c>
      <c r="H1090">
        <v>10600</v>
      </c>
      <c r="I1090">
        <v>10207</v>
      </c>
      <c r="J1090">
        <f t="shared" si="351"/>
        <v>31</v>
      </c>
      <c r="K1090">
        <f t="shared" si="352"/>
        <v>15</v>
      </c>
      <c r="L1090">
        <f t="shared" si="344"/>
        <v>10</v>
      </c>
      <c r="M1090">
        <f t="shared" si="345"/>
        <v>4</v>
      </c>
      <c r="N1090">
        <f t="shared" si="346"/>
        <v>7</v>
      </c>
      <c r="O1090" s="3" t="str">
        <f t="shared" si="338"/>
        <v>10|04|07</v>
      </c>
      <c r="P1090" s="22">
        <f t="shared" si="339"/>
        <v>100407</v>
      </c>
      <c r="Q1090" s="22">
        <f t="shared" si="340"/>
        <v>3</v>
      </c>
      <c r="R1090" s="22"/>
      <c r="S1090" t="str">
        <f t="shared" si="341"/>
        <v>Social and Behavioral Sciences</v>
      </c>
      <c r="T1090" s="23" t="str">
        <f t="shared" si="342"/>
        <v>Communication</v>
      </c>
      <c r="U1090" t="str">
        <f t="shared" si="343"/>
        <v>International and Intercultural Communication</v>
      </c>
      <c r="V1090">
        <v>1</v>
      </c>
      <c r="W1090">
        <f t="shared" si="355"/>
        <v>1078</v>
      </c>
      <c r="X1090">
        <f t="shared" si="360"/>
        <v>1078</v>
      </c>
      <c r="Y1090" t="str">
        <f t="shared" si="358"/>
        <v>Communication: International and Intercultural Communication</v>
      </c>
      <c r="Z1090" t="str">
        <f t="shared" si="359"/>
        <v>Communication: International and Intercultural Communication</v>
      </c>
    </row>
    <row r="1091" spans="1:26" x14ac:dyDescent="0.35">
      <c r="A1091">
        <v>1087</v>
      </c>
      <c r="B1091" t="s">
        <v>2161</v>
      </c>
      <c r="C1091" s="4">
        <v>1</v>
      </c>
      <c r="D1091" s="4">
        <v>12</v>
      </c>
      <c r="E1091" s="4">
        <v>111</v>
      </c>
      <c r="G1091">
        <v>10000</v>
      </c>
      <c r="H1091">
        <v>10600</v>
      </c>
      <c r="I1091">
        <v>10207</v>
      </c>
      <c r="J1091">
        <f t="shared" si="351"/>
        <v>31</v>
      </c>
      <c r="K1091">
        <f t="shared" si="352"/>
        <v>15</v>
      </c>
      <c r="L1091">
        <f t="shared" si="344"/>
        <v>10</v>
      </c>
      <c r="M1091">
        <f t="shared" si="345"/>
        <v>4</v>
      </c>
      <c r="N1091">
        <f t="shared" si="346"/>
        <v>8</v>
      </c>
      <c r="O1091" s="3" t="str">
        <f t="shared" si="338"/>
        <v>10|04|08</v>
      </c>
      <c r="P1091" s="22">
        <f t="shared" si="339"/>
        <v>100408</v>
      </c>
      <c r="Q1091" s="22">
        <f t="shared" si="340"/>
        <v>3</v>
      </c>
      <c r="R1091" s="22"/>
      <c r="S1091" t="str">
        <f t="shared" si="341"/>
        <v>Social and Behavioral Sciences</v>
      </c>
      <c r="T1091" t="str">
        <f t="shared" si="342"/>
        <v>Communication</v>
      </c>
      <c r="U1091" t="str">
        <f t="shared" si="343"/>
        <v>Interpersonal and Small Group Communication</v>
      </c>
      <c r="V1091">
        <v>1</v>
      </c>
      <c r="W1091">
        <f t="shared" si="355"/>
        <v>1079</v>
      </c>
      <c r="X1091">
        <f t="shared" si="360"/>
        <v>1079</v>
      </c>
      <c r="Y1091" t="str">
        <f t="shared" si="358"/>
        <v>Communication: Interpersonal and Small Group Communication</v>
      </c>
      <c r="Z1091" t="str">
        <f t="shared" si="359"/>
        <v>Communication: Interpersonal and Small Group Communication</v>
      </c>
    </row>
    <row r="1092" spans="1:26" x14ac:dyDescent="0.35">
      <c r="A1092">
        <v>1088</v>
      </c>
      <c r="B1092" t="s">
        <v>2162</v>
      </c>
      <c r="C1092" s="4">
        <v>1</v>
      </c>
      <c r="D1092" s="4">
        <v>12</v>
      </c>
      <c r="E1092" s="4">
        <v>111</v>
      </c>
      <c r="G1092">
        <v>10000</v>
      </c>
      <c r="H1092">
        <v>10600</v>
      </c>
      <c r="I1092">
        <v>10207</v>
      </c>
      <c r="J1092">
        <f t="shared" si="351"/>
        <v>31</v>
      </c>
      <c r="K1092">
        <f t="shared" si="352"/>
        <v>15</v>
      </c>
      <c r="L1092">
        <f t="shared" si="344"/>
        <v>10</v>
      </c>
      <c r="M1092">
        <f t="shared" si="345"/>
        <v>4</v>
      </c>
      <c r="N1092">
        <f t="shared" si="346"/>
        <v>9</v>
      </c>
      <c r="O1092" s="3" t="str">
        <f t="shared" si="338"/>
        <v>10|04|09</v>
      </c>
      <c r="P1092" s="22">
        <f t="shared" si="339"/>
        <v>100409</v>
      </c>
      <c r="Q1092" s="22">
        <f t="shared" si="340"/>
        <v>3</v>
      </c>
      <c r="R1092" s="22"/>
      <c r="S1092" t="str">
        <f t="shared" si="341"/>
        <v>Social and Behavioral Sciences</v>
      </c>
      <c r="T1092" s="23" t="str">
        <f t="shared" si="342"/>
        <v>Communication</v>
      </c>
      <c r="U1092" t="str">
        <f t="shared" si="343"/>
        <v>Journalism Studies</v>
      </c>
      <c r="V1092">
        <v>1</v>
      </c>
      <c r="W1092">
        <f t="shared" si="355"/>
        <v>1080</v>
      </c>
      <c r="X1092">
        <f t="shared" si="360"/>
        <v>1080</v>
      </c>
      <c r="Y1092" t="str">
        <f t="shared" si="358"/>
        <v>Communication: Journalism Studies</v>
      </c>
      <c r="Z1092" t="str">
        <f t="shared" si="359"/>
        <v>Communication: Journalism Studies</v>
      </c>
    </row>
    <row r="1093" spans="1:26" x14ac:dyDescent="0.35">
      <c r="A1093">
        <v>1089</v>
      </c>
      <c r="B1093" t="s">
        <v>2163</v>
      </c>
      <c r="C1093" s="4">
        <v>1</v>
      </c>
      <c r="D1093" s="4">
        <v>12</v>
      </c>
      <c r="E1093" s="4">
        <v>111</v>
      </c>
      <c r="G1093">
        <v>10000</v>
      </c>
      <c r="H1093">
        <v>10600</v>
      </c>
      <c r="I1093">
        <v>10207</v>
      </c>
      <c r="J1093">
        <f t="shared" si="351"/>
        <v>31</v>
      </c>
      <c r="K1093">
        <f t="shared" si="352"/>
        <v>15</v>
      </c>
      <c r="L1093">
        <f t="shared" si="344"/>
        <v>10</v>
      </c>
      <c r="M1093">
        <f t="shared" si="345"/>
        <v>4</v>
      </c>
      <c r="N1093">
        <f t="shared" si="346"/>
        <v>10</v>
      </c>
      <c r="O1093" s="3" t="str">
        <f t="shared" ref="O1093:O1156" si="361">CONCATENATE($O$2,TEXT($L1093,"00"),IF($M1093&lt;&gt;"",CONCATENATE($O$1,TEXT($M1093,"00"),IF($N1093&lt;&gt;"",CONCATENATE($O$1,TEXT($N1093,"00")),"")),""))</f>
        <v>10|04|10</v>
      </c>
      <c r="P1093" s="22">
        <f t="shared" ref="P1093:P1156" si="362">VALUE(CONCATENATE(TEXT($L1093,"00"),IF($M1093&lt;&gt;"",CONCATENATE($P$1,TEXT($M1093,"00"),IF($N1093&lt;&gt;"",CONCATENATE($P$1,TEXT($N1093,"00")),"")),"")))</f>
        <v>100410</v>
      </c>
      <c r="Q1093" s="22">
        <f t="shared" ref="Q1093:Q1156" si="363">IF(L1093&lt;&gt;"",1+IF(M1093&lt;&gt;"",1+IF(N1093&lt;&gt;"",1,0),0),0)</f>
        <v>3</v>
      </c>
      <c r="R1093" s="22"/>
      <c r="S1093" t="str">
        <f t="shared" ref="S1093:S1156" si="364">IF(J1093&lt;&gt;"",MID($B1093,1,J1093-1),$B1093)</f>
        <v>Social and Behavioral Sciences</v>
      </c>
      <c r="T1093" t="str">
        <f t="shared" ref="T1093:T1156" si="365">IF($K1093&lt;&gt;"",MID($B1093,$J1093+2,$K1093-2),IF($J1093&lt;&gt;"",MID($B1093,$J1093+2,99),""))</f>
        <v>Communication</v>
      </c>
      <c r="U1093" t="str">
        <f t="shared" ref="U1093:U1156" si="366">IF($K1093&lt;&gt;"",MID($B1093,$J1093+2+$K1093,99),"")</f>
        <v>Mass Communication</v>
      </c>
      <c r="V1093">
        <v>1</v>
      </c>
      <c r="W1093">
        <f t="shared" si="355"/>
        <v>1081</v>
      </c>
      <c r="X1093">
        <f t="shared" si="360"/>
        <v>1081</v>
      </c>
      <c r="Y1093" t="str">
        <f t="shared" si="358"/>
        <v>Communication: Mass Communication</v>
      </c>
      <c r="Z1093" t="str">
        <f t="shared" si="359"/>
        <v>Communication: Mass Communication</v>
      </c>
    </row>
    <row r="1094" spans="1:26" x14ac:dyDescent="0.35">
      <c r="A1094">
        <v>1090</v>
      </c>
      <c r="B1094" t="s">
        <v>2164</v>
      </c>
      <c r="C1094" s="4">
        <v>1</v>
      </c>
      <c r="D1094" s="4">
        <v>12</v>
      </c>
      <c r="E1094" s="4">
        <v>111</v>
      </c>
      <c r="G1094">
        <v>10000</v>
      </c>
      <c r="H1094">
        <v>10600</v>
      </c>
      <c r="I1094">
        <v>10207</v>
      </c>
      <c r="J1094">
        <f t="shared" si="351"/>
        <v>31</v>
      </c>
      <c r="K1094">
        <f t="shared" si="352"/>
        <v>15</v>
      </c>
      <c r="L1094">
        <f t="shared" ref="L1094:L1157" si="367">IF(J1094="",L1093+1,L1093)</f>
        <v>10</v>
      </c>
      <c r="M1094">
        <f t="shared" ref="M1094:M1157" si="368">IF(J1093="",1,IF(J1094="","",IF(T1093=T1094,M1093,M1093+1)))</f>
        <v>4</v>
      </c>
      <c r="N1094">
        <f t="shared" ref="N1094:N1157" si="369">IF(M1094&lt;&gt;M1093,"",IF(N1093&lt;&gt;"",N1093+1,1))</f>
        <v>11</v>
      </c>
      <c r="O1094" s="3" t="str">
        <f t="shared" si="361"/>
        <v>10|04|11</v>
      </c>
      <c r="P1094" s="22">
        <f t="shared" si="362"/>
        <v>100411</v>
      </c>
      <c r="Q1094" s="22">
        <f t="shared" si="363"/>
        <v>3</v>
      </c>
      <c r="R1094" s="22"/>
      <c r="S1094" t="str">
        <f t="shared" si="364"/>
        <v>Social and Behavioral Sciences</v>
      </c>
      <c r="T1094" t="str">
        <f t="shared" si="365"/>
        <v>Communication</v>
      </c>
      <c r="U1094" t="str">
        <f t="shared" si="366"/>
        <v>Organizational Communication</v>
      </c>
      <c r="V1094">
        <v>1</v>
      </c>
      <c r="W1094">
        <f t="shared" si="355"/>
        <v>1082</v>
      </c>
      <c r="X1094">
        <f t="shared" si="360"/>
        <v>1082</v>
      </c>
      <c r="Y1094" t="str">
        <f t="shared" si="358"/>
        <v>Communication: Organizational Communication</v>
      </c>
      <c r="Z1094" t="str">
        <f t="shared" si="359"/>
        <v>Communication: Organizational Communication</v>
      </c>
    </row>
    <row r="1095" spans="1:26" x14ac:dyDescent="0.35">
      <c r="A1095">
        <v>1091</v>
      </c>
      <c r="B1095" t="s">
        <v>2165</v>
      </c>
      <c r="C1095" s="4">
        <v>1</v>
      </c>
      <c r="D1095" s="4">
        <v>12</v>
      </c>
      <c r="E1095" s="4">
        <v>111</v>
      </c>
      <c r="G1095">
        <v>10000</v>
      </c>
      <c r="H1095">
        <v>10600</v>
      </c>
      <c r="I1095">
        <v>10207</v>
      </c>
      <c r="J1095">
        <f t="shared" si="351"/>
        <v>31</v>
      </c>
      <c r="K1095">
        <f t="shared" si="352"/>
        <v>15</v>
      </c>
      <c r="L1095">
        <f t="shared" si="367"/>
        <v>10</v>
      </c>
      <c r="M1095">
        <f t="shared" si="368"/>
        <v>4</v>
      </c>
      <c r="N1095">
        <f t="shared" si="369"/>
        <v>12</v>
      </c>
      <c r="O1095" s="3" t="str">
        <f t="shared" si="361"/>
        <v>10|04|12</v>
      </c>
      <c r="P1095" s="22">
        <f t="shared" si="362"/>
        <v>100412</v>
      </c>
      <c r="Q1095" s="22">
        <f t="shared" si="363"/>
        <v>3</v>
      </c>
      <c r="R1095" s="22"/>
      <c r="S1095" t="str">
        <f t="shared" si="364"/>
        <v>Social and Behavioral Sciences</v>
      </c>
      <c r="T1095" t="str">
        <f t="shared" si="365"/>
        <v>Communication</v>
      </c>
      <c r="U1095" t="str">
        <f t="shared" si="366"/>
        <v>Public Relations and Advertising</v>
      </c>
      <c r="V1095">
        <v>1</v>
      </c>
      <c r="W1095">
        <f t="shared" si="355"/>
        <v>1083</v>
      </c>
      <c r="X1095">
        <f t="shared" si="360"/>
        <v>1083</v>
      </c>
      <c r="Y1095" t="str">
        <f t="shared" si="358"/>
        <v>Communication: Public Relations and Advertising</v>
      </c>
      <c r="Z1095" t="str">
        <f t="shared" si="359"/>
        <v>Communication: Public Relations and Advertising</v>
      </c>
    </row>
    <row r="1096" spans="1:26" x14ac:dyDescent="0.35">
      <c r="A1096">
        <v>1092</v>
      </c>
      <c r="B1096" t="s">
        <v>2166</v>
      </c>
      <c r="C1096" s="4">
        <v>1</v>
      </c>
      <c r="D1096" s="4">
        <v>12</v>
      </c>
      <c r="E1096" s="4">
        <v>111</v>
      </c>
      <c r="G1096">
        <v>10000</v>
      </c>
      <c r="H1096">
        <v>10600</v>
      </c>
      <c r="I1096">
        <v>10207</v>
      </c>
      <c r="J1096">
        <f t="shared" si="351"/>
        <v>31</v>
      </c>
      <c r="K1096">
        <f t="shared" si="352"/>
        <v>15</v>
      </c>
      <c r="L1096">
        <f t="shared" si="367"/>
        <v>10</v>
      </c>
      <c r="M1096">
        <f t="shared" si="368"/>
        <v>4</v>
      </c>
      <c r="N1096">
        <f t="shared" si="369"/>
        <v>13</v>
      </c>
      <c r="O1096" s="3" t="str">
        <f t="shared" si="361"/>
        <v>10|04|13</v>
      </c>
      <c r="P1096" s="22">
        <f t="shared" si="362"/>
        <v>100413</v>
      </c>
      <c r="Q1096" s="22">
        <f t="shared" si="363"/>
        <v>3</v>
      </c>
      <c r="R1096" s="22"/>
      <c r="S1096" t="str">
        <f t="shared" si="364"/>
        <v>Social and Behavioral Sciences</v>
      </c>
      <c r="T1096" t="str">
        <f t="shared" si="365"/>
        <v>Communication</v>
      </c>
      <c r="U1096" t="str">
        <f t="shared" si="366"/>
        <v>Publishing</v>
      </c>
      <c r="V1096">
        <v>1</v>
      </c>
      <c r="W1096">
        <f t="shared" si="355"/>
        <v>1084</v>
      </c>
      <c r="X1096">
        <f t="shared" si="360"/>
        <v>1084</v>
      </c>
      <c r="Y1096" t="str">
        <f t="shared" si="358"/>
        <v>Communication: Publishing</v>
      </c>
      <c r="Z1096" t="str">
        <f t="shared" si="359"/>
        <v>Communication: Publishing</v>
      </c>
    </row>
    <row r="1097" spans="1:26" x14ac:dyDescent="0.35">
      <c r="A1097">
        <v>1093</v>
      </c>
      <c r="B1097" t="s">
        <v>2167</v>
      </c>
      <c r="C1097" s="4">
        <v>1</v>
      </c>
      <c r="D1097" s="4">
        <v>12</v>
      </c>
      <c r="E1097" s="4">
        <v>111</v>
      </c>
      <c r="G1097">
        <v>10000</v>
      </c>
      <c r="H1097">
        <v>10600</v>
      </c>
      <c r="I1097">
        <v>10207</v>
      </c>
      <c r="J1097">
        <f t="shared" si="351"/>
        <v>31</v>
      </c>
      <c r="K1097">
        <f t="shared" si="352"/>
        <v>15</v>
      </c>
      <c r="L1097">
        <f t="shared" si="367"/>
        <v>10</v>
      </c>
      <c r="M1097">
        <f t="shared" si="368"/>
        <v>4</v>
      </c>
      <c r="N1097">
        <f t="shared" si="369"/>
        <v>14</v>
      </c>
      <c r="O1097" s="3" t="str">
        <f t="shared" si="361"/>
        <v>10|04|14</v>
      </c>
      <c r="P1097" s="22">
        <f t="shared" si="362"/>
        <v>100414</v>
      </c>
      <c r="Q1097" s="22">
        <f t="shared" si="363"/>
        <v>3</v>
      </c>
      <c r="R1097" s="22"/>
      <c r="S1097" t="str">
        <f t="shared" si="364"/>
        <v>Social and Behavioral Sciences</v>
      </c>
      <c r="T1097" t="str">
        <f t="shared" si="365"/>
        <v>Communication</v>
      </c>
      <c r="U1097" t="str">
        <f t="shared" si="366"/>
        <v>Social Influence and Political Communication</v>
      </c>
      <c r="V1097">
        <v>1</v>
      </c>
      <c r="W1097">
        <f t="shared" si="355"/>
        <v>1085</v>
      </c>
      <c r="X1097">
        <f t="shared" si="360"/>
        <v>1085</v>
      </c>
      <c r="Y1097" t="str">
        <f t="shared" si="358"/>
        <v>Communication: Social Influence and Political Communication</v>
      </c>
      <c r="Z1097" t="str">
        <f t="shared" si="359"/>
        <v>Communication: Social Influence and Political Communication</v>
      </c>
    </row>
    <row r="1098" spans="1:26" x14ac:dyDescent="0.35">
      <c r="A1098">
        <v>1094</v>
      </c>
      <c r="B1098" t="s">
        <v>2168</v>
      </c>
      <c r="C1098" s="4">
        <v>1</v>
      </c>
      <c r="D1098" s="4">
        <v>12</v>
      </c>
      <c r="E1098" s="4">
        <v>111</v>
      </c>
      <c r="G1098">
        <v>10000</v>
      </c>
      <c r="H1098">
        <v>10600</v>
      </c>
      <c r="I1098">
        <v>10207</v>
      </c>
      <c r="J1098">
        <f t="shared" si="351"/>
        <v>31</v>
      </c>
      <c r="K1098">
        <f t="shared" si="352"/>
        <v>15</v>
      </c>
      <c r="L1098">
        <f t="shared" si="367"/>
        <v>10</v>
      </c>
      <c r="M1098">
        <f t="shared" si="368"/>
        <v>4</v>
      </c>
      <c r="N1098">
        <f t="shared" si="369"/>
        <v>15</v>
      </c>
      <c r="O1098" s="3" t="str">
        <f t="shared" si="361"/>
        <v>10|04|15</v>
      </c>
      <c r="P1098" s="22">
        <f t="shared" si="362"/>
        <v>100415</v>
      </c>
      <c r="Q1098" s="22">
        <f t="shared" si="363"/>
        <v>3</v>
      </c>
      <c r="R1098" s="22"/>
      <c r="S1098" t="str">
        <f t="shared" si="364"/>
        <v>Social and Behavioral Sciences</v>
      </c>
      <c r="T1098" t="str">
        <f t="shared" si="365"/>
        <v>Communication</v>
      </c>
      <c r="U1098" t="str">
        <f t="shared" si="366"/>
        <v>Social Media</v>
      </c>
      <c r="V1098">
        <v>1</v>
      </c>
      <c r="W1098">
        <f t="shared" si="355"/>
        <v>1086</v>
      </c>
      <c r="X1098">
        <f t="shared" si="360"/>
        <v>1086</v>
      </c>
      <c r="Y1098" t="str">
        <f t="shared" si="358"/>
        <v>Communication: Social Media</v>
      </c>
      <c r="Z1098" t="str">
        <f t="shared" si="359"/>
        <v>Communication: Social Media</v>
      </c>
    </row>
    <row r="1099" spans="1:26" x14ac:dyDescent="0.35">
      <c r="A1099">
        <v>1095</v>
      </c>
      <c r="B1099" t="s">
        <v>2169</v>
      </c>
      <c r="C1099" s="4">
        <v>1</v>
      </c>
      <c r="D1099" s="4">
        <v>12</v>
      </c>
      <c r="E1099" s="4">
        <v>111</v>
      </c>
      <c r="G1099">
        <v>10000</v>
      </c>
      <c r="H1099">
        <v>10600</v>
      </c>
      <c r="I1099">
        <v>10207</v>
      </c>
      <c r="J1099">
        <f t="shared" si="351"/>
        <v>31</v>
      </c>
      <c r="K1099">
        <f t="shared" si="352"/>
        <v>15</v>
      </c>
      <c r="L1099">
        <f t="shared" si="367"/>
        <v>10</v>
      </c>
      <c r="M1099">
        <f t="shared" si="368"/>
        <v>4</v>
      </c>
      <c r="N1099">
        <f t="shared" si="369"/>
        <v>16</v>
      </c>
      <c r="O1099" s="3" t="str">
        <f t="shared" si="361"/>
        <v>10|04|16</v>
      </c>
      <c r="P1099" s="22">
        <f t="shared" si="362"/>
        <v>100416</v>
      </c>
      <c r="Q1099" s="22">
        <f t="shared" si="363"/>
        <v>3</v>
      </c>
      <c r="R1099" s="22"/>
      <c r="S1099" t="str">
        <f t="shared" si="364"/>
        <v>Social and Behavioral Sciences</v>
      </c>
      <c r="T1099" t="str">
        <f t="shared" si="365"/>
        <v>Communication</v>
      </c>
      <c r="U1099" t="str">
        <f t="shared" si="366"/>
        <v>Speech and Rhetorical Studies</v>
      </c>
      <c r="V1099">
        <v>1</v>
      </c>
      <c r="W1099">
        <f t="shared" si="355"/>
        <v>1087</v>
      </c>
      <c r="X1099">
        <f t="shared" si="360"/>
        <v>1087</v>
      </c>
      <c r="Y1099" t="str">
        <f t="shared" si="358"/>
        <v>Communication: Speech and Rhetorical Studies</v>
      </c>
      <c r="Z1099" t="str">
        <f t="shared" si="359"/>
        <v>Communication: Speech and Rhetorical Studies</v>
      </c>
    </row>
    <row r="1100" spans="1:26" x14ac:dyDescent="0.35">
      <c r="A1100">
        <v>1096</v>
      </c>
      <c r="B1100" t="s">
        <v>2170</v>
      </c>
      <c r="C1100" s="4">
        <v>1</v>
      </c>
      <c r="D1100" s="4">
        <v>12</v>
      </c>
      <c r="E1100" s="4">
        <v>111</v>
      </c>
      <c r="G1100">
        <v>10000</v>
      </c>
      <c r="H1100">
        <v>10600</v>
      </c>
      <c r="I1100">
        <v>10207</v>
      </c>
      <c r="J1100">
        <f t="shared" si="351"/>
        <v>31</v>
      </c>
      <c r="K1100">
        <f t="shared" si="352"/>
        <v>15</v>
      </c>
      <c r="L1100">
        <f t="shared" si="367"/>
        <v>10</v>
      </c>
      <c r="M1100">
        <f t="shared" si="368"/>
        <v>4</v>
      </c>
      <c r="N1100">
        <f t="shared" si="369"/>
        <v>17</v>
      </c>
      <c r="O1100" s="3" t="str">
        <f t="shared" si="361"/>
        <v>10|04|17</v>
      </c>
      <c r="P1100" s="22">
        <f t="shared" si="362"/>
        <v>100417</v>
      </c>
      <c r="Q1100" s="22">
        <f t="shared" si="363"/>
        <v>3</v>
      </c>
      <c r="R1100" s="22"/>
      <c r="S1100" t="str">
        <f t="shared" si="364"/>
        <v>Social and Behavioral Sciences</v>
      </c>
      <c r="T1100" t="str">
        <f t="shared" si="365"/>
        <v>Communication</v>
      </c>
      <c r="U1100" t="str">
        <f t="shared" si="366"/>
        <v>Other Communication</v>
      </c>
      <c r="V1100">
        <v>1</v>
      </c>
      <c r="W1100">
        <f t="shared" si="355"/>
        <v>1088</v>
      </c>
      <c r="X1100">
        <f t="shared" si="360"/>
        <v>1088</v>
      </c>
      <c r="Y1100" t="str">
        <f t="shared" si="358"/>
        <v>Communication: Other Communication</v>
      </c>
      <c r="Z1100" t="str">
        <f t="shared" si="359"/>
        <v>Communication: Other Communication</v>
      </c>
    </row>
    <row r="1101" spans="1:26" x14ac:dyDescent="0.35">
      <c r="A1101">
        <v>1097</v>
      </c>
      <c r="B1101" t="s">
        <v>2171</v>
      </c>
      <c r="C1101" s="4">
        <v>1</v>
      </c>
      <c r="D1101" s="4">
        <v>12</v>
      </c>
      <c r="E1101" s="4">
        <v>110</v>
      </c>
      <c r="G1101" s="4">
        <v>30000</v>
      </c>
      <c r="H1101">
        <v>30900</v>
      </c>
      <c r="I1101" t="s">
        <v>2512</v>
      </c>
      <c r="J1101">
        <f t="shared" si="351"/>
        <v>31</v>
      </c>
      <c r="K1101" t="str">
        <f t="shared" si="352"/>
        <v/>
      </c>
      <c r="L1101">
        <f t="shared" si="367"/>
        <v>10</v>
      </c>
      <c r="M1101">
        <f t="shared" si="368"/>
        <v>5</v>
      </c>
      <c r="N1101" t="str">
        <f t="shared" si="369"/>
        <v/>
      </c>
      <c r="O1101" s="3" t="str">
        <f t="shared" si="361"/>
        <v>10|05</v>
      </c>
      <c r="P1101" s="22">
        <f t="shared" si="362"/>
        <v>1005</v>
      </c>
      <c r="Q1101" s="22">
        <f t="shared" si="363"/>
        <v>2</v>
      </c>
      <c r="R1101" s="22">
        <v>1</v>
      </c>
      <c r="S1101" t="str">
        <f t="shared" si="364"/>
        <v>Social and Behavioral Sciences</v>
      </c>
      <c r="T1101" t="str">
        <f t="shared" si="365"/>
        <v>Counseling</v>
      </c>
      <c r="U1101" t="str">
        <f t="shared" si="366"/>
        <v/>
      </c>
      <c r="V1101">
        <v>1</v>
      </c>
      <c r="W1101">
        <f t="shared" si="355"/>
        <v>1089</v>
      </c>
      <c r="X1101">
        <f t="shared" si="360"/>
        <v>1089</v>
      </c>
      <c r="Y1101" t="str">
        <f>T1101</f>
        <v>Counseling</v>
      </c>
      <c r="Z1101" t="str">
        <f>IF(U1102="",T1101,"")</f>
        <v/>
      </c>
    </row>
    <row r="1102" spans="1:26" x14ac:dyDescent="0.35">
      <c r="A1102">
        <v>1098</v>
      </c>
      <c r="B1102" t="s">
        <v>2172</v>
      </c>
      <c r="C1102" s="4">
        <v>1</v>
      </c>
      <c r="D1102" s="4">
        <v>12</v>
      </c>
      <c r="E1102" s="4">
        <v>109</v>
      </c>
      <c r="G1102">
        <v>10000</v>
      </c>
      <c r="H1102">
        <v>10500</v>
      </c>
      <c r="I1102">
        <v>10104</v>
      </c>
      <c r="J1102">
        <f t="shared" si="351"/>
        <v>31</v>
      </c>
      <c r="K1102">
        <f t="shared" si="352"/>
        <v>12</v>
      </c>
      <c r="L1102">
        <f t="shared" si="367"/>
        <v>10</v>
      </c>
      <c r="M1102">
        <f t="shared" si="368"/>
        <v>5</v>
      </c>
      <c r="N1102">
        <f t="shared" si="369"/>
        <v>1</v>
      </c>
      <c r="O1102" s="3" t="str">
        <f t="shared" si="361"/>
        <v>10|05|01</v>
      </c>
      <c r="P1102" s="22">
        <f t="shared" si="362"/>
        <v>100501</v>
      </c>
      <c r="Q1102" s="22">
        <f t="shared" si="363"/>
        <v>3</v>
      </c>
      <c r="R1102" s="22"/>
      <c r="S1102" t="str">
        <f t="shared" si="364"/>
        <v>Social and Behavioral Sciences</v>
      </c>
      <c r="T1102" t="str">
        <f t="shared" si="365"/>
        <v>Counseling</v>
      </c>
      <c r="U1102" t="str">
        <f t="shared" si="366"/>
        <v>Counselor Education</v>
      </c>
      <c r="V1102">
        <v>1</v>
      </c>
      <c r="W1102">
        <f t="shared" si="355"/>
        <v>1090</v>
      </c>
      <c r="X1102">
        <f t="shared" si="360"/>
        <v>1090</v>
      </c>
      <c r="Y1102" t="str">
        <f>Z1102</f>
        <v>Counseling: Counselor Education</v>
      </c>
      <c r="Z1102" t="str">
        <f>CONCATENATE(T1102,": ",U1102)</f>
        <v>Counseling: Counselor Education</v>
      </c>
    </row>
    <row r="1103" spans="1:26" x14ac:dyDescent="0.35">
      <c r="A1103">
        <v>1099</v>
      </c>
      <c r="B1103" t="s">
        <v>2173</v>
      </c>
      <c r="C1103" s="4">
        <v>1</v>
      </c>
      <c r="D1103" s="4">
        <v>12</v>
      </c>
      <c r="E1103" s="4">
        <v>112</v>
      </c>
      <c r="G1103">
        <v>10000</v>
      </c>
      <c r="H1103">
        <v>10700</v>
      </c>
      <c r="I1103">
        <v>10203</v>
      </c>
      <c r="J1103">
        <f t="shared" si="351"/>
        <v>31</v>
      </c>
      <c r="K1103" t="str">
        <f t="shared" si="352"/>
        <v/>
      </c>
      <c r="L1103">
        <f t="shared" si="367"/>
        <v>10</v>
      </c>
      <c r="M1103">
        <f t="shared" si="368"/>
        <v>6</v>
      </c>
      <c r="N1103" t="str">
        <f t="shared" si="369"/>
        <v/>
      </c>
      <c r="O1103" s="3" t="str">
        <f t="shared" si="361"/>
        <v>10|06</v>
      </c>
      <c r="P1103" s="22">
        <f t="shared" si="362"/>
        <v>1006</v>
      </c>
      <c r="Q1103" s="22">
        <f t="shared" si="363"/>
        <v>2</v>
      </c>
      <c r="R1103" s="22">
        <v>16</v>
      </c>
      <c r="S1103" t="str">
        <f t="shared" si="364"/>
        <v>Social and Behavioral Sciences</v>
      </c>
      <c r="T1103" t="str">
        <f t="shared" si="365"/>
        <v>Economics</v>
      </c>
      <c r="U1103" t="str">
        <f t="shared" si="366"/>
        <v/>
      </c>
      <c r="V1103">
        <v>1</v>
      </c>
      <c r="W1103">
        <f t="shared" si="355"/>
        <v>1091</v>
      </c>
      <c r="X1103">
        <f t="shared" si="360"/>
        <v>1091</v>
      </c>
      <c r="Y1103" t="str">
        <f>T1103</f>
        <v>Economics</v>
      </c>
      <c r="Z1103" t="str">
        <f>IF(U1104="",T1103,"")</f>
        <v/>
      </c>
    </row>
    <row r="1104" spans="1:26" x14ac:dyDescent="0.35">
      <c r="A1104">
        <v>1100</v>
      </c>
      <c r="B1104" t="s">
        <v>2174</v>
      </c>
      <c r="C1104" s="4">
        <v>1</v>
      </c>
      <c r="D1104" s="4">
        <v>12</v>
      </c>
      <c r="E1104" s="4">
        <v>112</v>
      </c>
      <c r="G1104">
        <v>10000</v>
      </c>
      <c r="H1104">
        <v>10700</v>
      </c>
      <c r="I1104">
        <v>10203</v>
      </c>
      <c r="J1104">
        <f t="shared" si="351"/>
        <v>31</v>
      </c>
      <c r="K1104">
        <f t="shared" si="352"/>
        <v>11</v>
      </c>
      <c r="L1104">
        <f t="shared" si="367"/>
        <v>10</v>
      </c>
      <c r="M1104">
        <f t="shared" si="368"/>
        <v>6</v>
      </c>
      <c r="N1104">
        <f t="shared" si="369"/>
        <v>1</v>
      </c>
      <c r="O1104" s="3" t="str">
        <f t="shared" si="361"/>
        <v>10|06|01</v>
      </c>
      <c r="P1104" s="22">
        <f t="shared" si="362"/>
        <v>100601</v>
      </c>
      <c r="Q1104" s="22">
        <f t="shared" si="363"/>
        <v>3</v>
      </c>
      <c r="R1104" s="22"/>
      <c r="S1104" t="str">
        <f t="shared" si="364"/>
        <v>Social and Behavioral Sciences</v>
      </c>
      <c r="T1104" t="str">
        <f t="shared" si="365"/>
        <v>Economics</v>
      </c>
      <c r="U1104" t="str">
        <f t="shared" si="366"/>
        <v>Behavioral Economics</v>
      </c>
      <c r="V1104">
        <v>1</v>
      </c>
      <c r="W1104">
        <f t="shared" si="355"/>
        <v>1092</v>
      </c>
      <c r="X1104">
        <f t="shared" si="360"/>
        <v>1092</v>
      </c>
      <c r="Y1104" t="str">
        <f t="shared" ref="Y1104:Y1119" si="370">Z1104</f>
        <v>Economics: Behavioral Economics</v>
      </c>
      <c r="Z1104" t="str">
        <f t="shared" ref="Z1104:Z1119" si="371">CONCATENATE(T1104,": ",U1104)</f>
        <v>Economics: Behavioral Economics</v>
      </c>
    </row>
    <row r="1105" spans="1:26" x14ac:dyDescent="0.35">
      <c r="A1105">
        <v>1101</v>
      </c>
      <c r="B1105" t="s">
        <v>2175</v>
      </c>
      <c r="C1105" s="4">
        <v>1</v>
      </c>
      <c r="D1105" s="4">
        <v>12</v>
      </c>
      <c r="E1105" s="4">
        <v>112</v>
      </c>
      <c r="G1105">
        <v>10000</v>
      </c>
      <c r="H1105">
        <v>10700</v>
      </c>
      <c r="I1105">
        <v>10203</v>
      </c>
      <c r="J1105">
        <f t="shared" si="351"/>
        <v>31</v>
      </c>
      <c r="K1105">
        <f t="shared" si="352"/>
        <v>11</v>
      </c>
      <c r="L1105">
        <f t="shared" si="367"/>
        <v>10</v>
      </c>
      <c r="M1105">
        <f t="shared" si="368"/>
        <v>6</v>
      </c>
      <c r="N1105">
        <f t="shared" si="369"/>
        <v>2</v>
      </c>
      <c r="O1105" s="3" t="str">
        <f t="shared" si="361"/>
        <v>10|06|02</v>
      </c>
      <c r="P1105" s="22">
        <f t="shared" si="362"/>
        <v>100602</v>
      </c>
      <c r="Q1105" s="22">
        <f t="shared" si="363"/>
        <v>3</v>
      </c>
      <c r="R1105" s="22"/>
      <c r="S1105" t="str">
        <f t="shared" si="364"/>
        <v>Social and Behavioral Sciences</v>
      </c>
      <c r="T1105" t="str">
        <f t="shared" si="365"/>
        <v>Economics</v>
      </c>
      <c r="U1105" t="str">
        <f t="shared" si="366"/>
        <v>Econometrics</v>
      </c>
      <c r="V1105">
        <v>1</v>
      </c>
      <c r="W1105">
        <f t="shared" si="355"/>
        <v>1093</v>
      </c>
      <c r="X1105">
        <f t="shared" si="360"/>
        <v>1093</v>
      </c>
      <c r="Y1105" t="str">
        <f t="shared" si="370"/>
        <v>Economics: Econometrics</v>
      </c>
      <c r="Z1105" t="str">
        <f t="shared" si="371"/>
        <v>Economics: Econometrics</v>
      </c>
    </row>
    <row r="1106" spans="1:26" x14ac:dyDescent="0.35">
      <c r="A1106">
        <v>1102</v>
      </c>
      <c r="B1106" t="s">
        <v>2176</v>
      </c>
      <c r="C1106" s="4">
        <v>1</v>
      </c>
      <c r="D1106" s="4">
        <v>12</v>
      </c>
      <c r="E1106" s="4">
        <v>112</v>
      </c>
      <c r="F1106" s="4">
        <v>11205</v>
      </c>
      <c r="G1106">
        <v>10000</v>
      </c>
      <c r="H1106">
        <v>10700</v>
      </c>
      <c r="I1106">
        <v>10203</v>
      </c>
      <c r="J1106">
        <f t="shared" si="351"/>
        <v>31</v>
      </c>
      <c r="K1106">
        <f t="shared" si="352"/>
        <v>11</v>
      </c>
      <c r="L1106">
        <f t="shared" si="367"/>
        <v>10</v>
      </c>
      <c r="M1106">
        <f t="shared" si="368"/>
        <v>6</v>
      </c>
      <c r="N1106">
        <f t="shared" si="369"/>
        <v>3</v>
      </c>
      <c r="O1106" s="3" t="str">
        <f t="shared" si="361"/>
        <v>10|06|03</v>
      </c>
      <c r="P1106" s="22">
        <f t="shared" si="362"/>
        <v>100603</v>
      </c>
      <c r="Q1106" s="22">
        <f t="shared" si="363"/>
        <v>3</v>
      </c>
      <c r="R1106" s="22"/>
      <c r="S1106" t="str">
        <f t="shared" si="364"/>
        <v>Social and Behavioral Sciences</v>
      </c>
      <c r="T1106" t="str">
        <f t="shared" si="365"/>
        <v>Economics</v>
      </c>
      <c r="U1106" t="str">
        <f t="shared" si="366"/>
        <v>Economic History</v>
      </c>
      <c r="V1106">
        <v>1</v>
      </c>
      <c r="W1106">
        <f t="shared" si="355"/>
        <v>1094</v>
      </c>
      <c r="X1106">
        <f t="shared" si="360"/>
        <v>1094</v>
      </c>
      <c r="Y1106" t="str">
        <f t="shared" si="370"/>
        <v>Economics: Economic History</v>
      </c>
      <c r="Z1106" t="str">
        <f t="shared" si="371"/>
        <v>Economics: Economic History</v>
      </c>
    </row>
    <row r="1107" spans="1:26" x14ac:dyDescent="0.35">
      <c r="A1107">
        <v>1103</v>
      </c>
      <c r="B1107" t="s">
        <v>2177</v>
      </c>
      <c r="C1107" s="4">
        <v>1</v>
      </c>
      <c r="D1107" s="4">
        <v>12</v>
      </c>
      <c r="E1107" s="4">
        <v>112</v>
      </c>
      <c r="F1107" s="4">
        <v>11201</v>
      </c>
      <c r="G1107">
        <v>10000</v>
      </c>
      <c r="H1107">
        <v>10700</v>
      </c>
      <c r="I1107">
        <v>10203</v>
      </c>
      <c r="J1107">
        <f t="shared" si="351"/>
        <v>31</v>
      </c>
      <c r="K1107">
        <f t="shared" si="352"/>
        <v>11</v>
      </c>
      <c r="L1107">
        <f t="shared" si="367"/>
        <v>10</v>
      </c>
      <c r="M1107">
        <f t="shared" si="368"/>
        <v>6</v>
      </c>
      <c r="N1107">
        <f t="shared" si="369"/>
        <v>4</v>
      </c>
      <c r="O1107" s="3" t="str">
        <f t="shared" si="361"/>
        <v>10|06|04</v>
      </c>
      <c r="P1107" s="22">
        <f t="shared" si="362"/>
        <v>100604</v>
      </c>
      <c r="Q1107" s="22">
        <f t="shared" si="363"/>
        <v>3</v>
      </c>
      <c r="R1107" s="22"/>
      <c r="S1107" t="str">
        <f t="shared" si="364"/>
        <v>Social and Behavioral Sciences</v>
      </c>
      <c r="T1107" t="str">
        <f t="shared" si="365"/>
        <v>Economics</v>
      </c>
      <c r="U1107" t="str">
        <f t="shared" si="366"/>
        <v>Economic Theory</v>
      </c>
      <c r="V1107">
        <v>1</v>
      </c>
      <c r="W1107">
        <f t="shared" si="355"/>
        <v>1095</v>
      </c>
      <c r="X1107">
        <f t="shared" si="360"/>
        <v>1095</v>
      </c>
      <c r="Y1107" t="str">
        <f t="shared" si="370"/>
        <v>Economics: Economic Theory</v>
      </c>
      <c r="Z1107" t="str">
        <f t="shared" si="371"/>
        <v>Economics: Economic Theory</v>
      </c>
    </row>
    <row r="1108" spans="1:26" x14ac:dyDescent="0.35">
      <c r="A1108">
        <v>1104</v>
      </c>
      <c r="B1108" t="s">
        <v>2178</v>
      </c>
      <c r="C1108" s="4">
        <v>1</v>
      </c>
      <c r="D1108" s="4">
        <v>12</v>
      </c>
      <c r="E1108" s="4">
        <v>112</v>
      </c>
      <c r="G1108">
        <v>10000</v>
      </c>
      <c r="H1108">
        <v>10700</v>
      </c>
      <c r="I1108">
        <v>10203</v>
      </c>
      <c r="J1108">
        <f t="shared" si="351"/>
        <v>31</v>
      </c>
      <c r="K1108">
        <f t="shared" si="352"/>
        <v>11</v>
      </c>
      <c r="L1108">
        <f t="shared" si="367"/>
        <v>10</v>
      </c>
      <c r="M1108">
        <f t="shared" si="368"/>
        <v>6</v>
      </c>
      <c r="N1108">
        <f t="shared" si="369"/>
        <v>5</v>
      </c>
      <c r="O1108" s="3" t="str">
        <f t="shared" si="361"/>
        <v>10|06|05</v>
      </c>
      <c r="P1108" s="22">
        <f t="shared" si="362"/>
        <v>100605</v>
      </c>
      <c r="Q1108" s="22">
        <f t="shared" si="363"/>
        <v>3</v>
      </c>
      <c r="R1108" s="22"/>
      <c r="S1108" t="str">
        <f t="shared" si="364"/>
        <v>Social and Behavioral Sciences</v>
      </c>
      <c r="T1108" t="str">
        <f t="shared" si="365"/>
        <v>Economics</v>
      </c>
      <c r="U1108" t="str">
        <f t="shared" si="366"/>
        <v>Finance</v>
      </c>
      <c r="V1108">
        <v>1</v>
      </c>
      <c r="W1108">
        <f t="shared" si="355"/>
        <v>1096</v>
      </c>
      <c r="X1108">
        <f t="shared" si="360"/>
        <v>1096</v>
      </c>
      <c r="Y1108" t="str">
        <f t="shared" si="370"/>
        <v>Economics: Finance</v>
      </c>
      <c r="Z1108" t="str">
        <f t="shared" si="371"/>
        <v>Economics: Finance</v>
      </c>
    </row>
    <row r="1109" spans="1:26" x14ac:dyDescent="0.35">
      <c r="A1109">
        <v>1105</v>
      </c>
      <c r="B1109" t="s">
        <v>2179</v>
      </c>
      <c r="C1109" s="4">
        <v>1</v>
      </c>
      <c r="D1109" s="4">
        <v>12</v>
      </c>
      <c r="E1109" s="4">
        <v>112</v>
      </c>
      <c r="G1109">
        <v>10000</v>
      </c>
      <c r="H1109">
        <v>10700</v>
      </c>
      <c r="I1109">
        <v>10203</v>
      </c>
      <c r="J1109">
        <f t="shared" si="351"/>
        <v>31</v>
      </c>
      <c r="K1109">
        <f t="shared" si="352"/>
        <v>11</v>
      </c>
      <c r="L1109">
        <f t="shared" si="367"/>
        <v>10</v>
      </c>
      <c r="M1109">
        <f t="shared" si="368"/>
        <v>6</v>
      </c>
      <c r="N1109">
        <f t="shared" si="369"/>
        <v>6</v>
      </c>
      <c r="O1109" s="3" t="str">
        <f t="shared" si="361"/>
        <v>10|06|06</v>
      </c>
      <c r="P1109" s="22">
        <f t="shared" si="362"/>
        <v>100606</v>
      </c>
      <c r="Q1109" s="22">
        <f t="shared" si="363"/>
        <v>3</v>
      </c>
      <c r="R1109" s="22"/>
      <c r="S1109" t="str">
        <f t="shared" si="364"/>
        <v>Social and Behavioral Sciences</v>
      </c>
      <c r="T1109" t="str">
        <f t="shared" si="365"/>
        <v>Economics</v>
      </c>
      <c r="U1109" t="str">
        <f t="shared" si="366"/>
        <v>Growth and Development</v>
      </c>
      <c r="V1109">
        <v>1</v>
      </c>
      <c r="W1109">
        <f t="shared" si="355"/>
        <v>1097</v>
      </c>
      <c r="X1109">
        <f t="shared" si="360"/>
        <v>1097</v>
      </c>
      <c r="Y1109" t="str">
        <f t="shared" si="370"/>
        <v>Economics: Growth and Development</v>
      </c>
      <c r="Z1109" t="str">
        <f t="shared" si="371"/>
        <v>Economics: Growth and Development</v>
      </c>
    </row>
    <row r="1110" spans="1:26" x14ac:dyDescent="0.35">
      <c r="A1110">
        <v>1106</v>
      </c>
      <c r="B1110" t="s">
        <v>2180</v>
      </c>
      <c r="C1110" s="4">
        <v>1</v>
      </c>
      <c r="D1110" s="4">
        <v>12</v>
      </c>
      <c r="E1110" s="4">
        <v>112</v>
      </c>
      <c r="G1110">
        <v>10000</v>
      </c>
      <c r="H1110">
        <v>10700</v>
      </c>
      <c r="I1110">
        <v>10203</v>
      </c>
      <c r="J1110">
        <f t="shared" si="351"/>
        <v>31</v>
      </c>
      <c r="K1110">
        <f t="shared" si="352"/>
        <v>11</v>
      </c>
      <c r="L1110">
        <f t="shared" si="367"/>
        <v>10</v>
      </c>
      <c r="M1110">
        <f t="shared" si="368"/>
        <v>6</v>
      </c>
      <c r="N1110">
        <f t="shared" si="369"/>
        <v>7</v>
      </c>
      <c r="O1110" s="3" t="str">
        <f t="shared" si="361"/>
        <v>10|06|07</v>
      </c>
      <c r="P1110" s="22">
        <f t="shared" si="362"/>
        <v>100607</v>
      </c>
      <c r="Q1110" s="22">
        <f t="shared" si="363"/>
        <v>3</v>
      </c>
      <c r="R1110" s="22"/>
      <c r="S1110" t="str">
        <f t="shared" si="364"/>
        <v>Social and Behavioral Sciences</v>
      </c>
      <c r="T1110" s="23" t="str">
        <f t="shared" si="365"/>
        <v>Economics</v>
      </c>
      <c r="U1110" t="str">
        <f t="shared" si="366"/>
        <v>Health Economics</v>
      </c>
      <c r="V1110">
        <v>1</v>
      </c>
      <c r="W1110">
        <f t="shared" si="355"/>
        <v>1098</v>
      </c>
      <c r="X1110">
        <f t="shared" si="360"/>
        <v>1098</v>
      </c>
      <c r="Y1110" t="str">
        <f t="shared" si="370"/>
        <v>Economics: Health Economics</v>
      </c>
      <c r="Z1110" t="str">
        <f t="shared" si="371"/>
        <v>Economics: Health Economics</v>
      </c>
    </row>
    <row r="1111" spans="1:26" x14ac:dyDescent="0.35">
      <c r="A1111">
        <v>1107</v>
      </c>
      <c r="B1111" t="s">
        <v>2181</v>
      </c>
      <c r="C1111" s="4">
        <v>1</v>
      </c>
      <c r="D1111" s="4">
        <v>12</v>
      </c>
      <c r="E1111" s="4">
        <v>112</v>
      </c>
      <c r="G1111">
        <v>10000</v>
      </c>
      <c r="H1111">
        <v>10700</v>
      </c>
      <c r="I1111">
        <v>10203</v>
      </c>
      <c r="J1111">
        <f t="shared" si="351"/>
        <v>31</v>
      </c>
      <c r="K1111">
        <f t="shared" si="352"/>
        <v>11</v>
      </c>
      <c r="L1111">
        <f t="shared" si="367"/>
        <v>10</v>
      </c>
      <c r="M1111">
        <f t="shared" si="368"/>
        <v>6</v>
      </c>
      <c r="N1111">
        <f t="shared" si="369"/>
        <v>8</v>
      </c>
      <c r="O1111" s="3" t="str">
        <f t="shared" si="361"/>
        <v>10|06|08</v>
      </c>
      <c r="P1111" s="22">
        <f t="shared" si="362"/>
        <v>100608</v>
      </c>
      <c r="Q1111" s="22">
        <f t="shared" si="363"/>
        <v>3</v>
      </c>
      <c r="R1111" s="22"/>
      <c r="S1111" t="str">
        <f t="shared" si="364"/>
        <v>Social and Behavioral Sciences</v>
      </c>
      <c r="T1111" t="str">
        <f t="shared" si="365"/>
        <v>Economics</v>
      </c>
      <c r="U1111" t="str">
        <f t="shared" si="366"/>
        <v>Income Distribution</v>
      </c>
      <c r="V1111">
        <v>1</v>
      </c>
      <c r="W1111">
        <f t="shared" si="355"/>
        <v>1099</v>
      </c>
      <c r="X1111">
        <f t="shared" si="360"/>
        <v>1099</v>
      </c>
      <c r="Y1111" t="str">
        <f t="shared" si="370"/>
        <v>Economics: Income Distribution</v>
      </c>
      <c r="Z1111" t="str">
        <f t="shared" si="371"/>
        <v>Economics: Income Distribution</v>
      </c>
    </row>
    <row r="1112" spans="1:26" x14ac:dyDescent="0.35">
      <c r="A1112">
        <v>1108</v>
      </c>
      <c r="B1112" t="s">
        <v>2182</v>
      </c>
      <c r="C1112" s="4">
        <v>1</v>
      </c>
      <c r="D1112" s="4">
        <v>12</v>
      </c>
      <c r="E1112" s="4">
        <v>112</v>
      </c>
      <c r="G1112">
        <v>10000</v>
      </c>
      <c r="H1112">
        <v>10700</v>
      </c>
      <c r="I1112">
        <v>10203</v>
      </c>
      <c r="J1112">
        <f t="shared" si="351"/>
        <v>31</v>
      </c>
      <c r="K1112">
        <f t="shared" si="352"/>
        <v>11</v>
      </c>
      <c r="L1112">
        <f t="shared" si="367"/>
        <v>10</v>
      </c>
      <c r="M1112">
        <f t="shared" si="368"/>
        <v>6</v>
      </c>
      <c r="N1112">
        <f t="shared" si="369"/>
        <v>9</v>
      </c>
      <c r="O1112" s="3" t="str">
        <f t="shared" si="361"/>
        <v>10|06|09</v>
      </c>
      <c r="P1112" s="22">
        <f t="shared" si="362"/>
        <v>100609</v>
      </c>
      <c r="Q1112" s="22">
        <f t="shared" si="363"/>
        <v>3</v>
      </c>
      <c r="R1112" s="22"/>
      <c r="S1112" t="str">
        <f t="shared" si="364"/>
        <v>Social and Behavioral Sciences</v>
      </c>
      <c r="T1112" s="23" t="str">
        <f t="shared" si="365"/>
        <v>Economics</v>
      </c>
      <c r="U1112" t="str">
        <f t="shared" si="366"/>
        <v>Industrial Organization</v>
      </c>
      <c r="V1112">
        <v>1</v>
      </c>
      <c r="W1112">
        <f t="shared" si="355"/>
        <v>1100</v>
      </c>
      <c r="X1112">
        <f t="shared" si="360"/>
        <v>1100</v>
      </c>
      <c r="Y1112" t="str">
        <f t="shared" si="370"/>
        <v>Economics: Industrial Organization</v>
      </c>
      <c r="Z1112" t="str">
        <f t="shared" si="371"/>
        <v>Economics: Industrial Organization</v>
      </c>
    </row>
    <row r="1113" spans="1:26" x14ac:dyDescent="0.35">
      <c r="A1113">
        <v>1109</v>
      </c>
      <c r="B1113" t="s">
        <v>2183</v>
      </c>
      <c r="C1113" s="4">
        <v>1</v>
      </c>
      <c r="D1113" s="4">
        <v>12</v>
      </c>
      <c r="E1113" s="4">
        <v>112</v>
      </c>
      <c r="G1113">
        <v>10000</v>
      </c>
      <c r="H1113">
        <v>10700</v>
      </c>
      <c r="I1113">
        <v>10203</v>
      </c>
      <c r="J1113">
        <f t="shared" si="351"/>
        <v>31</v>
      </c>
      <c r="K1113">
        <f t="shared" si="352"/>
        <v>11</v>
      </c>
      <c r="L1113">
        <f t="shared" si="367"/>
        <v>10</v>
      </c>
      <c r="M1113">
        <f t="shared" si="368"/>
        <v>6</v>
      </c>
      <c r="N1113">
        <f t="shared" si="369"/>
        <v>10</v>
      </c>
      <c r="O1113" s="3" t="str">
        <f t="shared" si="361"/>
        <v>10|06|10</v>
      </c>
      <c r="P1113" s="22">
        <f t="shared" si="362"/>
        <v>100610</v>
      </c>
      <c r="Q1113" s="22">
        <f t="shared" si="363"/>
        <v>3</v>
      </c>
      <c r="R1113" s="22"/>
      <c r="S1113" t="str">
        <f t="shared" si="364"/>
        <v>Social and Behavioral Sciences</v>
      </c>
      <c r="T1113" t="str">
        <f t="shared" si="365"/>
        <v>Economics</v>
      </c>
      <c r="U1113" t="str">
        <f t="shared" si="366"/>
        <v>International Economics</v>
      </c>
      <c r="V1113">
        <v>1</v>
      </c>
      <c r="W1113">
        <f t="shared" si="355"/>
        <v>1101</v>
      </c>
      <c r="X1113">
        <f t="shared" si="360"/>
        <v>1101</v>
      </c>
      <c r="Y1113" t="str">
        <f t="shared" si="370"/>
        <v>Economics: International Economics</v>
      </c>
      <c r="Z1113" t="str">
        <f t="shared" si="371"/>
        <v>Economics: International Economics</v>
      </c>
    </row>
    <row r="1114" spans="1:26" x14ac:dyDescent="0.35">
      <c r="A1114">
        <v>1110</v>
      </c>
      <c r="B1114" t="s">
        <v>2184</v>
      </c>
      <c r="C1114" s="4">
        <v>1</v>
      </c>
      <c r="D1114" s="4">
        <v>12</v>
      </c>
      <c r="E1114" s="4">
        <v>112</v>
      </c>
      <c r="G1114">
        <v>10000</v>
      </c>
      <c r="H1114">
        <v>10700</v>
      </c>
      <c r="I1114">
        <v>10203</v>
      </c>
      <c r="J1114">
        <f t="shared" ref="J1114:J1177" si="372">IF(ISERROR(FIND(":",B1114)),"",FIND(":",B1114))</f>
        <v>31</v>
      </c>
      <c r="K1114">
        <f t="shared" ref="K1114:K1177" si="373">IF(ISERROR(FIND(":",MID(B1114,J1114+1,99))),"",FIND(":",MID(B1114,J1114+1,99)))</f>
        <v>11</v>
      </c>
      <c r="L1114">
        <f t="shared" si="367"/>
        <v>10</v>
      </c>
      <c r="M1114">
        <f t="shared" si="368"/>
        <v>6</v>
      </c>
      <c r="N1114">
        <f t="shared" si="369"/>
        <v>11</v>
      </c>
      <c r="O1114" s="3" t="str">
        <f t="shared" si="361"/>
        <v>10|06|11</v>
      </c>
      <c r="P1114" s="22">
        <f t="shared" si="362"/>
        <v>100611</v>
      </c>
      <c r="Q1114" s="22">
        <f t="shared" si="363"/>
        <v>3</v>
      </c>
      <c r="R1114" s="22"/>
      <c r="S1114" t="str">
        <f t="shared" si="364"/>
        <v>Social and Behavioral Sciences</v>
      </c>
      <c r="T1114" t="str">
        <f t="shared" si="365"/>
        <v>Economics</v>
      </c>
      <c r="U1114" t="str">
        <f t="shared" si="366"/>
        <v>Labor Economics</v>
      </c>
      <c r="V1114">
        <v>1</v>
      </c>
      <c r="W1114">
        <f t="shared" si="355"/>
        <v>1102</v>
      </c>
      <c r="X1114">
        <f t="shared" si="360"/>
        <v>1102</v>
      </c>
      <c r="Y1114" t="str">
        <f t="shared" si="370"/>
        <v>Economics: Labor Economics</v>
      </c>
      <c r="Z1114" t="str">
        <f t="shared" si="371"/>
        <v>Economics: Labor Economics</v>
      </c>
    </row>
    <row r="1115" spans="1:26" x14ac:dyDescent="0.35">
      <c r="A1115">
        <v>1111</v>
      </c>
      <c r="B1115" t="s">
        <v>2185</v>
      </c>
      <c r="C1115" s="4">
        <v>1</v>
      </c>
      <c r="D1115" s="4">
        <v>12</v>
      </c>
      <c r="E1115" s="4">
        <v>112</v>
      </c>
      <c r="G1115">
        <v>10000</v>
      </c>
      <c r="H1115">
        <v>10700</v>
      </c>
      <c r="I1115">
        <v>10203</v>
      </c>
      <c r="J1115">
        <f t="shared" si="372"/>
        <v>31</v>
      </c>
      <c r="K1115">
        <f t="shared" si="373"/>
        <v>11</v>
      </c>
      <c r="L1115">
        <f t="shared" si="367"/>
        <v>10</v>
      </c>
      <c r="M1115">
        <f t="shared" si="368"/>
        <v>6</v>
      </c>
      <c r="N1115">
        <f t="shared" si="369"/>
        <v>12</v>
      </c>
      <c r="O1115" s="3" t="str">
        <f t="shared" si="361"/>
        <v>10|06|12</v>
      </c>
      <c r="P1115" s="22">
        <f t="shared" si="362"/>
        <v>100612</v>
      </c>
      <c r="Q1115" s="22">
        <f t="shared" si="363"/>
        <v>3</v>
      </c>
      <c r="R1115" s="22"/>
      <c r="S1115" t="str">
        <f t="shared" si="364"/>
        <v>Social and Behavioral Sciences</v>
      </c>
      <c r="T1115" t="str">
        <f t="shared" si="365"/>
        <v>Economics</v>
      </c>
      <c r="U1115" t="str">
        <f t="shared" si="366"/>
        <v>Macroeconomics</v>
      </c>
      <c r="V1115">
        <v>1</v>
      </c>
      <c r="W1115">
        <f t="shared" si="355"/>
        <v>1103</v>
      </c>
      <c r="X1115">
        <f t="shared" si="360"/>
        <v>1103</v>
      </c>
      <c r="Y1115" t="str">
        <f t="shared" si="370"/>
        <v>Economics: Macroeconomics</v>
      </c>
      <c r="Z1115" t="str">
        <f t="shared" si="371"/>
        <v>Economics: Macroeconomics</v>
      </c>
    </row>
    <row r="1116" spans="1:26" x14ac:dyDescent="0.35">
      <c r="A1116">
        <v>1112</v>
      </c>
      <c r="B1116" t="s">
        <v>2186</v>
      </c>
      <c r="C1116" s="4">
        <v>1</v>
      </c>
      <c r="D1116" s="4">
        <v>12</v>
      </c>
      <c r="E1116" s="4">
        <v>112</v>
      </c>
      <c r="G1116">
        <v>10000</v>
      </c>
      <c r="H1116">
        <v>10700</v>
      </c>
      <c r="I1116">
        <v>10203</v>
      </c>
      <c r="J1116">
        <f t="shared" si="372"/>
        <v>31</v>
      </c>
      <c r="K1116">
        <f t="shared" si="373"/>
        <v>11</v>
      </c>
      <c r="L1116">
        <f t="shared" si="367"/>
        <v>10</v>
      </c>
      <c r="M1116">
        <f t="shared" si="368"/>
        <v>6</v>
      </c>
      <c r="N1116">
        <f t="shared" si="369"/>
        <v>13</v>
      </c>
      <c r="O1116" s="3" t="str">
        <f t="shared" si="361"/>
        <v>10|06|13</v>
      </c>
      <c r="P1116" s="22">
        <f t="shared" si="362"/>
        <v>100613</v>
      </c>
      <c r="Q1116" s="22">
        <f t="shared" si="363"/>
        <v>3</v>
      </c>
      <c r="R1116" s="22"/>
      <c r="S1116" t="str">
        <f t="shared" si="364"/>
        <v>Social and Behavioral Sciences</v>
      </c>
      <c r="T1116" t="str">
        <f t="shared" si="365"/>
        <v>Economics</v>
      </c>
      <c r="U1116" t="str">
        <f t="shared" si="366"/>
        <v>Political Economy</v>
      </c>
      <c r="V1116">
        <v>1</v>
      </c>
      <c r="W1116">
        <f t="shared" si="355"/>
        <v>1104</v>
      </c>
      <c r="X1116">
        <f t="shared" si="360"/>
        <v>1104</v>
      </c>
      <c r="Y1116" t="str">
        <f t="shared" si="370"/>
        <v>Economics: Political Economy</v>
      </c>
      <c r="Z1116" t="str">
        <f t="shared" si="371"/>
        <v>Economics: Political Economy</v>
      </c>
    </row>
    <row r="1117" spans="1:26" x14ac:dyDescent="0.35">
      <c r="A1117">
        <v>1113</v>
      </c>
      <c r="B1117" t="s">
        <v>2187</v>
      </c>
      <c r="C1117" s="4">
        <v>1</v>
      </c>
      <c r="D1117" s="4">
        <v>12</v>
      </c>
      <c r="E1117" s="4">
        <v>112</v>
      </c>
      <c r="G1117">
        <v>10000</v>
      </c>
      <c r="H1117">
        <v>10700</v>
      </c>
      <c r="I1117">
        <v>10203</v>
      </c>
      <c r="J1117">
        <f t="shared" si="372"/>
        <v>31</v>
      </c>
      <c r="K1117">
        <f t="shared" si="373"/>
        <v>11</v>
      </c>
      <c r="L1117">
        <f t="shared" si="367"/>
        <v>10</v>
      </c>
      <c r="M1117">
        <f t="shared" si="368"/>
        <v>6</v>
      </c>
      <c r="N1117">
        <f t="shared" si="369"/>
        <v>14</v>
      </c>
      <c r="O1117" s="3" t="str">
        <f t="shared" si="361"/>
        <v>10|06|14</v>
      </c>
      <c r="P1117" s="22">
        <f t="shared" si="362"/>
        <v>100614</v>
      </c>
      <c r="Q1117" s="22">
        <f t="shared" si="363"/>
        <v>3</v>
      </c>
      <c r="R1117" s="22"/>
      <c r="S1117" t="str">
        <f t="shared" si="364"/>
        <v>Social and Behavioral Sciences</v>
      </c>
      <c r="T1117" t="str">
        <f t="shared" si="365"/>
        <v>Economics</v>
      </c>
      <c r="U1117" t="str">
        <f t="shared" si="366"/>
        <v>Public Economics</v>
      </c>
      <c r="V1117">
        <v>1</v>
      </c>
      <c r="W1117">
        <f t="shared" si="355"/>
        <v>1105</v>
      </c>
      <c r="X1117">
        <f t="shared" si="360"/>
        <v>1105</v>
      </c>
      <c r="Y1117" t="str">
        <f t="shared" si="370"/>
        <v>Economics: Public Economics</v>
      </c>
      <c r="Z1117" t="str">
        <f t="shared" si="371"/>
        <v>Economics: Public Economics</v>
      </c>
    </row>
    <row r="1118" spans="1:26" x14ac:dyDescent="0.35">
      <c r="A1118">
        <v>1114</v>
      </c>
      <c r="B1118" t="s">
        <v>2188</v>
      </c>
      <c r="C1118" s="4">
        <v>1</v>
      </c>
      <c r="D1118" s="4">
        <v>12</v>
      </c>
      <c r="E1118" s="4">
        <v>112</v>
      </c>
      <c r="G1118">
        <v>10000</v>
      </c>
      <c r="H1118">
        <v>10700</v>
      </c>
      <c r="I1118">
        <v>10203</v>
      </c>
      <c r="J1118">
        <f t="shared" si="372"/>
        <v>31</v>
      </c>
      <c r="K1118">
        <f t="shared" si="373"/>
        <v>11</v>
      </c>
      <c r="L1118">
        <f t="shared" si="367"/>
        <v>10</v>
      </c>
      <c r="M1118">
        <f t="shared" si="368"/>
        <v>6</v>
      </c>
      <c r="N1118">
        <f t="shared" si="369"/>
        <v>15</v>
      </c>
      <c r="O1118" s="3" t="str">
        <f t="shared" si="361"/>
        <v>10|06|15</v>
      </c>
      <c r="P1118" s="22">
        <f t="shared" si="362"/>
        <v>100615</v>
      </c>
      <c r="Q1118" s="22">
        <f t="shared" si="363"/>
        <v>3</v>
      </c>
      <c r="R1118" s="22"/>
      <c r="S1118" t="str">
        <f t="shared" si="364"/>
        <v>Social and Behavioral Sciences</v>
      </c>
      <c r="T1118" t="str">
        <f t="shared" si="365"/>
        <v>Economics</v>
      </c>
      <c r="U1118" t="str">
        <f t="shared" si="366"/>
        <v>Regional Economics</v>
      </c>
      <c r="V1118">
        <v>1</v>
      </c>
      <c r="W1118">
        <f t="shared" si="355"/>
        <v>1106</v>
      </c>
      <c r="X1118">
        <f t="shared" si="360"/>
        <v>1106</v>
      </c>
      <c r="Y1118" t="str">
        <f t="shared" si="370"/>
        <v>Economics: Regional Economics</v>
      </c>
      <c r="Z1118" t="str">
        <f t="shared" si="371"/>
        <v>Economics: Regional Economics</v>
      </c>
    </row>
    <row r="1119" spans="1:26" x14ac:dyDescent="0.35">
      <c r="A1119">
        <v>1115</v>
      </c>
      <c r="B1119" t="s">
        <v>2189</v>
      </c>
      <c r="C1119" s="4">
        <v>1</v>
      </c>
      <c r="D1119" s="4">
        <v>12</v>
      </c>
      <c r="E1119" s="4">
        <v>112</v>
      </c>
      <c r="G1119">
        <v>10000</v>
      </c>
      <c r="H1119">
        <v>10700</v>
      </c>
      <c r="I1119">
        <v>10203</v>
      </c>
      <c r="J1119">
        <f t="shared" si="372"/>
        <v>31</v>
      </c>
      <c r="K1119">
        <f t="shared" si="373"/>
        <v>11</v>
      </c>
      <c r="L1119">
        <f t="shared" si="367"/>
        <v>10</v>
      </c>
      <c r="M1119">
        <f t="shared" si="368"/>
        <v>6</v>
      </c>
      <c r="N1119">
        <f t="shared" si="369"/>
        <v>16</v>
      </c>
      <c r="O1119" s="3" t="str">
        <f t="shared" si="361"/>
        <v>10|06|16</v>
      </c>
      <c r="P1119" s="22">
        <f t="shared" si="362"/>
        <v>100616</v>
      </c>
      <c r="Q1119" s="22">
        <f t="shared" si="363"/>
        <v>3</v>
      </c>
      <c r="R1119" s="22"/>
      <c r="S1119" t="str">
        <f t="shared" si="364"/>
        <v>Social and Behavioral Sciences</v>
      </c>
      <c r="T1119" t="str">
        <f t="shared" si="365"/>
        <v>Economics</v>
      </c>
      <c r="U1119" t="str">
        <f t="shared" si="366"/>
        <v>Other Economics</v>
      </c>
      <c r="V1119">
        <v>1</v>
      </c>
      <c r="W1119">
        <f t="shared" si="355"/>
        <v>1107</v>
      </c>
      <c r="X1119">
        <f t="shared" si="360"/>
        <v>1107</v>
      </c>
      <c r="Y1119" t="str">
        <f t="shared" si="370"/>
        <v>Economics: Other Economics</v>
      </c>
      <c r="Z1119" t="str">
        <f t="shared" si="371"/>
        <v>Economics: Other Economics</v>
      </c>
    </row>
    <row r="1120" spans="1:26" x14ac:dyDescent="0.35">
      <c r="A1120">
        <v>1116</v>
      </c>
      <c r="B1120" t="s">
        <v>2190</v>
      </c>
      <c r="C1120" s="4">
        <v>3</v>
      </c>
      <c r="D1120" s="4">
        <v>34</v>
      </c>
      <c r="E1120" s="4">
        <v>318</v>
      </c>
      <c r="G1120" s="4">
        <v>20000</v>
      </c>
      <c r="H1120">
        <v>20700</v>
      </c>
      <c r="J1120">
        <f t="shared" si="372"/>
        <v>31</v>
      </c>
      <c r="K1120" t="str">
        <f t="shared" si="373"/>
        <v/>
      </c>
      <c r="L1120">
        <f t="shared" si="367"/>
        <v>10</v>
      </c>
      <c r="M1120">
        <f t="shared" si="368"/>
        <v>7</v>
      </c>
      <c r="N1120" t="str">
        <f t="shared" si="369"/>
        <v/>
      </c>
      <c r="O1120" s="3" t="str">
        <f t="shared" si="361"/>
        <v>10|07</v>
      </c>
      <c r="P1120" s="22">
        <f t="shared" si="362"/>
        <v>1007</v>
      </c>
      <c r="Q1120" s="22">
        <f t="shared" si="363"/>
        <v>2</v>
      </c>
      <c r="R1120" s="22">
        <v>0</v>
      </c>
      <c r="S1120" t="str">
        <f t="shared" si="364"/>
        <v>Social and Behavioral Sciences</v>
      </c>
      <c r="T1120" t="str">
        <f t="shared" si="365"/>
        <v>Environmental Studies</v>
      </c>
      <c r="U1120" t="str">
        <f t="shared" si="366"/>
        <v/>
      </c>
      <c r="V1120">
        <v>1</v>
      </c>
      <c r="W1120">
        <f t="shared" si="355"/>
        <v>1108</v>
      </c>
      <c r="X1120">
        <f t="shared" si="360"/>
        <v>1108</v>
      </c>
      <c r="Y1120" t="str">
        <f>T1120</f>
        <v>Environmental Studies</v>
      </c>
      <c r="Z1120" t="str">
        <f>IF(U1121="",T1120,"")</f>
        <v>Environmental Studies</v>
      </c>
    </row>
    <row r="1121" spans="1:26" x14ac:dyDescent="0.35">
      <c r="A1121">
        <v>1117</v>
      </c>
      <c r="B1121" t="s">
        <v>2191</v>
      </c>
      <c r="C1121" s="4">
        <v>2</v>
      </c>
      <c r="D1121" s="4">
        <v>22</v>
      </c>
      <c r="E1121" s="4">
        <v>205</v>
      </c>
      <c r="F1121" s="4">
        <v>20505</v>
      </c>
      <c r="G1121" s="4">
        <v>30000</v>
      </c>
      <c r="H1121">
        <v>30900</v>
      </c>
      <c r="I1121">
        <v>30908</v>
      </c>
      <c r="J1121">
        <f t="shared" si="372"/>
        <v>31</v>
      </c>
      <c r="K1121" t="str">
        <f t="shared" si="373"/>
        <v/>
      </c>
      <c r="L1121">
        <f t="shared" si="367"/>
        <v>10</v>
      </c>
      <c r="M1121">
        <f t="shared" si="368"/>
        <v>8</v>
      </c>
      <c r="N1121" t="str">
        <f t="shared" si="369"/>
        <v/>
      </c>
      <c r="O1121" s="3" t="str">
        <f t="shared" si="361"/>
        <v>10|08</v>
      </c>
      <c r="P1121" s="22">
        <f t="shared" si="362"/>
        <v>1008</v>
      </c>
      <c r="Q1121" s="22">
        <f t="shared" si="363"/>
        <v>2</v>
      </c>
      <c r="R1121" s="22">
        <v>0</v>
      </c>
      <c r="S1121" t="str">
        <f t="shared" si="364"/>
        <v>Social and Behavioral Sciences</v>
      </c>
      <c r="T1121" t="str">
        <f t="shared" si="365"/>
        <v>Food Studies</v>
      </c>
      <c r="U1121" t="str">
        <f t="shared" si="366"/>
        <v/>
      </c>
      <c r="V1121">
        <v>1</v>
      </c>
      <c r="W1121">
        <f t="shared" si="355"/>
        <v>1109</v>
      </c>
      <c r="X1121">
        <f t="shared" si="360"/>
        <v>1109</v>
      </c>
      <c r="Y1121" t="str">
        <f>T1121</f>
        <v>Food Studies</v>
      </c>
      <c r="Z1121" t="str">
        <f>IF(U1122="",T1121,"")</f>
        <v>Food Studies</v>
      </c>
    </row>
    <row r="1122" spans="1:26" x14ac:dyDescent="0.35">
      <c r="A1122">
        <v>1118</v>
      </c>
      <c r="B1122" t="s">
        <v>2192</v>
      </c>
      <c r="C1122" s="4">
        <v>3</v>
      </c>
      <c r="D1122" s="4">
        <v>34</v>
      </c>
      <c r="E1122" s="4">
        <v>317</v>
      </c>
      <c r="G1122" s="4">
        <v>10000</v>
      </c>
      <c r="H1122" s="4">
        <v>10400</v>
      </c>
      <c r="I1122">
        <v>10206</v>
      </c>
      <c r="J1122">
        <f t="shared" si="372"/>
        <v>31</v>
      </c>
      <c r="K1122" t="str">
        <f t="shared" si="373"/>
        <v/>
      </c>
      <c r="L1122">
        <f t="shared" si="367"/>
        <v>10</v>
      </c>
      <c r="M1122">
        <f t="shared" si="368"/>
        <v>9</v>
      </c>
      <c r="N1122" t="str">
        <f t="shared" si="369"/>
        <v/>
      </c>
      <c r="O1122" s="3" t="str">
        <f t="shared" si="361"/>
        <v>10|09</v>
      </c>
      <c r="P1122" s="22">
        <f t="shared" si="362"/>
        <v>1009</v>
      </c>
      <c r="Q1122" s="22">
        <f t="shared" si="363"/>
        <v>2</v>
      </c>
      <c r="R1122" s="22">
        <v>7</v>
      </c>
      <c r="S1122" t="str">
        <f t="shared" si="364"/>
        <v>Social and Behavioral Sciences</v>
      </c>
      <c r="T1122" t="str">
        <f t="shared" si="365"/>
        <v>Geography</v>
      </c>
      <c r="U1122" t="str">
        <f t="shared" si="366"/>
        <v/>
      </c>
      <c r="V1122">
        <v>1</v>
      </c>
      <c r="W1122">
        <f t="shared" si="355"/>
        <v>1110</v>
      </c>
      <c r="X1122">
        <f t="shared" si="360"/>
        <v>1110</v>
      </c>
      <c r="Y1122" t="str">
        <f>T1122</f>
        <v>Geography</v>
      </c>
      <c r="Z1122" t="str">
        <f>IF(U1123="",T1122,"")</f>
        <v/>
      </c>
    </row>
    <row r="1123" spans="1:26" x14ac:dyDescent="0.35">
      <c r="A1123">
        <v>1119</v>
      </c>
      <c r="B1123" t="s">
        <v>2193</v>
      </c>
      <c r="C1123" s="4">
        <v>3</v>
      </c>
      <c r="D1123" s="4">
        <v>34</v>
      </c>
      <c r="E1123" s="4">
        <v>317</v>
      </c>
      <c r="G1123" s="4">
        <v>10000</v>
      </c>
      <c r="H1123" s="4">
        <v>10400</v>
      </c>
      <c r="I1123">
        <v>10206</v>
      </c>
      <c r="J1123">
        <f t="shared" si="372"/>
        <v>31</v>
      </c>
      <c r="K1123">
        <f t="shared" si="373"/>
        <v>11</v>
      </c>
      <c r="L1123">
        <f t="shared" si="367"/>
        <v>10</v>
      </c>
      <c r="M1123">
        <f t="shared" si="368"/>
        <v>9</v>
      </c>
      <c r="N1123">
        <f t="shared" si="369"/>
        <v>1</v>
      </c>
      <c r="O1123" s="3" t="str">
        <f t="shared" si="361"/>
        <v>10|09|01</v>
      </c>
      <c r="P1123" s="22">
        <f t="shared" si="362"/>
        <v>100901</v>
      </c>
      <c r="Q1123" s="22">
        <f t="shared" si="363"/>
        <v>3</v>
      </c>
      <c r="R1123" s="22"/>
      <c r="S1123" t="str">
        <f t="shared" si="364"/>
        <v>Social and Behavioral Sciences</v>
      </c>
      <c r="T1123" t="str">
        <f t="shared" si="365"/>
        <v>Geography</v>
      </c>
      <c r="U1123" t="str">
        <f t="shared" si="366"/>
        <v>Geographic Information Sciences</v>
      </c>
      <c r="V1123">
        <v>1</v>
      </c>
      <c r="W1123">
        <f t="shared" ref="W1123:W1186" si="374">V1123+W1122</f>
        <v>1111</v>
      </c>
      <c r="X1123">
        <f t="shared" si="360"/>
        <v>1111</v>
      </c>
      <c r="Y1123" t="str">
        <f t="shared" ref="Y1123:Y1129" si="375">Z1123</f>
        <v>Geography: Geographic Information Sciences</v>
      </c>
      <c r="Z1123" t="str">
        <f t="shared" ref="Z1123:Z1129" si="376">CONCATENATE(T1123,": ",U1123)</f>
        <v>Geography: Geographic Information Sciences</v>
      </c>
    </row>
    <row r="1124" spans="1:26" x14ac:dyDescent="0.35">
      <c r="A1124">
        <v>1120</v>
      </c>
      <c r="B1124" t="s">
        <v>2194</v>
      </c>
      <c r="C1124" s="4">
        <v>3</v>
      </c>
      <c r="D1124" s="4">
        <v>34</v>
      </c>
      <c r="E1124" s="4">
        <v>317</v>
      </c>
      <c r="F1124" s="4">
        <v>31702</v>
      </c>
      <c r="G1124" s="4">
        <v>10000</v>
      </c>
      <c r="H1124" s="4">
        <v>10400</v>
      </c>
      <c r="I1124">
        <v>10206</v>
      </c>
      <c r="J1124">
        <f t="shared" si="372"/>
        <v>31</v>
      </c>
      <c r="K1124">
        <f t="shared" si="373"/>
        <v>11</v>
      </c>
      <c r="L1124">
        <f t="shared" si="367"/>
        <v>10</v>
      </c>
      <c r="M1124">
        <f t="shared" si="368"/>
        <v>9</v>
      </c>
      <c r="N1124">
        <f t="shared" si="369"/>
        <v>2</v>
      </c>
      <c r="O1124" s="3" t="str">
        <f t="shared" si="361"/>
        <v>10|09|02</v>
      </c>
      <c r="P1124" s="22">
        <f t="shared" si="362"/>
        <v>100902</v>
      </c>
      <c r="Q1124" s="22">
        <f t="shared" si="363"/>
        <v>3</v>
      </c>
      <c r="R1124" s="22"/>
      <c r="S1124" t="str">
        <f t="shared" si="364"/>
        <v>Social and Behavioral Sciences</v>
      </c>
      <c r="T1124" t="str">
        <f t="shared" si="365"/>
        <v>Geography</v>
      </c>
      <c r="U1124" t="str">
        <f t="shared" si="366"/>
        <v>Human Geography</v>
      </c>
      <c r="V1124">
        <v>1</v>
      </c>
      <c r="W1124">
        <f t="shared" si="374"/>
        <v>1112</v>
      </c>
      <c r="X1124">
        <f t="shared" si="360"/>
        <v>1112</v>
      </c>
      <c r="Y1124" t="str">
        <f t="shared" si="375"/>
        <v>Geography: Human Geography</v>
      </c>
      <c r="Z1124" t="str">
        <f t="shared" si="376"/>
        <v>Geography: Human Geography</v>
      </c>
    </row>
    <row r="1125" spans="1:26" x14ac:dyDescent="0.35">
      <c r="A1125">
        <v>1121</v>
      </c>
      <c r="B1125" t="s">
        <v>2195</v>
      </c>
      <c r="C1125" s="4">
        <v>3</v>
      </c>
      <c r="D1125" s="4">
        <v>34</v>
      </c>
      <c r="E1125" s="4">
        <v>317</v>
      </c>
      <c r="G1125" s="4">
        <v>10000</v>
      </c>
      <c r="H1125" s="4">
        <v>10400</v>
      </c>
      <c r="I1125">
        <v>10206</v>
      </c>
      <c r="J1125">
        <f t="shared" si="372"/>
        <v>31</v>
      </c>
      <c r="K1125">
        <f t="shared" si="373"/>
        <v>11</v>
      </c>
      <c r="L1125">
        <f t="shared" si="367"/>
        <v>10</v>
      </c>
      <c r="M1125">
        <f t="shared" si="368"/>
        <v>9</v>
      </c>
      <c r="N1125">
        <f t="shared" si="369"/>
        <v>3</v>
      </c>
      <c r="O1125" s="3" t="str">
        <f t="shared" si="361"/>
        <v>10|09|03</v>
      </c>
      <c r="P1125" s="22">
        <f t="shared" si="362"/>
        <v>100903</v>
      </c>
      <c r="Q1125" s="22">
        <f t="shared" si="363"/>
        <v>3</v>
      </c>
      <c r="R1125" s="22"/>
      <c r="S1125" t="str">
        <f t="shared" si="364"/>
        <v>Social and Behavioral Sciences</v>
      </c>
      <c r="T1125" t="str">
        <f t="shared" si="365"/>
        <v>Geography</v>
      </c>
      <c r="U1125" t="str">
        <f t="shared" si="366"/>
        <v>Nature and Society Relations</v>
      </c>
      <c r="V1125">
        <v>1</v>
      </c>
      <c r="W1125">
        <f t="shared" si="374"/>
        <v>1113</v>
      </c>
      <c r="X1125">
        <f t="shared" si="360"/>
        <v>1113</v>
      </c>
      <c r="Y1125" t="str">
        <f t="shared" si="375"/>
        <v>Geography: Nature and Society Relations</v>
      </c>
      <c r="Z1125" t="str">
        <f t="shared" si="376"/>
        <v>Geography: Nature and Society Relations</v>
      </c>
    </row>
    <row r="1126" spans="1:26" x14ac:dyDescent="0.35">
      <c r="A1126">
        <v>1122</v>
      </c>
      <c r="B1126" t="s">
        <v>2196</v>
      </c>
      <c r="C1126" s="4">
        <v>3</v>
      </c>
      <c r="D1126" s="4">
        <v>34</v>
      </c>
      <c r="E1126" s="4">
        <v>317</v>
      </c>
      <c r="F1126" s="4">
        <v>31701</v>
      </c>
      <c r="G1126" s="4">
        <v>10000</v>
      </c>
      <c r="H1126" s="4">
        <v>10400</v>
      </c>
      <c r="I1126">
        <v>10206</v>
      </c>
      <c r="J1126">
        <f t="shared" si="372"/>
        <v>31</v>
      </c>
      <c r="K1126">
        <f t="shared" si="373"/>
        <v>11</v>
      </c>
      <c r="L1126">
        <f t="shared" si="367"/>
        <v>10</v>
      </c>
      <c r="M1126">
        <f t="shared" si="368"/>
        <v>9</v>
      </c>
      <c r="N1126">
        <f t="shared" si="369"/>
        <v>4</v>
      </c>
      <c r="O1126" s="3" t="str">
        <f t="shared" si="361"/>
        <v>10|09|04</v>
      </c>
      <c r="P1126" s="22">
        <f t="shared" si="362"/>
        <v>100904</v>
      </c>
      <c r="Q1126" s="22">
        <f t="shared" si="363"/>
        <v>3</v>
      </c>
      <c r="R1126" s="22"/>
      <c r="S1126" t="str">
        <f t="shared" si="364"/>
        <v>Social and Behavioral Sciences</v>
      </c>
      <c r="T1126" t="str">
        <f t="shared" si="365"/>
        <v>Geography</v>
      </c>
      <c r="U1126" t="str">
        <f t="shared" si="366"/>
        <v>Physical and Environmental Geography</v>
      </c>
      <c r="V1126">
        <v>1</v>
      </c>
      <c r="W1126">
        <f t="shared" si="374"/>
        <v>1114</v>
      </c>
      <c r="X1126">
        <f t="shared" si="360"/>
        <v>1114</v>
      </c>
      <c r="Y1126" t="str">
        <f t="shared" si="375"/>
        <v>Geography: Physical and Environmental Geography</v>
      </c>
      <c r="Z1126" t="str">
        <f t="shared" si="376"/>
        <v>Geography: Physical and Environmental Geography</v>
      </c>
    </row>
    <row r="1127" spans="1:26" x14ac:dyDescent="0.35">
      <c r="A1127">
        <v>1123</v>
      </c>
      <c r="B1127" t="s">
        <v>2197</v>
      </c>
      <c r="C1127" s="4">
        <v>3</v>
      </c>
      <c r="D1127" s="4">
        <v>34</v>
      </c>
      <c r="E1127" s="4">
        <v>317</v>
      </c>
      <c r="G1127" s="4">
        <v>10000</v>
      </c>
      <c r="H1127" s="4">
        <v>10400</v>
      </c>
      <c r="I1127">
        <v>10206</v>
      </c>
      <c r="J1127">
        <f t="shared" si="372"/>
        <v>31</v>
      </c>
      <c r="K1127">
        <f t="shared" si="373"/>
        <v>11</v>
      </c>
      <c r="L1127">
        <f t="shared" si="367"/>
        <v>10</v>
      </c>
      <c r="M1127">
        <f t="shared" si="368"/>
        <v>9</v>
      </c>
      <c r="N1127">
        <f t="shared" si="369"/>
        <v>5</v>
      </c>
      <c r="O1127" s="3" t="str">
        <f t="shared" si="361"/>
        <v>10|09|05</v>
      </c>
      <c r="P1127" s="22">
        <f t="shared" si="362"/>
        <v>100905</v>
      </c>
      <c r="Q1127" s="22">
        <f t="shared" si="363"/>
        <v>3</v>
      </c>
      <c r="R1127" s="22"/>
      <c r="S1127" t="str">
        <f t="shared" si="364"/>
        <v>Social and Behavioral Sciences</v>
      </c>
      <c r="T1127" t="str">
        <f t="shared" si="365"/>
        <v>Geography</v>
      </c>
      <c r="U1127" t="str">
        <f t="shared" si="366"/>
        <v>Remote Sensing</v>
      </c>
      <c r="V1127">
        <v>1</v>
      </c>
      <c r="W1127">
        <f t="shared" si="374"/>
        <v>1115</v>
      </c>
      <c r="X1127">
        <f t="shared" si="360"/>
        <v>1115</v>
      </c>
      <c r="Y1127" t="str">
        <f t="shared" si="375"/>
        <v>Geography: Remote Sensing</v>
      </c>
      <c r="Z1127" t="str">
        <f t="shared" si="376"/>
        <v>Geography: Remote Sensing</v>
      </c>
    </row>
    <row r="1128" spans="1:26" x14ac:dyDescent="0.35">
      <c r="A1128">
        <v>1124</v>
      </c>
      <c r="B1128" t="s">
        <v>2198</v>
      </c>
      <c r="C1128" s="4">
        <v>3</v>
      </c>
      <c r="D1128" s="4">
        <v>34</v>
      </c>
      <c r="E1128" s="4">
        <v>317</v>
      </c>
      <c r="G1128" s="4">
        <v>10000</v>
      </c>
      <c r="H1128" s="4">
        <v>10400</v>
      </c>
      <c r="I1128">
        <v>10206</v>
      </c>
      <c r="J1128">
        <f t="shared" si="372"/>
        <v>31</v>
      </c>
      <c r="K1128">
        <f t="shared" si="373"/>
        <v>11</v>
      </c>
      <c r="L1128">
        <f t="shared" si="367"/>
        <v>10</v>
      </c>
      <c r="M1128">
        <f t="shared" si="368"/>
        <v>9</v>
      </c>
      <c r="N1128">
        <f t="shared" si="369"/>
        <v>6</v>
      </c>
      <c r="O1128" s="3" t="str">
        <f t="shared" si="361"/>
        <v>10|09|06</v>
      </c>
      <c r="P1128" s="22">
        <f t="shared" si="362"/>
        <v>100906</v>
      </c>
      <c r="Q1128" s="22">
        <f t="shared" si="363"/>
        <v>3</v>
      </c>
      <c r="R1128" s="22"/>
      <c r="S1128" t="str">
        <f t="shared" si="364"/>
        <v>Social and Behavioral Sciences</v>
      </c>
      <c r="T1128" t="str">
        <f t="shared" si="365"/>
        <v>Geography</v>
      </c>
      <c r="U1128" t="str">
        <f t="shared" si="366"/>
        <v>Spatial Science</v>
      </c>
      <c r="V1128">
        <v>1</v>
      </c>
      <c r="W1128">
        <f t="shared" si="374"/>
        <v>1116</v>
      </c>
      <c r="X1128">
        <f t="shared" si="360"/>
        <v>1116</v>
      </c>
      <c r="Y1128" t="str">
        <f t="shared" si="375"/>
        <v>Geography: Spatial Science</v>
      </c>
      <c r="Z1128" t="str">
        <f t="shared" si="376"/>
        <v>Geography: Spatial Science</v>
      </c>
    </row>
    <row r="1129" spans="1:26" x14ac:dyDescent="0.35">
      <c r="A1129">
        <v>1125</v>
      </c>
      <c r="B1129" t="s">
        <v>2199</v>
      </c>
      <c r="C1129" s="4">
        <v>3</v>
      </c>
      <c r="D1129" s="4">
        <v>34</v>
      </c>
      <c r="E1129" s="4">
        <v>317</v>
      </c>
      <c r="G1129" s="4">
        <v>10000</v>
      </c>
      <c r="H1129" s="4">
        <v>10400</v>
      </c>
      <c r="I1129">
        <v>10206</v>
      </c>
      <c r="J1129">
        <f t="shared" si="372"/>
        <v>31</v>
      </c>
      <c r="K1129">
        <f t="shared" si="373"/>
        <v>11</v>
      </c>
      <c r="L1129">
        <f t="shared" si="367"/>
        <v>10</v>
      </c>
      <c r="M1129">
        <f t="shared" si="368"/>
        <v>9</v>
      </c>
      <c r="N1129">
        <f t="shared" si="369"/>
        <v>7</v>
      </c>
      <c r="O1129" s="3" t="str">
        <f t="shared" si="361"/>
        <v>10|09|07</v>
      </c>
      <c r="P1129" s="22">
        <f t="shared" si="362"/>
        <v>100907</v>
      </c>
      <c r="Q1129" s="22">
        <f t="shared" si="363"/>
        <v>3</v>
      </c>
      <c r="R1129" s="22"/>
      <c r="S1129" t="str">
        <f t="shared" si="364"/>
        <v>Social and Behavioral Sciences</v>
      </c>
      <c r="T1129" s="23" t="str">
        <f t="shared" si="365"/>
        <v>Geography</v>
      </c>
      <c r="U1129" t="str">
        <f t="shared" si="366"/>
        <v>Other Geography</v>
      </c>
      <c r="V1129">
        <v>1</v>
      </c>
      <c r="W1129">
        <f t="shared" si="374"/>
        <v>1117</v>
      </c>
      <c r="X1129">
        <f t="shared" si="360"/>
        <v>1117</v>
      </c>
      <c r="Y1129" t="str">
        <f t="shared" si="375"/>
        <v>Geography: Other Geography</v>
      </c>
      <c r="Z1129" t="str">
        <f t="shared" si="376"/>
        <v>Geography: Other Geography</v>
      </c>
    </row>
    <row r="1130" spans="1:26" x14ac:dyDescent="0.35">
      <c r="A1130">
        <v>1126</v>
      </c>
      <c r="B1130" t="s">
        <v>2200</v>
      </c>
      <c r="C1130" s="4">
        <v>1</v>
      </c>
      <c r="D1130" s="4">
        <v>12</v>
      </c>
      <c r="E1130" s="4">
        <v>111</v>
      </c>
      <c r="G1130">
        <v>10000</v>
      </c>
      <c r="H1130" s="4">
        <v>10400</v>
      </c>
      <c r="I1130" s="4">
        <v>10403</v>
      </c>
      <c r="J1130">
        <f t="shared" si="372"/>
        <v>31</v>
      </c>
      <c r="K1130" t="str">
        <f t="shared" si="373"/>
        <v/>
      </c>
      <c r="L1130">
        <f t="shared" si="367"/>
        <v>10</v>
      </c>
      <c r="M1130">
        <f t="shared" si="368"/>
        <v>10</v>
      </c>
      <c r="N1130" t="str">
        <f t="shared" si="369"/>
        <v/>
      </c>
      <c r="O1130" s="3" t="str">
        <f t="shared" si="361"/>
        <v>10|10</v>
      </c>
      <c r="P1130" s="22">
        <f t="shared" si="362"/>
        <v>1010</v>
      </c>
      <c r="Q1130" s="22">
        <f t="shared" si="363"/>
        <v>2</v>
      </c>
      <c r="R1130" s="22">
        <v>7</v>
      </c>
      <c r="S1130" t="str">
        <f t="shared" si="364"/>
        <v>Social and Behavioral Sciences</v>
      </c>
      <c r="T1130" t="str">
        <f t="shared" si="365"/>
        <v>International and Area Studies</v>
      </c>
      <c r="U1130" t="str">
        <f t="shared" si="366"/>
        <v/>
      </c>
      <c r="V1130">
        <v>1</v>
      </c>
      <c r="W1130">
        <f t="shared" si="374"/>
        <v>1118</v>
      </c>
      <c r="X1130">
        <f t="shared" si="360"/>
        <v>1118</v>
      </c>
      <c r="Y1130" t="str">
        <f>T1130</f>
        <v>International and Area Studies</v>
      </c>
      <c r="Z1130" t="str">
        <f>IF(U1131="",T1130,"")</f>
        <v/>
      </c>
    </row>
    <row r="1131" spans="1:26" x14ac:dyDescent="0.35">
      <c r="A1131">
        <v>1127</v>
      </c>
      <c r="B1131" t="s">
        <v>2201</v>
      </c>
      <c r="C1131" s="4">
        <v>1</v>
      </c>
      <c r="D1131" s="4">
        <v>12</v>
      </c>
      <c r="E1131" s="4">
        <v>111</v>
      </c>
      <c r="G1131">
        <v>10000</v>
      </c>
      <c r="H1131">
        <v>10400</v>
      </c>
      <c r="I1131">
        <v>10206</v>
      </c>
      <c r="J1131">
        <f t="shared" si="372"/>
        <v>31</v>
      </c>
      <c r="K1131">
        <f t="shared" si="373"/>
        <v>32</v>
      </c>
      <c r="L1131">
        <f t="shared" si="367"/>
        <v>10</v>
      </c>
      <c r="M1131">
        <f t="shared" si="368"/>
        <v>10</v>
      </c>
      <c r="N1131">
        <f t="shared" si="369"/>
        <v>1</v>
      </c>
      <c r="O1131" s="3" t="str">
        <f t="shared" si="361"/>
        <v>10|10|01</v>
      </c>
      <c r="P1131" s="22">
        <f t="shared" si="362"/>
        <v>101001</v>
      </c>
      <c r="Q1131" s="22">
        <f t="shared" si="363"/>
        <v>3</v>
      </c>
      <c r="R1131" s="22"/>
      <c r="S1131" t="str">
        <f t="shared" si="364"/>
        <v>Social and Behavioral Sciences</v>
      </c>
      <c r="T1131" t="str">
        <f t="shared" si="365"/>
        <v>International and Area Studies</v>
      </c>
      <c r="U1131" t="str">
        <f t="shared" si="366"/>
        <v>African Studies</v>
      </c>
      <c r="V1131">
        <v>1</v>
      </c>
      <c r="W1131">
        <f t="shared" si="374"/>
        <v>1119</v>
      </c>
      <c r="X1131">
        <f t="shared" si="360"/>
        <v>1119</v>
      </c>
      <c r="Y1131" t="str">
        <f t="shared" ref="Y1131:Y1137" si="377">Z1131</f>
        <v>International and Area Studies: African Studies</v>
      </c>
      <c r="Z1131" t="str">
        <f t="shared" ref="Z1131:Z1137" si="378">CONCATENATE(T1131,": ",U1131)</f>
        <v>International and Area Studies: African Studies</v>
      </c>
    </row>
    <row r="1132" spans="1:26" x14ac:dyDescent="0.35">
      <c r="A1132">
        <v>1128</v>
      </c>
      <c r="B1132" t="s">
        <v>2202</v>
      </c>
      <c r="C1132" s="4">
        <v>1</v>
      </c>
      <c r="D1132" s="4">
        <v>12</v>
      </c>
      <c r="E1132" s="4">
        <v>111</v>
      </c>
      <c r="G1132">
        <v>10000</v>
      </c>
      <c r="H1132">
        <v>10400</v>
      </c>
      <c r="I1132">
        <v>10206</v>
      </c>
      <c r="J1132">
        <f t="shared" si="372"/>
        <v>31</v>
      </c>
      <c r="K1132">
        <f t="shared" si="373"/>
        <v>32</v>
      </c>
      <c r="L1132">
        <f t="shared" si="367"/>
        <v>10</v>
      </c>
      <c r="M1132">
        <f t="shared" si="368"/>
        <v>10</v>
      </c>
      <c r="N1132">
        <f t="shared" si="369"/>
        <v>2</v>
      </c>
      <c r="O1132" s="3" t="str">
        <f t="shared" si="361"/>
        <v>10|10|02</v>
      </c>
      <c r="P1132" s="22">
        <f t="shared" si="362"/>
        <v>101002</v>
      </c>
      <c r="Q1132" s="22">
        <f t="shared" si="363"/>
        <v>3</v>
      </c>
      <c r="R1132" s="22"/>
      <c r="S1132" t="str">
        <f t="shared" si="364"/>
        <v>Social and Behavioral Sciences</v>
      </c>
      <c r="T1132" t="str">
        <f t="shared" si="365"/>
        <v>International and Area Studies</v>
      </c>
      <c r="U1132" t="str">
        <f t="shared" si="366"/>
        <v>Asian Studies</v>
      </c>
      <c r="V1132">
        <v>1</v>
      </c>
      <c r="W1132">
        <f t="shared" si="374"/>
        <v>1120</v>
      </c>
      <c r="X1132">
        <f t="shared" si="360"/>
        <v>1120</v>
      </c>
      <c r="Y1132" t="str">
        <f t="shared" si="377"/>
        <v>International and Area Studies: Asian Studies</v>
      </c>
      <c r="Z1132" t="str">
        <f t="shared" si="378"/>
        <v>International and Area Studies: Asian Studies</v>
      </c>
    </row>
    <row r="1133" spans="1:26" x14ac:dyDescent="0.35">
      <c r="A1133">
        <v>1129</v>
      </c>
      <c r="B1133" t="s">
        <v>2203</v>
      </c>
      <c r="C1133" s="4">
        <v>1</v>
      </c>
      <c r="D1133" s="4">
        <v>12</v>
      </c>
      <c r="E1133" s="4">
        <v>111</v>
      </c>
      <c r="G1133">
        <v>10000</v>
      </c>
      <c r="H1133">
        <v>10400</v>
      </c>
      <c r="I1133">
        <v>10206</v>
      </c>
      <c r="J1133">
        <f t="shared" si="372"/>
        <v>31</v>
      </c>
      <c r="K1133">
        <f t="shared" si="373"/>
        <v>32</v>
      </c>
      <c r="L1133">
        <f t="shared" si="367"/>
        <v>10</v>
      </c>
      <c r="M1133">
        <f t="shared" si="368"/>
        <v>10</v>
      </c>
      <c r="N1133">
        <f t="shared" si="369"/>
        <v>3</v>
      </c>
      <c r="O1133" s="3" t="str">
        <f t="shared" si="361"/>
        <v>10|10|03</v>
      </c>
      <c r="P1133" s="22">
        <f t="shared" si="362"/>
        <v>101003</v>
      </c>
      <c r="Q1133" s="22">
        <f t="shared" si="363"/>
        <v>3</v>
      </c>
      <c r="R1133" s="22"/>
      <c r="S1133" t="str">
        <f t="shared" si="364"/>
        <v>Social and Behavioral Sciences</v>
      </c>
      <c r="T1133" t="str">
        <f t="shared" si="365"/>
        <v>International and Area Studies</v>
      </c>
      <c r="U1133" t="str">
        <f t="shared" si="366"/>
        <v>Eastern European Studies</v>
      </c>
      <c r="V1133">
        <v>1</v>
      </c>
      <c r="W1133">
        <f t="shared" si="374"/>
        <v>1121</v>
      </c>
      <c r="X1133">
        <f t="shared" si="360"/>
        <v>1121</v>
      </c>
      <c r="Y1133" t="str">
        <f t="shared" si="377"/>
        <v>International and Area Studies: Eastern European Studies</v>
      </c>
      <c r="Z1133" t="str">
        <f t="shared" si="378"/>
        <v>International and Area Studies: Eastern European Studies</v>
      </c>
    </row>
    <row r="1134" spans="1:26" x14ac:dyDescent="0.35">
      <c r="A1134">
        <v>1130</v>
      </c>
      <c r="B1134" t="s">
        <v>2204</v>
      </c>
      <c r="C1134" s="4">
        <v>1</v>
      </c>
      <c r="D1134" s="4">
        <v>12</v>
      </c>
      <c r="E1134" s="4">
        <v>111</v>
      </c>
      <c r="G1134">
        <v>10000</v>
      </c>
      <c r="H1134">
        <v>10400</v>
      </c>
      <c r="I1134">
        <v>10206</v>
      </c>
      <c r="J1134">
        <f t="shared" si="372"/>
        <v>31</v>
      </c>
      <c r="K1134">
        <f t="shared" si="373"/>
        <v>32</v>
      </c>
      <c r="L1134">
        <f t="shared" si="367"/>
        <v>10</v>
      </c>
      <c r="M1134">
        <f t="shared" si="368"/>
        <v>10</v>
      </c>
      <c r="N1134">
        <f t="shared" si="369"/>
        <v>4</v>
      </c>
      <c r="O1134" s="3" t="str">
        <f t="shared" si="361"/>
        <v>10|10|04</v>
      </c>
      <c r="P1134" s="22">
        <f t="shared" si="362"/>
        <v>101004</v>
      </c>
      <c r="Q1134" s="22">
        <f t="shared" si="363"/>
        <v>3</v>
      </c>
      <c r="R1134" s="22"/>
      <c r="S1134" t="str">
        <f t="shared" si="364"/>
        <v>Social and Behavioral Sciences</v>
      </c>
      <c r="T1134" t="str">
        <f t="shared" si="365"/>
        <v>International and Area Studies</v>
      </c>
      <c r="U1134" t="str">
        <f t="shared" si="366"/>
        <v>Latin American Studies</v>
      </c>
      <c r="V1134">
        <v>1</v>
      </c>
      <c r="W1134">
        <f t="shared" si="374"/>
        <v>1122</v>
      </c>
      <c r="X1134">
        <f t="shared" si="360"/>
        <v>1122</v>
      </c>
      <c r="Y1134" t="str">
        <f t="shared" si="377"/>
        <v>International and Area Studies: Latin American Studies</v>
      </c>
      <c r="Z1134" t="str">
        <f t="shared" si="378"/>
        <v>International and Area Studies: Latin American Studies</v>
      </c>
    </row>
    <row r="1135" spans="1:26" x14ac:dyDescent="0.35">
      <c r="A1135">
        <v>1131</v>
      </c>
      <c r="B1135" t="s">
        <v>2205</v>
      </c>
      <c r="C1135" s="4">
        <v>1</v>
      </c>
      <c r="D1135" s="4">
        <v>12</v>
      </c>
      <c r="E1135" s="4">
        <v>111</v>
      </c>
      <c r="G1135">
        <v>10000</v>
      </c>
      <c r="H1135">
        <v>10400</v>
      </c>
      <c r="I1135">
        <v>10206</v>
      </c>
      <c r="J1135">
        <f t="shared" si="372"/>
        <v>31</v>
      </c>
      <c r="K1135">
        <f t="shared" si="373"/>
        <v>32</v>
      </c>
      <c r="L1135">
        <f t="shared" si="367"/>
        <v>10</v>
      </c>
      <c r="M1135">
        <f t="shared" si="368"/>
        <v>10</v>
      </c>
      <c r="N1135">
        <f t="shared" si="369"/>
        <v>5</v>
      </c>
      <c r="O1135" s="3" t="str">
        <f t="shared" si="361"/>
        <v>10|10|05</v>
      </c>
      <c r="P1135" s="22">
        <f t="shared" si="362"/>
        <v>101005</v>
      </c>
      <c r="Q1135" s="22">
        <f t="shared" si="363"/>
        <v>3</v>
      </c>
      <c r="R1135" s="22"/>
      <c r="S1135" t="str">
        <f t="shared" si="364"/>
        <v>Social and Behavioral Sciences</v>
      </c>
      <c r="T1135" t="str">
        <f t="shared" si="365"/>
        <v>International and Area Studies</v>
      </c>
      <c r="U1135" t="str">
        <f t="shared" si="366"/>
        <v>Near and Middle Eastern Studies</v>
      </c>
      <c r="V1135">
        <v>1</v>
      </c>
      <c r="W1135">
        <f t="shared" si="374"/>
        <v>1123</v>
      </c>
      <c r="X1135">
        <f t="shared" si="360"/>
        <v>1123</v>
      </c>
      <c r="Y1135" t="str">
        <f t="shared" si="377"/>
        <v>International and Area Studies: Near and Middle Eastern Studies</v>
      </c>
      <c r="Z1135" t="str">
        <f t="shared" si="378"/>
        <v>International and Area Studies: Near and Middle Eastern Studies</v>
      </c>
    </row>
    <row r="1136" spans="1:26" x14ac:dyDescent="0.35">
      <c r="A1136">
        <v>1132</v>
      </c>
      <c r="B1136" t="s">
        <v>2206</v>
      </c>
      <c r="C1136" s="4">
        <v>1</v>
      </c>
      <c r="D1136" s="4">
        <v>12</v>
      </c>
      <c r="E1136" s="4">
        <v>111</v>
      </c>
      <c r="G1136">
        <v>10000</v>
      </c>
      <c r="H1136">
        <v>10400</v>
      </c>
      <c r="I1136">
        <v>10206</v>
      </c>
      <c r="J1136">
        <f t="shared" si="372"/>
        <v>31</v>
      </c>
      <c r="K1136">
        <f t="shared" si="373"/>
        <v>32</v>
      </c>
      <c r="L1136">
        <f t="shared" si="367"/>
        <v>10</v>
      </c>
      <c r="M1136">
        <f t="shared" si="368"/>
        <v>10</v>
      </c>
      <c r="N1136">
        <f t="shared" si="369"/>
        <v>6</v>
      </c>
      <c r="O1136" s="3" t="str">
        <f t="shared" si="361"/>
        <v>10|10|06</v>
      </c>
      <c r="P1136" s="22">
        <f t="shared" si="362"/>
        <v>101006</v>
      </c>
      <c r="Q1136" s="22">
        <f t="shared" si="363"/>
        <v>3</v>
      </c>
      <c r="R1136" s="22"/>
      <c r="S1136" t="str">
        <f t="shared" si="364"/>
        <v>Social and Behavioral Sciences</v>
      </c>
      <c r="T1136" t="str">
        <f t="shared" si="365"/>
        <v>International and Area Studies</v>
      </c>
      <c r="U1136" t="str">
        <f t="shared" si="366"/>
        <v>Soviet and Post-Soviet Studies</v>
      </c>
      <c r="V1136">
        <v>1</v>
      </c>
      <c r="W1136">
        <f t="shared" si="374"/>
        <v>1124</v>
      </c>
      <c r="X1136">
        <f t="shared" si="360"/>
        <v>1124</v>
      </c>
      <c r="Y1136" t="str">
        <f t="shared" si="377"/>
        <v>International and Area Studies: Soviet and Post-Soviet Studies</v>
      </c>
      <c r="Z1136" t="str">
        <f t="shared" si="378"/>
        <v>International and Area Studies: Soviet and Post-Soviet Studies</v>
      </c>
    </row>
    <row r="1137" spans="1:26" x14ac:dyDescent="0.35">
      <c r="A1137">
        <v>1133</v>
      </c>
      <c r="B1137" t="s">
        <v>2207</v>
      </c>
      <c r="C1137" s="4">
        <v>1</v>
      </c>
      <c r="D1137" s="4">
        <v>12</v>
      </c>
      <c r="E1137" s="4">
        <v>111</v>
      </c>
      <c r="G1137">
        <v>10000</v>
      </c>
      <c r="H1137">
        <v>10400</v>
      </c>
      <c r="I1137">
        <v>10206</v>
      </c>
      <c r="J1137">
        <f t="shared" si="372"/>
        <v>31</v>
      </c>
      <c r="K1137">
        <f t="shared" si="373"/>
        <v>32</v>
      </c>
      <c r="L1137">
        <f t="shared" si="367"/>
        <v>10</v>
      </c>
      <c r="M1137">
        <f t="shared" si="368"/>
        <v>10</v>
      </c>
      <c r="N1137">
        <f t="shared" si="369"/>
        <v>7</v>
      </c>
      <c r="O1137" s="3" t="str">
        <f t="shared" si="361"/>
        <v>10|10|07</v>
      </c>
      <c r="P1137" s="22">
        <f t="shared" si="362"/>
        <v>101007</v>
      </c>
      <c r="Q1137" s="22">
        <f t="shared" si="363"/>
        <v>3</v>
      </c>
      <c r="R1137" s="22"/>
      <c r="S1137" t="str">
        <f t="shared" si="364"/>
        <v>Social and Behavioral Sciences</v>
      </c>
      <c r="T1137" s="23" t="str">
        <f t="shared" si="365"/>
        <v>International and Area Studies</v>
      </c>
      <c r="U1137" t="str">
        <f t="shared" si="366"/>
        <v>Other International and Area Studies</v>
      </c>
      <c r="V1137">
        <v>1</v>
      </c>
      <c r="W1137">
        <f t="shared" si="374"/>
        <v>1125</v>
      </c>
      <c r="X1137">
        <f t="shared" si="360"/>
        <v>1125</v>
      </c>
      <c r="Y1137" t="str">
        <f t="shared" si="377"/>
        <v>International and Area Studies: Other International and Area Studies</v>
      </c>
      <c r="Z1137" t="str">
        <f t="shared" si="378"/>
        <v>International and Area Studies: Other International and Area Studies</v>
      </c>
    </row>
    <row r="1138" spans="1:26" x14ac:dyDescent="0.35">
      <c r="A1138">
        <v>1134</v>
      </c>
      <c r="B1138" t="s">
        <v>2208</v>
      </c>
      <c r="C1138" s="4">
        <v>1</v>
      </c>
      <c r="D1138" s="4">
        <v>12</v>
      </c>
      <c r="E1138" s="4">
        <v>112</v>
      </c>
      <c r="G1138">
        <v>10000</v>
      </c>
      <c r="H1138">
        <v>10700</v>
      </c>
      <c r="I1138">
        <v>10204</v>
      </c>
      <c r="J1138">
        <f t="shared" si="372"/>
        <v>31</v>
      </c>
      <c r="K1138" t="str">
        <f t="shared" si="373"/>
        <v/>
      </c>
      <c r="L1138">
        <f t="shared" si="367"/>
        <v>10</v>
      </c>
      <c r="M1138">
        <f t="shared" si="368"/>
        <v>11</v>
      </c>
      <c r="N1138" t="str">
        <f t="shared" si="369"/>
        <v/>
      </c>
      <c r="O1138" s="3" t="str">
        <f t="shared" si="361"/>
        <v>10|11</v>
      </c>
      <c r="P1138" s="22">
        <f t="shared" si="362"/>
        <v>1011</v>
      </c>
      <c r="Q1138" s="22">
        <f t="shared" si="363"/>
        <v>2</v>
      </c>
      <c r="R1138" s="22">
        <v>0</v>
      </c>
      <c r="S1138" t="str">
        <f t="shared" si="364"/>
        <v>Social and Behavioral Sciences</v>
      </c>
      <c r="T1138" t="str">
        <f t="shared" si="365"/>
        <v>Leadership Studies</v>
      </c>
      <c r="U1138" t="str">
        <f t="shared" si="366"/>
        <v/>
      </c>
      <c r="V1138">
        <v>1</v>
      </c>
      <c r="W1138">
        <f t="shared" si="374"/>
        <v>1126</v>
      </c>
      <c r="X1138">
        <f t="shared" si="360"/>
        <v>1126</v>
      </c>
      <c r="Y1138" t="str">
        <f>T1138</f>
        <v>Leadership Studies</v>
      </c>
      <c r="Z1138" t="str">
        <f>IF(U1139="",T1138,"")</f>
        <v>Leadership Studies</v>
      </c>
    </row>
    <row r="1139" spans="1:26" x14ac:dyDescent="0.35">
      <c r="A1139">
        <v>1135</v>
      </c>
      <c r="B1139" t="s">
        <v>2209</v>
      </c>
      <c r="C1139" s="4">
        <v>1</v>
      </c>
      <c r="D1139" s="4">
        <v>12</v>
      </c>
      <c r="E1139" s="4">
        <v>113</v>
      </c>
      <c r="G1139">
        <v>10000</v>
      </c>
      <c r="H1139">
        <v>10700</v>
      </c>
      <c r="I1139">
        <v>10205</v>
      </c>
      <c r="J1139">
        <f t="shared" si="372"/>
        <v>31</v>
      </c>
      <c r="K1139" t="str">
        <f t="shared" si="373"/>
        <v/>
      </c>
      <c r="L1139">
        <f t="shared" si="367"/>
        <v>10</v>
      </c>
      <c r="M1139">
        <f t="shared" si="368"/>
        <v>12</v>
      </c>
      <c r="N1139" t="str">
        <f t="shared" si="369"/>
        <v/>
      </c>
      <c r="O1139" s="3" t="str">
        <f t="shared" si="361"/>
        <v>10|12</v>
      </c>
      <c r="P1139" s="22">
        <f t="shared" si="362"/>
        <v>1012</v>
      </c>
      <c r="Q1139" s="22">
        <f t="shared" si="363"/>
        <v>2</v>
      </c>
      <c r="R1139" s="22">
        <v>4</v>
      </c>
      <c r="S1139" t="str">
        <f t="shared" si="364"/>
        <v>Social and Behavioral Sciences</v>
      </c>
      <c r="T1139" t="str">
        <f t="shared" si="365"/>
        <v>Legal Studies</v>
      </c>
      <c r="U1139" t="str">
        <f t="shared" si="366"/>
        <v/>
      </c>
      <c r="V1139">
        <v>1</v>
      </c>
      <c r="W1139">
        <f t="shared" si="374"/>
        <v>1127</v>
      </c>
      <c r="X1139">
        <f t="shared" si="360"/>
        <v>1127</v>
      </c>
      <c r="Y1139" t="str">
        <f>T1139</f>
        <v>Legal Studies</v>
      </c>
      <c r="Z1139" t="str">
        <f>IF(U1140="",T1139,"")</f>
        <v/>
      </c>
    </row>
    <row r="1140" spans="1:26" x14ac:dyDescent="0.35">
      <c r="A1140">
        <v>1136</v>
      </c>
      <c r="B1140" t="s">
        <v>2210</v>
      </c>
      <c r="C1140" s="4">
        <v>1</v>
      </c>
      <c r="D1140" s="4">
        <v>12</v>
      </c>
      <c r="E1140" s="4">
        <v>113</v>
      </c>
      <c r="G1140">
        <v>10000</v>
      </c>
      <c r="H1140">
        <v>10700</v>
      </c>
      <c r="I1140">
        <v>10205</v>
      </c>
      <c r="J1140">
        <f t="shared" si="372"/>
        <v>31</v>
      </c>
      <c r="K1140">
        <f t="shared" si="373"/>
        <v>15</v>
      </c>
      <c r="L1140">
        <f t="shared" si="367"/>
        <v>10</v>
      </c>
      <c r="M1140">
        <f t="shared" si="368"/>
        <v>12</v>
      </c>
      <c r="N1140">
        <f t="shared" si="369"/>
        <v>1</v>
      </c>
      <c r="O1140" s="3" t="str">
        <f t="shared" si="361"/>
        <v>10|12|01</v>
      </c>
      <c r="P1140" s="22">
        <f t="shared" si="362"/>
        <v>101201</v>
      </c>
      <c r="Q1140" s="22">
        <f t="shared" si="363"/>
        <v>3</v>
      </c>
      <c r="R1140" s="22"/>
      <c r="S1140" t="str">
        <f t="shared" si="364"/>
        <v>Social and Behavioral Sciences</v>
      </c>
      <c r="T1140" t="str">
        <f t="shared" si="365"/>
        <v>Legal Studies</v>
      </c>
      <c r="U1140" t="str">
        <f t="shared" si="366"/>
        <v>Criminology and Criminal Justice</v>
      </c>
      <c r="V1140">
        <v>1</v>
      </c>
      <c r="W1140">
        <f t="shared" si="374"/>
        <v>1128</v>
      </c>
      <c r="X1140">
        <f t="shared" si="360"/>
        <v>1128</v>
      </c>
      <c r="Y1140" t="str">
        <f>Z1140</f>
        <v>Legal Studies: Criminology and Criminal Justice</v>
      </c>
      <c r="Z1140" t="str">
        <f>CONCATENATE(T1140,": ",U1140)</f>
        <v>Legal Studies: Criminology and Criminal Justice</v>
      </c>
    </row>
    <row r="1141" spans="1:26" x14ac:dyDescent="0.35">
      <c r="A1141">
        <v>1137</v>
      </c>
      <c r="B1141" t="s">
        <v>2211</v>
      </c>
      <c r="C1141" s="4">
        <v>1</v>
      </c>
      <c r="D1141" s="4">
        <v>12</v>
      </c>
      <c r="E1141" s="4">
        <v>113</v>
      </c>
      <c r="G1141">
        <v>10000</v>
      </c>
      <c r="H1141">
        <v>10700</v>
      </c>
      <c r="I1141">
        <v>10205</v>
      </c>
      <c r="J1141">
        <f t="shared" si="372"/>
        <v>31</v>
      </c>
      <c r="K1141">
        <f t="shared" si="373"/>
        <v>15</v>
      </c>
      <c r="L1141">
        <f t="shared" si="367"/>
        <v>10</v>
      </c>
      <c r="M1141">
        <f t="shared" si="368"/>
        <v>12</v>
      </c>
      <c r="N1141">
        <f t="shared" si="369"/>
        <v>2</v>
      </c>
      <c r="O1141" s="3" t="str">
        <f t="shared" si="361"/>
        <v>10|12|02</v>
      </c>
      <c r="P1141" s="22">
        <f t="shared" si="362"/>
        <v>101202</v>
      </c>
      <c r="Q1141" s="22">
        <f t="shared" si="363"/>
        <v>3</v>
      </c>
      <c r="R1141" s="22"/>
      <c r="S1141" t="str">
        <f t="shared" si="364"/>
        <v>Social and Behavioral Sciences</v>
      </c>
      <c r="T1141" t="str">
        <f t="shared" si="365"/>
        <v>Legal Studies</v>
      </c>
      <c r="U1141" t="str">
        <f t="shared" si="366"/>
        <v>Forensic Science and Technology</v>
      </c>
      <c r="V1141">
        <v>1</v>
      </c>
      <c r="W1141">
        <f t="shared" si="374"/>
        <v>1129</v>
      </c>
      <c r="X1141">
        <f t="shared" si="360"/>
        <v>1129</v>
      </c>
      <c r="Y1141" t="str">
        <f>Z1141</f>
        <v>Legal Studies: Forensic Science and Technology</v>
      </c>
      <c r="Z1141" t="str">
        <f>CONCATENATE(T1141,": ",U1141)</f>
        <v>Legal Studies: Forensic Science and Technology</v>
      </c>
    </row>
    <row r="1142" spans="1:26" x14ac:dyDescent="0.35">
      <c r="A1142">
        <v>1138</v>
      </c>
      <c r="B1142" t="s">
        <v>2212</v>
      </c>
      <c r="C1142" s="4">
        <v>1</v>
      </c>
      <c r="D1142" s="4">
        <v>12</v>
      </c>
      <c r="E1142" s="4">
        <v>113</v>
      </c>
      <c r="G1142">
        <v>10000</v>
      </c>
      <c r="H1142">
        <v>10700</v>
      </c>
      <c r="I1142">
        <v>10205</v>
      </c>
      <c r="J1142">
        <f t="shared" si="372"/>
        <v>31</v>
      </c>
      <c r="K1142">
        <f t="shared" si="373"/>
        <v>15</v>
      </c>
      <c r="L1142">
        <f t="shared" si="367"/>
        <v>10</v>
      </c>
      <c r="M1142">
        <f t="shared" si="368"/>
        <v>12</v>
      </c>
      <c r="N1142">
        <f t="shared" si="369"/>
        <v>3</v>
      </c>
      <c r="O1142" s="3" t="str">
        <f t="shared" si="361"/>
        <v>10|12|03</v>
      </c>
      <c r="P1142" s="22">
        <f t="shared" si="362"/>
        <v>101203</v>
      </c>
      <c r="Q1142" s="22">
        <f t="shared" si="363"/>
        <v>3</v>
      </c>
      <c r="R1142" s="22"/>
      <c r="S1142" t="str">
        <f t="shared" si="364"/>
        <v>Social and Behavioral Sciences</v>
      </c>
      <c r="T1142" t="str">
        <f t="shared" si="365"/>
        <v>Legal Studies</v>
      </c>
      <c r="U1142" t="str">
        <f t="shared" si="366"/>
        <v>Legal Theory</v>
      </c>
      <c r="V1142">
        <v>1</v>
      </c>
      <c r="W1142">
        <f t="shared" si="374"/>
        <v>1130</v>
      </c>
      <c r="X1142">
        <f t="shared" si="360"/>
        <v>1130</v>
      </c>
      <c r="Y1142" t="str">
        <f>Z1142</f>
        <v>Legal Studies: Legal Theory</v>
      </c>
      <c r="Z1142" t="str">
        <f>CONCATENATE(T1142,": ",U1142)</f>
        <v>Legal Studies: Legal Theory</v>
      </c>
    </row>
    <row r="1143" spans="1:26" x14ac:dyDescent="0.35">
      <c r="A1143">
        <v>1139</v>
      </c>
      <c r="B1143" t="s">
        <v>2213</v>
      </c>
      <c r="C1143" s="4">
        <v>1</v>
      </c>
      <c r="D1143" s="4">
        <v>12</v>
      </c>
      <c r="E1143" s="4">
        <v>113</v>
      </c>
      <c r="G1143">
        <v>10000</v>
      </c>
      <c r="H1143">
        <v>10700</v>
      </c>
      <c r="I1143">
        <v>10205</v>
      </c>
      <c r="J1143">
        <f t="shared" si="372"/>
        <v>31</v>
      </c>
      <c r="K1143">
        <f t="shared" si="373"/>
        <v>15</v>
      </c>
      <c r="L1143">
        <f t="shared" si="367"/>
        <v>10</v>
      </c>
      <c r="M1143">
        <f t="shared" si="368"/>
        <v>12</v>
      </c>
      <c r="N1143">
        <f t="shared" si="369"/>
        <v>4</v>
      </c>
      <c r="O1143" s="3" t="str">
        <f t="shared" si="361"/>
        <v>10|12|04</v>
      </c>
      <c r="P1143" s="22">
        <f t="shared" si="362"/>
        <v>101204</v>
      </c>
      <c r="Q1143" s="22">
        <f t="shared" si="363"/>
        <v>3</v>
      </c>
      <c r="R1143" s="22"/>
      <c r="S1143" t="str">
        <f t="shared" si="364"/>
        <v>Social and Behavioral Sciences</v>
      </c>
      <c r="T1143" t="str">
        <f t="shared" si="365"/>
        <v>Legal Studies</v>
      </c>
      <c r="U1143" t="str">
        <f t="shared" si="366"/>
        <v>Other Legal Studies</v>
      </c>
      <c r="V1143">
        <v>1</v>
      </c>
      <c r="W1143">
        <f t="shared" si="374"/>
        <v>1131</v>
      </c>
      <c r="X1143">
        <f t="shared" si="360"/>
        <v>1131</v>
      </c>
      <c r="Y1143" t="str">
        <f>Z1143</f>
        <v>Legal Studies: Other Legal Studies</v>
      </c>
      <c r="Z1143" t="str">
        <f>CONCATENATE(T1143,": ",U1143)</f>
        <v>Legal Studies: Other Legal Studies</v>
      </c>
    </row>
    <row r="1144" spans="1:26" x14ac:dyDescent="0.35">
      <c r="A1144">
        <v>1140</v>
      </c>
      <c r="B1144" t="s">
        <v>2214</v>
      </c>
      <c r="C1144" s="4">
        <v>1</v>
      </c>
      <c r="D1144" s="4">
        <v>12</v>
      </c>
      <c r="E1144" s="4">
        <v>111</v>
      </c>
      <c r="G1144">
        <v>10000</v>
      </c>
      <c r="H1144" s="4">
        <v>10400</v>
      </c>
      <c r="I1144" s="4" t="s">
        <v>2488</v>
      </c>
      <c r="J1144">
        <f t="shared" si="372"/>
        <v>31</v>
      </c>
      <c r="K1144" t="str">
        <f t="shared" si="373"/>
        <v/>
      </c>
      <c r="L1144">
        <f t="shared" si="367"/>
        <v>10</v>
      </c>
      <c r="M1144">
        <f t="shared" si="368"/>
        <v>13</v>
      </c>
      <c r="N1144" t="str">
        <f t="shared" si="369"/>
        <v/>
      </c>
      <c r="O1144" s="3" t="str">
        <f t="shared" si="361"/>
        <v>10|13</v>
      </c>
      <c r="P1144" s="22">
        <f t="shared" si="362"/>
        <v>1013</v>
      </c>
      <c r="Q1144" s="22">
        <f t="shared" si="363"/>
        <v>2</v>
      </c>
      <c r="R1144" s="22">
        <v>0</v>
      </c>
      <c r="S1144" t="str">
        <f t="shared" si="364"/>
        <v>Social and Behavioral Sciences</v>
      </c>
      <c r="T1144" t="str">
        <f t="shared" si="365"/>
        <v>Leisure Studies</v>
      </c>
      <c r="U1144" t="str">
        <f t="shared" si="366"/>
        <v/>
      </c>
      <c r="V1144">
        <v>1</v>
      </c>
      <c r="W1144">
        <f t="shared" si="374"/>
        <v>1132</v>
      </c>
      <c r="X1144">
        <f t="shared" si="360"/>
        <v>1132</v>
      </c>
      <c r="Y1144" t="str">
        <f>T1144</f>
        <v>Leisure Studies</v>
      </c>
      <c r="Z1144" t="str">
        <f>IF(U1145="",T1144,"")</f>
        <v>Leisure Studies</v>
      </c>
    </row>
    <row r="1145" spans="1:26" x14ac:dyDescent="0.35">
      <c r="A1145">
        <v>1141</v>
      </c>
      <c r="B1145" t="s">
        <v>2215</v>
      </c>
      <c r="C1145" s="4">
        <v>4</v>
      </c>
      <c r="D1145" s="4">
        <v>44</v>
      </c>
      <c r="E1145" s="4">
        <v>409</v>
      </c>
      <c r="G1145">
        <v>10000</v>
      </c>
      <c r="H1145">
        <v>10600</v>
      </c>
      <c r="J1145">
        <f t="shared" si="372"/>
        <v>31</v>
      </c>
      <c r="K1145" t="str">
        <f t="shared" si="373"/>
        <v/>
      </c>
      <c r="L1145">
        <f t="shared" si="367"/>
        <v>10</v>
      </c>
      <c r="M1145">
        <f t="shared" si="368"/>
        <v>14</v>
      </c>
      <c r="N1145" t="str">
        <f t="shared" si="369"/>
        <v/>
      </c>
      <c r="O1145" s="3" t="str">
        <f t="shared" si="361"/>
        <v>10|14</v>
      </c>
      <c r="P1145" s="22">
        <f t="shared" si="362"/>
        <v>1014</v>
      </c>
      <c r="Q1145" s="22">
        <f t="shared" si="363"/>
        <v>2</v>
      </c>
      <c r="R1145" s="22">
        <v>7</v>
      </c>
      <c r="S1145" t="str">
        <f t="shared" si="364"/>
        <v>Social and Behavioral Sciences</v>
      </c>
      <c r="T1145" t="str">
        <f t="shared" si="365"/>
        <v>Library and Information Science</v>
      </c>
      <c r="U1145" t="str">
        <f t="shared" si="366"/>
        <v/>
      </c>
      <c r="V1145">
        <v>1</v>
      </c>
      <c r="W1145">
        <f t="shared" si="374"/>
        <v>1133</v>
      </c>
      <c r="X1145">
        <f t="shared" si="360"/>
        <v>1133</v>
      </c>
      <c r="Y1145" t="str">
        <f>T1145</f>
        <v>Library and Information Science</v>
      </c>
      <c r="Z1145" t="str">
        <f>IF(U1146="",T1145,"")</f>
        <v/>
      </c>
    </row>
    <row r="1146" spans="1:26" x14ac:dyDescent="0.35">
      <c r="A1146">
        <v>1142</v>
      </c>
      <c r="B1146" t="s">
        <v>2216</v>
      </c>
      <c r="C1146" s="4">
        <v>4</v>
      </c>
      <c r="D1146" s="4">
        <v>44</v>
      </c>
      <c r="E1146" s="4">
        <v>409</v>
      </c>
      <c r="G1146">
        <v>10000</v>
      </c>
      <c r="H1146">
        <v>10600</v>
      </c>
      <c r="I1146" t="s">
        <v>2478</v>
      </c>
      <c r="J1146">
        <f t="shared" si="372"/>
        <v>31</v>
      </c>
      <c r="K1146">
        <f t="shared" si="373"/>
        <v>33</v>
      </c>
      <c r="L1146">
        <f t="shared" si="367"/>
        <v>10</v>
      </c>
      <c r="M1146">
        <f t="shared" si="368"/>
        <v>14</v>
      </c>
      <c r="N1146">
        <f t="shared" si="369"/>
        <v>1</v>
      </c>
      <c r="O1146" s="3" t="str">
        <f t="shared" si="361"/>
        <v>10|14|01</v>
      </c>
      <c r="P1146" s="22">
        <f t="shared" si="362"/>
        <v>101401</v>
      </c>
      <c r="Q1146" s="22">
        <f t="shared" si="363"/>
        <v>3</v>
      </c>
      <c r="R1146" s="22"/>
      <c r="S1146" t="str">
        <f t="shared" si="364"/>
        <v>Social and Behavioral Sciences</v>
      </c>
      <c r="T1146" t="str">
        <f t="shared" si="365"/>
        <v>Library and Information Science</v>
      </c>
      <c r="U1146" t="str">
        <f t="shared" si="366"/>
        <v>Archival Science</v>
      </c>
      <c r="V1146">
        <v>1</v>
      </c>
      <c r="W1146">
        <f t="shared" si="374"/>
        <v>1134</v>
      </c>
      <c r="X1146">
        <f t="shared" si="360"/>
        <v>1134</v>
      </c>
      <c r="Y1146" t="str">
        <f t="shared" ref="Y1146:Y1152" si="379">Z1146</f>
        <v>Library and Information Science: Archival Science</v>
      </c>
      <c r="Z1146" t="str">
        <f t="shared" ref="Z1146:Z1152" si="380">CONCATENATE(T1146,": ",U1146)</f>
        <v>Library and Information Science: Archival Science</v>
      </c>
    </row>
    <row r="1147" spans="1:26" x14ac:dyDescent="0.35">
      <c r="A1147">
        <v>1143</v>
      </c>
      <c r="B1147" t="s">
        <v>2217</v>
      </c>
      <c r="C1147" s="4">
        <v>4</v>
      </c>
      <c r="D1147" s="4">
        <v>44</v>
      </c>
      <c r="E1147" s="4">
        <v>409</v>
      </c>
      <c r="G1147">
        <v>10000</v>
      </c>
      <c r="H1147">
        <v>10600</v>
      </c>
      <c r="I1147" t="s">
        <v>2478</v>
      </c>
      <c r="J1147">
        <f t="shared" si="372"/>
        <v>31</v>
      </c>
      <c r="K1147">
        <f t="shared" si="373"/>
        <v>33</v>
      </c>
      <c r="L1147">
        <f t="shared" si="367"/>
        <v>10</v>
      </c>
      <c r="M1147">
        <f t="shared" si="368"/>
        <v>14</v>
      </c>
      <c r="N1147">
        <f t="shared" si="369"/>
        <v>2</v>
      </c>
      <c r="O1147" s="3" t="str">
        <f t="shared" si="361"/>
        <v>10|14|02</v>
      </c>
      <c r="P1147" s="22">
        <f t="shared" si="362"/>
        <v>101402</v>
      </c>
      <c r="Q1147" s="22">
        <f t="shared" si="363"/>
        <v>3</v>
      </c>
      <c r="R1147" s="22"/>
      <c r="S1147" t="str">
        <f t="shared" si="364"/>
        <v>Social and Behavioral Sciences</v>
      </c>
      <c r="T1147" t="str">
        <f t="shared" si="365"/>
        <v>Library and Information Science</v>
      </c>
      <c r="U1147" t="str">
        <f t="shared" si="366"/>
        <v>Cataloging and Metadata</v>
      </c>
      <c r="V1147">
        <v>1</v>
      </c>
      <c r="W1147">
        <f t="shared" si="374"/>
        <v>1135</v>
      </c>
      <c r="X1147">
        <f t="shared" si="360"/>
        <v>1135</v>
      </c>
      <c r="Y1147" t="str">
        <f t="shared" si="379"/>
        <v>Library and Information Science: Cataloging and Metadata</v>
      </c>
      <c r="Z1147" t="str">
        <f t="shared" si="380"/>
        <v>Library and Information Science: Cataloging and Metadata</v>
      </c>
    </row>
    <row r="1148" spans="1:26" x14ac:dyDescent="0.35">
      <c r="A1148">
        <v>1144</v>
      </c>
      <c r="B1148" t="s">
        <v>2218</v>
      </c>
      <c r="C1148" s="4">
        <v>4</v>
      </c>
      <c r="D1148" s="4">
        <v>44</v>
      </c>
      <c r="E1148" s="4">
        <v>409</v>
      </c>
      <c r="G1148">
        <v>10000</v>
      </c>
      <c r="H1148">
        <v>10600</v>
      </c>
      <c r="I1148" t="s">
        <v>2478</v>
      </c>
      <c r="J1148">
        <f t="shared" si="372"/>
        <v>31</v>
      </c>
      <c r="K1148">
        <f t="shared" si="373"/>
        <v>33</v>
      </c>
      <c r="L1148">
        <f t="shared" si="367"/>
        <v>10</v>
      </c>
      <c r="M1148">
        <f t="shared" si="368"/>
        <v>14</v>
      </c>
      <c r="N1148">
        <f t="shared" si="369"/>
        <v>3</v>
      </c>
      <c r="O1148" s="3" t="str">
        <f t="shared" si="361"/>
        <v>10|14|03</v>
      </c>
      <c r="P1148" s="22">
        <f t="shared" si="362"/>
        <v>101403</v>
      </c>
      <c r="Q1148" s="22">
        <f t="shared" si="363"/>
        <v>3</v>
      </c>
      <c r="R1148" s="22"/>
      <c r="S1148" t="str">
        <f t="shared" si="364"/>
        <v>Social and Behavioral Sciences</v>
      </c>
      <c r="T1148" t="str">
        <f t="shared" si="365"/>
        <v>Library and Information Science</v>
      </c>
      <c r="U1148" t="str">
        <f t="shared" si="366"/>
        <v>Collection Development and Management</v>
      </c>
      <c r="V1148">
        <v>1</v>
      </c>
      <c r="W1148">
        <f t="shared" si="374"/>
        <v>1136</v>
      </c>
      <c r="X1148">
        <f t="shared" si="360"/>
        <v>1136</v>
      </c>
      <c r="Y1148" t="str">
        <f t="shared" si="379"/>
        <v>Library and Information Science: Collection Development and Management</v>
      </c>
      <c r="Z1148" t="str">
        <f t="shared" si="380"/>
        <v>Library and Information Science: Collection Development and Management</v>
      </c>
    </row>
    <row r="1149" spans="1:26" x14ac:dyDescent="0.35">
      <c r="A1149">
        <v>1145</v>
      </c>
      <c r="B1149" t="s">
        <v>2219</v>
      </c>
      <c r="C1149" s="4">
        <v>4</v>
      </c>
      <c r="D1149" s="4">
        <v>44</v>
      </c>
      <c r="E1149" s="4">
        <v>409</v>
      </c>
      <c r="G1149">
        <v>10000</v>
      </c>
      <c r="H1149">
        <v>10600</v>
      </c>
      <c r="I1149" t="s">
        <v>2478</v>
      </c>
      <c r="J1149">
        <f t="shared" si="372"/>
        <v>31</v>
      </c>
      <c r="K1149">
        <f t="shared" si="373"/>
        <v>33</v>
      </c>
      <c r="L1149">
        <f t="shared" si="367"/>
        <v>10</v>
      </c>
      <c r="M1149">
        <f t="shared" si="368"/>
        <v>14</v>
      </c>
      <c r="N1149">
        <f t="shared" si="369"/>
        <v>4</v>
      </c>
      <c r="O1149" s="3" t="str">
        <f t="shared" si="361"/>
        <v>10|14|04</v>
      </c>
      <c r="P1149" s="22">
        <f t="shared" si="362"/>
        <v>101404</v>
      </c>
      <c r="Q1149" s="22">
        <f t="shared" si="363"/>
        <v>3</v>
      </c>
      <c r="R1149" s="22"/>
      <c r="S1149" t="str">
        <f t="shared" si="364"/>
        <v>Social and Behavioral Sciences</v>
      </c>
      <c r="T1149" t="str">
        <f t="shared" si="365"/>
        <v>Library and Information Science</v>
      </c>
      <c r="U1149" t="str">
        <f t="shared" si="366"/>
        <v>Information Literacy</v>
      </c>
      <c r="V1149">
        <v>1</v>
      </c>
      <c r="W1149">
        <f t="shared" si="374"/>
        <v>1137</v>
      </c>
      <c r="X1149">
        <f t="shared" ref="X1149:X1212" si="381">IF(V1149&gt;0,W1149,"")</f>
        <v>1137</v>
      </c>
      <c r="Y1149" t="str">
        <f t="shared" si="379"/>
        <v>Library and Information Science: Information Literacy</v>
      </c>
      <c r="Z1149" t="str">
        <f t="shared" si="380"/>
        <v>Library and Information Science: Information Literacy</v>
      </c>
    </row>
    <row r="1150" spans="1:26" x14ac:dyDescent="0.35">
      <c r="A1150">
        <v>1146</v>
      </c>
      <c r="B1150" t="s">
        <v>2220</v>
      </c>
      <c r="C1150" s="4">
        <v>1</v>
      </c>
      <c r="D1150" s="4">
        <v>12</v>
      </c>
      <c r="E1150" s="4">
        <v>113</v>
      </c>
      <c r="G1150">
        <v>10000</v>
      </c>
      <c r="H1150">
        <v>10700</v>
      </c>
      <c r="I1150">
        <v>10205</v>
      </c>
      <c r="J1150">
        <f t="shared" si="372"/>
        <v>31</v>
      </c>
      <c r="K1150">
        <f t="shared" si="373"/>
        <v>33</v>
      </c>
      <c r="L1150">
        <f t="shared" si="367"/>
        <v>10</v>
      </c>
      <c r="M1150">
        <f t="shared" si="368"/>
        <v>14</v>
      </c>
      <c r="N1150">
        <f t="shared" si="369"/>
        <v>5</v>
      </c>
      <c r="O1150" s="3" t="str">
        <f t="shared" si="361"/>
        <v>10|14|05</v>
      </c>
      <c r="P1150" s="22">
        <f t="shared" si="362"/>
        <v>101405</v>
      </c>
      <c r="Q1150" s="22">
        <f t="shared" si="363"/>
        <v>3</v>
      </c>
      <c r="R1150" s="22"/>
      <c r="S1150" t="str">
        <f t="shared" si="364"/>
        <v>Social and Behavioral Sciences</v>
      </c>
      <c r="T1150" t="str">
        <f t="shared" si="365"/>
        <v>Library and Information Science</v>
      </c>
      <c r="U1150" t="str">
        <f t="shared" si="366"/>
        <v>Law Librarianship</v>
      </c>
      <c r="V1150">
        <v>1</v>
      </c>
      <c r="W1150">
        <f t="shared" si="374"/>
        <v>1138</v>
      </c>
      <c r="X1150">
        <f t="shared" si="381"/>
        <v>1138</v>
      </c>
      <c r="Y1150" t="str">
        <f t="shared" si="379"/>
        <v>Library and Information Science: Law Librarianship</v>
      </c>
      <c r="Z1150" t="str">
        <f t="shared" si="380"/>
        <v>Library and Information Science: Law Librarianship</v>
      </c>
    </row>
    <row r="1151" spans="1:26" x14ac:dyDescent="0.35">
      <c r="A1151">
        <v>1147</v>
      </c>
      <c r="B1151" t="s">
        <v>2221</v>
      </c>
      <c r="C1151" s="4">
        <v>4</v>
      </c>
      <c r="D1151" s="4">
        <v>44</v>
      </c>
      <c r="E1151" s="4">
        <v>409</v>
      </c>
      <c r="G1151">
        <v>10000</v>
      </c>
      <c r="H1151">
        <v>10600</v>
      </c>
      <c r="I1151" t="s">
        <v>2478</v>
      </c>
      <c r="J1151">
        <f t="shared" si="372"/>
        <v>31</v>
      </c>
      <c r="K1151">
        <f t="shared" si="373"/>
        <v>33</v>
      </c>
      <c r="L1151">
        <f t="shared" si="367"/>
        <v>10</v>
      </c>
      <c r="M1151">
        <f t="shared" si="368"/>
        <v>14</v>
      </c>
      <c r="N1151">
        <f t="shared" si="369"/>
        <v>6</v>
      </c>
      <c r="O1151" s="3" t="str">
        <f t="shared" si="361"/>
        <v>10|14|06</v>
      </c>
      <c r="P1151" s="22">
        <f t="shared" si="362"/>
        <v>101406</v>
      </c>
      <c r="Q1151" s="22">
        <f t="shared" si="363"/>
        <v>3</v>
      </c>
      <c r="R1151" s="22"/>
      <c r="S1151" t="str">
        <f t="shared" si="364"/>
        <v>Social and Behavioral Sciences</v>
      </c>
      <c r="T1151" t="str">
        <f t="shared" si="365"/>
        <v>Library and Information Science</v>
      </c>
      <c r="U1151" t="str">
        <f t="shared" si="366"/>
        <v>Scholarly Communication</v>
      </c>
      <c r="V1151">
        <v>1</v>
      </c>
      <c r="W1151">
        <f t="shared" si="374"/>
        <v>1139</v>
      </c>
      <c r="X1151">
        <f t="shared" si="381"/>
        <v>1139</v>
      </c>
      <c r="Y1151" t="str">
        <f t="shared" si="379"/>
        <v>Library and Information Science: Scholarly Communication</v>
      </c>
      <c r="Z1151" t="str">
        <f t="shared" si="380"/>
        <v>Library and Information Science: Scholarly Communication</v>
      </c>
    </row>
    <row r="1152" spans="1:26" x14ac:dyDescent="0.35">
      <c r="A1152">
        <v>1148</v>
      </c>
      <c r="B1152" t="s">
        <v>2222</v>
      </c>
      <c r="C1152" s="4">
        <v>4</v>
      </c>
      <c r="D1152" s="4">
        <v>44</v>
      </c>
      <c r="E1152" s="4">
        <v>409</v>
      </c>
      <c r="G1152">
        <v>10000</v>
      </c>
      <c r="H1152">
        <v>10600</v>
      </c>
      <c r="I1152" t="s">
        <v>2478</v>
      </c>
      <c r="J1152">
        <f t="shared" si="372"/>
        <v>31</v>
      </c>
      <c r="K1152">
        <f t="shared" si="373"/>
        <v>33</v>
      </c>
      <c r="L1152">
        <f t="shared" si="367"/>
        <v>10</v>
      </c>
      <c r="M1152">
        <f t="shared" si="368"/>
        <v>14</v>
      </c>
      <c r="N1152">
        <f t="shared" si="369"/>
        <v>7</v>
      </c>
      <c r="O1152" s="3" t="str">
        <f t="shared" si="361"/>
        <v>10|14|07</v>
      </c>
      <c r="P1152" s="22">
        <f t="shared" si="362"/>
        <v>101407</v>
      </c>
      <c r="Q1152" s="22">
        <f t="shared" si="363"/>
        <v>3</v>
      </c>
      <c r="R1152" s="22"/>
      <c r="S1152" t="str">
        <f t="shared" si="364"/>
        <v>Social and Behavioral Sciences</v>
      </c>
      <c r="T1152" s="23" t="str">
        <f t="shared" si="365"/>
        <v>Library and Information Science</v>
      </c>
      <c r="U1152" t="str">
        <f t="shared" si="366"/>
        <v>Scholarly Publishing</v>
      </c>
      <c r="V1152">
        <v>1</v>
      </c>
      <c r="W1152">
        <f t="shared" si="374"/>
        <v>1140</v>
      </c>
      <c r="X1152">
        <f t="shared" si="381"/>
        <v>1140</v>
      </c>
      <c r="Y1152" t="str">
        <f t="shared" si="379"/>
        <v>Library and Information Science: Scholarly Publishing</v>
      </c>
      <c r="Z1152" t="str">
        <f t="shared" si="380"/>
        <v>Library and Information Science: Scholarly Publishing</v>
      </c>
    </row>
    <row r="1153" spans="1:26" x14ac:dyDescent="0.35">
      <c r="A1153">
        <v>1149</v>
      </c>
      <c r="B1153" t="s">
        <v>2223</v>
      </c>
      <c r="C1153" s="4">
        <v>1</v>
      </c>
      <c r="D1153" s="4">
        <v>11</v>
      </c>
      <c r="E1153" s="4">
        <v>104</v>
      </c>
      <c r="G1153">
        <v>10000</v>
      </c>
      <c r="H1153">
        <v>10200</v>
      </c>
      <c r="I1153">
        <v>10607</v>
      </c>
      <c r="J1153">
        <f t="shared" si="372"/>
        <v>31</v>
      </c>
      <c r="K1153" t="str">
        <f t="shared" si="373"/>
        <v/>
      </c>
      <c r="L1153">
        <f t="shared" si="367"/>
        <v>10</v>
      </c>
      <c r="M1153">
        <f t="shared" si="368"/>
        <v>15</v>
      </c>
      <c r="N1153" t="str">
        <f t="shared" si="369"/>
        <v/>
      </c>
      <c r="O1153" s="3" t="str">
        <f t="shared" si="361"/>
        <v>10|15</v>
      </c>
      <c r="P1153" s="22">
        <f t="shared" si="362"/>
        <v>1015</v>
      </c>
      <c r="Q1153" s="22">
        <f t="shared" si="363"/>
        <v>2</v>
      </c>
      <c r="R1153" s="22">
        <v>14</v>
      </c>
      <c r="S1153" t="str">
        <f t="shared" si="364"/>
        <v>Social and Behavioral Sciences</v>
      </c>
      <c r="T1153" t="str">
        <f t="shared" si="365"/>
        <v>Linguistics</v>
      </c>
      <c r="U1153" t="str">
        <f t="shared" si="366"/>
        <v/>
      </c>
      <c r="V1153">
        <v>1</v>
      </c>
      <c r="W1153">
        <f t="shared" si="374"/>
        <v>1141</v>
      </c>
      <c r="X1153">
        <f t="shared" si="381"/>
        <v>1141</v>
      </c>
      <c r="Y1153" t="str">
        <f>T1153</f>
        <v>Linguistics</v>
      </c>
      <c r="Z1153" t="str">
        <f>IF(U1154="",T1153,"")</f>
        <v/>
      </c>
    </row>
    <row r="1154" spans="1:26" x14ac:dyDescent="0.35">
      <c r="A1154">
        <v>1150</v>
      </c>
      <c r="B1154" t="s">
        <v>2224</v>
      </c>
      <c r="C1154" s="4">
        <v>1</v>
      </c>
      <c r="D1154" s="4">
        <v>11</v>
      </c>
      <c r="E1154" s="4">
        <v>104</v>
      </c>
      <c r="G1154">
        <v>10000</v>
      </c>
      <c r="H1154">
        <v>10200</v>
      </c>
      <c r="I1154">
        <v>10607</v>
      </c>
      <c r="J1154">
        <f t="shared" si="372"/>
        <v>31</v>
      </c>
      <c r="K1154">
        <f t="shared" si="373"/>
        <v>13</v>
      </c>
      <c r="L1154">
        <f t="shared" si="367"/>
        <v>10</v>
      </c>
      <c r="M1154">
        <f t="shared" si="368"/>
        <v>15</v>
      </c>
      <c r="N1154">
        <f t="shared" si="369"/>
        <v>1</v>
      </c>
      <c r="O1154" s="3" t="str">
        <f t="shared" si="361"/>
        <v>10|15|01</v>
      </c>
      <c r="P1154" s="22">
        <f t="shared" si="362"/>
        <v>101501</v>
      </c>
      <c r="Q1154" s="22">
        <f t="shared" si="363"/>
        <v>3</v>
      </c>
      <c r="R1154" s="22"/>
      <c r="S1154" t="str">
        <f t="shared" si="364"/>
        <v>Social and Behavioral Sciences</v>
      </c>
      <c r="T1154" t="str">
        <f t="shared" si="365"/>
        <v>Linguistics</v>
      </c>
      <c r="U1154" t="str">
        <f t="shared" si="366"/>
        <v>Anthropological Linguistics and Sociolinguistics</v>
      </c>
      <c r="V1154">
        <v>1</v>
      </c>
      <c r="W1154">
        <f t="shared" si="374"/>
        <v>1142</v>
      </c>
      <c r="X1154">
        <f t="shared" si="381"/>
        <v>1142</v>
      </c>
      <c r="Y1154" t="str">
        <f t="shared" ref="Y1154:Y1167" si="382">Z1154</f>
        <v>Linguistics: Anthropological Linguistics and Sociolinguistics</v>
      </c>
      <c r="Z1154" t="str">
        <f t="shared" ref="Z1154:Z1167" si="383">CONCATENATE(T1154,": ",U1154)</f>
        <v>Linguistics: Anthropological Linguistics and Sociolinguistics</v>
      </c>
    </row>
    <row r="1155" spans="1:26" x14ac:dyDescent="0.35">
      <c r="A1155">
        <v>1151</v>
      </c>
      <c r="B1155" t="s">
        <v>2225</v>
      </c>
      <c r="C1155" s="4">
        <v>1</v>
      </c>
      <c r="D1155" s="4">
        <v>11</v>
      </c>
      <c r="E1155" s="4">
        <v>104</v>
      </c>
      <c r="G1155">
        <v>10000</v>
      </c>
      <c r="H1155">
        <v>10200</v>
      </c>
      <c r="I1155">
        <v>10607</v>
      </c>
      <c r="J1155">
        <f t="shared" si="372"/>
        <v>31</v>
      </c>
      <c r="K1155">
        <f t="shared" si="373"/>
        <v>13</v>
      </c>
      <c r="L1155">
        <f t="shared" si="367"/>
        <v>10</v>
      </c>
      <c r="M1155">
        <f t="shared" si="368"/>
        <v>15</v>
      </c>
      <c r="N1155">
        <f t="shared" si="369"/>
        <v>2</v>
      </c>
      <c r="O1155" s="3" t="str">
        <f t="shared" si="361"/>
        <v>10|15|02</v>
      </c>
      <c r="P1155" s="22">
        <f t="shared" si="362"/>
        <v>101502</v>
      </c>
      <c r="Q1155" s="22">
        <f t="shared" si="363"/>
        <v>3</v>
      </c>
      <c r="R1155" s="22"/>
      <c r="S1155" t="str">
        <f t="shared" si="364"/>
        <v>Social and Behavioral Sciences</v>
      </c>
      <c r="T1155" t="str">
        <f t="shared" si="365"/>
        <v>Linguistics</v>
      </c>
      <c r="U1155" t="str">
        <f t="shared" si="366"/>
        <v>Applied Linguistics</v>
      </c>
      <c r="V1155">
        <v>1</v>
      </c>
      <c r="W1155">
        <f t="shared" si="374"/>
        <v>1143</v>
      </c>
      <c r="X1155">
        <f t="shared" si="381"/>
        <v>1143</v>
      </c>
      <c r="Y1155" t="str">
        <f t="shared" si="382"/>
        <v>Linguistics: Applied Linguistics</v>
      </c>
      <c r="Z1155" t="str">
        <f t="shared" si="383"/>
        <v>Linguistics: Applied Linguistics</v>
      </c>
    </row>
    <row r="1156" spans="1:26" x14ac:dyDescent="0.35">
      <c r="A1156">
        <v>1152</v>
      </c>
      <c r="B1156" t="s">
        <v>2226</v>
      </c>
      <c r="C1156" s="4">
        <v>1</v>
      </c>
      <c r="D1156" s="4">
        <v>11</v>
      </c>
      <c r="E1156" s="4">
        <v>104</v>
      </c>
      <c r="G1156">
        <v>10000</v>
      </c>
      <c r="H1156">
        <v>10200</v>
      </c>
      <c r="I1156">
        <v>10607</v>
      </c>
      <c r="J1156">
        <f t="shared" si="372"/>
        <v>31</v>
      </c>
      <c r="K1156">
        <f t="shared" si="373"/>
        <v>13</v>
      </c>
      <c r="L1156">
        <f t="shared" si="367"/>
        <v>10</v>
      </c>
      <c r="M1156">
        <f t="shared" si="368"/>
        <v>15</v>
      </c>
      <c r="N1156">
        <f t="shared" si="369"/>
        <v>3</v>
      </c>
      <c r="O1156" s="3" t="str">
        <f t="shared" si="361"/>
        <v>10|15|03</v>
      </c>
      <c r="P1156" s="22">
        <f t="shared" si="362"/>
        <v>101503</v>
      </c>
      <c r="Q1156" s="22">
        <f t="shared" si="363"/>
        <v>3</v>
      </c>
      <c r="R1156" s="22"/>
      <c r="S1156" t="str">
        <f t="shared" si="364"/>
        <v>Social and Behavioral Sciences</v>
      </c>
      <c r="T1156" t="str">
        <f t="shared" si="365"/>
        <v>Linguistics</v>
      </c>
      <c r="U1156" t="str">
        <f t="shared" si="366"/>
        <v>Comparative and Historical Linguistics</v>
      </c>
      <c r="V1156">
        <v>1</v>
      </c>
      <c r="W1156">
        <f t="shared" si="374"/>
        <v>1144</v>
      </c>
      <c r="X1156">
        <f t="shared" si="381"/>
        <v>1144</v>
      </c>
      <c r="Y1156" t="str">
        <f t="shared" si="382"/>
        <v>Linguistics: Comparative and Historical Linguistics</v>
      </c>
      <c r="Z1156" t="str">
        <f t="shared" si="383"/>
        <v>Linguistics: Comparative and Historical Linguistics</v>
      </c>
    </row>
    <row r="1157" spans="1:26" x14ac:dyDescent="0.35">
      <c r="A1157">
        <v>1153</v>
      </c>
      <c r="B1157" t="s">
        <v>2227</v>
      </c>
      <c r="C1157" s="4">
        <v>1</v>
      </c>
      <c r="D1157" s="4">
        <v>11</v>
      </c>
      <c r="E1157" s="4">
        <v>104</v>
      </c>
      <c r="G1157">
        <v>10000</v>
      </c>
      <c r="H1157">
        <v>10200</v>
      </c>
      <c r="I1157">
        <v>10607</v>
      </c>
      <c r="J1157">
        <f t="shared" si="372"/>
        <v>31</v>
      </c>
      <c r="K1157">
        <f t="shared" si="373"/>
        <v>13</v>
      </c>
      <c r="L1157">
        <f t="shared" si="367"/>
        <v>10</v>
      </c>
      <c r="M1157">
        <f t="shared" si="368"/>
        <v>15</v>
      </c>
      <c r="N1157">
        <f t="shared" si="369"/>
        <v>4</v>
      </c>
      <c r="O1157" s="3" t="str">
        <f t="shared" ref="O1157:O1220" si="384">CONCATENATE($O$2,TEXT($L1157,"00"),IF($M1157&lt;&gt;"",CONCATENATE($O$1,TEXT($M1157,"00"),IF($N1157&lt;&gt;"",CONCATENATE($O$1,TEXT($N1157,"00")),"")),""))</f>
        <v>10|15|04</v>
      </c>
      <c r="P1157" s="22">
        <f t="shared" ref="P1157:P1220" si="385">VALUE(CONCATENATE(TEXT($L1157,"00"),IF($M1157&lt;&gt;"",CONCATENATE($P$1,TEXT($M1157,"00"),IF($N1157&lt;&gt;"",CONCATENATE($P$1,TEXT($N1157,"00")),"")),"")))</f>
        <v>101504</v>
      </c>
      <c r="Q1157" s="22">
        <f t="shared" ref="Q1157:Q1220" si="386">IF(L1157&lt;&gt;"",1+IF(M1157&lt;&gt;"",1+IF(N1157&lt;&gt;"",1,0),0),0)</f>
        <v>3</v>
      </c>
      <c r="R1157" s="22"/>
      <c r="S1157" t="str">
        <f t="shared" ref="S1157:S1220" si="387">IF(J1157&lt;&gt;"",MID($B1157,1,J1157-1),$B1157)</f>
        <v>Social and Behavioral Sciences</v>
      </c>
      <c r="T1157" t="str">
        <f t="shared" ref="T1157:T1220" si="388">IF($K1157&lt;&gt;"",MID($B1157,$J1157+2,$K1157-2),IF($J1157&lt;&gt;"",MID($B1157,$J1157+2,99),""))</f>
        <v>Linguistics</v>
      </c>
      <c r="U1157" t="str">
        <f t="shared" ref="U1157:U1220" si="389">IF($K1157&lt;&gt;"",MID($B1157,$J1157+2+$K1157,99),"")</f>
        <v>Computational Linguistics</v>
      </c>
      <c r="V1157">
        <v>1</v>
      </c>
      <c r="W1157">
        <f t="shared" si="374"/>
        <v>1145</v>
      </c>
      <c r="X1157">
        <f t="shared" si="381"/>
        <v>1145</v>
      </c>
      <c r="Y1157" t="str">
        <f t="shared" si="382"/>
        <v>Linguistics: Computational Linguistics</v>
      </c>
      <c r="Z1157" t="str">
        <f t="shared" si="383"/>
        <v>Linguistics: Computational Linguistics</v>
      </c>
    </row>
    <row r="1158" spans="1:26" x14ac:dyDescent="0.35">
      <c r="A1158">
        <v>1154</v>
      </c>
      <c r="B1158" t="s">
        <v>2228</v>
      </c>
      <c r="C1158" s="4">
        <v>1</v>
      </c>
      <c r="D1158" s="4">
        <v>11</v>
      </c>
      <c r="E1158" s="4">
        <v>104</v>
      </c>
      <c r="G1158">
        <v>10000</v>
      </c>
      <c r="H1158">
        <v>10200</v>
      </c>
      <c r="I1158">
        <v>10607</v>
      </c>
      <c r="J1158">
        <f t="shared" si="372"/>
        <v>31</v>
      </c>
      <c r="K1158">
        <f t="shared" si="373"/>
        <v>13</v>
      </c>
      <c r="L1158">
        <f t="shared" ref="L1158:L1221" si="390">IF(J1158="",L1157+1,L1157)</f>
        <v>10</v>
      </c>
      <c r="M1158">
        <f t="shared" ref="M1158:M1221" si="391">IF(J1157="",1,IF(J1158="","",IF(T1157=T1158,M1157,M1157+1)))</f>
        <v>15</v>
      </c>
      <c r="N1158">
        <f t="shared" ref="N1158:N1221" si="392">IF(M1158&lt;&gt;M1157,"",IF(N1157&lt;&gt;"",N1157+1,1))</f>
        <v>5</v>
      </c>
      <c r="O1158" s="3" t="str">
        <f t="shared" si="384"/>
        <v>10|15|05</v>
      </c>
      <c r="P1158" s="22">
        <f t="shared" si="385"/>
        <v>101505</v>
      </c>
      <c r="Q1158" s="22">
        <f t="shared" si="386"/>
        <v>3</v>
      </c>
      <c r="R1158" s="22"/>
      <c r="S1158" t="str">
        <f t="shared" si="387"/>
        <v>Social and Behavioral Sciences</v>
      </c>
      <c r="T1158" t="str">
        <f t="shared" si="388"/>
        <v>Linguistics</v>
      </c>
      <c r="U1158" t="str">
        <f t="shared" si="389"/>
        <v>Discourse and Text Linguistics</v>
      </c>
      <c r="V1158">
        <v>1</v>
      </c>
      <c r="W1158">
        <f t="shared" si="374"/>
        <v>1146</v>
      </c>
      <c r="X1158">
        <f t="shared" si="381"/>
        <v>1146</v>
      </c>
      <c r="Y1158" t="str">
        <f t="shared" si="382"/>
        <v>Linguistics: Discourse and Text Linguistics</v>
      </c>
      <c r="Z1158" t="str">
        <f t="shared" si="383"/>
        <v>Linguistics: Discourse and Text Linguistics</v>
      </c>
    </row>
    <row r="1159" spans="1:26" x14ac:dyDescent="0.35">
      <c r="A1159">
        <v>1155</v>
      </c>
      <c r="B1159" t="s">
        <v>2229</v>
      </c>
      <c r="C1159" s="4">
        <v>1</v>
      </c>
      <c r="D1159" s="4">
        <v>11</v>
      </c>
      <c r="E1159" s="4">
        <v>104</v>
      </c>
      <c r="G1159">
        <v>10000</v>
      </c>
      <c r="H1159">
        <v>10200</v>
      </c>
      <c r="I1159">
        <v>10607</v>
      </c>
      <c r="J1159">
        <f t="shared" si="372"/>
        <v>31</v>
      </c>
      <c r="K1159">
        <f t="shared" si="373"/>
        <v>13</v>
      </c>
      <c r="L1159">
        <f t="shared" si="390"/>
        <v>10</v>
      </c>
      <c r="M1159">
        <f t="shared" si="391"/>
        <v>15</v>
      </c>
      <c r="N1159">
        <f t="shared" si="392"/>
        <v>6</v>
      </c>
      <c r="O1159" s="3" t="str">
        <f t="shared" si="384"/>
        <v>10|15|06</v>
      </c>
      <c r="P1159" s="22">
        <f t="shared" si="385"/>
        <v>101506</v>
      </c>
      <c r="Q1159" s="22">
        <f t="shared" si="386"/>
        <v>3</v>
      </c>
      <c r="R1159" s="22"/>
      <c r="S1159" t="str">
        <f t="shared" si="387"/>
        <v>Social and Behavioral Sciences</v>
      </c>
      <c r="T1159" t="str">
        <f t="shared" si="388"/>
        <v>Linguistics</v>
      </c>
      <c r="U1159" t="str">
        <f t="shared" si="389"/>
        <v>First and Second Language Acquisition</v>
      </c>
      <c r="V1159">
        <v>1</v>
      </c>
      <c r="W1159">
        <f t="shared" si="374"/>
        <v>1147</v>
      </c>
      <c r="X1159">
        <f t="shared" si="381"/>
        <v>1147</v>
      </c>
      <c r="Y1159" t="str">
        <f t="shared" si="382"/>
        <v>Linguistics: First and Second Language Acquisition</v>
      </c>
      <c r="Z1159" t="str">
        <f t="shared" si="383"/>
        <v>Linguistics: First and Second Language Acquisition</v>
      </c>
    </row>
    <row r="1160" spans="1:26" x14ac:dyDescent="0.35">
      <c r="A1160">
        <v>1156</v>
      </c>
      <c r="B1160" t="s">
        <v>2230</v>
      </c>
      <c r="C1160" s="4">
        <v>1</v>
      </c>
      <c r="D1160" s="4">
        <v>11</v>
      </c>
      <c r="E1160" s="4">
        <v>104</v>
      </c>
      <c r="G1160">
        <v>10000</v>
      </c>
      <c r="H1160">
        <v>10200</v>
      </c>
      <c r="I1160">
        <v>10607</v>
      </c>
      <c r="J1160">
        <f t="shared" si="372"/>
        <v>31</v>
      </c>
      <c r="K1160">
        <f t="shared" si="373"/>
        <v>13</v>
      </c>
      <c r="L1160">
        <f t="shared" si="390"/>
        <v>10</v>
      </c>
      <c r="M1160">
        <f t="shared" si="391"/>
        <v>15</v>
      </c>
      <c r="N1160">
        <f t="shared" si="392"/>
        <v>7</v>
      </c>
      <c r="O1160" s="3" t="str">
        <f t="shared" si="384"/>
        <v>10|15|07</v>
      </c>
      <c r="P1160" s="22">
        <f t="shared" si="385"/>
        <v>101507</v>
      </c>
      <c r="Q1160" s="22">
        <f t="shared" si="386"/>
        <v>3</v>
      </c>
      <c r="R1160" s="22"/>
      <c r="S1160" t="str">
        <f t="shared" si="387"/>
        <v>Social and Behavioral Sciences</v>
      </c>
      <c r="T1160" s="23" t="str">
        <f t="shared" si="388"/>
        <v>Linguistics</v>
      </c>
      <c r="U1160" t="str">
        <f t="shared" si="389"/>
        <v>Language Description and Documentation</v>
      </c>
      <c r="V1160">
        <v>1</v>
      </c>
      <c r="W1160">
        <f t="shared" si="374"/>
        <v>1148</v>
      </c>
      <c r="X1160">
        <f t="shared" si="381"/>
        <v>1148</v>
      </c>
      <c r="Y1160" t="str">
        <f t="shared" si="382"/>
        <v>Linguistics: Language Description and Documentation</v>
      </c>
      <c r="Z1160" t="str">
        <f t="shared" si="383"/>
        <v>Linguistics: Language Description and Documentation</v>
      </c>
    </row>
    <row r="1161" spans="1:26" x14ac:dyDescent="0.35">
      <c r="A1161">
        <v>1157</v>
      </c>
      <c r="B1161" t="s">
        <v>2231</v>
      </c>
      <c r="C1161" s="4">
        <v>1</v>
      </c>
      <c r="D1161" s="4">
        <v>11</v>
      </c>
      <c r="E1161" s="4">
        <v>104</v>
      </c>
      <c r="G1161">
        <v>10000</v>
      </c>
      <c r="H1161">
        <v>10200</v>
      </c>
      <c r="I1161">
        <v>10607</v>
      </c>
      <c r="J1161">
        <f t="shared" si="372"/>
        <v>31</v>
      </c>
      <c r="K1161">
        <f t="shared" si="373"/>
        <v>13</v>
      </c>
      <c r="L1161">
        <f t="shared" si="390"/>
        <v>10</v>
      </c>
      <c r="M1161">
        <f t="shared" si="391"/>
        <v>15</v>
      </c>
      <c r="N1161">
        <f t="shared" si="392"/>
        <v>8</v>
      </c>
      <c r="O1161" s="3" t="str">
        <f t="shared" si="384"/>
        <v>10|15|08</v>
      </c>
      <c r="P1161" s="22">
        <f t="shared" si="385"/>
        <v>101508</v>
      </c>
      <c r="Q1161" s="22">
        <f t="shared" si="386"/>
        <v>3</v>
      </c>
      <c r="R1161" s="22"/>
      <c r="S1161" t="str">
        <f t="shared" si="387"/>
        <v>Social and Behavioral Sciences</v>
      </c>
      <c r="T1161" t="str">
        <f t="shared" si="388"/>
        <v>Linguistics</v>
      </c>
      <c r="U1161" t="str">
        <f t="shared" si="389"/>
        <v>Morphology</v>
      </c>
      <c r="V1161">
        <v>1</v>
      </c>
      <c r="W1161">
        <f t="shared" si="374"/>
        <v>1149</v>
      </c>
      <c r="X1161">
        <f t="shared" si="381"/>
        <v>1149</v>
      </c>
      <c r="Y1161" t="str">
        <f t="shared" si="382"/>
        <v>Linguistics: Morphology</v>
      </c>
      <c r="Z1161" t="str">
        <f t="shared" si="383"/>
        <v>Linguistics: Morphology</v>
      </c>
    </row>
    <row r="1162" spans="1:26" x14ac:dyDescent="0.35">
      <c r="A1162">
        <v>1158</v>
      </c>
      <c r="B1162" t="s">
        <v>2232</v>
      </c>
      <c r="C1162" s="4">
        <v>1</v>
      </c>
      <c r="D1162" s="4">
        <v>11</v>
      </c>
      <c r="E1162" s="4">
        <v>104</v>
      </c>
      <c r="G1162">
        <v>10000</v>
      </c>
      <c r="H1162">
        <v>10200</v>
      </c>
      <c r="I1162">
        <v>10607</v>
      </c>
      <c r="J1162">
        <f t="shared" si="372"/>
        <v>31</v>
      </c>
      <c r="K1162">
        <f t="shared" si="373"/>
        <v>13</v>
      </c>
      <c r="L1162">
        <f t="shared" si="390"/>
        <v>10</v>
      </c>
      <c r="M1162">
        <f t="shared" si="391"/>
        <v>15</v>
      </c>
      <c r="N1162">
        <f t="shared" si="392"/>
        <v>9</v>
      </c>
      <c r="O1162" s="3" t="str">
        <f t="shared" si="384"/>
        <v>10|15|09</v>
      </c>
      <c r="P1162" s="22">
        <f t="shared" si="385"/>
        <v>101509</v>
      </c>
      <c r="Q1162" s="22">
        <f t="shared" si="386"/>
        <v>3</v>
      </c>
      <c r="R1162" s="22"/>
      <c r="S1162" t="str">
        <f t="shared" si="387"/>
        <v>Social and Behavioral Sciences</v>
      </c>
      <c r="T1162" s="23" t="str">
        <f t="shared" si="388"/>
        <v>Linguistics</v>
      </c>
      <c r="U1162" t="str">
        <f t="shared" si="389"/>
        <v>Phonetics and Phonology</v>
      </c>
      <c r="V1162">
        <v>1</v>
      </c>
      <c r="W1162">
        <f t="shared" si="374"/>
        <v>1150</v>
      </c>
      <c r="X1162">
        <f t="shared" si="381"/>
        <v>1150</v>
      </c>
      <c r="Y1162" t="str">
        <f t="shared" si="382"/>
        <v>Linguistics: Phonetics and Phonology</v>
      </c>
      <c r="Z1162" t="str">
        <f t="shared" si="383"/>
        <v>Linguistics: Phonetics and Phonology</v>
      </c>
    </row>
    <row r="1163" spans="1:26" x14ac:dyDescent="0.35">
      <c r="A1163">
        <v>1159</v>
      </c>
      <c r="B1163" t="s">
        <v>2233</v>
      </c>
      <c r="C1163" s="4">
        <v>1</v>
      </c>
      <c r="D1163" s="4">
        <v>11</v>
      </c>
      <c r="E1163" s="4">
        <v>104</v>
      </c>
      <c r="G1163">
        <v>10000</v>
      </c>
      <c r="H1163">
        <v>10200</v>
      </c>
      <c r="I1163">
        <v>10607</v>
      </c>
      <c r="J1163">
        <f t="shared" si="372"/>
        <v>31</v>
      </c>
      <c r="K1163">
        <f t="shared" si="373"/>
        <v>13</v>
      </c>
      <c r="L1163">
        <f t="shared" si="390"/>
        <v>10</v>
      </c>
      <c r="M1163">
        <f t="shared" si="391"/>
        <v>15</v>
      </c>
      <c r="N1163">
        <f t="shared" si="392"/>
        <v>10</v>
      </c>
      <c r="O1163" s="3" t="str">
        <f t="shared" si="384"/>
        <v>10|15|10</v>
      </c>
      <c r="P1163" s="22">
        <f t="shared" si="385"/>
        <v>101510</v>
      </c>
      <c r="Q1163" s="22">
        <f t="shared" si="386"/>
        <v>3</v>
      </c>
      <c r="R1163" s="22"/>
      <c r="S1163" t="str">
        <f t="shared" si="387"/>
        <v>Social and Behavioral Sciences</v>
      </c>
      <c r="T1163" t="str">
        <f t="shared" si="388"/>
        <v>Linguistics</v>
      </c>
      <c r="U1163" t="str">
        <f t="shared" si="389"/>
        <v>Psycholinguistics and Neurolinguistics</v>
      </c>
      <c r="V1163">
        <v>1</v>
      </c>
      <c r="W1163">
        <f t="shared" si="374"/>
        <v>1151</v>
      </c>
      <c r="X1163">
        <f t="shared" si="381"/>
        <v>1151</v>
      </c>
      <c r="Y1163" t="str">
        <f t="shared" si="382"/>
        <v>Linguistics: Psycholinguistics and Neurolinguistics</v>
      </c>
      <c r="Z1163" t="str">
        <f t="shared" si="383"/>
        <v>Linguistics: Psycholinguistics and Neurolinguistics</v>
      </c>
    </row>
    <row r="1164" spans="1:26" x14ac:dyDescent="0.35">
      <c r="A1164">
        <v>1160</v>
      </c>
      <c r="B1164" t="s">
        <v>2234</v>
      </c>
      <c r="C1164" s="4">
        <v>1</v>
      </c>
      <c r="D1164" s="4">
        <v>11</v>
      </c>
      <c r="E1164" s="4">
        <v>104</v>
      </c>
      <c r="G1164">
        <v>10000</v>
      </c>
      <c r="H1164">
        <v>10200</v>
      </c>
      <c r="I1164">
        <v>10607</v>
      </c>
      <c r="J1164">
        <f t="shared" si="372"/>
        <v>31</v>
      </c>
      <c r="K1164">
        <f t="shared" si="373"/>
        <v>13</v>
      </c>
      <c r="L1164">
        <f t="shared" si="390"/>
        <v>10</v>
      </c>
      <c r="M1164">
        <f t="shared" si="391"/>
        <v>15</v>
      </c>
      <c r="N1164">
        <f t="shared" si="392"/>
        <v>11</v>
      </c>
      <c r="O1164" s="3" t="str">
        <f t="shared" si="384"/>
        <v>10|15|11</v>
      </c>
      <c r="P1164" s="22">
        <f t="shared" si="385"/>
        <v>101511</v>
      </c>
      <c r="Q1164" s="22">
        <f t="shared" si="386"/>
        <v>3</v>
      </c>
      <c r="R1164" s="22"/>
      <c r="S1164" t="str">
        <f t="shared" si="387"/>
        <v>Social and Behavioral Sciences</v>
      </c>
      <c r="T1164" t="str">
        <f t="shared" si="388"/>
        <v>Linguistics</v>
      </c>
      <c r="U1164" t="str">
        <f t="shared" si="389"/>
        <v>Semantics and Pragmatics</v>
      </c>
      <c r="V1164">
        <v>1</v>
      </c>
      <c r="W1164">
        <f t="shared" si="374"/>
        <v>1152</v>
      </c>
      <c r="X1164">
        <f t="shared" si="381"/>
        <v>1152</v>
      </c>
      <c r="Y1164" t="str">
        <f t="shared" si="382"/>
        <v>Linguistics: Semantics and Pragmatics</v>
      </c>
      <c r="Z1164" t="str">
        <f t="shared" si="383"/>
        <v>Linguistics: Semantics and Pragmatics</v>
      </c>
    </row>
    <row r="1165" spans="1:26" x14ac:dyDescent="0.35">
      <c r="A1165">
        <v>1161</v>
      </c>
      <c r="B1165" t="s">
        <v>2235</v>
      </c>
      <c r="C1165" s="4">
        <v>1</v>
      </c>
      <c r="D1165" s="4">
        <v>11</v>
      </c>
      <c r="E1165" s="4">
        <v>104</v>
      </c>
      <c r="G1165">
        <v>10000</v>
      </c>
      <c r="H1165">
        <v>10200</v>
      </c>
      <c r="I1165">
        <v>10607</v>
      </c>
      <c r="J1165">
        <f t="shared" si="372"/>
        <v>31</v>
      </c>
      <c r="K1165">
        <f t="shared" si="373"/>
        <v>13</v>
      </c>
      <c r="L1165">
        <f t="shared" si="390"/>
        <v>10</v>
      </c>
      <c r="M1165">
        <f t="shared" si="391"/>
        <v>15</v>
      </c>
      <c r="N1165">
        <f t="shared" si="392"/>
        <v>12</v>
      </c>
      <c r="O1165" s="3" t="str">
        <f t="shared" si="384"/>
        <v>10|15|12</v>
      </c>
      <c r="P1165" s="22">
        <f t="shared" si="385"/>
        <v>101512</v>
      </c>
      <c r="Q1165" s="22">
        <f t="shared" si="386"/>
        <v>3</v>
      </c>
      <c r="R1165" s="22"/>
      <c r="S1165" t="str">
        <f t="shared" si="387"/>
        <v>Social and Behavioral Sciences</v>
      </c>
      <c r="T1165" t="str">
        <f t="shared" si="388"/>
        <v>Linguistics</v>
      </c>
      <c r="U1165" t="str">
        <f t="shared" si="389"/>
        <v>Syntax</v>
      </c>
      <c r="V1165">
        <v>1</v>
      </c>
      <c r="W1165">
        <f t="shared" si="374"/>
        <v>1153</v>
      </c>
      <c r="X1165">
        <f t="shared" si="381"/>
        <v>1153</v>
      </c>
      <c r="Y1165" t="str">
        <f t="shared" si="382"/>
        <v>Linguistics: Syntax</v>
      </c>
      <c r="Z1165" t="str">
        <f t="shared" si="383"/>
        <v>Linguistics: Syntax</v>
      </c>
    </row>
    <row r="1166" spans="1:26" x14ac:dyDescent="0.35">
      <c r="A1166">
        <v>1162</v>
      </c>
      <c r="B1166" t="s">
        <v>2236</v>
      </c>
      <c r="C1166" s="4">
        <v>1</v>
      </c>
      <c r="D1166" s="4">
        <v>11</v>
      </c>
      <c r="E1166" s="4">
        <v>104</v>
      </c>
      <c r="G1166">
        <v>10000</v>
      </c>
      <c r="H1166">
        <v>10200</v>
      </c>
      <c r="I1166">
        <v>10607</v>
      </c>
      <c r="J1166">
        <f t="shared" si="372"/>
        <v>31</v>
      </c>
      <c r="K1166">
        <f t="shared" si="373"/>
        <v>13</v>
      </c>
      <c r="L1166">
        <f t="shared" si="390"/>
        <v>10</v>
      </c>
      <c r="M1166">
        <f t="shared" si="391"/>
        <v>15</v>
      </c>
      <c r="N1166">
        <f t="shared" si="392"/>
        <v>13</v>
      </c>
      <c r="O1166" s="3" t="str">
        <f t="shared" si="384"/>
        <v>10|15|13</v>
      </c>
      <c r="P1166" s="22">
        <f t="shared" si="385"/>
        <v>101513</v>
      </c>
      <c r="Q1166" s="22">
        <f t="shared" si="386"/>
        <v>3</v>
      </c>
      <c r="R1166" s="22"/>
      <c r="S1166" t="str">
        <f t="shared" si="387"/>
        <v>Social and Behavioral Sciences</v>
      </c>
      <c r="T1166" t="str">
        <f t="shared" si="388"/>
        <v>Linguistics</v>
      </c>
      <c r="U1166" t="str">
        <f t="shared" si="389"/>
        <v>Typological Linguistics and Linguistic Diversity</v>
      </c>
      <c r="V1166">
        <v>1</v>
      </c>
      <c r="W1166">
        <f t="shared" si="374"/>
        <v>1154</v>
      </c>
      <c r="X1166">
        <f t="shared" si="381"/>
        <v>1154</v>
      </c>
      <c r="Y1166" t="str">
        <f t="shared" si="382"/>
        <v>Linguistics: Typological Linguistics and Linguistic Diversity</v>
      </c>
      <c r="Z1166" t="str">
        <f t="shared" si="383"/>
        <v>Linguistics: Typological Linguistics and Linguistic Diversity</v>
      </c>
    </row>
    <row r="1167" spans="1:26" x14ac:dyDescent="0.35">
      <c r="A1167">
        <v>1163</v>
      </c>
      <c r="B1167" t="s">
        <v>2237</v>
      </c>
      <c r="C1167" s="4">
        <v>1</v>
      </c>
      <c r="D1167" s="4">
        <v>11</v>
      </c>
      <c r="E1167" s="4">
        <v>104</v>
      </c>
      <c r="G1167">
        <v>10000</v>
      </c>
      <c r="H1167">
        <v>10200</v>
      </c>
      <c r="I1167">
        <v>10607</v>
      </c>
      <c r="J1167">
        <f t="shared" si="372"/>
        <v>31</v>
      </c>
      <c r="K1167">
        <f t="shared" si="373"/>
        <v>13</v>
      </c>
      <c r="L1167">
        <f t="shared" si="390"/>
        <v>10</v>
      </c>
      <c r="M1167">
        <f t="shared" si="391"/>
        <v>15</v>
      </c>
      <c r="N1167">
        <f t="shared" si="392"/>
        <v>14</v>
      </c>
      <c r="O1167" s="3" t="str">
        <f t="shared" si="384"/>
        <v>10|15|14</v>
      </c>
      <c r="P1167" s="22">
        <f t="shared" si="385"/>
        <v>101514</v>
      </c>
      <c r="Q1167" s="22">
        <f t="shared" si="386"/>
        <v>3</v>
      </c>
      <c r="R1167" s="22"/>
      <c r="S1167" t="str">
        <f t="shared" si="387"/>
        <v>Social and Behavioral Sciences</v>
      </c>
      <c r="T1167" t="str">
        <f t="shared" si="388"/>
        <v>Linguistics</v>
      </c>
      <c r="U1167" t="str">
        <f t="shared" si="389"/>
        <v>Other Linguistics</v>
      </c>
      <c r="V1167">
        <v>1</v>
      </c>
      <c r="W1167">
        <f t="shared" si="374"/>
        <v>1155</v>
      </c>
      <c r="X1167">
        <f t="shared" si="381"/>
        <v>1155</v>
      </c>
      <c r="Y1167" t="str">
        <f t="shared" si="382"/>
        <v>Linguistics: Other Linguistics</v>
      </c>
      <c r="Z1167" t="str">
        <f t="shared" si="383"/>
        <v>Linguistics: Other Linguistics</v>
      </c>
    </row>
    <row r="1168" spans="1:26" x14ac:dyDescent="0.35">
      <c r="A1168">
        <v>1164</v>
      </c>
      <c r="B1168" t="s">
        <v>2238</v>
      </c>
      <c r="C1168" s="4">
        <v>1</v>
      </c>
      <c r="D1168" s="4">
        <v>12</v>
      </c>
      <c r="E1168" s="4">
        <v>110</v>
      </c>
      <c r="F1168" s="4">
        <v>11003</v>
      </c>
      <c r="G1168" s="4">
        <v>10000</v>
      </c>
      <c r="H1168" s="4">
        <v>10700</v>
      </c>
      <c r="I1168" s="4"/>
      <c r="J1168">
        <f t="shared" si="372"/>
        <v>31</v>
      </c>
      <c r="K1168" t="str">
        <f t="shared" si="373"/>
        <v/>
      </c>
      <c r="L1168">
        <f t="shared" si="390"/>
        <v>10</v>
      </c>
      <c r="M1168">
        <f t="shared" si="391"/>
        <v>16</v>
      </c>
      <c r="N1168" t="str">
        <f t="shared" si="392"/>
        <v/>
      </c>
      <c r="O1168" s="3" t="str">
        <f t="shared" si="384"/>
        <v>10|16</v>
      </c>
      <c r="P1168" s="22">
        <f t="shared" si="385"/>
        <v>1016</v>
      </c>
      <c r="Q1168" s="22">
        <f t="shared" si="386"/>
        <v>2</v>
      </c>
      <c r="R1168" s="22">
        <v>0</v>
      </c>
      <c r="S1168" t="str">
        <f t="shared" si="387"/>
        <v>Social and Behavioral Sciences</v>
      </c>
      <c r="T1168" t="str">
        <f t="shared" si="388"/>
        <v>Organization Development</v>
      </c>
      <c r="U1168" t="str">
        <f t="shared" si="389"/>
        <v/>
      </c>
      <c r="V1168">
        <v>1</v>
      </c>
      <c r="W1168">
        <f t="shared" si="374"/>
        <v>1156</v>
      </c>
      <c r="X1168">
        <f t="shared" si="381"/>
        <v>1156</v>
      </c>
      <c r="Y1168" t="str">
        <f>T1168</f>
        <v>Organization Development</v>
      </c>
      <c r="Z1168" t="str">
        <f>IF(U1169="",T1168,"")</f>
        <v>Organization Development</v>
      </c>
    </row>
    <row r="1169" spans="1:26" x14ac:dyDescent="0.35">
      <c r="A1169">
        <v>1165</v>
      </c>
      <c r="B1169" t="s">
        <v>2239</v>
      </c>
      <c r="C1169" s="4">
        <v>1</v>
      </c>
      <c r="D1169" s="4">
        <v>12</v>
      </c>
      <c r="E1169" s="4">
        <v>111</v>
      </c>
      <c r="G1169">
        <v>10000</v>
      </c>
      <c r="H1169">
        <v>10600</v>
      </c>
      <c r="I1169">
        <v>10202</v>
      </c>
      <c r="J1169">
        <f t="shared" si="372"/>
        <v>31</v>
      </c>
      <c r="K1169" t="str">
        <f t="shared" si="373"/>
        <v/>
      </c>
      <c r="L1169">
        <f t="shared" si="390"/>
        <v>10</v>
      </c>
      <c r="M1169">
        <f t="shared" si="391"/>
        <v>17</v>
      </c>
      <c r="N1169" t="str">
        <f t="shared" si="392"/>
        <v/>
      </c>
      <c r="O1169" s="3" t="str">
        <f t="shared" si="384"/>
        <v>10|17</v>
      </c>
      <c r="P1169" s="22">
        <f t="shared" si="385"/>
        <v>1017</v>
      </c>
      <c r="Q1169" s="22">
        <f t="shared" si="386"/>
        <v>2</v>
      </c>
      <c r="R1169" s="22">
        <v>6</v>
      </c>
      <c r="S1169" t="str">
        <f t="shared" si="387"/>
        <v>Social and Behavioral Sciences</v>
      </c>
      <c r="T1169" t="str">
        <f t="shared" si="388"/>
        <v>Political Science</v>
      </c>
      <c r="U1169" t="str">
        <f t="shared" si="389"/>
        <v/>
      </c>
      <c r="V1169">
        <v>1</v>
      </c>
      <c r="W1169">
        <f t="shared" si="374"/>
        <v>1157</v>
      </c>
      <c r="X1169">
        <f t="shared" si="381"/>
        <v>1157</v>
      </c>
      <c r="Y1169" t="str">
        <f>T1169</f>
        <v>Political Science</v>
      </c>
      <c r="Z1169" t="str">
        <f>IF(U1170="",T1169,"")</f>
        <v/>
      </c>
    </row>
    <row r="1170" spans="1:26" x14ac:dyDescent="0.35">
      <c r="A1170">
        <v>1166</v>
      </c>
      <c r="B1170" t="s">
        <v>2240</v>
      </c>
      <c r="C1170" s="4">
        <v>1</v>
      </c>
      <c r="D1170" s="4">
        <v>12</v>
      </c>
      <c r="E1170" s="4">
        <v>111</v>
      </c>
      <c r="G1170">
        <v>10000</v>
      </c>
      <c r="H1170">
        <v>10600</v>
      </c>
      <c r="I1170">
        <v>10202</v>
      </c>
      <c r="J1170">
        <f t="shared" si="372"/>
        <v>31</v>
      </c>
      <c r="K1170">
        <f t="shared" si="373"/>
        <v>19</v>
      </c>
      <c r="L1170">
        <f t="shared" si="390"/>
        <v>10</v>
      </c>
      <c r="M1170">
        <f t="shared" si="391"/>
        <v>17</v>
      </c>
      <c r="N1170">
        <f t="shared" si="392"/>
        <v>1</v>
      </c>
      <c r="O1170" s="3" t="str">
        <f t="shared" si="384"/>
        <v>10|17|01</v>
      </c>
      <c r="P1170" s="22">
        <f t="shared" si="385"/>
        <v>101701</v>
      </c>
      <c r="Q1170" s="22">
        <f t="shared" si="386"/>
        <v>3</v>
      </c>
      <c r="R1170" s="22"/>
      <c r="S1170" t="str">
        <f t="shared" si="387"/>
        <v>Social and Behavioral Sciences</v>
      </c>
      <c r="T1170" t="str">
        <f t="shared" si="388"/>
        <v>Political Science</v>
      </c>
      <c r="U1170" t="str">
        <f t="shared" si="389"/>
        <v>American Politics</v>
      </c>
      <c r="V1170">
        <v>1</v>
      </c>
      <c r="W1170">
        <f t="shared" si="374"/>
        <v>1158</v>
      </c>
      <c r="X1170">
        <f t="shared" si="381"/>
        <v>1158</v>
      </c>
      <c r="Y1170" t="str">
        <f t="shared" ref="Y1170:Y1175" si="393">Z1170</f>
        <v>Political Science: American Politics</v>
      </c>
      <c r="Z1170" t="str">
        <f t="shared" ref="Z1170:Z1175" si="394">CONCATENATE(T1170,": ",U1170)</f>
        <v>Political Science: American Politics</v>
      </c>
    </row>
    <row r="1171" spans="1:26" x14ac:dyDescent="0.35">
      <c r="A1171">
        <v>1167</v>
      </c>
      <c r="B1171" t="s">
        <v>2241</v>
      </c>
      <c r="C1171" s="4">
        <v>1</v>
      </c>
      <c r="D1171" s="4">
        <v>12</v>
      </c>
      <c r="E1171" s="4">
        <v>111</v>
      </c>
      <c r="G1171">
        <v>10000</v>
      </c>
      <c r="H1171">
        <v>10600</v>
      </c>
      <c r="I1171">
        <v>10202</v>
      </c>
      <c r="J1171">
        <f t="shared" si="372"/>
        <v>31</v>
      </c>
      <c r="K1171">
        <f t="shared" si="373"/>
        <v>19</v>
      </c>
      <c r="L1171">
        <f t="shared" si="390"/>
        <v>10</v>
      </c>
      <c r="M1171">
        <f t="shared" si="391"/>
        <v>17</v>
      </c>
      <c r="N1171">
        <f t="shared" si="392"/>
        <v>2</v>
      </c>
      <c r="O1171" s="3" t="str">
        <f t="shared" si="384"/>
        <v>10|17|02</v>
      </c>
      <c r="P1171" s="22">
        <f t="shared" si="385"/>
        <v>101702</v>
      </c>
      <c r="Q1171" s="22">
        <f t="shared" si="386"/>
        <v>3</v>
      </c>
      <c r="R1171" s="22"/>
      <c r="S1171" t="str">
        <f t="shared" si="387"/>
        <v>Social and Behavioral Sciences</v>
      </c>
      <c r="T1171" t="str">
        <f t="shared" si="388"/>
        <v>Political Science</v>
      </c>
      <c r="U1171" t="str">
        <f t="shared" si="389"/>
        <v>Comparative Politics</v>
      </c>
      <c r="V1171">
        <v>1</v>
      </c>
      <c r="W1171">
        <f t="shared" si="374"/>
        <v>1159</v>
      </c>
      <c r="X1171">
        <f t="shared" si="381"/>
        <v>1159</v>
      </c>
      <c r="Y1171" t="str">
        <f t="shared" si="393"/>
        <v>Political Science: Comparative Politics</v>
      </c>
      <c r="Z1171" t="str">
        <f t="shared" si="394"/>
        <v>Political Science: Comparative Politics</v>
      </c>
    </row>
    <row r="1172" spans="1:26" x14ac:dyDescent="0.35">
      <c r="A1172">
        <v>1168</v>
      </c>
      <c r="B1172" t="s">
        <v>2242</v>
      </c>
      <c r="C1172" s="4">
        <v>1</v>
      </c>
      <c r="D1172" s="4">
        <v>12</v>
      </c>
      <c r="E1172" s="4">
        <v>111</v>
      </c>
      <c r="G1172">
        <v>10000</v>
      </c>
      <c r="H1172">
        <v>10600</v>
      </c>
      <c r="I1172">
        <v>10202</v>
      </c>
      <c r="J1172">
        <f t="shared" si="372"/>
        <v>31</v>
      </c>
      <c r="K1172">
        <f t="shared" si="373"/>
        <v>19</v>
      </c>
      <c r="L1172">
        <f t="shared" si="390"/>
        <v>10</v>
      </c>
      <c r="M1172">
        <f t="shared" si="391"/>
        <v>17</v>
      </c>
      <c r="N1172">
        <f t="shared" si="392"/>
        <v>3</v>
      </c>
      <c r="O1172" s="3" t="str">
        <f t="shared" si="384"/>
        <v>10|17|03</v>
      </c>
      <c r="P1172" s="22">
        <f t="shared" si="385"/>
        <v>101703</v>
      </c>
      <c r="Q1172" s="22">
        <f t="shared" si="386"/>
        <v>3</v>
      </c>
      <c r="R1172" s="22"/>
      <c r="S1172" t="str">
        <f t="shared" si="387"/>
        <v>Social and Behavioral Sciences</v>
      </c>
      <c r="T1172" t="str">
        <f t="shared" si="388"/>
        <v>Political Science</v>
      </c>
      <c r="U1172" t="str">
        <f t="shared" si="389"/>
        <v>International Relations</v>
      </c>
      <c r="V1172">
        <v>1</v>
      </c>
      <c r="W1172">
        <f t="shared" si="374"/>
        <v>1160</v>
      </c>
      <c r="X1172">
        <f t="shared" si="381"/>
        <v>1160</v>
      </c>
      <c r="Y1172" t="str">
        <f t="shared" si="393"/>
        <v>Political Science: International Relations</v>
      </c>
      <c r="Z1172" t="str">
        <f t="shared" si="394"/>
        <v>Political Science: International Relations</v>
      </c>
    </row>
    <row r="1173" spans="1:26" x14ac:dyDescent="0.35">
      <c r="A1173">
        <v>1169</v>
      </c>
      <c r="B1173" t="s">
        <v>2243</v>
      </c>
      <c r="C1173" s="4">
        <v>1</v>
      </c>
      <c r="D1173" s="4">
        <v>12</v>
      </c>
      <c r="E1173" s="4">
        <v>111</v>
      </c>
      <c r="G1173">
        <v>10000</v>
      </c>
      <c r="H1173">
        <v>10600</v>
      </c>
      <c r="I1173">
        <v>10202</v>
      </c>
      <c r="J1173">
        <f t="shared" si="372"/>
        <v>31</v>
      </c>
      <c r="K1173">
        <f t="shared" si="373"/>
        <v>19</v>
      </c>
      <c r="L1173">
        <f t="shared" si="390"/>
        <v>10</v>
      </c>
      <c r="M1173">
        <f t="shared" si="391"/>
        <v>17</v>
      </c>
      <c r="N1173">
        <f t="shared" si="392"/>
        <v>4</v>
      </c>
      <c r="O1173" s="3" t="str">
        <f t="shared" si="384"/>
        <v>10|17|04</v>
      </c>
      <c r="P1173" s="22">
        <f t="shared" si="385"/>
        <v>101704</v>
      </c>
      <c r="Q1173" s="22">
        <f t="shared" si="386"/>
        <v>3</v>
      </c>
      <c r="R1173" s="22"/>
      <c r="S1173" t="str">
        <f t="shared" si="387"/>
        <v>Social and Behavioral Sciences</v>
      </c>
      <c r="T1173" t="str">
        <f t="shared" si="388"/>
        <v>Political Science</v>
      </c>
      <c r="U1173" t="str">
        <f t="shared" si="389"/>
        <v>Models and Methods</v>
      </c>
      <c r="V1173">
        <v>1</v>
      </c>
      <c r="W1173">
        <f t="shared" si="374"/>
        <v>1161</v>
      </c>
      <c r="X1173">
        <f t="shared" si="381"/>
        <v>1161</v>
      </c>
      <c r="Y1173" t="str">
        <f t="shared" si="393"/>
        <v>Political Science: Models and Methods</v>
      </c>
      <c r="Z1173" t="str">
        <f t="shared" si="394"/>
        <v>Political Science: Models and Methods</v>
      </c>
    </row>
    <row r="1174" spans="1:26" x14ac:dyDescent="0.35">
      <c r="A1174">
        <v>1170</v>
      </c>
      <c r="B1174" t="s">
        <v>2244</v>
      </c>
      <c r="C1174" s="4">
        <v>1</v>
      </c>
      <c r="D1174" s="4">
        <v>12</v>
      </c>
      <c r="E1174" s="4">
        <v>111</v>
      </c>
      <c r="G1174">
        <v>10000</v>
      </c>
      <c r="H1174">
        <v>10600</v>
      </c>
      <c r="I1174">
        <v>10202</v>
      </c>
      <c r="J1174">
        <f t="shared" si="372"/>
        <v>31</v>
      </c>
      <c r="K1174">
        <f t="shared" si="373"/>
        <v>19</v>
      </c>
      <c r="L1174">
        <f t="shared" si="390"/>
        <v>10</v>
      </c>
      <c r="M1174">
        <f t="shared" si="391"/>
        <v>17</v>
      </c>
      <c r="N1174">
        <f t="shared" si="392"/>
        <v>5</v>
      </c>
      <c r="O1174" s="3" t="str">
        <f t="shared" si="384"/>
        <v>10|17|05</v>
      </c>
      <c r="P1174" s="22">
        <f t="shared" si="385"/>
        <v>101705</v>
      </c>
      <c r="Q1174" s="22">
        <f t="shared" si="386"/>
        <v>3</v>
      </c>
      <c r="R1174" s="22"/>
      <c r="S1174" t="str">
        <f t="shared" si="387"/>
        <v>Social and Behavioral Sciences</v>
      </c>
      <c r="T1174" t="str">
        <f t="shared" si="388"/>
        <v>Political Science</v>
      </c>
      <c r="U1174" t="str">
        <f t="shared" si="389"/>
        <v>Political Theory</v>
      </c>
      <c r="V1174">
        <v>1</v>
      </c>
      <c r="W1174">
        <f t="shared" si="374"/>
        <v>1162</v>
      </c>
      <c r="X1174">
        <f t="shared" si="381"/>
        <v>1162</v>
      </c>
      <c r="Y1174" t="str">
        <f t="shared" si="393"/>
        <v>Political Science: Political Theory</v>
      </c>
      <c r="Z1174" t="str">
        <f t="shared" si="394"/>
        <v>Political Science: Political Theory</v>
      </c>
    </row>
    <row r="1175" spans="1:26" x14ac:dyDescent="0.35">
      <c r="A1175">
        <v>1171</v>
      </c>
      <c r="B1175" t="s">
        <v>2245</v>
      </c>
      <c r="C1175" s="4">
        <v>1</v>
      </c>
      <c r="D1175" s="4">
        <v>12</v>
      </c>
      <c r="E1175" s="4">
        <v>111</v>
      </c>
      <c r="G1175">
        <v>10000</v>
      </c>
      <c r="H1175">
        <v>10600</v>
      </c>
      <c r="I1175">
        <v>10202</v>
      </c>
      <c r="J1175">
        <f t="shared" si="372"/>
        <v>31</v>
      </c>
      <c r="K1175">
        <f t="shared" si="373"/>
        <v>19</v>
      </c>
      <c r="L1175">
        <f t="shared" si="390"/>
        <v>10</v>
      </c>
      <c r="M1175">
        <f t="shared" si="391"/>
        <v>17</v>
      </c>
      <c r="N1175">
        <f t="shared" si="392"/>
        <v>6</v>
      </c>
      <c r="O1175" s="3" t="str">
        <f t="shared" si="384"/>
        <v>10|17|06</v>
      </c>
      <c r="P1175" s="22">
        <f t="shared" si="385"/>
        <v>101706</v>
      </c>
      <c r="Q1175" s="22">
        <f t="shared" si="386"/>
        <v>3</v>
      </c>
      <c r="R1175" s="22"/>
      <c r="S1175" t="str">
        <f t="shared" si="387"/>
        <v>Social and Behavioral Sciences</v>
      </c>
      <c r="T1175" t="str">
        <f t="shared" si="388"/>
        <v>Political Science</v>
      </c>
      <c r="U1175" t="str">
        <f t="shared" si="389"/>
        <v>Other Political Science</v>
      </c>
      <c r="V1175">
        <v>1</v>
      </c>
      <c r="W1175">
        <f t="shared" si="374"/>
        <v>1163</v>
      </c>
      <c r="X1175">
        <f t="shared" si="381"/>
        <v>1163</v>
      </c>
      <c r="Y1175" t="str">
        <f t="shared" si="393"/>
        <v>Political Science: Other Political Science</v>
      </c>
      <c r="Z1175" t="str">
        <f t="shared" si="394"/>
        <v>Political Science: Other Political Science</v>
      </c>
    </row>
    <row r="1176" spans="1:26" x14ac:dyDescent="0.35">
      <c r="A1176">
        <v>1172</v>
      </c>
      <c r="B1176" t="s">
        <v>2246</v>
      </c>
      <c r="C1176" s="4">
        <v>1</v>
      </c>
      <c r="D1176" s="4">
        <v>12</v>
      </c>
      <c r="E1176" s="4">
        <v>110</v>
      </c>
      <c r="G1176">
        <v>10000</v>
      </c>
      <c r="H1176">
        <v>10500</v>
      </c>
      <c r="J1176">
        <f t="shared" si="372"/>
        <v>31</v>
      </c>
      <c r="K1176" t="str">
        <f t="shared" si="373"/>
        <v/>
      </c>
      <c r="L1176">
        <f t="shared" si="390"/>
        <v>10</v>
      </c>
      <c r="M1176">
        <f t="shared" si="391"/>
        <v>18</v>
      </c>
      <c r="N1176" t="str">
        <f t="shared" si="392"/>
        <v/>
      </c>
      <c r="O1176" s="3" t="str">
        <f t="shared" si="384"/>
        <v>10|18</v>
      </c>
      <c r="P1176" s="22">
        <f t="shared" si="385"/>
        <v>1018</v>
      </c>
      <c r="Q1176" s="22">
        <f t="shared" si="386"/>
        <v>2</v>
      </c>
      <c r="R1176" s="22">
        <v>22</v>
      </c>
      <c r="S1176" t="str">
        <f t="shared" si="387"/>
        <v>Social and Behavioral Sciences</v>
      </c>
      <c r="T1176" t="str">
        <f t="shared" si="388"/>
        <v>Psychology</v>
      </c>
      <c r="U1176" t="str">
        <f t="shared" si="389"/>
        <v/>
      </c>
      <c r="V1176">
        <v>1</v>
      </c>
      <c r="W1176">
        <f t="shared" si="374"/>
        <v>1164</v>
      </c>
      <c r="X1176">
        <f t="shared" si="381"/>
        <v>1164</v>
      </c>
      <c r="Y1176" t="str">
        <f>T1176</f>
        <v>Psychology</v>
      </c>
      <c r="Z1176" t="str">
        <f>IF(U1177="",T1176,"")</f>
        <v/>
      </c>
    </row>
    <row r="1177" spans="1:26" x14ac:dyDescent="0.35">
      <c r="A1177">
        <v>1173</v>
      </c>
      <c r="B1177" t="s">
        <v>2247</v>
      </c>
      <c r="C1177" s="4">
        <v>1</v>
      </c>
      <c r="D1177" s="4">
        <v>12</v>
      </c>
      <c r="E1177" s="4">
        <v>110</v>
      </c>
      <c r="G1177">
        <v>10000</v>
      </c>
      <c r="H1177">
        <v>10500</v>
      </c>
      <c r="I1177">
        <v>10605</v>
      </c>
      <c r="J1177">
        <f t="shared" si="372"/>
        <v>31</v>
      </c>
      <c r="K1177">
        <f t="shared" si="373"/>
        <v>12</v>
      </c>
      <c r="L1177">
        <f t="shared" si="390"/>
        <v>10</v>
      </c>
      <c r="M1177">
        <f t="shared" si="391"/>
        <v>18</v>
      </c>
      <c r="N1177">
        <f t="shared" si="392"/>
        <v>1</v>
      </c>
      <c r="O1177" s="3" t="str">
        <f t="shared" si="384"/>
        <v>10|18|01</v>
      </c>
      <c r="P1177" s="22">
        <f t="shared" si="385"/>
        <v>101801</v>
      </c>
      <c r="Q1177" s="22">
        <f t="shared" si="386"/>
        <v>3</v>
      </c>
      <c r="R1177" s="22"/>
      <c r="S1177" t="str">
        <f t="shared" si="387"/>
        <v>Social and Behavioral Sciences</v>
      </c>
      <c r="T1177" t="str">
        <f t="shared" si="388"/>
        <v>Psychology</v>
      </c>
      <c r="U1177" t="str">
        <f t="shared" si="389"/>
        <v>Applied Behavior Analysis</v>
      </c>
      <c r="V1177">
        <v>1</v>
      </c>
      <c r="W1177">
        <f t="shared" si="374"/>
        <v>1165</v>
      </c>
      <c r="X1177">
        <f t="shared" si="381"/>
        <v>1165</v>
      </c>
      <c r="Y1177" t="str">
        <f t="shared" ref="Y1177:Y1198" si="395">Z1177</f>
        <v>Psychology: Applied Behavior Analysis</v>
      </c>
      <c r="Z1177" t="str">
        <f t="shared" ref="Z1177:Z1198" si="396">CONCATENATE(T1177,": ",U1177)</f>
        <v>Psychology: Applied Behavior Analysis</v>
      </c>
    </row>
    <row r="1178" spans="1:26" x14ac:dyDescent="0.35">
      <c r="A1178">
        <v>1174</v>
      </c>
      <c r="B1178" t="s">
        <v>2248</v>
      </c>
      <c r="C1178" s="4">
        <v>1</v>
      </c>
      <c r="D1178" s="4">
        <v>12</v>
      </c>
      <c r="E1178" s="4">
        <v>110</v>
      </c>
      <c r="G1178">
        <v>10000</v>
      </c>
      <c r="H1178">
        <v>10500</v>
      </c>
      <c r="I1178">
        <v>10105</v>
      </c>
      <c r="J1178">
        <f t="shared" ref="J1178:J1241" si="397">IF(ISERROR(FIND(":",B1178)),"",FIND(":",B1178))</f>
        <v>31</v>
      </c>
      <c r="K1178">
        <f t="shared" ref="K1178:K1241" si="398">IF(ISERROR(FIND(":",MID(B1178,J1178+1,99))),"",FIND(":",MID(B1178,J1178+1,99)))</f>
        <v>12</v>
      </c>
      <c r="L1178">
        <f t="shared" si="390"/>
        <v>10</v>
      </c>
      <c r="M1178">
        <f t="shared" si="391"/>
        <v>18</v>
      </c>
      <c r="N1178">
        <f t="shared" si="392"/>
        <v>2</v>
      </c>
      <c r="O1178" s="3" t="str">
        <f t="shared" si="384"/>
        <v>10|18|02</v>
      </c>
      <c r="P1178" s="22">
        <f t="shared" si="385"/>
        <v>101802</v>
      </c>
      <c r="Q1178" s="22">
        <f t="shared" si="386"/>
        <v>3</v>
      </c>
      <c r="R1178" s="22"/>
      <c r="S1178" t="str">
        <f t="shared" si="387"/>
        <v>Social and Behavioral Sciences</v>
      </c>
      <c r="T1178" t="str">
        <f t="shared" si="388"/>
        <v>Psychology</v>
      </c>
      <c r="U1178" t="str">
        <f t="shared" si="389"/>
        <v>Biological Psychology</v>
      </c>
      <c r="V1178">
        <v>1</v>
      </c>
      <c r="W1178">
        <f t="shared" si="374"/>
        <v>1166</v>
      </c>
      <c r="X1178">
        <f t="shared" si="381"/>
        <v>1166</v>
      </c>
      <c r="Y1178" t="str">
        <f t="shared" si="395"/>
        <v>Psychology: Biological Psychology</v>
      </c>
      <c r="Z1178" t="str">
        <f t="shared" si="396"/>
        <v>Psychology: Biological Psychology</v>
      </c>
    </row>
    <row r="1179" spans="1:26" x14ac:dyDescent="0.35">
      <c r="A1179">
        <v>1175</v>
      </c>
      <c r="B1179" t="s">
        <v>2249</v>
      </c>
      <c r="C1179" s="4">
        <v>1</v>
      </c>
      <c r="D1179" s="4">
        <v>12</v>
      </c>
      <c r="E1179" s="4">
        <v>110</v>
      </c>
      <c r="G1179">
        <v>10000</v>
      </c>
      <c r="H1179">
        <v>10500</v>
      </c>
      <c r="I1179">
        <v>10105</v>
      </c>
      <c r="J1179">
        <f t="shared" si="397"/>
        <v>31</v>
      </c>
      <c r="K1179">
        <f t="shared" si="398"/>
        <v>12</v>
      </c>
      <c r="L1179">
        <f t="shared" si="390"/>
        <v>10</v>
      </c>
      <c r="M1179">
        <f t="shared" si="391"/>
        <v>18</v>
      </c>
      <c r="N1179">
        <f t="shared" si="392"/>
        <v>3</v>
      </c>
      <c r="O1179" s="3" t="str">
        <f t="shared" si="384"/>
        <v>10|18|03</v>
      </c>
      <c r="P1179" s="22">
        <f t="shared" si="385"/>
        <v>101803</v>
      </c>
      <c r="Q1179" s="22">
        <f t="shared" si="386"/>
        <v>3</v>
      </c>
      <c r="R1179" s="22"/>
      <c r="S1179" t="str">
        <f t="shared" si="387"/>
        <v>Social and Behavioral Sciences</v>
      </c>
      <c r="T1179" t="str">
        <f t="shared" si="388"/>
        <v>Psychology</v>
      </c>
      <c r="U1179" t="str">
        <f t="shared" si="389"/>
        <v>Child Psychology</v>
      </c>
      <c r="V1179">
        <v>1</v>
      </c>
      <c r="W1179">
        <f t="shared" si="374"/>
        <v>1167</v>
      </c>
      <c r="X1179">
        <f t="shared" si="381"/>
        <v>1167</v>
      </c>
      <c r="Y1179" t="str">
        <f t="shared" si="395"/>
        <v>Psychology: Child Psychology</v>
      </c>
      <c r="Z1179" t="str">
        <f t="shared" si="396"/>
        <v>Psychology: Child Psychology</v>
      </c>
    </row>
    <row r="1180" spans="1:26" x14ac:dyDescent="0.35">
      <c r="A1180">
        <v>1176</v>
      </c>
      <c r="B1180" t="s">
        <v>2250</v>
      </c>
      <c r="C1180" s="4">
        <v>1</v>
      </c>
      <c r="D1180" s="4">
        <v>12</v>
      </c>
      <c r="E1180" s="4">
        <v>110</v>
      </c>
      <c r="G1180">
        <v>10000</v>
      </c>
      <c r="H1180">
        <v>10500</v>
      </c>
      <c r="I1180">
        <v>10605</v>
      </c>
      <c r="J1180">
        <f t="shared" si="397"/>
        <v>31</v>
      </c>
      <c r="K1180">
        <f t="shared" si="398"/>
        <v>12</v>
      </c>
      <c r="L1180">
        <f t="shared" si="390"/>
        <v>10</v>
      </c>
      <c r="M1180">
        <f t="shared" si="391"/>
        <v>18</v>
      </c>
      <c r="N1180">
        <f t="shared" si="392"/>
        <v>4</v>
      </c>
      <c r="O1180" s="3" t="str">
        <f t="shared" si="384"/>
        <v>10|18|04</v>
      </c>
      <c r="P1180" s="22">
        <f t="shared" si="385"/>
        <v>101804</v>
      </c>
      <c r="Q1180" s="22">
        <f t="shared" si="386"/>
        <v>3</v>
      </c>
      <c r="R1180" s="22"/>
      <c r="S1180" t="str">
        <f t="shared" si="387"/>
        <v>Social and Behavioral Sciences</v>
      </c>
      <c r="T1180" t="str">
        <f t="shared" si="388"/>
        <v>Psychology</v>
      </c>
      <c r="U1180" t="str">
        <f t="shared" si="389"/>
        <v>Clinical Psychology</v>
      </c>
      <c r="V1180">
        <v>1</v>
      </c>
      <c r="W1180">
        <f t="shared" si="374"/>
        <v>1168</v>
      </c>
      <c r="X1180">
        <f t="shared" si="381"/>
        <v>1168</v>
      </c>
      <c r="Y1180" t="str">
        <f t="shared" si="395"/>
        <v>Psychology: Clinical Psychology</v>
      </c>
      <c r="Z1180" t="str">
        <f t="shared" si="396"/>
        <v>Psychology: Clinical Psychology</v>
      </c>
    </row>
    <row r="1181" spans="1:26" x14ac:dyDescent="0.35">
      <c r="A1181">
        <v>1177</v>
      </c>
      <c r="B1181" t="s">
        <v>2251</v>
      </c>
      <c r="C1181" s="4">
        <v>1</v>
      </c>
      <c r="D1181" s="4">
        <v>12</v>
      </c>
      <c r="E1181" s="4">
        <v>110</v>
      </c>
      <c r="G1181">
        <v>10000</v>
      </c>
      <c r="H1181">
        <v>10500</v>
      </c>
      <c r="I1181">
        <v>10105</v>
      </c>
      <c r="J1181">
        <f t="shared" si="397"/>
        <v>31</v>
      </c>
      <c r="K1181">
        <f t="shared" si="398"/>
        <v>12</v>
      </c>
      <c r="L1181">
        <f t="shared" si="390"/>
        <v>10</v>
      </c>
      <c r="M1181">
        <f t="shared" si="391"/>
        <v>18</v>
      </c>
      <c r="N1181">
        <f t="shared" si="392"/>
        <v>5</v>
      </c>
      <c r="O1181" s="3" t="str">
        <f t="shared" si="384"/>
        <v>10|18|05</v>
      </c>
      <c r="P1181" s="22">
        <f t="shared" si="385"/>
        <v>101805</v>
      </c>
      <c r="Q1181" s="22">
        <f t="shared" si="386"/>
        <v>3</v>
      </c>
      <c r="R1181" s="22"/>
      <c r="S1181" t="str">
        <f t="shared" si="387"/>
        <v>Social and Behavioral Sciences</v>
      </c>
      <c r="T1181" t="str">
        <f t="shared" si="388"/>
        <v>Psychology</v>
      </c>
      <c r="U1181" t="str">
        <f t="shared" si="389"/>
        <v>Cognition and Perception</v>
      </c>
      <c r="V1181">
        <v>1</v>
      </c>
      <c r="W1181">
        <f t="shared" si="374"/>
        <v>1169</v>
      </c>
      <c r="X1181">
        <f t="shared" si="381"/>
        <v>1169</v>
      </c>
      <c r="Y1181" t="str">
        <f t="shared" si="395"/>
        <v>Psychology: Cognition and Perception</v>
      </c>
      <c r="Z1181" t="str">
        <f t="shared" si="396"/>
        <v>Psychology: Cognition and Perception</v>
      </c>
    </row>
    <row r="1182" spans="1:26" x14ac:dyDescent="0.35">
      <c r="A1182">
        <v>1178</v>
      </c>
      <c r="B1182" t="s">
        <v>2252</v>
      </c>
      <c r="C1182" s="4">
        <v>1</v>
      </c>
      <c r="D1182" s="4">
        <v>12</v>
      </c>
      <c r="E1182" s="4">
        <v>110</v>
      </c>
      <c r="G1182">
        <v>10000</v>
      </c>
      <c r="H1182">
        <v>10500</v>
      </c>
      <c r="I1182">
        <v>10105</v>
      </c>
      <c r="J1182">
        <f t="shared" si="397"/>
        <v>31</v>
      </c>
      <c r="K1182">
        <f t="shared" si="398"/>
        <v>12</v>
      </c>
      <c r="L1182">
        <f t="shared" si="390"/>
        <v>10</v>
      </c>
      <c r="M1182">
        <f t="shared" si="391"/>
        <v>18</v>
      </c>
      <c r="N1182">
        <f t="shared" si="392"/>
        <v>6</v>
      </c>
      <c r="O1182" s="3" t="str">
        <f t="shared" si="384"/>
        <v>10|18|06</v>
      </c>
      <c r="P1182" s="22">
        <f t="shared" si="385"/>
        <v>101806</v>
      </c>
      <c r="Q1182" s="22">
        <f t="shared" si="386"/>
        <v>3</v>
      </c>
      <c r="R1182" s="22"/>
      <c r="S1182" t="str">
        <f t="shared" si="387"/>
        <v>Social and Behavioral Sciences</v>
      </c>
      <c r="T1182" t="str">
        <f t="shared" si="388"/>
        <v>Psychology</v>
      </c>
      <c r="U1182" t="str">
        <f t="shared" si="389"/>
        <v>Cognitive Psychology</v>
      </c>
      <c r="V1182">
        <v>1</v>
      </c>
      <c r="W1182">
        <f t="shared" si="374"/>
        <v>1170</v>
      </c>
      <c r="X1182">
        <f t="shared" si="381"/>
        <v>1170</v>
      </c>
      <c r="Y1182" t="str">
        <f t="shared" si="395"/>
        <v>Psychology: Cognitive Psychology</v>
      </c>
      <c r="Z1182" t="str">
        <f t="shared" si="396"/>
        <v>Psychology: Cognitive Psychology</v>
      </c>
    </row>
    <row r="1183" spans="1:26" x14ac:dyDescent="0.35">
      <c r="A1183">
        <v>1179</v>
      </c>
      <c r="B1183" t="s">
        <v>2253</v>
      </c>
      <c r="C1183" s="4">
        <v>1</v>
      </c>
      <c r="D1183" s="4">
        <v>12</v>
      </c>
      <c r="E1183" s="4">
        <v>110</v>
      </c>
      <c r="G1183">
        <v>10000</v>
      </c>
      <c r="H1183">
        <v>10500</v>
      </c>
      <c r="I1183">
        <v>10105</v>
      </c>
      <c r="J1183">
        <f t="shared" si="397"/>
        <v>31</v>
      </c>
      <c r="K1183">
        <f t="shared" si="398"/>
        <v>12</v>
      </c>
      <c r="L1183">
        <f t="shared" si="390"/>
        <v>10</v>
      </c>
      <c r="M1183">
        <f t="shared" si="391"/>
        <v>18</v>
      </c>
      <c r="N1183">
        <f t="shared" si="392"/>
        <v>7</v>
      </c>
      <c r="O1183" s="3" t="str">
        <f t="shared" si="384"/>
        <v>10|18|07</v>
      </c>
      <c r="P1183" s="22">
        <f t="shared" si="385"/>
        <v>101807</v>
      </c>
      <c r="Q1183" s="22">
        <f t="shared" si="386"/>
        <v>3</v>
      </c>
      <c r="R1183" s="22"/>
      <c r="S1183" t="str">
        <f t="shared" si="387"/>
        <v>Social and Behavioral Sciences</v>
      </c>
      <c r="T1183" s="23" t="str">
        <f t="shared" si="388"/>
        <v>Psychology</v>
      </c>
      <c r="U1183" t="str">
        <f t="shared" si="389"/>
        <v>Community Psychology</v>
      </c>
      <c r="V1183">
        <v>1</v>
      </c>
      <c r="W1183">
        <f t="shared" si="374"/>
        <v>1171</v>
      </c>
      <c r="X1183">
        <f t="shared" si="381"/>
        <v>1171</v>
      </c>
      <c r="Y1183" t="str">
        <f t="shared" si="395"/>
        <v>Psychology: Community Psychology</v>
      </c>
      <c r="Z1183" t="str">
        <f t="shared" si="396"/>
        <v>Psychology: Community Psychology</v>
      </c>
    </row>
    <row r="1184" spans="1:26" x14ac:dyDescent="0.35">
      <c r="A1184">
        <v>1180</v>
      </c>
      <c r="B1184" t="s">
        <v>2254</v>
      </c>
      <c r="C1184" s="4">
        <v>1</v>
      </c>
      <c r="D1184" s="4">
        <v>12</v>
      </c>
      <c r="E1184" s="4">
        <v>110</v>
      </c>
      <c r="G1184">
        <v>10000</v>
      </c>
      <c r="H1184">
        <v>10500</v>
      </c>
      <c r="I1184">
        <v>10105</v>
      </c>
      <c r="J1184">
        <f t="shared" si="397"/>
        <v>31</v>
      </c>
      <c r="K1184">
        <f t="shared" si="398"/>
        <v>12</v>
      </c>
      <c r="L1184">
        <f t="shared" si="390"/>
        <v>10</v>
      </c>
      <c r="M1184">
        <f t="shared" si="391"/>
        <v>18</v>
      </c>
      <c r="N1184">
        <f t="shared" si="392"/>
        <v>8</v>
      </c>
      <c r="O1184" s="3" t="str">
        <f t="shared" si="384"/>
        <v>10|18|08</v>
      </c>
      <c r="P1184" s="22">
        <f t="shared" si="385"/>
        <v>101808</v>
      </c>
      <c r="Q1184" s="22">
        <f t="shared" si="386"/>
        <v>3</v>
      </c>
      <c r="R1184" s="22"/>
      <c r="S1184" t="str">
        <f t="shared" si="387"/>
        <v>Social and Behavioral Sciences</v>
      </c>
      <c r="T1184" t="str">
        <f t="shared" si="388"/>
        <v>Psychology</v>
      </c>
      <c r="U1184" t="str">
        <f t="shared" si="389"/>
        <v>Comparative Psychology</v>
      </c>
      <c r="V1184">
        <v>1</v>
      </c>
      <c r="W1184">
        <f t="shared" si="374"/>
        <v>1172</v>
      </c>
      <c r="X1184">
        <f t="shared" si="381"/>
        <v>1172</v>
      </c>
      <c r="Y1184" t="str">
        <f t="shared" si="395"/>
        <v>Psychology: Comparative Psychology</v>
      </c>
      <c r="Z1184" t="str">
        <f t="shared" si="396"/>
        <v>Psychology: Comparative Psychology</v>
      </c>
    </row>
    <row r="1185" spans="1:26" x14ac:dyDescent="0.35">
      <c r="A1185">
        <v>1181</v>
      </c>
      <c r="B1185" t="s">
        <v>2255</v>
      </c>
      <c r="C1185" s="4">
        <v>1</v>
      </c>
      <c r="D1185" s="4">
        <v>12</v>
      </c>
      <c r="E1185" s="4">
        <v>110</v>
      </c>
      <c r="G1185">
        <v>10000</v>
      </c>
      <c r="H1185">
        <v>10500</v>
      </c>
      <c r="I1185">
        <v>10605</v>
      </c>
      <c r="J1185">
        <f t="shared" si="397"/>
        <v>31</v>
      </c>
      <c r="K1185">
        <f t="shared" si="398"/>
        <v>12</v>
      </c>
      <c r="L1185">
        <f t="shared" si="390"/>
        <v>10</v>
      </c>
      <c r="M1185">
        <f t="shared" si="391"/>
        <v>18</v>
      </c>
      <c r="N1185">
        <f t="shared" si="392"/>
        <v>9</v>
      </c>
      <c r="O1185" s="3" t="str">
        <f t="shared" si="384"/>
        <v>10|18|09</v>
      </c>
      <c r="P1185" s="22">
        <f t="shared" si="385"/>
        <v>101809</v>
      </c>
      <c r="Q1185" s="22">
        <f t="shared" si="386"/>
        <v>3</v>
      </c>
      <c r="R1185" s="22"/>
      <c r="S1185" t="str">
        <f t="shared" si="387"/>
        <v>Social and Behavioral Sciences</v>
      </c>
      <c r="T1185" s="23" t="str">
        <f t="shared" si="388"/>
        <v>Psychology</v>
      </c>
      <c r="U1185" t="str">
        <f t="shared" si="389"/>
        <v>Counseling Psychology</v>
      </c>
      <c r="V1185">
        <v>1</v>
      </c>
      <c r="W1185">
        <f t="shared" si="374"/>
        <v>1173</v>
      </c>
      <c r="X1185">
        <f t="shared" si="381"/>
        <v>1173</v>
      </c>
      <c r="Y1185" t="str">
        <f t="shared" si="395"/>
        <v>Psychology: Counseling Psychology</v>
      </c>
      <c r="Z1185" t="str">
        <f t="shared" si="396"/>
        <v>Psychology: Counseling Psychology</v>
      </c>
    </row>
    <row r="1186" spans="1:26" x14ac:dyDescent="0.35">
      <c r="A1186">
        <v>1182</v>
      </c>
      <c r="B1186" t="s">
        <v>2256</v>
      </c>
      <c r="C1186" s="4">
        <v>1</v>
      </c>
      <c r="D1186" s="4">
        <v>12</v>
      </c>
      <c r="E1186" s="4">
        <v>110</v>
      </c>
      <c r="F1186" s="4">
        <v>11002</v>
      </c>
      <c r="G1186" s="4">
        <v>10000</v>
      </c>
      <c r="H1186">
        <v>10500</v>
      </c>
      <c r="I1186">
        <v>10105</v>
      </c>
      <c r="J1186">
        <f t="shared" si="397"/>
        <v>31</v>
      </c>
      <c r="K1186">
        <f t="shared" si="398"/>
        <v>12</v>
      </c>
      <c r="L1186">
        <f t="shared" si="390"/>
        <v>10</v>
      </c>
      <c r="M1186">
        <f t="shared" si="391"/>
        <v>18</v>
      </c>
      <c r="N1186">
        <f t="shared" si="392"/>
        <v>10</v>
      </c>
      <c r="O1186" s="3" t="str">
        <f t="shared" si="384"/>
        <v>10|18|10</v>
      </c>
      <c r="P1186" s="22">
        <f t="shared" si="385"/>
        <v>101810</v>
      </c>
      <c r="Q1186" s="22">
        <f t="shared" si="386"/>
        <v>3</v>
      </c>
      <c r="R1186" s="22"/>
      <c r="S1186" t="str">
        <f t="shared" si="387"/>
        <v>Social and Behavioral Sciences</v>
      </c>
      <c r="T1186" t="str">
        <f t="shared" si="388"/>
        <v>Psychology</v>
      </c>
      <c r="U1186" t="str">
        <f t="shared" si="389"/>
        <v>Developmental Psychology</v>
      </c>
      <c r="V1186">
        <v>1</v>
      </c>
      <c r="W1186">
        <f t="shared" si="374"/>
        <v>1174</v>
      </c>
      <c r="X1186">
        <f t="shared" si="381"/>
        <v>1174</v>
      </c>
      <c r="Y1186" t="str">
        <f t="shared" si="395"/>
        <v>Psychology: Developmental Psychology</v>
      </c>
      <c r="Z1186" t="str">
        <f t="shared" si="396"/>
        <v>Psychology: Developmental Psychology</v>
      </c>
    </row>
    <row r="1187" spans="1:26" x14ac:dyDescent="0.35">
      <c r="A1187">
        <v>1183</v>
      </c>
      <c r="B1187" t="s">
        <v>2257</v>
      </c>
      <c r="C1187" s="4">
        <v>1</v>
      </c>
      <c r="D1187" s="4">
        <v>12</v>
      </c>
      <c r="E1187" s="4">
        <v>110</v>
      </c>
      <c r="G1187">
        <v>10000</v>
      </c>
      <c r="H1187">
        <v>10500</v>
      </c>
      <c r="I1187">
        <v>10105</v>
      </c>
      <c r="J1187">
        <f t="shared" si="397"/>
        <v>31</v>
      </c>
      <c r="K1187">
        <f t="shared" si="398"/>
        <v>12</v>
      </c>
      <c r="L1187">
        <f t="shared" si="390"/>
        <v>10</v>
      </c>
      <c r="M1187">
        <f t="shared" si="391"/>
        <v>18</v>
      </c>
      <c r="N1187">
        <f t="shared" si="392"/>
        <v>11</v>
      </c>
      <c r="O1187" s="3" t="str">
        <f t="shared" si="384"/>
        <v>10|18|11</v>
      </c>
      <c r="P1187" s="22">
        <f t="shared" si="385"/>
        <v>101811</v>
      </c>
      <c r="Q1187" s="22">
        <f t="shared" si="386"/>
        <v>3</v>
      </c>
      <c r="R1187" s="22"/>
      <c r="S1187" t="str">
        <f t="shared" si="387"/>
        <v>Social and Behavioral Sciences</v>
      </c>
      <c r="T1187" t="str">
        <f t="shared" si="388"/>
        <v>Psychology</v>
      </c>
      <c r="U1187" t="str">
        <f t="shared" si="389"/>
        <v>Experimental Analysis of Behavior</v>
      </c>
      <c r="V1187">
        <v>1</v>
      </c>
      <c r="W1187">
        <f t="shared" ref="W1187:W1250" si="399">V1187+W1186</f>
        <v>1175</v>
      </c>
      <c r="X1187">
        <f t="shared" si="381"/>
        <v>1175</v>
      </c>
      <c r="Y1187" t="str">
        <f t="shared" si="395"/>
        <v>Psychology: Experimental Analysis of Behavior</v>
      </c>
      <c r="Z1187" t="str">
        <f t="shared" si="396"/>
        <v>Psychology: Experimental Analysis of Behavior</v>
      </c>
    </row>
    <row r="1188" spans="1:26" x14ac:dyDescent="0.35">
      <c r="A1188">
        <v>1184</v>
      </c>
      <c r="B1188" t="s">
        <v>2258</v>
      </c>
      <c r="C1188" s="4">
        <v>1</v>
      </c>
      <c r="D1188" s="4">
        <v>12</v>
      </c>
      <c r="E1188" s="4">
        <v>110</v>
      </c>
      <c r="G1188">
        <v>10000</v>
      </c>
      <c r="H1188">
        <v>10500</v>
      </c>
      <c r="I1188">
        <v>10105</v>
      </c>
      <c r="J1188">
        <f t="shared" si="397"/>
        <v>31</v>
      </c>
      <c r="K1188">
        <f t="shared" si="398"/>
        <v>12</v>
      </c>
      <c r="L1188">
        <f t="shared" si="390"/>
        <v>10</v>
      </c>
      <c r="M1188">
        <f t="shared" si="391"/>
        <v>18</v>
      </c>
      <c r="N1188">
        <f t="shared" si="392"/>
        <v>12</v>
      </c>
      <c r="O1188" s="3" t="str">
        <f t="shared" si="384"/>
        <v>10|18|12</v>
      </c>
      <c r="P1188" s="22">
        <f t="shared" si="385"/>
        <v>101812</v>
      </c>
      <c r="Q1188" s="22">
        <f t="shared" si="386"/>
        <v>3</v>
      </c>
      <c r="R1188" s="22"/>
      <c r="S1188" t="str">
        <f t="shared" si="387"/>
        <v>Social and Behavioral Sciences</v>
      </c>
      <c r="T1188" t="str">
        <f t="shared" si="388"/>
        <v>Psychology</v>
      </c>
      <c r="U1188" t="str">
        <f t="shared" si="389"/>
        <v>Health Psychology</v>
      </c>
      <c r="V1188">
        <v>1</v>
      </c>
      <c r="W1188">
        <f t="shared" si="399"/>
        <v>1176</v>
      </c>
      <c r="X1188">
        <f t="shared" si="381"/>
        <v>1176</v>
      </c>
      <c r="Y1188" t="str">
        <f t="shared" si="395"/>
        <v>Psychology: Health Psychology</v>
      </c>
      <c r="Z1188" t="str">
        <f t="shared" si="396"/>
        <v>Psychology: Health Psychology</v>
      </c>
    </row>
    <row r="1189" spans="1:26" x14ac:dyDescent="0.35">
      <c r="A1189">
        <v>1185</v>
      </c>
      <c r="B1189" t="s">
        <v>2259</v>
      </c>
      <c r="C1189" s="4">
        <v>1</v>
      </c>
      <c r="D1189" s="4">
        <v>12</v>
      </c>
      <c r="E1189" s="4">
        <v>110</v>
      </c>
      <c r="G1189">
        <v>10000</v>
      </c>
      <c r="H1189">
        <v>10500</v>
      </c>
      <c r="I1189">
        <v>10605</v>
      </c>
      <c r="J1189">
        <f t="shared" si="397"/>
        <v>31</v>
      </c>
      <c r="K1189">
        <f t="shared" si="398"/>
        <v>12</v>
      </c>
      <c r="L1189">
        <f t="shared" si="390"/>
        <v>10</v>
      </c>
      <c r="M1189">
        <f t="shared" si="391"/>
        <v>18</v>
      </c>
      <c r="N1189">
        <f t="shared" si="392"/>
        <v>13</v>
      </c>
      <c r="O1189" s="3" t="str">
        <f t="shared" si="384"/>
        <v>10|18|13</v>
      </c>
      <c r="P1189" s="22">
        <f t="shared" si="385"/>
        <v>101813</v>
      </c>
      <c r="Q1189" s="22">
        <f t="shared" si="386"/>
        <v>3</v>
      </c>
      <c r="R1189" s="22"/>
      <c r="S1189" t="str">
        <f t="shared" si="387"/>
        <v>Social and Behavioral Sciences</v>
      </c>
      <c r="T1189" t="str">
        <f t="shared" si="388"/>
        <v>Psychology</v>
      </c>
      <c r="U1189" t="str">
        <f t="shared" si="389"/>
        <v>Industrial and Organizational Psychology</v>
      </c>
      <c r="V1189">
        <v>1</v>
      </c>
      <c r="W1189">
        <f t="shared" si="399"/>
        <v>1177</v>
      </c>
      <c r="X1189">
        <f t="shared" si="381"/>
        <v>1177</v>
      </c>
      <c r="Y1189" t="str">
        <f t="shared" si="395"/>
        <v>Psychology: Industrial and Organizational Psychology</v>
      </c>
      <c r="Z1189" t="str">
        <f t="shared" si="396"/>
        <v>Psychology: Industrial and Organizational Psychology</v>
      </c>
    </row>
    <row r="1190" spans="1:26" x14ac:dyDescent="0.35">
      <c r="A1190">
        <v>1186</v>
      </c>
      <c r="B1190" t="s">
        <v>2260</v>
      </c>
      <c r="C1190" s="4">
        <v>1</v>
      </c>
      <c r="D1190" s="4">
        <v>12</v>
      </c>
      <c r="E1190" s="4">
        <v>110</v>
      </c>
      <c r="G1190">
        <v>10000</v>
      </c>
      <c r="H1190">
        <v>10500</v>
      </c>
      <c r="I1190">
        <v>10105</v>
      </c>
      <c r="J1190">
        <f t="shared" si="397"/>
        <v>31</v>
      </c>
      <c r="K1190">
        <f t="shared" si="398"/>
        <v>12</v>
      </c>
      <c r="L1190">
        <f t="shared" si="390"/>
        <v>10</v>
      </c>
      <c r="M1190">
        <f t="shared" si="391"/>
        <v>18</v>
      </c>
      <c r="N1190">
        <f t="shared" si="392"/>
        <v>14</v>
      </c>
      <c r="O1190" s="3" t="str">
        <f t="shared" si="384"/>
        <v>10|18|14</v>
      </c>
      <c r="P1190" s="22">
        <f t="shared" si="385"/>
        <v>101814</v>
      </c>
      <c r="Q1190" s="22">
        <f t="shared" si="386"/>
        <v>3</v>
      </c>
      <c r="R1190" s="22"/>
      <c r="S1190" t="str">
        <f t="shared" si="387"/>
        <v>Social and Behavioral Sciences</v>
      </c>
      <c r="T1190" t="str">
        <f t="shared" si="388"/>
        <v>Psychology</v>
      </c>
      <c r="U1190" t="str">
        <f t="shared" si="389"/>
        <v>Multicultural Psychology</v>
      </c>
      <c r="V1190">
        <v>1</v>
      </c>
      <c r="W1190">
        <f t="shared" si="399"/>
        <v>1178</v>
      </c>
      <c r="X1190">
        <f t="shared" si="381"/>
        <v>1178</v>
      </c>
      <c r="Y1190" t="str">
        <f t="shared" si="395"/>
        <v>Psychology: Multicultural Psychology</v>
      </c>
      <c r="Z1190" t="str">
        <f t="shared" si="396"/>
        <v>Psychology: Multicultural Psychology</v>
      </c>
    </row>
    <row r="1191" spans="1:26" x14ac:dyDescent="0.35">
      <c r="A1191">
        <v>1187</v>
      </c>
      <c r="B1191" t="s">
        <v>2261</v>
      </c>
      <c r="C1191" s="4">
        <v>1</v>
      </c>
      <c r="D1191" s="4">
        <v>12</v>
      </c>
      <c r="E1191" s="4">
        <v>110</v>
      </c>
      <c r="G1191">
        <v>10000</v>
      </c>
      <c r="H1191">
        <v>10500</v>
      </c>
      <c r="I1191">
        <v>10105</v>
      </c>
      <c r="J1191">
        <f t="shared" si="397"/>
        <v>31</v>
      </c>
      <c r="K1191">
        <f t="shared" si="398"/>
        <v>12</v>
      </c>
      <c r="L1191">
        <f t="shared" si="390"/>
        <v>10</v>
      </c>
      <c r="M1191">
        <f t="shared" si="391"/>
        <v>18</v>
      </c>
      <c r="N1191">
        <f t="shared" si="392"/>
        <v>15</v>
      </c>
      <c r="O1191" s="3" t="str">
        <f t="shared" si="384"/>
        <v>10|18|15</v>
      </c>
      <c r="P1191" s="22">
        <f t="shared" si="385"/>
        <v>101815</v>
      </c>
      <c r="Q1191" s="22">
        <f t="shared" si="386"/>
        <v>3</v>
      </c>
      <c r="R1191" s="22"/>
      <c r="S1191" t="str">
        <f t="shared" si="387"/>
        <v>Social and Behavioral Sciences</v>
      </c>
      <c r="T1191" t="str">
        <f t="shared" si="388"/>
        <v>Psychology</v>
      </c>
      <c r="U1191" t="str">
        <f t="shared" si="389"/>
        <v>Pain Management</v>
      </c>
      <c r="V1191">
        <v>1</v>
      </c>
      <c r="W1191">
        <f t="shared" si="399"/>
        <v>1179</v>
      </c>
      <c r="X1191">
        <f t="shared" si="381"/>
        <v>1179</v>
      </c>
      <c r="Y1191" t="str">
        <f t="shared" si="395"/>
        <v>Psychology: Pain Management</v>
      </c>
      <c r="Z1191" t="str">
        <f t="shared" si="396"/>
        <v>Psychology: Pain Management</v>
      </c>
    </row>
    <row r="1192" spans="1:26" x14ac:dyDescent="0.35">
      <c r="A1192">
        <v>1188</v>
      </c>
      <c r="B1192" t="s">
        <v>2262</v>
      </c>
      <c r="C1192" s="4">
        <v>1</v>
      </c>
      <c r="D1192" s="4">
        <v>12</v>
      </c>
      <c r="E1192" s="4">
        <v>110</v>
      </c>
      <c r="G1192">
        <v>10000</v>
      </c>
      <c r="H1192">
        <v>10500</v>
      </c>
      <c r="I1192">
        <v>10105</v>
      </c>
      <c r="J1192">
        <f t="shared" si="397"/>
        <v>31</v>
      </c>
      <c r="K1192">
        <f t="shared" si="398"/>
        <v>12</v>
      </c>
      <c r="L1192">
        <f t="shared" si="390"/>
        <v>10</v>
      </c>
      <c r="M1192">
        <f t="shared" si="391"/>
        <v>18</v>
      </c>
      <c r="N1192">
        <f t="shared" si="392"/>
        <v>16</v>
      </c>
      <c r="O1192" s="3" t="str">
        <f t="shared" si="384"/>
        <v>10|18|16</v>
      </c>
      <c r="P1192" s="22">
        <f t="shared" si="385"/>
        <v>101816</v>
      </c>
      <c r="Q1192" s="22">
        <f t="shared" si="386"/>
        <v>3</v>
      </c>
      <c r="R1192" s="22"/>
      <c r="S1192" t="str">
        <f t="shared" si="387"/>
        <v>Social and Behavioral Sciences</v>
      </c>
      <c r="T1192" t="str">
        <f t="shared" si="388"/>
        <v>Psychology</v>
      </c>
      <c r="U1192" t="str">
        <f t="shared" si="389"/>
        <v>Personality and Social Contexts</v>
      </c>
      <c r="V1192">
        <v>1</v>
      </c>
      <c r="W1192">
        <f t="shared" si="399"/>
        <v>1180</v>
      </c>
      <c r="X1192">
        <f t="shared" si="381"/>
        <v>1180</v>
      </c>
      <c r="Y1192" t="str">
        <f t="shared" si="395"/>
        <v>Psychology: Personality and Social Contexts</v>
      </c>
      <c r="Z1192" t="str">
        <f t="shared" si="396"/>
        <v>Psychology: Personality and Social Contexts</v>
      </c>
    </row>
    <row r="1193" spans="1:26" x14ac:dyDescent="0.35">
      <c r="A1193">
        <v>1189</v>
      </c>
      <c r="B1193" t="s">
        <v>2263</v>
      </c>
      <c r="C1193" s="4">
        <v>1</v>
      </c>
      <c r="D1193" s="4">
        <v>12</v>
      </c>
      <c r="E1193" s="4">
        <v>110</v>
      </c>
      <c r="G1193">
        <v>10000</v>
      </c>
      <c r="H1193">
        <v>10500</v>
      </c>
      <c r="I1193">
        <v>10105</v>
      </c>
      <c r="J1193">
        <f t="shared" si="397"/>
        <v>31</v>
      </c>
      <c r="K1193">
        <f t="shared" si="398"/>
        <v>12</v>
      </c>
      <c r="L1193">
        <f t="shared" si="390"/>
        <v>10</v>
      </c>
      <c r="M1193">
        <f t="shared" si="391"/>
        <v>18</v>
      </c>
      <c r="N1193">
        <f t="shared" si="392"/>
        <v>17</v>
      </c>
      <c r="O1193" s="3" t="str">
        <f t="shared" si="384"/>
        <v>10|18|17</v>
      </c>
      <c r="P1193" s="22">
        <f t="shared" si="385"/>
        <v>101817</v>
      </c>
      <c r="Q1193" s="22">
        <f t="shared" si="386"/>
        <v>3</v>
      </c>
      <c r="R1193" s="22"/>
      <c r="S1193" t="str">
        <f t="shared" si="387"/>
        <v>Social and Behavioral Sciences</v>
      </c>
      <c r="T1193" t="str">
        <f t="shared" si="388"/>
        <v>Psychology</v>
      </c>
      <c r="U1193" t="str">
        <f t="shared" si="389"/>
        <v>Quantitative Psychology</v>
      </c>
      <c r="V1193">
        <v>1</v>
      </c>
      <c r="W1193">
        <f t="shared" si="399"/>
        <v>1181</v>
      </c>
      <c r="X1193">
        <f t="shared" si="381"/>
        <v>1181</v>
      </c>
      <c r="Y1193" t="str">
        <f t="shared" si="395"/>
        <v>Psychology: Quantitative Psychology</v>
      </c>
      <c r="Z1193" t="str">
        <f t="shared" si="396"/>
        <v>Psychology: Quantitative Psychology</v>
      </c>
    </row>
    <row r="1194" spans="1:26" x14ac:dyDescent="0.35">
      <c r="A1194">
        <v>1190</v>
      </c>
      <c r="B1194" t="s">
        <v>2264</v>
      </c>
      <c r="C1194" s="4">
        <v>1</v>
      </c>
      <c r="D1194" s="4">
        <v>12</v>
      </c>
      <c r="E1194" s="4">
        <v>110</v>
      </c>
      <c r="G1194">
        <v>10000</v>
      </c>
      <c r="H1194">
        <v>10500</v>
      </c>
      <c r="I1194">
        <v>10105</v>
      </c>
      <c r="J1194">
        <f t="shared" si="397"/>
        <v>31</v>
      </c>
      <c r="K1194">
        <f t="shared" si="398"/>
        <v>12</v>
      </c>
      <c r="L1194">
        <f t="shared" si="390"/>
        <v>10</v>
      </c>
      <c r="M1194">
        <f t="shared" si="391"/>
        <v>18</v>
      </c>
      <c r="N1194">
        <f t="shared" si="392"/>
        <v>18</v>
      </c>
      <c r="O1194" s="3" t="str">
        <f t="shared" si="384"/>
        <v>10|18|18</v>
      </c>
      <c r="P1194" s="22">
        <f t="shared" si="385"/>
        <v>101818</v>
      </c>
      <c r="Q1194" s="22">
        <f t="shared" si="386"/>
        <v>3</v>
      </c>
      <c r="R1194" s="22"/>
      <c r="S1194" t="str">
        <f t="shared" si="387"/>
        <v>Social and Behavioral Sciences</v>
      </c>
      <c r="T1194" t="str">
        <f t="shared" si="388"/>
        <v>Psychology</v>
      </c>
      <c r="U1194" t="str">
        <f t="shared" si="389"/>
        <v>School Psychology</v>
      </c>
      <c r="V1194">
        <v>1</v>
      </c>
      <c r="W1194">
        <f t="shared" si="399"/>
        <v>1182</v>
      </c>
      <c r="X1194">
        <f t="shared" si="381"/>
        <v>1182</v>
      </c>
      <c r="Y1194" t="str">
        <f t="shared" si="395"/>
        <v>Psychology: School Psychology</v>
      </c>
      <c r="Z1194" t="str">
        <f t="shared" si="396"/>
        <v>Psychology: School Psychology</v>
      </c>
    </row>
    <row r="1195" spans="1:26" x14ac:dyDescent="0.35">
      <c r="A1195">
        <v>1191</v>
      </c>
      <c r="B1195" t="s">
        <v>2265</v>
      </c>
      <c r="C1195" s="4">
        <v>1</v>
      </c>
      <c r="D1195" s="4">
        <v>12</v>
      </c>
      <c r="E1195" s="4">
        <v>110</v>
      </c>
      <c r="G1195">
        <v>10000</v>
      </c>
      <c r="H1195">
        <v>10500</v>
      </c>
      <c r="I1195">
        <v>10105</v>
      </c>
      <c r="J1195">
        <f t="shared" si="397"/>
        <v>31</v>
      </c>
      <c r="K1195">
        <f t="shared" si="398"/>
        <v>12</v>
      </c>
      <c r="L1195">
        <f t="shared" si="390"/>
        <v>10</v>
      </c>
      <c r="M1195">
        <f t="shared" si="391"/>
        <v>18</v>
      </c>
      <c r="N1195">
        <f t="shared" si="392"/>
        <v>19</v>
      </c>
      <c r="O1195" s="3" t="str">
        <f t="shared" si="384"/>
        <v>10|18|19</v>
      </c>
      <c r="P1195" s="22">
        <f t="shared" si="385"/>
        <v>101819</v>
      </c>
      <c r="Q1195" s="22">
        <f t="shared" si="386"/>
        <v>3</v>
      </c>
      <c r="R1195" s="22"/>
      <c r="S1195" t="str">
        <f t="shared" si="387"/>
        <v>Social and Behavioral Sciences</v>
      </c>
      <c r="T1195" t="str">
        <f t="shared" si="388"/>
        <v>Psychology</v>
      </c>
      <c r="U1195" t="str">
        <f t="shared" si="389"/>
        <v>Social Psychology</v>
      </c>
      <c r="V1195">
        <v>1</v>
      </c>
      <c r="W1195">
        <f t="shared" si="399"/>
        <v>1183</v>
      </c>
      <c r="X1195">
        <f t="shared" si="381"/>
        <v>1183</v>
      </c>
      <c r="Y1195" t="str">
        <f t="shared" si="395"/>
        <v>Psychology: Social Psychology</v>
      </c>
      <c r="Z1195" t="str">
        <f t="shared" si="396"/>
        <v>Psychology: Social Psychology</v>
      </c>
    </row>
    <row r="1196" spans="1:26" x14ac:dyDescent="0.35">
      <c r="A1196">
        <v>1192</v>
      </c>
      <c r="B1196" t="s">
        <v>2266</v>
      </c>
      <c r="C1196" s="4">
        <v>1</v>
      </c>
      <c r="D1196" s="4">
        <v>12</v>
      </c>
      <c r="E1196" s="4">
        <v>110</v>
      </c>
      <c r="G1196">
        <v>10000</v>
      </c>
      <c r="H1196">
        <v>10500</v>
      </c>
      <c r="I1196">
        <v>10105</v>
      </c>
      <c r="J1196">
        <f t="shared" si="397"/>
        <v>31</v>
      </c>
      <c r="K1196">
        <f t="shared" si="398"/>
        <v>12</v>
      </c>
      <c r="L1196">
        <f t="shared" si="390"/>
        <v>10</v>
      </c>
      <c r="M1196">
        <f t="shared" si="391"/>
        <v>18</v>
      </c>
      <c r="N1196">
        <f t="shared" si="392"/>
        <v>20</v>
      </c>
      <c r="O1196" s="3" t="str">
        <f t="shared" si="384"/>
        <v>10|18|20</v>
      </c>
      <c r="P1196" s="22">
        <f t="shared" si="385"/>
        <v>101820</v>
      </c>
      <c r="Q1196" s="22">
        <f t="shared" si="386"/>
        <v>3</v>
      </c>
      <c r="R1196" s="22"/>
      <c r="S1196" t="str">
        <f t="shared" si="387"/>
        <v>Social and Behavioral Sciences</v>
      </c>
      <c r="T1196" t="str">
        <f t="shared" si="388"/>
        <v>Psychology</v>
      </c>
      <c r="U1196" t="str">
        <f t="shared" si="389"/>
        <v>Theory and Philosophy</v>
      </c>
      <c r="V1196">
        <v>1</v>
      </c>
      <c r="W1196">
        <f t="shared" si="399"/>
        <v>1184</v>
      </c>
      <c r="X1196">
        <f t="shared" si="381"/>
        <v>1184</v>
      </c>
      <c r="Y1196" t="str">
        <f t="shared" si="395"/>
        <v>Psychology: Theory and Philosophy</v>
      </c>
      <c r="Z1196" t="str">
        <f t="shared" si="396"/>
        <v>Psychology: Theory and Philosophy</v>
      </c>
    </row>
    <row r="1197" spans="1:26" x14ac:dyDescent="0.35">
      <c r="A1197">
        <v>1193</v>
      </c>
      <c r="B1197" t="s">
        <v>2267</v>
      </c>
      <c r="C1197" s="4">
        <v>1</v>
      </c>
      <c r="D1197" s="4">
        <v>12</v>
      </c>
      <c r="E1197" s="4">
        <v>110</v>
      </c>
      <c r="G1197">
        <v>10000</v>
      </c>
      <c r="H1197">
        <v>10500</v>
      </c>
      <c r="I1197">
        <v>10105</v>
      </c>
      <c r="J1197">
        <f t="shared" si="397"/>
        <v>31</v>
      </c>
      <c r="K1197">
        <f t="shared" si="398"/>
        <v>12</v>
      </c>
      <c r="L1197">
        <f t="shared" si="390"/>
        <v>10</v>
      </c>
      <c r="M1197">
        <f t="shared" si="391"/>
        <v>18</v>
      </c>
      <c r="N1197">
        <f t="shared" si="392"/>
        <v>21</v>
      </c>
      <c r="O1197" s="3" t="str">
        <f t="shared" si="384"/>
        <v>10|18|21</v>
      </c>
      <c r="P1197" s="22">
        <f t="shared" si="385"/>
        <v>101821</v>
      </c>
      <c r="Q1197" s="22">
        <f t="shared" si="386"/>
        <v>3</v>
      </c>
      <c r="R1197" s="22"/>
      <c r="S1197" t="str">
        <f t="shared" si="387"/>
        <v>Social and Behavioral Sciences</v>
      </c>
      <c r="T1197" t="str">
        <f t="shared" si="388"/>
        <v>Psychology</v>
      </c>
      <c r="U1197" t="str">
        <f t="shared" si="389"/>
        <v>Transpersonal Psychology</v>
      </c>
      <c r="V1197">
        <v>1</v>
      </c>
      <c r="W1197">
        <f t="shared" si="399"/>
        <v>1185</v>
      </c>
      <c r="X1197">
        <f t="shared" si="381"/>
        <v>1185</v>
      </c>
      <c r="Y1197" t="str">
        <f t="shared" si="395"/>
        <v>Psychology: Transpersonal Psychology</v>
      </c>
      <c r="Z1197" t="str">
        <f t="shared" si="396"/>
        <v>Psychology: Transpersonal Psychology</v>
      </c>
    </row>
    <row r="1198" spans="1:26" x14ac:dyDescent="0.35">
      <c r="A1198">
        <v>1194</v>
      </c>
      <c r="B1198" t="s">
        <v>2268</v>
      </c>
      <c r="C1198" s="4">
        <v>1</v>
      </c>
      <c r="D1198" s="4">
        <v>12</v>
      </c>
      <c r="E1198" s="4">
        <v>110</v>
      </c>
      <c r="G1198">
        <v>10000</v>
      </c>
      <c r="H1198">
        <v>10500</v>
      </c>
      <c r="I1198">
        <v>10105</v>
      </c>
      <c r="J1198">
        <f t="shared" si="397"/>
        <v>31</v>
      </c>
      <c r="K1198">
        <f t="shared" si="398"/>
        <v>12</v>
      </c>
      <c r="L1198">
        <f t="shared" si="390"/>
        <v>10</v>
      </c>
      <c r="M1198">
        <f t="shared" si="391"/>
        <v>18</v>
      </c>
      <c r="N1198">
        <f t="shared" si="392"/>
        <v>22</v>
      </c>
      <c r="O1198" s="3" t="str">
        <f t="shared" si="384"/>
        <v>10|18|22</v>
      </c>
      <c r="P1198" s="22">
        <f t="shared" si="385"/>
        <v>101822</v>
      </c>
      <c r="Q1198" s="22">
        <f t="shared" si="386"/>
        <v>3</v>
      </c>
      <c r="R1198" s="22"/>
      <c r="S1198" t="str">
        <f t="shared" si="387"/>
        <v>Social and Behavioral Sciences</v>
      </c>
      <c r="T1198" t="str">
        <f t="shared" si="388"/>
        <v>Psychology</v>
      </c>
      <c r="U1198" t="str">
        <f t="shared" si="389"/>
        <v>Other Psychology</v>
      </c>
      <c r="V1198">
        <v>1</v>
      </c>
      <c r="W1198">
        <f t="shared" si="399"/>
        <v>1186</v>
      </c>
      <c r="X1198">
        <f t="shared" si="381"/>
        <v>1186</v>
      </c>
      <c r="Y1198" t="str">
        <f t="shared" si="395"/>
        <v>Psychology: Other Psychology</v>
      </c>
      <c r="Z1198" t="str">
        <f t="shared" si="396"/>
        <v>Psychology: Other Psychology</v>
      </c>
    </row>
    <row r="1199" spans="1:26" x14ac:dyDescent="0.35">
      <c r="A1199">
        <v>1195</v>
      </c>
      <c r="B1199" t="s">
        <v>2269</v>
      </c>
      <c r="C1199" s="4">
        <v>1</v>
      </c>
      <c r="D1199" s="4">
        <v>12</v>
      </c>
      <c r="E1199" t="s">
        <v>2330</v>
      </c>
      <c r="G1199">
        <v>10000</v>
      </c>
      <c r="H1199">
        <v>10700</v>
      </c>
      <c r="J1199">
        <f t="shared" si="397"/>
        <v>31</v>
      </c>
      <c r="K1199" t="str">
        <f t="shared" si="398"/>
        <v/>
      </c>
      <c r="L1199">
        <f t="shared" si="390"/>
        <v>10</v>
      </c>
      <c r="M1199">
        <f t="shared" si="391"/>
        <v>19</v>
      </c>
      <c r="N1199" t="str">
        <f t="shared" si="392"/>
        <v/>
      </c>
      <c r="O1199" s="3" t="str">
        <f t="shared" si="384"/>
        <v>10|19</v>
      </c>
      <c r="P1199" s="22">
        <f t="shared" si="385"/>
        <v>1019</v>
      </c>
      <c r="Q1199" s="22">
        <f t="shared" si="386"/>
        <v>2</v>
      </c>
      <c r="R1199" s="22">
        <v>23</v>
      </c>
      <c r="S1199" t="str">
        <f t="shared" si="387"/>
        <v>Social and Behavioral Sciences</v>
      </c>
      <c r="T1199" t="str">
        <f t="shared" si="388"/>
        <v>Public Affairs, Public Policy and Public Administration</v>
      </c>
      <c r="U1199" t="str">
        <f t="shared" si="389"/>
        <v/>
      </c>
      <c r="V1199">
        <v>1</v>
      </c>
      <c r="W1199">
        <f t="shared" si="399"/>
        <v>1187</v>
      </c>
      <c r="X1199">
        <f t="shared" si="381"/>
        <v>1187</v>
      </c>
      <c r="Y1199" t="str">
        <f>T1199</f>
        <v>Public Affairs, Public Policy and Public Administration</v>
      </c>
      <c r="Z1199" t="str">
        <f>IF(U1200="",T1199,"")</f>
        <v/>
      </c>
    </row>
    <row r="1200" spans="1:26" x14ac:dyDescent="0.35">
      <c r="A1200">
        <v>1196</v>
      </c>
      <c r="B1200" t="s">
        <v>2270</v>
      </c>
      <c r="C1200" s="4">
        <v>1</v>
      </c>
      <c r="D1200" s="4">
        <v>12</v>
      </c>
      <c r="E1200" t="s">
        <v>2330</v>
      </c>
      <c r="G1200">
        <v>10000</v>
      </c>
      <c r="H1200">
        <v>10600</v>
      </c>
      <c r="I1200" t="s">
        <v>2478</v>
      </c>
      <c r="J1200">
        <f t="shared" si="397"/>
        <v>31</v>
      </c>
      <c r="K1200">
        <f t="shared" si="398"/>
        <v>57</v>
      </c>
      <c r="L1200">
        <f t="shared" si="390"/>
        <v>10</v>
      </c>
      <c r="M1200">
        <f t="shared" si="391"/>
        <v>19</v>
      </c>
      <c r="N1200">
        <f t="shared" si="392"/>
        <v>1</v>
      </c>
      <c r="O1200" s="3" t="str">
        <f t="shared" si="384"/>
        <v>10|19|01</v>
      </c>
      <c r="P1200" s="22">
        <f t="shared" si="385"/>
        <v>101901</v>
      </c>
      <c r="Q1200" s="22">
        <f t="shared" si="386"/>
        <v>3</v>
      </c>
      <c r="R1200" s="22"/>
      <c r="S1200" t="str">
        <f t="shared" si="387"/>
        <v>Social and Behavioral Sciences</v>
      </c>
      <c r="T1200" t="str">
        <f t="shared" si="388"/>
        <v>Public Affairs, Public Policy and Public Administration</v>
      </c>
      <c r="U1200" t="str">
        <f t="shared" si="389"/>
        <v>Defense and Security Studies</v>
      </c>
      <c r="V1200">
        <v>1</v>
      </c>
      <c r="W1200">
        <f t="shared" si="399"/>
        <v>1188</v>
      </c>
      <c r="X1200">
        <f t="shared" si="381"/>
        <v>1188</v>
      </c>
      <c r="Y1200" t="str">
        <f t="shared" ref="Y1200:Y1222" si="400">Z1200</f>
        <v>Public Affairs, Public Policy and Public Administration: Defense and Security Studies</v>
      </c>
      <c r="Z1200" t="str">
        <f t="shared" ref="Z1200:Z1222" si="401">CONCATENATE(T1200,": ",U1200)</f>
        <v>Public Affairs, Public Policy and Public Administration: Defense and Security Studies</v>
      </c>
    </row>
    <row r="1201" spans="1:26" x14ac:dyDescent="0.35">
      <c r="A1201">
        <v>1197</v>
      </c>
      <c r="B1201" t="s">
        <v>2271</v>
      </c>
      <c r="C1201" s="4">
        <v>1</v>
      </c>
      <c r="D1201" s="4">
        <v>12</v>
      </c>
      <c r="E1201" s="4">
        <v>112</v>
      </c>
      <c r="F1201" s="4">
        <v>11202</v>
      </c>
      <c r="G1201">
        <v>10000</v>
      </c>
      <c r="H1201" s="4">
        <v>10700</v>
      </c>
      <c r="I1201">
        <v>10204</v>
      </c>
      <c r="J1201">
        <f t="shared" si="397"/>
        <v>31</v>
      </c>
      <c r="K1201">
        <f t="shared" si="398"/>
        <v>57</v>
      </c>
      <c r="L1201">
        <f t="shared" si="390"/>
        <v>10</v>
      </c>
      <c r="M1201">
        <f t="shared" si="391"/>
        <v>19</v>
      </c>
      <c r="N1201">
        <f t="shared" si="392"/>
        <v>2</v>
      </c>
      <c r="O1201" s="3" t="str">
        <f t="shared" si="384"/>
        <v>10|19|02</v>
      </c>
      <c r="P1201" s="22">
        <f t="shared" si="385"/>
        <v>101902</v>
      </c>
      <c r="Q1201" s="22">
        <f t="shared" si="386"/>
        <v>3</v>
      </c>
      <c r="R1201" s="22"/>
      <c r="S1201" t="str">
        <f t="shared" si="387"/>
        <v>Social and Behavioral Sciences</v>
      </c>
      <c r="T1201" t="str">
        <f t="shared" si="388"/>
        <v>Public Affairs, Public Policy and Public Administration</v>
      </c>
      <c r="U1201" t="str">
        <f t="shared" si="389"/>
        <v>Economic Policy</v>
      </c>
      <c r="V1201">
        <v>1</v>
      </c>
      <c r="W1201">
        <f t="shared" si="399"/>
        <v>1189</v>
      </c>
      <c r="X1201">
        <f t="shared" si="381"/>
        <v>1189</v>
      </c>
      <c r="Y1201" t="str">
        <f t="shared" si="400"/>
        <v>Public Affairs, Public Policy and Public Administration: Economic Policy</v>
      </c>
      <c r="Z1201" t="str">
        <f t="shared" si="401"/>
        <v>Public Affairs, Public Policy and Public Administration: Economic Policy</v>
      </c>
    </row>
    <row r="1202" spans="1:26" x14ac:dyDescent="0.35">
      <c r="A1202">
        <v>1198</v>
      </c>
      <c r="B1202" t="s">
        <v>2272</v>
      </c>
      <c r="C1202" s="4">
        <v>1</v>
      </c>
      <c r="D1202" s="4">
        <v>12</v>
      </c>
      <c r="E1202" s="4">
        <v>109</v>
      </c>
      <c r="G1202">
        <v>10000</v>
      </c>
      <c r="H1202">
        <v>10600</v>
      </c>
      <c r="I1202" t="s">
        <v>2478</v>
      </c>
      <c r="J1202">
        <f t="shared" si="397"/>
        <v>31</v>
      </c>
      <c r="K1202">
        <f t="shared" si="398"/>
        <v>57</v>
      </c>
      <c r="L1202">
        <f t="shared" si="390"/>
        <v>10</v>
      </c>
      <c r="M1202">
        <f t="shared" si="391"/>
        <v>19</v>
      </c>
      <c r="N1202">
        <f t="shared" si="392"/>
        <v>3</v>
      </c>
      <c r="O1202" s="3" t="str">
        <f t="shared" si="384"/>
        <v>10|19|03</v>
      </c>
      <c r="P1202" s="22">
        <f t="shared" si="385"/>
        <v>101903</v>
      </c>
      <c r="Q1202" s="22">
        <f t="shared" si="386"/>
        <v>3</v>
      </c>
      <c r="R1202" s="22"/>
      <c r="S1202" t="str">
        <f t="shared" si="387"/>
        <v>Social and Behavioral Sciences</v>
      </c>
      <c r="T1202" t="str">
        <f t="shared" si="388"/>
        <v>Public Affairs, Public Policy and Public Administration</v>
      </c>
      <c r="U1202" t="str">
        <f t="shared" si="389"/>
        <v>Education Policy</v>
      </c>
      <c r="V1202">
        <v>1</v>
      </c>
      <c r="W1202">
        <f t="shared" si="399"/>
        <v>1190</v>
      </c>
      <c r="X1202">
        <f t="shared" si="381"/>
        <v>1190</v>
      </c>
      <c r="Y1202" t="str">
        <f t="shared" si="400"/>
        <v>Public Affairs, Public Policy and Public Administration: Education Policy</v>
      </c>
      <c r="Z1202" t="str">
        <f t="shared" si="401"/>
        <v>Public Affairs, Public Policy and Public Administration: Education Policy</v>
      </c>
    </row>
    <row r="1203" spans="1:26" x14ac:dyDescent="0.35">
      <c r="A1203">
        <v>1199</v>
      </c>
      <c r="B1203" t="s">
        <v>2273</v>
      </c>
      <c r="C1203" s="4">
        <v>1</v>
      </c>
      <c r="D1203" s="4">
        <v>12</v>
      </c>
      <c r="E1203" t="s">
        <v>2330</v>
      </c>
      <c r="G1203">
        <v>10000</v>
      </c>
      <c r="H1203">
        <v>10600</v>
      </c>
      <c r="I1203" t="s">
        <v>2478</v>
      </c>
      <c r="J1203">
        <f t="shared" si="397"/>
        <v>31</v>
      </c>
      <c r="K1203">
        <f t="shared" si="398"/>
        <v>57</v>
      </c>
      <c r="L1203">
        <f t="shared" si="390"/>
        <v>10</v>
      </c>
      <c r="M1203">
        <f t="shared" si="391"/>
        <v>19</v>
      </c>
      <c r="N1203">
        <f t="shared" si="392"/>
        <v>4</v>
      </c>
      <c r="O1203" s="3" t="str">
        <f t="shared" si="384"/>
        <v>10|19|04</v>
      </c>
      <c r="P1203" s="22">
        <f t="shared" si="385"/>
        <v>101904</v>
      </c>
      <c r="Q1203" s="22">
        <f t="shared" si="386"/>
        <v>3</v>
      </c>
      <c r="R1203" s="22"/>
      <c r="S1203" t="str">
        <f t="shared" si="387"/>
        <v>Social and Behavioral Sciences</v>
      </c>
      <c r="T1203" t="str">
        <f t="shared" si="388"/>
        <v>Public Affairs, Public Policy and Public Administration</v>
      </c>
      <c r="U1203" t="str">
        <f t="shared" si="389"/>
        <v>Emergency and Disaster Management</v>
      </c>
      <c r="V1203">
        <v>1</v>
      </c>
      <c r="W1203">
        <f t="shared" si="399"/>
        <v>1191</v>
      </c>
      <c r="X1203">
        <f t="shared" si="381"/>
        <v>1191</v>
      </c>
      <c r="Y1203" t="str">
        <f t="shared" si="400"/>
        <v>Public Affairs, Public Policy and Public Administration: Emergency and Disaster Management</v>
      </c>
      <c r="Z1203" t="str">
        <f t="shared" si="401"/>
        <v>Public Affairs, Public Policy and Public Administration: Emergency and Disaster Management</v>
      </c>
    </row>
    <row r="1204" spans="1:26" x14ac:dyDescent="0.35">
      <c r="A1204">
        <v>1200</v>
      </c>
      <c r="B1204" t="s">
        <v>2274</v>
      </c>
      <c r="C1204" s="4">
        <v>1</v>
      </c>
      <c r="D1204" s="4">
        <v>12</v>
      </c>
      <c r="E1204" t="s">
        <v>2330</v>
      </c>
      <c r="G1204">
        <v>10000</v>
      </c>
      <c r="H1204">
        <v>10600</v>
      </c>
      <c r="I1204" t="s">
        <v>2478</v>
      </c>
      <c r="J1204">
        <f t="shared" si="397"/>
        <v>31</v>
      </c>
      <c r="K1204">
        <f t="shared" si="398"/>
        <v>57</v>
      </c>
      <c r="L1204">
        <f t="shared" si="390"/>
        <v>10</v>
      </c>
      <c r="M1204">
        <f t="shared" si="391"/>
        <v>19</v>
      </c>
      <c r="N1204">
        <f t="shared" si="392"/>
        <v>5</v>
      </c>
      <c r="O1204" s="3" t="str">
        <f t="shared" si="384"/>
        <v>10|19|05</v>
      </c>
      <c r="P1204" s="22">
        <f t="shared" si="385"/>
        <v>101905</v>
      </c>
      <c r="Q1204" s="22">
        <f t="shared" si="386"/>
        <v>3</v>
      </c>
      <c r="R1204" s="22"/>
      <c r="S1204" t="str">
        <f t="shared" si="387"/>
        <v>Social and Behavioral Sciences</v>
      </c>
      <c r="T1204" t="str">
        <f t="shared" si="388"/>
        <v>Public Affairs, Public Policy and Public Administration</v>
      </c>
      <c r="U1204" t="str">
        <f t="shared" si="389"/>
        <v>Energy Policy</v>
      </c>
      <c r="V1204">
        <v>1</v>
      </c>
      <c r="W1204">
        <f t="shared" si="399"/>
        <v>1192</v>
      </c>
      <c r="X1204">
        <f t="shared" si="381"/>
        <v>1192</v>
      </c>
      <c r="Y1204" t="str">
        <f t="shared" si="400"/>
        <v>Public Affairs, Public Policy and Public Administration: Energy Policy</v>
      </c>
      <c r="Z1204" t="str">
        <f t="shared" si="401"/>
        <v>Public Affairs, Public Policy and Public Administration: Energy Policy</v>
      </c>
    </row>
    <row r="1205" spans="1:26" x14ac:dyDescent="0.35">
      <c r="A1205">
        <v>1201</v>
      </c>
      <c r="B1205" t="s">
        <v>2275</v>
      </c>
      <c r="C1205" s="4">
        <v>1</v>
      </c>
      <c r="D1205" s="4">
        <v>12</v>
      </c>
      <c r="E1205" t="s">
        <v>2330</v>
      </c>
      <c r="G1205">
        <v>10000</v>
      </c>
      <c r="H1205">
        <v>10600</v>
      </c>
      <c r="I1205" t="s">
        <v>2478</v>
      </c>
      <c r="J1205">
        <f t="shared" si="397"/>
        <v>31</v>
      </c>
      <c r="K1205">
        <f t="shared" si="398"/>
        <v>57</v>
      </c>
      <c r="L1205">
        <f t="shared" si="390"/>
        <v>10</v>
      </c>
      <c r="M1205">
        <f t="shared" si="391"/>
        <v>19</v>
      </c>
      <c r="N1205">
        <f t="shared" si="392"/>
        <v>6</v>
      </c>
      <c r="O1205" s="3" t="str">
        <f t="shared" si="384"/>
        <v>10|19|06</v>
      </c>
      <c r="P1205" s="22">
        <f t="shared" si="385"/>
        <v>101906</v>
      </c>
      <c r="Q1205" s="22">
        <f t="shared" si="386"/>
        <v>3</v>
      </c>
      <c r="R1205" s="22"/>
      <c r="S1205" t="str">
        <f t="shared" si="387"/>
        <v>Social and Behavioral Sciences</v>
      </c>
      <c r="T1205" t="str">
        <f t="shared" si="388"/>
        <v>Public Affairs, Public Policy and Public Administration</v>
      </c>
      <c r="U1205" t="str">
        <f t="shared" si="389"/>
        <v>Environmental Policy</v>
      </c>
      <c r="V1205">
        <v>1</v>
      </c>
      <c r="W1205">
        <f t="shared" si="399"/>
        <v>1193</v>
      </c>
      <c r="X1205">
        <f t="shared" si="381"/>
        <v>1193</v>
      </c>
      <c r="Y1205" t="str">
        <f t="shared" si="400"/>
        <v>Public Affairs, Public Policy and Public Administration: Environmental Policy</v>
      </c>
      <c r="Z1205" t="str">
        <f t="shared" si="401"/>
        <v>Public Affairs, Public Policy and Public Administration: Environmental Policy</v>
      </c>
    </row>
    <row r="1206" spans="1:26" x14ac:dyDescent="0.35">
      <c r="A1206">
        <v>1202</v>
      </c>
      <c r="B1206" t="s">
        <v>2276</v>
      </c>
      <c r="C1206" s="4">
        <v>1</v>
      </c>
      <c r="D1206" s="4">
        <v>12</v>
      </c>
      <c r="E1206" t="s">
        <v>2330</v>
      </c>
      <c r="G1206">
        <v>10000</v>
      </c>
      <c r="H1206">
        <v>10600</v>
      </c>
      <c r="I1206" t="s">
        <v>2478</v>
      </c>
      <c r="J1206">
        <f t="shared" si="397"/>
        <v>31</v>
      </c>
      <c r="K1206">
        <f t="shared" si="398"/>
        <v>57</v>
      </c>
      <c r="L1206">
        <f t="shared" si="390"/>
        <v>10</v>
      </c>
      <c r="M1206">
        <f t="shared" si="391"/>
        <v>19</v>
      </c>
      <c r="N1206">
        <f t="shared" si="392"/>
        <v>7</v>
      </c>
      <c r="O1206" s="3" t="str">
        <f t="shared" si="384"/>
        <v>10|19|07</v>
      </c>
      <c r="P1206" s="22">
        <f t="shared" si="385"/>
        <v>101907</v>
      </c>
      <c r="Q1206" s="22">
        <f t="shared" si="386"/>
        <v>3</v>
      </c>
      <c r="R1206" s="22"/>
      <c r="S1206" t="str">
        <f t="shared" si="387"/>
        <v>Social and Behavioral Sciences</v>
      </c>
      <c r="T1206" s="23" t="str">
        <f t="shared" si="388"/>
        <v>Public Affairs, Public Policy and Public Administration</v>
      </c>
      <c r="U1206" t="str">
        <f t="shared" si="389"/>
        <v>Health Policy</v>
      </c>
      <c r="V1206">
        <v>1</v>
      </c>
      <c r="W1206">
        <f t="shared" si="399"/>
        <v>1194</v>
      </c>
      <c r="X1206">
        <f t="shared" si="381"/>
        <v>1194</v>
      </c>
      <c r="Y1206" t="str">
        <f t="shared" si="400"/>
        <v>Public Affairs, Public Policy and Public Administration: Health Policy</v>
      </c>
      <c r="Z1206" t="str">
        <f t="shared" si="401"/>
        <v>Public Affairs, Public Policy and Public Administration: Health Policy</v>
      </c>
    </row>
    <row r="1207" spans="1:26" x14ac:dyDescent="0.35">
      <c r="A1207">
        <v>1203</v>
      </c>
      <c r="B1207" t="s">
        <v>2277</v>
      </c>
      <c r="C1207" s="4">
        <v>1</v>
      </c>
      <c r="D1207" s="4">
        <v>12</v>
      </c>
      <c r="E1207" t="s">
        <v>2330</v>
      </c>
      <c r="G1207">
        <v>10000</v>
      </c>
      <c r="H1207">
        <v>10600</v>
      </c>
      <c r="I1207" t="s">
        <v>2478</v>
      </c>
      <c r="J1207">
        <f t="shared" si="397"/>
        <v>31</v>
      </c>
      <c r="K1207">
        <f t="shared" si="398"/>
        <v>57</v>
      </c>
      <c r="L1207">
        <f t="shared" si="390"/>
        <v>10</v>
      </c>
      <c r="M1207">
        <f t="shared" si="391"/>
        <v>19</v>
      </c>
      <c r="N1207">
        <f t="shared" si="392"/>
        <v>8</v>
      </c>
      <c r="O1207" s="3" t="str">
        <f t="shared" si="384"/>
        <v>10|19|08</v>
      </c>
      <c r="P1207" s="22">
        <f t="shared" si="385"/>
        <v>101908</v>
      </c>
      <c r="Q1207" s="22">
        <f t="shared" si="386"/>
        <v>3</v>
      </c>
      <c r="R1207" s="22"/>
      <c r="S1207" t="str">
        <f t="shared" si="387"/>
        <v>Social and Behavioral Sciences</v>
      </c>
      <c r="T1207" t="str">
        <f t="shared" si="388"/>
        <v>Public Affairs, Public Policy and Public Administration</v>
      </c>
      <c r="U1207" t="str">
        <f t="shared" si="389"/>
        <v>Infrastructure</v>
      </c>
      <c r="V1207">
        <v>1</v>
      </c>
      <c r="W1207">
        <f t="shared" si="399"/>
        <v>1195</v>
      </c>
      <c r="X1207">
        <f t="shared" si="381"/>
        <v>1195</v>
      </c>
      <c r="Y1207" t="str">
        <f t="shared" si="400"/>
        <v>Public Affairs, Public Policy and Public Administration: Infrastructure</v>
      </c>
      <c r="Z1207" t="str">
        <f t="shared" si="401"/>
        <v>Public Affairs, Public Policy and Public Administration: Infrastructure</v>
      </c>
    </row>
    <row r="1208" spans="1:26" x14ac:dyDescent="0.35">
      <c r="A1208">
        <v>1204</v>
      </c>
      <c r="B1208" t="s">
        <v>2278</v>
      </c>
      <c r="C1208" s="4">
        <v>1</v>
      </c>
      <c r="D1208" s="4">
        <v>12</v>
      </c>
      <c r="E1208" t="s">
        <v>2330</v>
      </c>
      <c r="G1208">
        <v>10000</v>
      </c>
      <c r="H1208">
        <v>10600</v>
      </c>
      <c r="I1208" t="s">
        <v>2478</v>
      </c>
      <c r="J1208">
        <f t="shared" si="397"/>
        <v>31</v>
      </c>
      <c r="K1208">
        <f t="shared" si="398"/>
        <v>57</v>
      </c>
      <c r="L1208">
        <f t="shared" si="390"/>
        <v>10</v>
      </c>
      <c r="M1208">
        <f t="shared" si="391"/>
        <v>19</v>
      </c>
      <c r="N1208">
        <f t="shared" si="392"/>
        <v>9</v>
      </c>
      <c r="O1208" s="3" t="str">
        <f t="shared" si="384"/>
        <v>10|19|09</v>
      </c>
      <c r="P1208" s="22">
        <f t="shared" si="385"/>
        <v>101909</v>
      </c>
      <c r="Q1208" s="22">
        <f t="shared" si="386"/>
        <v>3</v>
      </c>
      <c r="R1208" s="22"/>
      <c r="S1208" t="str">
        <f t="shared" si="387"/>
        <v>Social and Behavioral Sciences</v>
      </c>
      <c r="T1208" s="23" t="str">
        <f t="shared" si="388"/>
        <v>Public Affairs, Public Policy and Public Administration</v>
      </c>
      <c r="U1208" t="str">
        <f t="shared" si="389"/>
        <v>Military and Veterans Studies</v>
      </c>
      <c r="V1208">
        <v>1</v>
      </c>
      <c r="W1208">
        <f t="shared" si="399"/>
        <v>1196</v>
      </c>
      <c r="X1208">
        <f t="shared" si="381"/>
        <v>1196</v>
      </c>
      <c r="Y1208" t="str">
        <f t="shared" si="400"/>
        <v>Public Affairs, Public Policy and Public Administration: Military and Veterans Studies</v>
      </c>
      <c r="Z1208" t="str">
        <f t="shared" si="401"/>
        <v>Public Affairs, Public Policy and Public Administration: Military and Veterans Studies</v>
      </c>
    </row>
    <row r="1209" spans="1:26" x14ac:dyDescent="0.35">
      <c r="A1209">
        <v>1205</v>
      </c>
      <c r="B1209" t="s">
        <v>2279</v>
      </c>
      <c r="C1209" s="4">
        <v>1</v>
      </c>
      <c r="D1209" s="4">
        <v>12</v>
      </c>
      <c r="E1209" t="s">
        <v>2330</v>
      </c>
      <c r="G1209">
        <v>10000</v>
      </c>
      <c r="H1209">
        <v>10600</v>
      </c>
      <c r="I1209" t="s">
        <v>2478</v>
      </c>
      <c r="J1209">
        <f t="shared" si="397"/>
        <v>31</v>
      </c>
      <c r="K1209">
        <f t="shared" si="398"/>
        <v>57</v>
      </c>
      <c r="L1209">
        <f t="shared" si="390"/>
        <v>10</v>
      </c>
      <c r="M1209">
        <f t="shared" si="391"/>
        <v>19</v>
      </c>
      <c r="N1209">
        <f t="shared" si="392"/>
        <v>10</v>
      </c>
      <c r="O1209" s="3" t="str">
        <f t="shared" si="384"/>
        <v>10|19|10</v>
      </c>
      <c r="P1209" s="22">
        <f t="shared" si="385"/>
        <v>101910</v>
      </c>
      <c r="Q1209" s="22">
        <f t="shared" si="386"/>
        <v>3</v>
      </c>
      <c r="R1209" s="22"/>
      <c r="S1209" t="str">
        <f t="shared" si="387"/>
        <v>Social and Behavioral Sciences</v>
      </c>
      <c r="T1209" t="str">
        <f t="shared" si="388"/>
        <v>Public Affairs, Public Policy and Public Administration</v>
      </c>
      <c r="U1209" t="str">
        <f t="shared" si="389"/>
        <v>Peace and Conflict Studies</v>
      </c>
      <c r="V1209">
        <v>1</v>
      </c>
      <c r="W1209">
        <f t="shared" si="399"/>
        <v>1197</v>
      </c>
      <c r="X1209">
        <f t="shared" si="381"/>
        <v>1197</v>
      </c>
      <c r="Y1209" t="str">
        <f t="shared" si="400"/>
        <v>Public Affairs, Public Policy and Public Administration: Peace and Conflict Studies</v>
      </c>
      <c r="Z1209" t="str">
        <f t="shared" si="401"/>
        <v>Public Affairs, Public Policy and Public Administration: Peace and Conflict Studies</v>
      </c>
    </row>
    <row r="1210" spans="1:26" x14ac:dyDescent="0.35">
      <c r="A1210">
        <v>1206</v>
      </c>
      <c r="B1210" t="s">
        <v>2280</v>
      </c>
      <c r="C1210" s="4">
        <v>1</v>
      </c>
      <c r="D1210" s="4">
        <v>12</v>
      </c>
      <c r="E1210" t="s">
        <v>2330</v>
      </c>
      <c r="G1210">
        <v>10000</v>
      </c>
      <c r="H1210">
        <v>10600</v>
      </c>
      <c r="I1210" t="s">
        <v>2478</v>
      </c>
      <c r="J1210">
        <f t="shared" si="397"/>
        <v>31</v>
      </c>
      <c r="K1210">
        <f t="shared" si="398"/>
        <v>57</v>
      </c>
      <c r="L1210">
        <f t="shared" si="390"/>
        <v>10</v>
      </c>
      <c r="M1210">
        <f t="shared" si="391"/>
        <v>19</v>
      </c>
      <c r="N1210">
        <f t="shared" si="392"/>
        <v>11</v>
      </c>
      <c r="O1210" s="3" t="str">
        <f t="shared" si="384"/>
        <v>10|19|11</v>
      </c>
      <c r="P1210" s="22">
        <f t="shared" si="385"/>
        <v>101911</v>
      </c>
      <c r="Q1210" s="22">
        <f t="shared" si="386"/>
        <v>3</v>
      </c>
      <c r="R1210" s="22"/>
      <c r="S1210" t="str">
        <f t="shared" si="387"/>
        <v>Social and Behavioral Sciences</v>
      </c>
      <c r="T1210" t="str">
        <f t="shared" si="388"/>
        <v>Public Affairs, Public Policy and Public Administration</v>
      </c>
      <c r="U1210" t="str">
        <f t="shared" si="389"/>
        <v>Policy Design, Analysis, and Evaluation</v>
      </c>
      <c r="V1210">
        <v>1</v>
      </c>
      <c r="W1210">
        <f t="shared" si="399"/>
        <v>1198</v>
      </c>
      <c r="X1210">
        <f t="shared" si="381"/>
        <v>1198</v>
      </c>
      <c r="Y1210" t="str">
        <f t="shared" si="400"/>
        <v>Public Affairs, Public Policy and Public Administration: Policy Design, Analysis, and Evaluation</v>
      </c>
      <c r="Z1210" t="str">
        <f t="shared" si="401"/>
        <v>Public Affairs, Public Policy and Public Administration: Policy Design, Analysis, and Evaluation</v>
      </c>
    </row>
    <row r="1211" spans="1:26" x14ac:dyDescent="0.35">
      <c r="A1211">
        <v>1207</v>
      </c>
      <c r="B1211" t="s">
        <v>2281</v>
      </c>
      <c r="C1211" s="4">
        <v>1</v>
      </c>
      <c r="D1211" s="4">
        <v>12</v>
      </c>
      <c r="E1211" t="s">
        <v>2330</v>
      </c>
      <c r="G1211">
        <v>10000</v>
      </c>
      <c r="H1211">
        <v>10600</v>
      </c>
      <c r="I1211" t="s">
        <v>2478</v>
      </c>
      <c r="J1211">
        <f t="shared" si="397"/>
        <v>31</v>
      </c>
      <c r="K1211">
        <f t="shared" si="398"/>
        <v>57</v>
      </c>
      <c r="L1211">
        <f t="shared" si="390"/>
        <v>10</v>
      </c>
      <c r="M1211">
        <f t="shared" si="391"/>
        <v>19</v>
      </c>
      <c r="N1211">
        <f t="shared" si="392"/>
        <v>12</v>
      </c>
      <c r="O1211" s="3" t="str">
        <f t="shared" si="384"/>
        <v>10|19|12</v>
      </c>
      <c r="P1211" s="22">
        <f t="shared" si="385"/>
        <v>101912</v>
      </c>
      <c r="Q1211" s="22">
        <f t="shared" si="386"/>
        <v>3</v>
      </c>
      <c r="R1211" s="22"/>
      <c r="S1211" t="str">
        <f t="shared" si="387"/>
        <v>Social and Behavioral Sciences</v>
      </c>
      <c r="T1211" t="str">
        <f t="shared" si="388"/>
        <v>Public Affairs, Public Policy and Public Administration</v>
      </c>
      <c r="U1211" t="str">
        <f t="shared" si="389"/>
        <v>Policy History, Theory, and Methods</v>
      </c>
      <c r="V1211">
        <v>1</v>
      </c>
      <c r="W1211">
        <f t="shared" si="399"/>
        <v>1199</v>
      </c>
      <c r="X1211">
        <f t="shared" si="381"/>
        <v>1199</v>
      </c>
      <c r="Y1211" t="str">
        <f t="shared" si="400"/>
        <v>Public Affairs, Public Policy and Public Administration: Policy History, Theory, and Methods</v>
      </c>
      <c r="Z1211" t="str">
        <f t="shared" si="401"/>
        <v>Public Affairs, Public Policy and Public Administration: Policy History, Theory, and Methods</v>
      </c>
    </row>
    <row r="1212" spans="1:26" x14ac:dyDescent="0.35">
      <c r="A1212">
        <v>1208</v>
      </c>
      <c r="B1212" t="s">
        <v>2282</v>
      </c>
      <c r="C1212" s="4">
        <v>1</v>
      </c>
      <c r="D1212" s="4">
        <v>12</v>
      </c>
      <c r="E1212" t="s">
        <v>2330</v>
      </c>
      <c r="G1212">
        <v>10000</v>
      </c>
      <c r="H1212">
        <v>10600</v>
      </c>
      <c r="I1212" t="s">
        <v>2478</v>
      </c>
      <c r="J1212">
        <f t="shared" si="397"/>
        <v>31</v>
      </c>
      <c r="K1212">
        <f t="shared" si="398"/>
        <v>57</v>
      </c>
      <c r="L1212">
        <f t="shared" si="390"/>
        <v>10</v>
      </c>
      <c r="M1212">
        <f t="shared" si="391"/>
        <v>19</v>
      </c>
      <c r="N1212">
        <f t="shared" si="392"/>
        <v>13</v>
      </c>
      <c r="O1212" s="3" t="str">
        <f t="shared" si="384"/>
        <v>10|19|13</v>
      </c>
      <c r="P1212" s="22">
        <f t="shared" si="385"/>
        <v>101913</v>
      </c>
      <c r="Q1212" s="22">
        <f t="shared" si="386"/>
        <v>3</v>
      </c>
      <c r="R1212" s="22"/>
      <c r="S1212" t="str">
        <f t="shared" si="387"/>
        <v>Social and Behavioral Sciences</v>
      </c>
      <c r="T1212" t="str">
        <f t="shared" si="388"/>
        <v>Public Affairs, Public Policy and Public Administration</v>
      </c>
      <c r="U1212" t="str">
        <f t="shared" si="389"/>
        <v>Public Administration</v>
      </c>
      <c r="V1212">
        <v>1</v>
      </c>
      <c r="W1212">
        <f t="shared" si="399"/>
        <v>1200</v>
      </c>
      <c r="X1212">
        <f t="shared" si="381"/>
        <v>1200</v>
      </c>
      <c r="Y1212" t="str">
        <f t="shared" si="400"/>
        <v>Public Affairs, Public Policy and Public Administration: Public Administration</v>
      </c>
      <c r="Z1212" t="str">
        <f t="shared" si="401"/>
        <v>Public Affairs, Public Policy and Public Administration: Public Administration</v>
      </c>
    </row>
    <row r="1213" spans="1:26" x14ac:dyDescent="0.35">
      <c r="A1213">
        <v>1209</v>
      </c>
      <c r="B1213" t="s">
        <v>2283</v>
      </c>
      <c r="C1213" s="4">
        <v>1</v>
      </c>
      <c r="D1213" s="4">
        <v>12</v>
      </c>
      <c r="E1213" t="s">
        <v>2330</v>
      </c>
      <c r="G1213">
        <v>10000</v>
      </c>
      <c r="H1213">
        <v>10600</v>
      </c>
      <c r="I1213" t="s">
        <v>2478</v>
      </c>
      <c r="J1213">
        <f t="shared" si="397"/>
        <v>31</v>
      </c>
      <c r="K1213">
        <f t="shared" si="398"/>
        <v>57</v>
      </c>
      <c r="L1213">
        <f t="shared" si="390"/>
        <v>10</v>
      </c>
      <c r="M1213">
        <f t="shared" si="391"/>
        <v>19</v>
      </c>
      <c r="N1213">
        <f t="shared" si="392"/>
        <v>14</v>
      </c>
      <c r="O1213" s="3" t="str">
        <f t="shared" si="384"/>
        <v>10|19|14</v>
      </c>
      <c r="P1213" s="22">
        <f t="shared" si="385"/>
        <v>101914</v>
      </c>
      <c r="Q1213" s="22">
        <f t="shared" si="386"/>
        <v>3</v>
      </c>
      <c r="R1213" s="22"/>
      <c r="S1213" t="str">
        <f t="shared" si="387"/>
        <v>Social and Behavioral Sciences</v>
      </c>
      <c r="T1213" t="str">
        <f t="shared" si="388"/>
        <v>Public Affairs, Public Policy and Public Administration</v>
      </c>
      <c r="U1213" t="str">
        <f t="shared" si="389"/>
        <v>Public Affairs</v>
      </c>
      <c r="V1213">
        <v>1</v>
      </c>
      <c r="W1213">
        <f t="shared" si="399"/>
        <v>1201</v>
      </c>
      <c r="X1213">
        <f t="shared" ref="X1213:X1258" si="402">IF(V1213&gt;0,W1213,"")</f>
        <v>1201</v>
      </c>
      <c r="Y1213" t="str">
        <f t="shared" si="400"/>
        <v>Public Affairs, Public Policy and Public Administration: Public Affairs</v>
      </c>
      <c r="Z1213" t="str">
        <f t="shared" si="401"/>
        <v>Public Affairs, Public Policy and Public Administration: Public Affairs</v>
      </c>
    </row>
    <row r="1214" spans="1:26" x14ac:dyDescent="0.35">
      <c r="A1214">
        <v>1210</v>
      </c>
      <c r="B1214" t="s">
        <v>2284</v>
      </c>
      <c r="C1214" s="4">
        <v>1</v>
      </c>
      <c r="D1214" s="4">
        <v>12</v>
      </c>
      <c r="E1214" t="s">
        <v>2330</v>
      </c>
      <c r="G1214">
        <v>10000</v>
      </c>
      <c r="H1214">
        <v>10600</v>
      </c>
      <c r="I1214" t="s">
        <v>2478</v>
      </c>
      <c r="J1214">
        <f t="shared" si="397"/>
        <v>31</v>
      </c>
      <c r="K1214">
        <f t="shared" si="398"/>
        <v>57</v>
      </c>
      <c r="L1214">
        <f t="shared" si="390"/>
        <v>10</v>
      </c>
      <c r="M1214">
        <f t="shared" si="391"/>
        <v>19</v>
      </c>
      <c r="N1214">
        <f t="shared" si="392"/>
        <v>15</v>
      </c>
      <c r="O1214" s="3" t="str">
        <f t="shared" si="384"/>
        <v>10|19|15</v>
      </c>
      <c r="P1214" s="22">
        <f t="shared" si="385"/>
        <v>101915</v>
      </c>
      <c r="Q1214" s="22">
        <f t="shared" si="386"/>
        <v>3</v>
      </c>
      <c r="R1214" s="22"/>
      <c r="S1214" t="str">
        <f t="shared" si="387"/>
        <v>Social and Behavioral Sciences</v>
      </c>
      <c r="T1214" t="str">
        <f t="shared" si="388"/>
        <v>Public Affairs, Public Policy and Public Administration</v>
      </c>
      <c r="U1214" t="str">
        <f t="shared" si="389"/>
        <v>Public Policy</v>
      </c>
      <c r="V1214">
        <v>1</v>
      </c>
      <c r="W1214">
        <f t="shared" si="399"/>
        <v>1202</v>
      </c>
      <c r="X1214">
        <f t="shared" si="402"/>
        <v>1202</v>
      </c>
      <c r="Y1214" t="str">
        <f t="shared" si="400"/>
        <v>Public Affairs, Public Policy and Public Administration: Public Policy</v>
      </c>
      <c r="Z1214" t="str">
        <f t="shared" si="401"/>
        <v>Public Affairs, Public Policy and Public Administration: Public Policy</v>
      </c>
    </row>
    <row r="1215" spans="1:26" x14ac:dyDescent="0.35">
      <c r="A1215">
        <v>1211</v>
      </c>
      <c r="B1215" t="s">
        <v>2285</v>
      </c>
      <c r="C1215" s="4">
        <v>1</v>
      </c>
      <c r="D1215" s="4">
        <v>12</v>
      </c>
      <c r="E1215" t="s">
        <v>2330</v>
      </c>
      <c r="G1215">
        <v>10000</v>
      </c>
      <c r="H1215">
        <v>10600</v>
      </c>
      <c r="I1215" t="s">
        <v>2478</v>
      </c>
      <c r="J1215">
        <f t="shared" si="397"/>
        <v>31</v>
      </c>
      <c r="K1215">
        <f t="shared" si="398"/>
        <v>57</v>
      </c>
      <c r="L1215">
        <f t="shared" si="390"/>
        <v>10</v>
      </c>
      <c r="M1215">
        <f t="shared" si="391"/>
        <v>19</v>
      </c>
      <c r="N1215">
        <f t="shared" si="392"/>
        <v>16</v>
      </c>
      <c r="O1215" s="3" t="str">
        <f t="shared" si="384"/>
        <v>10|19|16</v>
      </c>
      <c r="P1215" s="22">
        <f t="shared" si="385"/>
        <v>101916</v>
      </c>
      <c r="Q1215" s="22">
        <f t="shared" si="386"/>
        <v>3</v>
      </c>
      <c r="R1215" s="22"/>
      <c r="S1215" t="str">
        <f t="shared" si="387"/>
        <v>Social and Behavioral Sciences</v>
      </c>
      <c r="T1215" t="str">
        <f t="shared" si="388"/>
        <v>Public Affairs, Public Policy and Public Administration</v>
      </c>
      <c r="U1215" t="str">
        <f t="shared" si="389"/>
        <v>Recreation, Parks and Tourism Administration</v>
      </c>
      <c r="V1215">
        <v>1</v>
      </c>
      <c r="W1215">
        <f t="shared" si="399"/>
        <v>1203</v>
      </c>
      <c r="X1215">
        <f t="shared" si="402"/>
        <v>1203</v>
      </c>
      <c r="Y1215" t="str">
        <f t="shared" si="400"/>
        <v>Public Affairs, Public Policy and Public Administration: Recreation, Parks and Tourism Administration</v>
      </c>
      <c r="Z1215" t="str">
        <f t="shared" si="401"/>
        <v>Public Affairs, Public Policy and Public Administration: Recreation, Parks and Tourism Administration</v>
      </c>
    </row>
    <row r="1216" spans="1:26" x14ac:dyDescent="0.35">
      <c r="A1216">
        <v>1212</v>
      </c>
      <c r="B1216" t="s">
        <v>2286</v>
      </c>
      <c r="C1216" s="4">
        <v>1</v>
      </c>
      <c r="D1216" s="4">
        <v>12</v>
      </c>
      <c r="E1216" t="s">
        <v>2330</v>
      </c>
      <c r="G1216">
        <v>10000</v>
      </c>
      <c r="H1216">
        <v>10600</v>
      </c>
      <c r="I1216" t="s">
        <v>2478</v>
      </c>
      <c r="J1216">
        <f t="shared" si="397"/>
        <v>31</v>
      </c>
      <c r="K1216">
        <f t="shared" si="398"/>
        <v>57</v>
      </c>
      <c r="L1216">
        <f t="shared" si="390"/>
        <v>10</v>
      </c>
      <c r="M1216">
        <f t="shared" si="391"/>
        <v>19</v>
      </c>
      <c r="N1216">
        <f t="shared" si="392"/>
        <v>17</v>
      </c>
      <c r="O1216" s="3" t="str">
        <f t="shared" si="384"/>
        <v>10|19|17</v>
      </c>
      <c r="P1216" s="22">
        <f t="shared" si="385"/>
        <v>101917</v>
      </c>
      <c r="Q1216" s="22">
        <f t="shared" si="386"/>
        <v>3</v>
      </c>
      <c r="R1216" s="22"/>
      <c r="S1216" t="str">
        <f t="shared" si="387"/>
        <v>Social and Behavioral Sciences</v>
      </c>
      <c r="T1216" t="str">
        <f t="shared" si="388"/>
        <v>Public Affairs, Public Policy and Public Administration</v>
      </c>
      <c r="U1216" t="str">
        <f t="shared" si="389"/>
        <v>Science and Technology Policy</v>
      </c>
      <c r="V1216">
        <v>1</v>
      </c>
      <c r="W1216">
        <f t="shared" si="399"/>
        <v>1204</v>
      </c>
      <c r="X1216">
        <f t="shared" si="402"/>
        <v>1204</v>
      </c>
      <c r="Y1216" t="str">
        <f t="shared" si="400"/>
        <v>Public Affairs, Public Policy and Public Administration: Science and Technology Policy</v>
      </c>
      <c r="Z1216" t="str">
        <f t="shared" si="401"/>
        <v>Public Affairs, Public Policy and Public Administration: Science and Technology Policy</v>
      </c>
    </row>
    <row r="1217" spans="1:26" x14ac:dyDescent="0.35">
      <c r="A1217">
        <v>1213</v>
      </c>
      <c r="B1217" t="s">
        <v>2287</v>
      </c>
      <c r="C1217" s="4">
        <v>1</v>
      </c>
      <c r="D1217" s="4">
        <v>12</v>
      </c>
      <c r="E1217" t="s">
        <v>2330</v>
      </c>
      <c r="G1217">
        <v>10000</v>
      </c>
      <c r="H1217">
        <v>10600</v>
      </c>
      <c r="I1217" t="s">
        <v>2478</v>
      </c>
      <c r="J1217">
        <f t="shared" si="397"/>
        <v>31</v>
      </c>
      <c r="K1217">
        <f t="shared" si="398"/>
        <v>57</v>
      </c>
      <c r="L1217">
        <f t="shared" si="390"/>
        <v>10</v>
      </c>
      <c r="M1217">
        <f t="shared" si="391"/>
        <v>19</v>
      </c>
      <c r="N1217">
        <f t="shared" si="392"/>
        <v>18</v>
      </c>
      <c r="O1217" s="3" t="str">
        <f t="shared" si="384"/>
        <v>10|19|18</v>
      </c>
      <c r="P1217" s="22">
        <f t="shared" si="385"/>
        <v>101918</v>
      </c>
      <c r="Q1217" s="22">
        <f t="shared" si="386"/>
        <v>3</v>
      </c>
      <c r="R1217" s="22"/>
      <c r="S1217" t="str">
        <f t="shared" si="387"/>
        <v>Social and Behavioral Sciences</v>
      </c>
      <c r="T1217" t="str">
        <f t="shared" si="388"/>
        <v>Public Affairs, Public Policy and Public Administration</v>
      </c>
      <c r="U1217" t="str">
        <f t="shared" si="389"/>
        <v>Social Policy</v>
      </c>
      <c r="V1217">
        <v>1</v>
      </c>
      <c r="W1217">
        <f t="shared" si="399"/>
        <v>1205</v>
      </c>
      <c r="X1217">
        <f t="shared" si="402"/>
        <v>1205</v>
      </c>
      <c r="Y1217" t="str">
        <f t="shared" si="400"/>
        <v>Public Affairs, Public Policy and Public Administration: Social Policy</v>
      </c>
      <c r="Z1217" t="str">
        <f t="shared" si="401"/>
        <v>Public Affairs, Public Policy and Public Administration: Social Policy</v>
      </c>
    </row>
    <row r="1218" spans="1:26" x14ac:dyDescent="0.35">
      <c r="A1218">
        <v>1214</v>
      </c>
      <c r="B1218" t="s">
        <v>2288</v>
      </c>
      <c r="C1218" s="4">
        <v>1</v>
      </c>
      <c r="D1218" s="4">
        <v>12</v>
      </c>
      <c r="E1218" t="s">
        <v>2330</v>
      </c>
      <c r="G1218">
        <v>10000</v>
      </c>
      <c r="H1218">
        <v>10600</v>
      </c>
      <c r="I1218" t="s">
        <v>2478</v>
      </c>
      <c r="J1218">
        <f t="shared" si="397"/>
        <v>31</v>
      </c>
      <c r="K1218">
        <f t="shared" si="398"/>
        <v>57</v>
      </c>
      <c r="L1218">
        <f t="shared" si="390"/>
        <v>10</v>
      </c>
      <c r="M1218">
        <f t="shared" si="391"/>
        <v>19</v>
      </c>
      <c r="N1218">
        <f t="shared" si="392"/>
        <v>19</v>
      </c>
      <c r="O1218" s="3" t="str">
        <f t="shared" si="384"/>
        <v>10|19|19</v>
      </c>
      <c r="P1218" s="22">
        <f t="shared" si="385"/>
        <v>101919</v>
      </c>
      <c r="Q1218" s="22">
        <f t="shared" si="386"/>
        <v>3</v>
      </c>
      <c r="R1218" s="22"/>
      <c r="S1218" t="str">
        <f t="shared" si="387"/>
        <v>Social and Behavioral Sciences</v>
      </c>
      <c r="T1218" t="str">
        <f t="shared" si="388"/>
        <v>Public Affairs, Public Policy and Public Administration</v>
      </c>
      <c r="U1218" t="str">
        <f t="shared" si="389"/>
        <v>Social Welfare</v>
      </c>
      <c r="V1218">
        <v>1</v>
      </c>
      <c r="W1218">
        <f t="shared" si="399"/>
        <v>1206</v>
      </c>
      <c r="X1218">
        <f t="shared" si="402"/>
        <v>1206</v>
      </c>
      <c r="Y1218" t="str">
        <f t="shared" si="400"/>
        <v>Public Affairs, Public Policy and Public Administration: Social Welfare</v>
      </c>
      <c r="Z1218" t="str">
        <f t="shared" si="401"/>
        <v>Public Affairs, Public Policy and Public Administration: Social Welfare</v>
      </c>
    </row>
    <row r="1219" spans="1:26" x14ac:dyDescent="0.35">
      <c r="A1219">
        <v>1215</v>
      </c>
      <c r="B1219" t="s">
        <v>2289</v>
      </c>
      <c r="C1219" s="4">
        <v>1</v>
      </c>
      <c r="D1219" s="4">
        <v>12</v>
      </c>
      <c r="E1219" t="s">
        <v>2330</v>
      </c>
      <c r="G1219">
        <v>10000</v>
      </c>
      <c r="H1219">
        <v>10600</v>
      </c>
      <c r="I1219" t="s">
        <v>2478</v>
      </c>
      <c r="J1219">
        <f t="shared" si="397"/>
        <v>31</v>
      </c>
      <c r="K1219">
        <f t="shared" si="398"/>
        <v>57</v>
      </c>
      <c r="L1219">
        <f t="shared" si="390"/>
        <v>10</v>
      </c>
      <c r="M1219">
        <f t="shared" si="391"/>
        <v>19</v>
      </c>
      <c r="N1219">
        <f t="shared" si="392"/>
        <v>20</v>
      </c>
      <c r="O1219" s="3" t="str">
        <f t="shared" si="384"/>
        <v>10|19|20</v>
      </c>
      <c r="P1219" s="22">
        <f t="shared" si="385"/>
        <v>101920</v>
      </c>
      <c r="Q1219" s="22">
        <f t="shared" si="386"/>
        <v>3</v>
      </c>
      <c r="R1219" s="22"/>
      <c r="S1219" t="str">
        <f t="shared" si="387"/>
        <v>Social and Behavioral Sciences</v>
      </c>
      <c r="T1219" t="str">
        <f t="shared" si="388"/>
        <v>Public Affairs, Public Policy and Public Administration</v>
      </c>
      <c r="U1219" t="str">
        <f t="shared" si="389"/>
        <v>Terrorism Studies</v>
      </c>
      <c r="V1219">
        <v>1</v>
      </c>
      <c r="W1219">
        <f t="shared" si="399"/>
        <v>1207</v>
      </c>
      <c r="X1219">
        <f t="shared" si="402"/>
        <v>1207</v>
      </c>
      <c r="Y1219" t="str">
        <f t="shared" si="400"/>
        <v>Public Affairs, Public Policy and Public Administration: Terrorism Studies</v>
      </c>
      <c r="Z1219" t="str">
        <f t="shared" si="401"/>
        <v>Public Affairs, Public Policy and Public Administration: Terrorism Studies</v>
      </c>
    </row>
    <row r="1220" spans="1:26" x14ac:dyDescent="0.35">
      <c r="A1220">
        <v>1216</v>
      </c>
      <c r="B1220" t="s">
        <v>2290</v>
      </c>
      <c r="C1220" s="4">
        <v>1</v>
      </c>
      <c r="D1220" s="4">
        <v>12</v>
      </c>
      <c r="E1220" t="s">
        <v>2330</v>
      </c>
      <c r="G1220">
        <v>10000</v>
      </c>
      <c r="H1220">
        <v>10600</v>
      </c>
      <c r="I1220" t="s">
        <v>2478</v>
      </c>
      <c r="J1220">
        <f t="shared" si="397"/>
        <v>31</v>
      </c>
      <c r="K1220">
        <f t="shared" si="398"/>
        <v>57</v>
      </c>
      <c r="L1220">
        <f t="shared" si="390"/>
        <v>10</v>
      </c>
      <c r="M1220">
        <f t="shared" si="391"/>
        <v>19</v>
      </c>
      <c r="N1220">
        <f t="shared" si="392"/>
        <v>21</v>
      </c>
      <c r="O1220" s="3" t="str">
        <f t="shared" si="384"/>
        <v>10|19|21</v>
      </c>
      <c r="P1220" s="22">
        <f t="shared" si="385"/>
        <v>101921</v>
      </c>
      <c r="Q1220" s="22">
        <f t="shared" si="386"/>
        <v>3</v>
      </c>
      <c r="R1220" s="22"/>
      <c r="S1220" t="str">
        <f t="shared" si="387"/>
        <v>Social and Behavioral Sciences</v>
      </c>
      <c r="T1220" t="str">
        <f t="shared" si="388"/>
        <v>Public Affairs, Public Policy and Public Administration</v>
      </c>
      <c r="U1220" t="str">
        <f t="shared" si="389"/>
        <v>Transportation</v>
      </c>
      <c r="V1220">
        <v>1</v>
      </c>
      <c r="W1220">
        <f t="shared" si="399"/>
        <v>1208</v>
      </c>
      <c r="X1220">
        <f t="shared" si="402"/>
        <v>1208</v>
      </c>
      <c r="Y1220" t="str">
        <f t="shared" si="400"/>
        <v>Public Affairs, Public Policy and Public Administration: Transportation</v>
      </c>
      <c r="Z1220" t="str">
        <f t="shared" si="401"/>
        <v>Public Affairs, Public Policy and Public Administration: Transportation</v>
      </c>
    </row>
    <row r="1221" spans="1:26" x14ac:dyDescent="0.35">
      <c r="A1221">
        <v>1217</v>
      </c>
      <c r="B1221" t="s">
        <v>2291</v>
      </c>
      <c r="C1221" s="4">
        <v>1</v>
      </c>
      <c r="D1221" s="4">
        <v>12</v>
      </c>
      <c r="E1221" t="s">
        <v>2330</v>
      </c>
      <c r="G1221">
        <v>10000</v>
      </c>
      <c r="H1221">
        <v>10600</v>
      </c>
      <c r="I1221" t="s">
        <v>2478</v>
      </c>
      <c r="J1221">
        <f t="shared" si="397"/>
        <v>31</v>
      </c>
      <c r="K1221">
        <f t="shared" si="398"/>
        <v>57</v>
      </c>
      <c r="L1221">
        <f t="shared" si="390"/>
        <v>10</v>
      </c>
      <c r="M1221">
        <f t="shared" si="391"/>
        <v>19</v>
      </c>
      <c r="N1221">
        <f t="shared" si="392"/>
        <v>22</v>
      </c>
      <c r="O1221" s="3" t="str">
        <f t="shared" ref="O1221:O1258" si="403">CONCATENATE($O$2,TEXT($L1221,"00"),IF($M1221&lt;&gt;"",CONCATENATE($O$1,TEXT($M1221,"00"),IF($N1221&lt;&gt;"",CONCATENATE($O$1,TEXT($N1221,"00")),"")),""))</f>
        <v>10|19|22</v>
      </c>
      <c r="P1221" s="22">
        <f t="shared" ref="P1221:P1258" si="404">VALUE(CONCATENATE(TEXT($L1221,"00"),IF($M1221&lt;&gt;"",CONCATENATE($P$1,TEXT($M1221,"00"),IF($N1221&lt;&gt;"",CONCATENATE($P$1,TEXT($N1221,"00")),"")),"")))</f>
        <v>101922</v>
      </c>
      <c r="Q1221" s="22">
        <f t="shared" ref="Q1221:Q1258" si="405">IF(L1221&lt;&gt;"",1+IF(M1221&lt;&gt;"",1+IF(N1221&lt;&gt;"",1,0),0),0)</f>
        <v>3</v>
      </c>
      <c r="R1221" s="22"/>
      <c r="S1221" t="str">
        <f t="shared" ref="S1221:S1258" si="406">IF(J1221&lt;&gt;"",MID($B1221,1,J1221-1),$B1221)</f>
        <v>Social and Behavioral Sciences</v>
      </c>
      <c r="T1221" t="str">
        <f t="shared" ref="T1221:T1258" si="407">IF($K1221&lt;&gt;"",MID($B1221,$J1221+2,$K1221-2),IF($J1221&lt;&gt;"",MID($B1221,$J1221+2,99),""))</f>
        <v>Public Affairs, Public Policy and Public Administration</v>
      </c>
      <c r="U1221" t="str">
        <f t="shared" ref="U1221:U1258" si="408">IF($K1221&lt;&gt;"",MID($B1221,$J1221+2+$K1221,99),"")</f>
        <v>Urban Studies</v>
      </c>
      <c r="V1221">
        <v>1</v>
      </c>
      <c r="W1221">
        <f t="shared" si="399"/>
        <v>1209</v>
      </c>
      <c r="X1221">
        <f t="shared" si="402"/>
        <v>1209</v>
      </c>
      <c r="Y1221" t="str">
        <f t="shared" si="400"/>
        <v>Public Affairs, Public Policy and Public Administration: Urban Studies</v>
      </c>
      <c r="Z1221" t="str">
        <f t="shared" si="401"/>
        <v>Public Affairs, Public Policy and Public Administration: Urban Studies</v>
      </c>
    </row>
    <row r="1222" spans="1:26" x14ac:dyDescent="0.35">
      <c r="A1222">
        <v>1218</v>
      </c>
      <c r="B1222" t="s">
        <v>2292</v>
      </c>
      <c r="C1222" s="4">
        <v>1</v>
      </c>
      <c r="D1222" s="4">
        <v>12</v>
      </c>
      <c r="E1222" t="s">
        <v>2330</v>
      </c>
      <c r="G1222">
        <v>10000</v>
      </c>
      <c r="H1222">
        <v>10600</v>
      </c>
      <c r="I1222" t="s">
        <v>2478</v>
      </c>
      <c r="J1222">
        <f t="shared" si="397"/>
        <v>31</v>
      </c>
      <c r="K1222">
        <f t="shared" si="398"/>
        <v>57</v>
      </c>
      <c r="L1222">
        <f t="shared" ref="L1222:L1258" si="409">IF(J1222="",L1221+1,L1221)</f>
        <v>10</v>
      </c>
      <c r="M1222">
        <f t="shared" ref="M1222:M1258" si="410">IF(J1221="",1,IF(J1222="","",IF(T1221=T1222,M1221,M1221+1)))</f>
        <v>19</v>
      </c>
      <c r="N1222">
        <f t="shared" ref="N1222:N1258" si="411">IF(M1222&lt;&gt;M1221,"",IF(N1221&lt;&gt;"",N1221+1,1))</f>
        <v>23</v>
      </c>
      <c r="O1222" s="3" t="str">
        <f t="shared" si="403"/>
        <v>10|19|23</v>
      </c>
      <c r="P1222" s="22">
        <f t="shared" si="404"/>
        <v>101923</v>
      </c>
      <c r="Q1222" s="22">
        <f t="shared" si="405"/>
        <v>3</v>
      </c>
      <c r="R1222" s="22"/>
      <c r="S1222" t="str">
        <f t="shared" si="406"/>
        <v>Social and Behavioral Sciences</v>
      </c>
      <c r="T1222" t="str">
        <f t="shared" si="407"/>
        <v>Public Affairs, Public Policy and Public Administration</v>
      </c>
      <c r="U1222" t="str">
        <f t="shared" si="408"/>
        <v>Other Public Affairs, Public Policy and Public Administration</v>
      </c>
      <c r="V1222">
        <v>1</v>
      </c>
      <c r="W1222">
        <f t="shared" si="399"/>
        <v>1210</v>
      </c>
      <c r="X1222">
        <f t="shared" si="402"/>
        <v>1210</v>
      </c>
      <c r="Y1222" t="str">
        <f t="shared" si="400"/>
        <v>Public Affairs, Public Policy and Public Administration: Other Public Affairs, Public Policy and Public Administration</v>
      </c>
      <c r="Z1222" t="str">
        <f t="shared" si="401"/>
        <v>Public Affairs, Public Policy and Public Administration: Other Public Affairs, Public Policy and Public Administration</v>
      </c>
    </row>
    <row r="1223" spans="1:26" x14ac:dyDescent="0.35">
      <c r="A1223">
        <v>1219</v>
      </c>
      <c r="B1223" t="s">
        <v>2293</v>
      </c>
      <c r="C1223" s="4">
        <v>1</v>
      </c>
      <c r="D1223" s="4">
        <v>12</v>
      </c>
      <c r="E1223" t="s">
        <v>2330</v>
      </c>
      <c r="G1223">
        <v>10000</v>
      </c>
      <c r="H1223">
        <v>10600</v>
      </c>
      <c r="J1223">
        <f t="shared" si="397"/>
        <v>31</v>
      </c>
      <c r="K1223" t="str">
        <f t="shared" si="398"/>
        <v/>
      </c>
      <c r="L1223">
        <f t="shared" si="409"/>
        <v>10</v>
      </c>
      <c r="M1223">
        <f t="shared" si="410"/>
        <v>20</v>
      </c>
      <c r="N1223" t="str">
        <f t="shared" si="411"/>
        <v/>
      </c>
      <c r="O1223" s="3" t="str">
        <f t="shared" si="403"/>
        <v>10|20</v>
      </c>
      <c r="P1223" s="22">
        <f t="shared" si="404"/>
        <v>1020</v>
      </c>
      <c r="Q1223" s="22">
        <f t="shared" si="405"/>
        <v>2</v>
      </c>
      <c r="R1223" s="22">
        <v>0</v>
      </c>
      <c r="S1223" t="str">
        <f t="shared" si="406"/>
        <v>Social and Behavioral Sciences</v>
      </c>
      <c r="T1223" t="str">
        <f t="shared" si="407"/>
        <v>Science and Technology Studies</v>
      </c>
      <c r="U1223" t="str">
        <f t="shared" si="408"/>
        <v/>
      </c>
      <c r="V1223">
        <v>1</v>
      </c>
      <c r="W1223">
        <f t="shared" si="399"/>
        <v>1211</v>
      </c>
      <c r="X1223">
        <f t="shared" si="402"/>
        <v>1211</v>
      </c>
      <c r="Y1223" t="str">
        <f>T1223</f>
        <v>Science and Technology Studies</v>
      </c>
      <c r="Z1223" t="str">
        <f>IF(U1224="",T1223,"")</f>
        <v>Science and Technology Studies</v>
      </c>
    </row>
    <row r="1224" spans="1:26" x14ac:dyDescent="0.35">
      <c r="A1224">
        <v>1220</v>
      </c>
      <c r="B1224" t="s">
        <v>2294</v>
      </c>
      <c r="C1224" s="4">
        <v>1</v>
      </c>
      <c r="D1224" s="4">
        <v>12</v>
      </c>
      <c r="E1224" s="4">
        <v>112</v>
      </c>
      <c r="G1224">
        <v>10000</v>
      </c>
      <c r="H1224">
        <v>10600</v>
      </c>
      <c r="J1224">
        <f t="shared" si="397"/>
        <v>31</v>
      </c>
      <c r="K1224" t="str">
        <f t="shared" si="398"/>
        <v/>
      </c>
      <c r="L1224">
        <f t="shared" si="409"/>
        <v>10</v>
      </c>
      <c r="M1224">
        <f t="shared" si="410"/>
        <v>21</v>
      </c>
      <c r="N1224" t="str">
        <f t="shared" si="411"/>
        <v/>
      </c>
      <c r="O1224" s="3" t="str">
        <f t="shared" si="403"/>
        <v>10|21</v>
      </c>
      <c r="P1224" s="22">
        <f t="shared" si="404"/>
        <v>1021</v>
      </c>
      <c r="Q1224" s="22">
        <f t="shared" si="405"/>
        <v>2</v>
      </c>
      <c r="R1224" s="22">
        <v>0</v>
      </c>
      <c r="S1224" t="str">
        <f t="shared" si="406"/>
        <v>Social and Behavioral Sciences</v>
      </c>
      <c r="T1224" t="str">
        <f t="shared" si="407"/>
        <v>Social Statistics</v>
      </c>
      <c r="U1224" t="str">
        <f t="shared" si="408"/>
        <v/>
      </c>
      <c r="V1224">
        <v>1</v>
      </c>
      <c r="W1224">
        <f t="shared" si="399"/>
        <v>1212</v>
      </c>
      <c r="X1224">
        <f t="shared" si="402"/>
        <v>1212</v>
      </c>
      <c r="Y1224" t="str">
        <f>T1224</f>
        <v>Social Statistics</v>
      </c>
      <c r="Z1224" t="str">
        <f>IF(U1225="",T1224,"")</f>
        <v>Social Statistics</v>
      </c>
    </row>
    <row r="1225" spans="1:26" x14ac:dyDescent="0.35">
      <c r="A1225">
        <v>1221</v>
      </c>
      <c r="B1225" t="s">
        <v>2295</v>
      </c>
      <c r="C1225" s="4">
        <v>1</v>
      </c>
      <c r="D1225" s="4">
        <v>12</v>
      </c>
      <c r="E1225" t="s">
        <v>2330</v>
      </c>
      <c r="G1225">
        <v>10000</v>
      </c>
      <c r="H1225">
        <v>10600</v>
      </c>
      <c r="I1225">
        <v>10601</v>
      </c>
      <c r="J1225">
        <f t="shared" si="397"/>
        <v>31</v>
      </c>
      <c r="K1225" t="str">
        <f t="shared" si="398"/>
        <v/>
      </c>
      <c r="L1225">
        <f t="shared" si="409"/>
        <v>10</v>
      </c>
      <c r="M1225">
        <f t="shared" si="410"/>
        <v>22</v>
      </c>
      <c r="N1225" t="str">
        <f t="shared" si="411"/>
        <v/>
      </c>
      <c r="O1225" s="3" t="str">
        <f t="shared" si="403"/>
        <v>10|22</v>
      </c>
      <c r="P1225" s="22">
        <f t="shared" si="404"/>
        <v>1022</v>
      </c>
      <c r="Q1225" s="22">
        <f t="shared" si="405"/>
        <v>2</v>
      </c>
      <c r="R1225" s="22">
        <v>0</v>
      </c>
      <c r="S1225" t="str">
        <f t="shared" si="406"/>
        <v>Social and Behavioral Sciences</v>
      </c>
      <c r="T1225" t="str">
        <f t="shared" si="407"/>
        <v>Social Work</v>
      </c>
      <c r="U1225" t="str">
        <f t="shared" si="408"/>
        <v/>
      </c>
      <c r="V1225">
        <v>1</v>
      </c>
      <c r="W1225">
        <f t="shared" si="399"/>
        <v>1213</v>
      </c>
      <c r="X1225">
        <f t="shared" si="402"/>
        <v>1213</v>
      </c>
      <c r="Y1225" t="str">
        <f>T1225</f>
        <v>Social Work</v>
      </c>
      <c r="Z1225" t="str">
        <f>IF(U1226="",T1225,"")</f>
        <v>Social Work</v>
      </c>
    </row>
    <row r="1226" spans="1:26" x14ac:dyDescent="0.35">
      <c r="A1226">
        <v>1222</v>
      </c>
      <c r="B1226" t="s">
        <v>2296</v>
      </c>
      <c r="C1226" s="4">
        <v>1</v>
      </c>
      <c r="D1226" s="4">
        <v>12</v>
      </c>
      <c r="E1226" s="4">
        <v>111</v>
      </c>
      <c r="G1226">
        <v>10000</v>
      </c>
      <c r="H1226">
        <v>10600</v>
      </c>
      <c r="I1226">
        <v>10201</v>
      </c>
      <c r="J1226">
        <f t="shared" si="397"/>
        <v>31</v>
      </c>
      <c r="K1226" t="str">
        <f t="shared" si="398"/>
        <v/>
      </c>
      <c r="L1226">
        <f t="shared" si="409"/>
        <v>10</v>
      </c>
      <c r="M1226">
        <f t="shared" si="410"/>
        <v>23</v>
      </c>
      <c r="N1226" t="str">
        <f t="shared" si="411"/>
        <v/>
      </c>
      <c r="O1226" s="3" t="str">
        <f t="shared" si="403"/>
        <v>10|23</v>
      </c>
      <c r="P1226" s="22">
        <f t="shared" si="404"/>
        <v>1023</v>
      </c>
      <c r="Q1226" s="22">
        <f t="shared" si="405"/>
        <v>2</v>
      </c>
      <c r="R1226" s="22">
        <v>29</v>
      </c>
      <c r="S1226" t="str">
        <f t="shared" si="406"/>
        <v>Social and Behavioral Sciences</v>
      </c>
      <c r="T1226" t="str">
        <f t="shared" si="407"/>
        <v>Sociology</v>
      </c>
      <c r="U1226" t="str">
        <f t="shared" si="408"/>
        <v/>
      </c>
      <c r="V1226">
        <v>1</v>
      </c>
      <c r="W1226">
        <f t="shared" si="399"/>
        <v>1214</v>
      </c>
      <c r="X1226">
        <f t="shared" si="402"/>
        <v>1214</v>
      </c>
      <c r="Y1226" t="str">
        <f>T1226</f>
        <v>Sociology</v>
      </c>
      <c r="Z1226" t="str">
        <f>IF(U1227="",T1226,"")</f>
        <v/>
      </c>
    </row>
    <row r="1227" spans="1:26" x14ac:dyDescent="0.35">
      <c r="A1227">
        <v>1223</v>
      </c>
      <c r="B1227" t="s">
        <v>2297</v>
      </c>
      <c r="C1227" s="4">
        <v>1</v>
      </c>
      <c r="D1227" s="4">
        <v>12</v>
      </c>
      <c r="E1227" s="4">
        <v>111</v>
      </c>
      <c r="G1227">
        <v>10000</v>
      </c>
      <c r="H1227">
        <v>10600</v>
      </c>
      <c r="I1227">
        <v>10201</v>
      </c>
      <c r="J1227">
        <f t="shared" si="397"/>
        <v>31</v>
      </c>
      <c r="K1227">
        <f t="shared" si="398"/>
        <v>11</v>
      </c>
      <c r="L1227">
        <f t="shared" si="409"/>
        <v>10</v>
      </c>
      <c r="M1227">
        <f t="shared" si="410"/>
        <v>23</v>
      </c>
      <c r="N1227">
        <f t="shared" si="411"/>
        <v>1</v>
      </c>
      <c r="O1227" s="3" t="str">
        <f t="shared" si="403"/>
        <v>10|23|01</v>
      </c>
      <c r="P1227" s="22">
        <f t="shared" si="404"/>
        <v>102301</v>
      </c>
      <c r="Q1227" s="22">
        <f t="shared" si="405"/>
        <v>3</v>
      </c>
      <c r="R1227" s="22"/>
      <c r="S1227" t="str">
        <f t="shared" si="406"/>
        <v>Social and Behavioral Sciences</v>
      </c>
      <c r="T1227" t="str">
        <f t="shared" si="407"/>
        <v>Sociology</v>
      </c>
      <c r="U1227" t="str">
        <f t="shared" si="408"/>
        <v>Civic and Community Engagement</v>
      </c>
      <c r="V1227">
        <v>1</v>
      </c>
      <c r="W1227">
        <f t="shared" si="399"/>
        <v>1215</v>
      </c>
      <c r="X1227">
        <f t="shared" si="402"/>
        <v>1215</v>
      </c>
      <c r="Y1227" t="str">
        <f t="shared" ref="Y1227:Y1255" si="412">Z1227</f>
        <v>Sociology: Civic and Community Engagement</v>
      </c>
      <c r="Z1227" t="str">
        <f t="shared" ref="Z1227:Z1255" si="413">CONCATENATE(T1227,": ",U1227)</f>
        <v>Sociology: Civic and Community Engagement</v>
      </c>
    </row>
    <row r="1228" spans="1:26" x14ac:dyDescent="0.35">
      <c r="A1228">
        <v>1224</v>
      </c>
      <c r="B1228" t="s">
        <v>2298</v>
      </c>
      <c r="C1228" s="4">
        <v>1</v>
      </c>
      <c r="D1228" s="4">
        <v>12</v>
      </c>
      <c r="E1228" s="4">
        <v>111</v>
      </c>
      <c r="G1228">
        <v>10000</v>
      </c>
      <c r="H1228">
        <v>10600</v>
      </c>
      <c r="I1228">
        <v>10201</v>
      </c>
      <c r="J1228">
        <f t="shared" si="397"/>
        <v>31</v>
      </c>
      <c r="K1228">
        <f t="shared" si="398"/>
        <v>11</v>
      </c>
      <c r="L1228">
        <f t="shared" si="409"/>
        <v>10</v>
      </c>
      <c r="M1228">
        <f t="shared" si="410"/>
        <v>23</v>
      </c>
      <c r="N1228">
        <f t="shared" si="411"/>
        <v>2</v>
      </c>
      <c r="O1228" s="3" t="str">
        <f t="shared" si="403"/>
        <v>10|23|02</v>
      </c>
      <c r="P1228" s="22">
        <f t="shared" si="404"/>
        <v>102302</v>
      </c>
      <c r="Q1228" s="22">
        <f t="shared" si="405"/>
        <v>3</v>
      </c>
      <c r="R1228" s="22"/>
      <c r="S1228" t="str">
        <f t="shared" si="406"/>
        <v>Social and Behavioral Sciences</v>
      </c>
      <c r="T1228" t="str">
        <f t="shared" si="407"/>
        <v>Sociology</v>
      </c>
      <c r="U1228" t="str">
        <f t="shared" si="408"/>
        <v>Community-Based Learning</v>
      </c>
      <c r="V1228">
        <v>1</v>
      </c>
      <c r="W1228">
        <f t="shared" si="399"/>
        <v>1216</v>
      </c>
      <c r="X1228">
        <f t="shared" si="402"/>
        <v>1216</v>
      </c>
      <c r="Y1228" t="str">
        <f t="shared" si="412"/>
        <v>Sociology: Community-Based Learning</v>
      </c>
      <c r="Z1228" t="str">
        <f t="shared" si="413"/>
        <v>Sociology: Community-Based Learning</v>
      </c>
    </row>
    <row r="1229" spans="1:26" x14ac:dyDescent="0.35">
      <c r="A1229">
        <v>1225</v>
      </c>
      <c r="B1229" t="s">
        <v>2299</v>
      </c>
      <c r="C1229" s="4">
        <v>1</v>
      </c>
      <c r="D1229" s="4">
        <v>12</v>
      </c>
      <c r="E1229" s="4">
        <v>111</v>
      </c>
      <c r="G1229">
        <v>10000</v>
      </c>
      <c r="H1229">
        <v>10600</v>
      </c>
      <c r="I1229">
        <v>10201</v>
      </c>
      <c r="J1229">
        <f t="shared" si="397"/>
        <v>31</v>
      </c>
      <c r="K1229">
        <f t="shared" si="398"/>
        <v>11</v>
      </c>
      <c r="L1229">
        <f t="shared" si="409"/>
        <v>10</v>
      </c>
      <c r="M1229">
        <f t="shared" si="410"/>
        <v>23</v>
      </c>
      <c r="N1229">
        <f t="shared" si="411"/>
        <v>3</v>
      </c>
      <c r="O1229" s="3" t="str">
        <f t="shared" si="403"/>
        <v>10|23|03</v>
      </c>
      <c r="P1229" s="22">
        <f t="shared" si="404"/>
        <v>102303</v>
      </c>
      <c r="Q1229" s="22">
        <f t="shared" si="405"/>
        <v>3</v>
      </c>
      <c r="R1229" s="22"/>
      <c r="S1229" t="str">
        <f t="shared" si="406"/>
        <v>Social and Behavioral Sciences</v>
      </c>
      <c r="T1229" t="str">
        <f t="shared" si="407"/>
        <v>Sociology</v>
      </c>
      <c r="U1229" t="str">
        <f t="shared" si="408"/>
        <v>Community-Based Research</v>
      </c>
      <c r="V1229">
        <v>1</v>
      </c>
      <c r="W1229">
        <f t="shared" si="399"/>
        <v>1217</v>
      </c>
      <c r="X1229">
        <f t="shared" si="402"/>
        <v>1217</v>
      </c>
      <c r="Y1229" t="str">
        <f t="shared" si="412"/>
        <v>Sociology: Community-Based Research</v>
      </c>
      <c r="Z1229" t="str">
        <f t="shared" si="413"/>
        <v>Sociology: Community-Based Research</v>
      </c>
    </row>
    <row r="1230" spans="1:26" x14ac:dyDescent="0.35">
      <c r="A1230">
        <v>1226</v>
      </c>
      <c r="B1230" t="s">
        <v>2300</v>
      </c>
      <c r="C1230" s="4">
        <v>1</v>
      </c>
      <c r="D1230" s="4">
        <v>12</v>
      </c>
      <c r="E1230" s="4">
        <v>113</v>
      </c>
      <c r="F1230" s="4">
        <v>11305</v>
      </c>
      <c r="G1230" s="4">
        <v>10000</v>
      </c>
      <c r="H1230" s="4">
        <v>10600</v>
      </c>
      <c r="I1230">
        <v>10201</v>
      </c>
      <c r="J1230">
        <f t="shared" si="397"/>
        <v>31</v>
      </c>
      <c r="K1230">
        <f t="shared" si="398"/>
        <v>11</v>
      </c>
      <c r="L1230">
        <f t="shared" si="409"/>
        <v>10</v>
      </c>
      <c r="M1230">
        <f t="shared" si="410"/>
        <v>23</v>
      </c>
      <c r="N1230">
        <f t="shared" si="411"/>
        <v>4</v>
      </c>
      <c r="O1230" s="3" t="str">
        <f t="shared" si="403"/>
        <v>10|23|04</v>
      </c>
      <c r="P1230" s="22">
        <f t="shared" si="404"/>
        <v>102304</v>
      </c>
      <c r="Q1230" s="22">
        <f t="shared" si="405"/>
        <v>3</v>
      </c>
      <c r="R1230" s="22"/>
      <c r="S1230" t="str">
        <f t="shared" si="406"/>
        <v>Social and Behavioral Sciences</v>
      </c>
      <c r="T1230" t="str">
        <f t="shared" si="407"/>
        <v>Sociology</v>
      </c>
      <c r="U1230" t="str">
        <f t="shared" si="408"/>
        <v>Criminology</v>
      </c>
      <c r="V1230">
        <v>1</v>
      </c>
      <c r="W1230">
        <f t="shared" si="399"/>
        <v>1218</v>
      </c>
      <c r="X1230">
        <f t="shared" si="402"/>
        <v>1218</v>
      </c>
      <c r="Y1230" t="str">
        <f t="shared" si="412"/>
        <v>Sociology: Criminology</v>
      </c>
      <c r="Z1230" t="str">
        <f t="shared" si="413"/>
        <v>Sociology: Criminology</v>
      </c>
    </row>
    <row r="1231" spans="1:26" x14ac:dyDescent="0.35">
      <c r="A1231">
        <v>1227</v>
      </c>
      <c r="B1231" t="s">
        <v>2301</v>
      </c>
      <c r="C1231" s="4">
        <v>1</v>
      </c>
      <c r="D1231" s="4">
        <v>12</v>
      </c>
      <c r="E1231" s="4">
        <v>111</v>
      </c>
      <c r="G1231">
        <v>10000</v>
      </c>
      <c r="H1231">
        <v>10600</v>
      </c>
      <c r="I1231">
        <v>10201</v>
      </c>
      <c r="J1231">
        <f t="shared" si="397"/>
        <v>31</v>
      </c>
      <c r="K1231">
        <f t="shared" si="398"/>
        <v>11</v>
      </c>
      <c r="L1231">
        <f t="shared" si="409"/>
        <v>10</v>
      </c>
      <c r="M1231">
        <f t="shared" si="410"/>
        <v>23</v>
      </c>
      <c r="N1231">
        <f t="shared" si="411"/>
        <v>5</v>
      </c>
      <c r="O1231" s="3" t="str">
        <f t="shared" si="403"/>
        <v>10|23|05</v>
      </c>
      <c r="P1231" s="22">
        <f t="shared" si="404"/>
        <v>102305</v>
      </c>
      <c r="Q1231" s="22">
        <f t="shared" si="405"/>
        <v>3</v>
      </c>
      <c r="R1231" s="22"/>
      <c r="S1231" t="str">
        <f t="shared" si="406"/>
        <v>Social and Behavioral Sciences</v>
      </c>
      <c r="T1231" t="str">
        <f t="shared" si="407"/>
        <v>Sociology</v>
      </c>
      <c r="U1231" t="str">
        <f t="shared" si="408"/>
        <v>Demography, Population, and Ecology</v>
      </c>
      <c r="V1231">
        <v>1</v>
      </c>
      <c r="W1231">
        <f t="shared" si="399"/>
        <v>1219</v>
      </c>
      <c r="X1231">
        <f t="shared" si="402"/>
        <v>1219</v>
      </c>
      <c r="Y1231" t="str">
        <f t="shared" si="412"/>
        <v>Sociology: Demography, Population, and Ecology</v>
      </c>
      <c r="Z1231" t="str">
        <f t="shared" si="413"/>
        <v>Sociology: Demography, Population, and Ecology</v>
      </c>
    </row>
    <row r="1232" spans="1:26" x14ac:dyDescent="0.35">
      <c r="A1232">
        <v>1228</v>
      </c>
      <c r="B1232" t="s">
        <v>2302</v>
      </c>
      <c r="C1232" s="4">
        <v>1</v>
      </c>
      <c r="D1232" s="4">
        <v>12</v>
      </c>
      <c r="E1232" s="4">
        <v>111</v>
      </c>
      <c r="G1232">
        <v>10000</v>
      </c>
      <c r="H1232">
        <v>10600</v>
      </c>
      <c r="I1232">
        <v>10201</v>
      </c>
      <c r="J1232">
        <f t="shared" si="397"/>
        <v>31</v>
      </c>
      <c r="K1232">
        <f t="shared" si="398"/>
        <v>11</v>
      </c>
      <c r="L1232">
        <f t="shared" si="409"/>
        <v>10</v>
      </c>
      <c r="M1232">
        <f t="shared" si="410"/>
        <v>23</v>
      </c>
      <c r="N1232">
        <f t="shared" si="411"/>
        <v>6</v>
      </c>
      <c r="O1232" s="3" t="str">
        <f t="shared" si="403"/>
        <v>10|23|06</v>
      </c>
      <c r="P1232" s="22">
        <f t="shared" si="404"/>
        <v>102306</v>
      </c>
      <c r="Q1232" s="22">
        <f t="shared" si="405"/>
        <v>3</v>
      </c>
      <c r="R1232" s="22"/>
      <c r="S1232" t="str">
        <f t="shared" si="406"/>
        <v>Social and Behavioral Sciences</v>
      </c>
      <c r="T1232" t="str">
        <f t="shared" si="407"/>
        <v>Sociology</v>
      </c>
      <c r="U1232" t="str">
        <f t="shared" si="408"/>
        <v>Domestic and Intimate Partner Violence</v>
      </c>
      <c r="V1232">
        <v>1</v>
      </c>
      <c r="W1232">
        <f t="shared" si="399"/>
        <v>1220</v>
      </c>
      <c r="X1232">
        <f t="shared" si="402"/>
        <v>1220</v>
      </c>
      <c r="Y1232" t="str">
        <f t="shared" si="412"/>
        <v>Sociology: Domestic and Intimate Partner Violence</v>
      </c>
      <c r="Z1232" t="str">
        <f t="shared" si="413"/>
        <v>Sociology: Domestic and Intimate Partner Violence</v>
      </c>
    </row>
    <row r="1233" spans="1:26" x14ac:dyDescent="0.35">
      <c r="A1233">
        <v>1229</v>
      </c>
      <c r="B1233" t="s">
        <v>2303</v>
      </c>
      <c r="C1233" s="4">
        <v>1</v>
      </c>
      <c r="D1233" s="4">
        <v>12</v>
      </c>
      <c r="E1233" s="4">
        <v>109</v>
      </c>
      <c r="G1233">
        <v>10000</v>
      </c>
      <c r="H1233">
        <v>10600</v>
      </c>
      <c r="I1233">
        <v>10201</v>
      </c>
      <c r="J1233">
        <f t="shared" si="397"/>
        <v>31</v>
      </c>
      <c r="K1233">
        <f t="shared" si="398"/>
        <v>11</v>
      </c>
      <c r="L1233">
        <f t="shared" si="409"/>
        <v>10</v>
      </c>
      <c r="M1233">
        <f t="shared" si="410"/>
        <v>23</v>
      </c>
      <c r="N1233">
        <f t="shared" si="411"/>
        <v>7</v>
      </c>
      <c r="O1233" s="3" t="str">
        <f t="shared" si="403"/>
        <v>10|23|07</v>
      </c>
      <c r="P1233" s="22">
        <f t="shared" si="404"/>
        <v>102307</v>
      </c>
      <c r="Q1233" s="22">
        <f t="shared" si="405"/>
        <v>3</v>
      </c>
      <c r="R1233" s="22"/>
      <c r="S1233" t="str">
        <f t="shared" si="406"/>
        <v>Social and Behavioral Sciences</v>
      </c>
      <c r="T1233" s="23" t="str">
        <f t="shared" si="407"/>
        <v>Sociology</v>
      </c>
      <c r="U1233" t="str">
        <f t="shared" si="408"/>
        <v>Educational Sociology</v>
      </c>
      <c r="V1233">
        <v>1</v>
      </c>
      <c r="W1233">
        <f t="shared" si="399"/>
        <v>1221</v>
      </c>
      <c r="X1233">
        <f t="shared" si="402"/>
        <v>1221</v>
      </c>
      <c r="Y1233" t="str">
        <f t="shared" si="412"/>
        <v>Sociology: Educational Sociology</v>
      </c>
      <c r="Z1233" t="str">
        <f t="shared" si="413"/>
        <v>Sociology: Educational Sociology</v>
      </c>
    </row>
    <row r="1234" spans="1:26" x14ac:dyDescent="0.35">
      <c r="A1234">
        <v>1230</v>
      </c>
      <c r="B1234" t="s">
        <v>2304</v>
      </c>
      <c r="C1234" s="4">
        <v>1</v>
      </c>
      <c r="D1234" s="4">
        <v>12</v>
      </c>
      <c r="E1234" s="4">
        <v>111</v>
      </c>
      <c r="G1234">
        <v>10000</v>
      </c>
      <c r="H1234">
        <v>10600</v>
      </c>
      <c r="I1234">
        <v>10201</v>
      </c>
      <c r="J1234">
        <f t="shared" si="397"/>
        <v>31</v>
      </c>
      <c r="K1234">
        <f t="shared" si="398"/>
        <v>11</v>
      </c>
      <c r="L1234">
        <f t="shared" si="409"/>
        <v>10</v>
      </c>
      <c r="M1234">
        <f t="shared" si="410"/>
        <v>23</v>
      </c>
      <c r="N1234">
        <f t="shared" si="411"/>
        <v>8</v>
      </c>
      <c r="O1234" s="3" t="str">
        <f t="shared" si="403"/>
        <v>10|23|08</v>
      </c>
      <c r="P1234" s="22">
        <f t="shared" si="404"/>
        <v>102308</v>
      </c>
      <c r="Q1234" s="22">
        <f t="shared" si="405"/>
        <v>3</v>
      </c>
      <c r="R1234" s="22"/>
      <c r="S1234" t="str">
        <f t="shared" si="406"/>
        <v>Social and Behavioral Sciences</v>
      </c>
      <c r="T1234" t="str">
        <f t="shared" si="407"/>
        <v>Sociology</v>
      </c>
      <c r="U1234" t="str">
        <f t="shared" si="408"/>
        <v>Family, Life Course, and Society</v>
      </c>
      <c r="V1234">
        <v>1</v>
      </c>
      <c r="W1234">
        <f t="shared" si="399"/>
        <v>1222</v>
      </c>
      <c r="X1234">
        <f t="shared" si="402"/>
        <v>1222</v>
      </c>
      <c r="Y1234" t="str">
        <f t="shared" si="412"/>
        <v>Sociology: Family, Life Course, and Society</v>
      </c>
      <c r="Z1234" t="str">
        <f t="shared" si="413"/>
        <v>Sociology: Family, Life Course, and Society</v>
      </c>
    </row>
    <row r="1235" spans="1:26" x14ac:dyDescent="0.35">
      <c r="A1235">
        <v>1231</v>
      </c>
      <c r="B1235" t="s">
        <v>2305</v>
      </c>
      <c r="C1235" s="4">
        <v>1</v>
      </c>
      <c r="D1235" s="4">
        <v>12</v>
      </c>
      <c r="E1235" s="4">
        <v>111</v>
      </c>
      <c r="G1235">
        <v>10000</v>
      </c>
      <c r="H1235">
        <v>10600</v>
      </c>
      <c r="I1235">
        <v>10201</v>
      </c>
      <c r="J1235">
        <f t="shared" si="397"/>
        <v>31</v>
      </c>
      <c r="K1235">
        <f t="shared" si="398"/>
        <v>11</v>
      </c>
      <c r="L1235">
        <f t="shared" si="409"/>
        <v>10</v>
      </c>
      <c r="M1235">
        <f t="shared" si="410"/>
        <v>23</v>
      </c>
      <c r="N1235">
        <f t="shared" si="411"/>
        <v>9</v>
      </c>
      <c r="O1235" s="3" t="str">
        <f t="shared" si="403"/>
        <v>10|23|09</v>
      </c>
      <c r="P1235" s="22">
        <f t="shared" si="404"/>
        <v>102309</v>
      </c>
      <c r="Q1235" s="22">
        <f t="shared" si="405"/>
        <v>3</v>
      </c>
      <c r="R1235" s="22"/>
      <c r="S1235" t="str">
        <f t="shared" si="406"/>
        <v>Social and Behavioral Sciences</v>
      </c>
      <c r="T1235" s="23" t="str">
        <f t="shared" si="407"/>
        <v>Sociology</v>
      </c>
      <c r="U1235" t="str">
        <f t="shared" si="408"/>
        <v>Gender and Sexuality</v>
      </c>
      <c r="V1235">
        <v>1</v>
      </c>
      <c r="W1235">
        <f t="shared" si="399"/>
        <v>1223</v>
      </c>
      <c r="X1235">
        <f t="shared" si="402"/>
        <v>1223</v>
      </c>
      <c r="Y1235" t="str">
        <f t="shared" si="412"/>
        <v>Sociology: Gender and Sexuality</v>
      </c>
      <c r="Z1235" t="str">
        <f t="shared" si="413"/>
        <v>Sociology: Gender and Sexuality</v>
      </c>
    </row>
    <row r="1236" spans="1:26" x14ac:dyDescent="0.35">
      <c r="A1236">
        <v>1232</v>
      </c>
      <c r="B1236" t="s">
        <v>2306</v>
      </c>
      <c r="C1236" s="4">
        <v>1</v>
      </c>
      <c r="D1236" s="4">
        <v>12</v>
      </c>
      <c r="E1236" s="4">
        <v>111</v>
      </c>
      <c r="G1236">
        <v>10000</v>
      </c>
      <c r="H1236">
        <v>10600</v>
      </c>
      <c r="I1236">
        <v>10201</v>
      </c>
      <c r="J1236">
        <f t="shared" si="397"/>
        <v>31</v>
      </c>
      <c r="K1236">
        <f t="shared" si="398"/>
        <v>11</v>
      </c>
      <c r="L1236">
        <f t="shared" si="409"/>
        <v>10</v>
      </c>
      <c r="M1236">
        <f t="shared" si="410"/>
        <v>23</v>
      </c>
      <c r="N1236">
        <f t="shared" si="411"/>
        <v>10</v>
      </c>
      <c r="O1236" s="3" t="str">
        <f t="shared" si="403"/>
        <v>10|23|10</v>
      </c>
      <c r="P1236" s="22">
        <f t="shared" si="404"/>
        <v>102310</v>
      </c>
      <c r="Q1236" s="22">
        <f t="shared" si="405"/>
        <v>3</v>
      </c>
      <c r="R1236" s="22"/>
      <c r="S1236" t="str">
        <f t="shared" si="406"/>
        <v>Social and Behavioral Sciences</v>
      </c>
      <c r="T1236" t="str">
        <f t="shared" si="407"/>
        <v>Sociology</v>
      </c>
      <c r="U1236" t="str">
        <f t="shared" si="408"/>
        <v>Gerontology</v>
      </c>
      <c r="V1236">
        <v>1</v>
      </c>
      <c r="W1236">
        <f t="shared" si="399"/>
        <v>1224</v>
      </c>
      <c r="X1236">
        <f t="shared" si="402"/>
        <v>1224</v>
      </c>
      <c r="Y1236" t="str">
        <f t="shared" si="412"/>
        <v>Sociology: Gerontology</v>
      </c>
      <c r="Z1236" t="str">
        <f t="shared" si="413"/>
        <v>Sociology: Gerontology</v>
      </c>
    </row>
    <row r="1237" spans="1:26" x14ac:dyDescent="0.35">
      <c r="A1237">
        <v>1233</v>
      </c>
      <c r="B1237" t="s">
        <v>2307</v>
      </c>
      <c r="C1237" s="4">
        <v>1</v>
      </c>
      <c r="D1237" s="4">
        <v>12</v>
      </c>
      <c r="E1237" s="4">
        <v>111</v>
      </c>
      <c r="G1237">
        <v>30000</v>
      </c>
      <c r="H1237">
        <v>30900</v>
      </c>
      <c r="I1237">
        <v>30906</v>
      </c>
      <c r="J1237">
        <f t="shared" si="397"/>
        <v>31</v>
      </c>
      <c r="K1237">
        <f t="shared" si="398"/>
        <v>11</v>
      </c>
      <c r="L1237">
        <f t="shared" si="409"/>
        <v>10</v>
      </c>
      <c r="M1237">
        <f t="shared" si="410"/>
        <v>23</v>
      </c>
      <c r="N1237">
        <f t="shared" si="411"/>
        <v>11</v>
      </c>
      <c r="O1237" s="3" t="str">
        <f t="shared" si="403"/>
        <v>10|23|11</v>
      </c>
      <c r="P1237" s="22">
        <f t="shared" si="404"/>
        <v>102311</v>
      </c>
      <c r="Q1237" s="22">
        <f t="shared" si="405"/>
        <v>3</v>
      </c>
      <c r="R1237" s="22"/>
      <c r="S1237" t="str">
        <f t="shared" si="406"/>
        <v>Social and Behavioral Sciences</v>
      </c>
      <c r="T1237" t="str">
        <f t="shared" si="407"/>
        <v>Sociology</v>
      </c>
      <c r="U1237" t="str">
        <f t="shared" si="408"/>
        <v>Human Ecology</v>
      </c>
      <c r="V1237">
        <v>1</v>
      </c>
      <c r="W1237">
        <f t="shared" si="399"/>
        <v>1225</v>
      </c>
      <c r="X1237">
        <f t="shared" si="402"/>
        <v>1225</v>
      </c>
      <c r="Y1237" t="str">
        <f t="shared" si="412"/>
        <v>Sociology: Human Ecology</v>
      </c>
      <c r="Z1237" t="str">
        <f t="shared" si="413"/>
        <v>Sociology: Human Ecology</v>
      </c>
    </row>
    <row r="1238" spans="1:26" x14ac:dyDescent="0.35">
      <c r="A1238">
        <v>1234</v>
      </c>
      <c r="B1238" t="s">
        <v>2308</v>
      </c>
      <c r="C1238" s="4">
        <v>1</v>
      </c>
      <c r="D1238" s="4">
        <v>12</v>
      </c>
      <c r="E1238" s="4">
        <v>111</v>
      </c>
      <c r="G1238">
        <v>10000</v>
      </c>
      <c r="H1238">
        <v>10600</v>
      </c>
      <c r="I1238">
        <v>10201</v>
      </c>
      <c r="J1238">
        <f t="shared" si="397"/>
        <v>31</v>
      </c>
      <c r="K1238">
        <f t="shared" si="398"/>
        <v>11</v>
      </c>
      <c r="L1238">
        <f t="shared" si="409"/>
        <v>10</v>
      </c>
      <c r="M1238">
        <f t="shared" si="410"/>
        <v>23</v>
      </c>
      <c r="N1238">
        <f t="shared" si="411"/>
        <v>12</v>
      </c>
      <c r="O1238" s="3" t="str">
        <f t="shared" si="403"/>
        <v>10|23|12</v>
      </c>
      <c r="P1238" s="22">
        <f t="shared" si="404"/>
        <v>102312</v>
      </c>
      <c r="Q1238" s="22">
        <f t="shared" si="405"/>
        <v>3</v>
      </c>
      <c r="R1238" s="22"/>
      <c r="S1238" t="str">
        <f t="shared" si="406"/>
        <v>Social and Behavioral Sciences</v>
      </c>
      <c r="T1238" t="str">
        <f t="shared" si="407"/>
        <v>Sociology</v>
      </c>
      <c r="U1238" t="str">
        <f t="shared" si="408"/>
        <v>Inequality and Stratification</v>
      </c>
      <c r="V1238">
        <v>1</v>
      </c>
      <c r="W1238">
        <f t="shared" si="399"/>
        <v>1226</v>
      </c>
      <c r="X1238">
        <f t="shared" si="402"/>
        <v>1226</v>
      </c>
      <c r="Y1238" t="str">
        <f t="shared" si="412"/>
        <v>Sociology: Inequality and Stratification</v>
      </c>
      <c r="Z1238" t="str">
        <f t="shared" si="413"/>
        <v>Sociology: Inequality and Stratification</v>
      </c>
    </row>
    <row r="1239" spans="1:26" x14ac:dyDescent="0.35">
      <c r="A1239">
        <v>1235</v>
      </c>
      <c r="B1239" t="s">
        <v>2309</v>
      </c>
      <c r="C1239" s="4">
        <v>1</v>
      </c>
      <c r="D1239" s="4">
        <v>12</v>
      </c>
      <c r="E1239" s="4">
        <v>111</v>
      </c>
      <c r="G1239">
        <v>10000</v>
      </c>
      <c r="H1239">
        <v>10600</v>
      </c>
      <c r="I1239">
        <v>10602</v>
      </c>
      <c r="J1239">
        <f t="shared" si="397"/>
        <v>31</v>
      </c>
      <c r="K1239">
        <f t="shared" si="398"/>
        <v>11</v>
      </c>
      <c r="L1239">
        <f t="shared" si="409"/>
        <v>10</v>
      </c>
      <c r="M1239">
        <f t="shared" si="410"/>
        <v>23</v>
      </c>
      <c r="N1239">
        <f t="shared" si="411"/>
        <v>13</v>
      </c>
      <c r="O1239" s="3" t="str">
        <f t="shared" si="403"/>
        <v>10|23|13</v>
      </c>
      <c r="P1239" s="22">
        <f t="shared" si="404"/>
        <v>102313</v>
      </c>
      <c r="Q1239" s="22">
        <f t="shared" si="405"/>
        <v>3</v>
      </c>
      <c r="R1239" s="22"/>
      <c r="S1239" t="str">
        <f t="shared" si="406"/>
        <v>Social and Behavioral Sciences</v>
      </c>
      <c r="T1239" t="str">
        <f t="shared" si="407"/>
        <v>Sociology</v>
      </c>
      <c r="U1239" t="str">
        <f t="shared" si="408"/>
        <v>Medicine and Health</v>
      </c>
      <c r="V1239">
        <v>1</v>
      </c>
      <c r="W1239">
        <f t="shared" si="399"/>
        <v>1227</v>
      </c>
      <c r="X1239">
        <f t="shared" si="402"/>
        <v>1227</v>
      </c>
      <c r="Y1239" t="str">
        <f t="shared" si="412"/>
        <v>Sociology: Medicine and Health</v>
      </c>
      <c r="Z1239" t="str">
        <f t="shared" si="413"/>
        <v>Sociology: Medicine and Health</v>
      </c>
    </row>
    <row r="1240" spans="1:26" x14ac:dyDescent="0.35">
      <c r="A1240">
        <v>1236</v>
      </c>
      <c r="B1240" t="s">
        <v>2310</v>
      </c>
      <c r="C1240" s="4">
        <v>1</v>
      </c>
      <c r="D1240" s="4">
        <v>12</v>
      </c>
      <c r="E1240" s="4">
        <v>111</v>
      </c>
      <c r="G1240">
        <v>10000</v>
      </c>
      <c r="H1240">
        <v>10600</v>
      </c>
      <c r="I1240">
        <v>10201</v>
      </c>
      <c r="J1240">
        <f t="shared" si="397"/>
        <v>31</v>
      </c>
      <c r="K1240">
        <f t="shared" si="398"/>
        <v>11</v>
      </c>
      <c r="L1240">
        <f t="shared" si="409"/>
        <v>10</v>
      </c>
      <c r="M1240">
        <f t="shared" si="410"/>
        <v>23</v>
      </c>
      <c r="N1240">
        <f t="shared" si="411"/>
        <v>14</v>
      </c>
      <c r="O1240" s="3" t="str">
        <f t="shared" si="403"/>
        <v>10|23|14</v>
      </c>
      <c r="P1240" s="22">
        <f t="shared" si="404"/>
        <v>102314</v>
      </c>
      <c r="Q1240" s="22">
        <f t="shared" si="405"/>
        <v>3</v>
      </c>
      <c r="R1240" s="22"/>
      <c r="S1240" t="str">
        <f t="shared" si="406"/>
        <v>Social and Behavioral Sciences</v>
      </c>
      <c r="T1240" t="str">
        <f t="shared" si="407"/>
        <v>Sociology</v>
      </c>
      <c r="U1240" t="str">
        <f t="shared" si="408"/>
        <v>Migration Studies</v>
      </c>
      <c r="V1240">
        <v>1</v>
      </c>
      <c r="W1240">
        <f t="shared" si="399"/>
        <v>1228</v>
      </c>
      <c r="X1240">
        <f t="shared" si="402"/>
        <v>1228</v>
      </c>
      <c r="Y1240" t="str">
        <f t="shared" si="412"/>
        <v>Sociology: Migration Studies</v>
      </c>
      <c r="Z1240" t="str">
        <f t="shared" si="413"/>
        <v>Sociology: Migration Studies</v>
      </c>
    </row>
    <row r="1241" spans="1:26" x14ac:dyDescent="0.35">
      <c r="A1241">
        <v>1237</v>
      </c>
      <c r="B1241" t="s">
        <v>2311</v>
      </c>
      <c r="C1241" s="4">
        <v>1</v>
      </c>
      <c r="D1241" s="4">
        <v>12</v>
      </c>
      <c r="E1241" s="4">
        <v>111</v>
      </c>
      <c r="G1241">
        <v>10000</v>
      </c>
      <c r="H1241">
        <v>10600</v>
      </c>
      <c r="I1241">
        <v>10201</v>
      </c>
      <c r="J1241">
        <f t="shared" si="397"/>
        <v>31</v>
      </c>
      <c r="K1241">
        <f t="shared" si="398"/>
        <v>11</v>
      </c>
      <c r="L1241">
        <f t="shared" si="409"/>
        <v>10</v>
      </c>
      <c r="M1241">
        <f t="shared" si="410"/>
        <v>23</v>
      </c>
      <c r="N1241">
        <f t="shared" si="411"/>
        <v>15</v>
      </c>
      <c r="O1241" s="3" t="str">
        <f t="shared" si="403"/>
        <v>10|23|15</v>
      </c>
      <c r="P1241" s="22">
        <f t="shared" si="404"/>
        <v>102315</v>
      </c>
      <c r="Q1241" s="22">
        <f t="shared" si="405"/>
        <v>3</v>
      </c>
      <c r="R1241" s="22"/>
      <c r="S1241" t="str">
        <f t="shared" si="406"/>
        <v>Social and Behavioral Sciences</v>
      </c>
      <c r="T1241" t="str">
        <f t="shared" si="407"/>
        <v>Sociology</v>
      </c>
      <c r="U1241" t="str">
        <f t="shared" si="408"/>
        <v>Place and Environment</v>
      </c>
      <c r="V1241">
        <v>1</v>
      </c>
      <c r="W1241">
        <f t="shared" si="399"/>
        <v>1229</v>
      </c>
      <c r="X1241">
        <f t="shared" si="402"/>
        <v>1229</v>
      </c>
      <c r="Y1241" t="str">
        <f t="shared" si="412"/>
        <v>Sociology: Place and Environment</v>
      </c>
      <c r="Z1241" t="str">
        <f t="shared" si="413"/>
        <v>Sociology: Place and Environment</v>
      </c>
    </row>
    <row r="1242" spans="1:26" x14ac:dyDescent="0.35">
      <c r="A1242">
        <v>1238</v>
      </c>
      <c r="B1242" t="s">
        <v>2312</v>
      </c>
      <c r="C1242" s="4">
        <v>1</v>
      </c>
      <c r="D1242" s="4">
        <v>12</v>
      </c>
      <c r="E1242" s="4">
        <v>111</v>
      </c>
      <c r="G1242">
        <v>10000</v>
      </c>
      <c r="H1242">
        <v>10600</v>
      </c>
      <c r="I1242">
        <v>10201</v>
      </c>
      <c r="J1242">
        <f t="shared" ref="J1242:J1258" si="414">IF(ISERROR(FIND(":",B1242)),"",FIND(":",B1242))</f>
        <v>31</v>
      </c>
      <c r="K1242">
        <f t="shared" ref="K1242:K1258" si="415">IF(ISERROR(FIND(":",MID(B1242,J1242+1,99))),"",FIND(":",MID(B1242,J1242+1,99)))</f>
        <v>11</v>
      </c>
      <c r="L1242">
        <f t="shared" si="409"/>
        <v>10</v>
      </c>
      <c r="M1242">
        <f t="shared" si="410"/>
        <v>23</v>
      </c>
      <c r="N1242">
        <f t="shared" si="411"/>
        <v>16</v>
      </c>
      <c r="O1242" s="3" t="str">
        <f t="shared" si="403"/>
        <v>10|23|16</v>
      </c>
      <c r="P1242" s="22">
        <f t="shared" si="404"/>
        <v>102316</v>
      </c>
      <c r="Q1242" s="22">
        <f t="shared" si="405"/>
        <v>3</v>
      </c>
      <c r="R1242" s="22"/>
      <c r="S1242" t="str">
        <f t="shared" si="406"/>
        <v>Social and Behavioral Sciences</v>
      </c>
      <c r="T1242" t="str">
        <f t="shared" si="407"/>
        <v>Sociology</v>
      </c>
      <c r="U1242" t="str">
        <f t="shared" si="408"/>
        <v>Politics and Social Change</v>
      </c>
      <c r="V1242">
        <v>1</v>
      </c>
      <c r="W1242">
        <f t="shared" si="399"/>
        <v>1230</v>
      </c>
      <c r="X1242">
        <f t="shared" si="402"/>
        <v>1230</v>
      </c>
      <c r="Y1242" t="str">
        <f t="shared" si="412"/>
        <v>Sociology: Politics and Social Change</v>
      </c>
      <c r="Z1242" t="str">
        <f t="shared" si="413"/>
        <v>Sociology: Politics and Social Change</v>
      </c>
    </row>
    <row r="1243" spans="1:26" x14ac:dyDescent="0.35">
      <c r="A1243">
        <v>1239</v>
      </c>
      <c r="B1243" t="s">
        <v>2313</v>
      </c>
      <c r="C1243" s="4">
        <v>1</v>
      </c>
      <c r="D1243" s="4">
        <v>11</v>
      </c>
      <c r="E1243" s="4">
        <v>102</v>
      </c>
      <c r="F1243" s="26">
        <v>10204</v>
      </c>
      <c r="G1243" s="26">
        <v>10000</v>
      </c>
      <c r="H1243" s="26">
        <v>10600</v>
      </c>
      <c r="I1243">
        <v>10201</v>
      </c>
      <c r="J1243">
        <f t="shared" si="414"/>
        <v>31</v>
      </c>
      <c r="K1243">
        <f t="shared" si="415"/>
        <v>11</v>
      </c>
      <c r="L1243">
        <f t="shared" si="409"/>
        <v>10</v>
      </c>
      <c r="M1243">
        <f t="shared" si="410"/>
        <v>23</v>
      </c>
      <c r="N1243">
        <f t="shared" si="411"/>
        <v>17</v>
      </c>
      <c r="O1243" s="3" t="str">
        <f t="shared" si="403"/>
        <v>10|23|17</v>
      </c>
      <c r="P1243" s="22">
        <f t="shared" si="404"/>
        <v>102317</v>
      </c>
      <c r="Q1243" s="22">
        <f t="shared" si="405"/>
        <v>3</v>
      </c>
      <c r="R1243" s="22"/>
      <c r="S1243" t="str">
        <f t="shared" si="406"/>
        <v>Social and Behavioral Sciences</v>
      </c>
      <c r="T1243" t="str">
        <f t="shared" si="407"/>
        <v>Sociology</v>
      </c>
      <c r="U1243" t="str">
        <f t="shared" si="408"/>
        <v>Quantitative, Qualitative, Comparative, and Historical Methodologies</v>
      </c>
      <c r="V1243">
        <v>1</v>
      </c>
      <c r="W1243">
        <f t="shared" si="399"/>
        <v>1231</v>
      </c>
      <c r="X1243">
        <f t="shared" si="402"/>
        <v>1231</v>
      </c>
      <c r="Y1243" t="str">
        <f t="shared" si="412"/>
        <v>Sociology: Quantitative, Qualitative, Comparative, and Historical Methodologies</v>
      </c>
      <c r="Z1243" t="str">
        <f t="shared" si="413"/>
        <v>Sociology: Quantitative, Qualitative, Comparative, and Historical Methodologies</v>
      </c>
    </row>
    <row r="1244" spans="1:26" x14ac:dyDescent="0.35">
      <c r="A1244">
        <v>1240</v>
      </c>
      <c r="B1244" t="s">
        <v>2314</v>
      </c>
      <c r="C1244" s="4">
        <v>1</v>
      </c>
      <c r="D1244" s="4">
        <v>12</v>
      </c>
      <c r="E1244" s="4">
        <v>111</v>
      </c>
      <c r="G1244">
        <v>10000</v>
      </c>
      <c r="H1244">
        <v>10600</v>
      </c>
      <c r="I1244">
        <v>10201</v>
      </c>
      <c r="J1244">
        <f t="shared" si="414"/>
        <v>31</v>
      </c>
      <c r="K1244">
        <f t="shared" si="415"/>
        <v>11</v>
      </c>
      <c r="L1244">
        <f t="shared" si="409"/>
        <v>10</v>
      </c>
      <c r="M1244">
        <f t="shared" si="410"/>
        <v>23</v>
      </c>
      <c r="N1244">
        <f t="shared" si="411"/>
        <v>18</v>
      </c>
      <c r="O1244" s="3" t="str">
        <f t="shared" si="403"/>
        <v>10|23|18</v>
      </c>
      <c r="P1244" s="22">
        <f t="shared" si="404"/>
        <v>102318</v>
      </c>
      <c r="Q1244" s="22">
        <f t="shared" si="405"/>
        <v>3</v>
      </c>
      <c r="R1244" s="22"/>
      <c r="S1244" t="str">
        <f t="shared" si="406"/>
        <v>Social and Behavioral Sciences</v>
      </c>
      <c r="T1244" t="str">
        <f t="shared" si="407"/>
        <v>Sociology</v>
      </c>
      <c r="U1244" t="str">
        <f t="shared" si="408"/>
        <v>Race and Ethnicity</v>
      </c>
      <c r="V1244">
        <v>1</v>
      </c>
      <c r="W1244">
        <f t="shared" si="399"/>
        <v>1232</v>
      </c>
      <c r="X1244">
        <f t="shared" si="402"/>
        <v>1232</v>
      </c>
      <c r="Y1244" t="str">
        <f t="shared" si="412"/>
        <v>Sociology: Race and Ethnicity</v>
      </c>
      <c r="Z1244" t="str">
        <f t="shared" si="413"/>
        <v>Sociology: Race and Ethnicity</v>
      </c>
    </row>
    <row r="1245" spans="1:26" x14ac:dyDescent="0.35">
      <c r="A1245">
        <v>1241</v>
      </c>
      <c r="B1245" t="s">
        <v>2315</v>
      </c>
      <c r="C1245" s="4">
        <v>1</v>
      </c>
      <c r="D1245" s="4">
        <v>12</v>
      </c>
      <c r="E1245" s="4">
        <v>111</v>
      </c>
      <c r="G1245">
        <v>10000</v>
      </c>
      <c r="H1245">
        <v>10600</v>
      </c>
      <c r="I1245">
        <v>10201</v>
      </c>
      <c r="J1245">
        <f t="shared" si="414"/>
        <v>31</v>
      </c>
      <c r="K1245">
        <f t="shared" si="415"/>
        <v>11</v>
      </c>
      <c r="L1245">
        <f t="shared" si="409"/>
        <v>10</v>
      </c>
      <c r="M1245">
        <f t="shared" si="410"/>
        <v>23</v>
      </c>
      <c r="N1245">
        <f t="shared" si="411"/>
        <v>19</v>
      </c>
      <c r="O1245" s="3" t="str">
        <f t="shared" si="403"/>
        <v>10|23|19</v>
      </c>
      <c r="P1245" s="22">
        <f t="shared" si="404"/>
        <v>102319</v>
      </c>
      <c r="Q1245" s="22">
        <f t="shared" si="405"/>
        <v>3</v>
      </c>
      <c r="R1245" s="22"/>
      <c r="S1245" t="str">
        <f t="shared" si="406"/>
        <v>Social and Behavioral Sciences</v>
      </c>
      <c r="T1245" t="str">
        <f t="shared" si="407"/>
        <v>Sociology</v>
      </c>
      <c r="U1245" t="str">
        <f t="shared" si="408"/>
        <v>Regional Sociology</v>
      </c>
      <c r="V1245">
        <v>1</v>
      </c>
      <c r="W1245">
        <f t="shared" si="399"/>
        <v>1233</v>
      </c>
      <c r="X1245">
        <f t="shared" si="402"/>
        <v>1233</v>
      </c>
      <c r="Y1245" t="str">
        <f t="shared" si="412"/>
        <v>Sociology: Regional Sociology</v>
      </c>
      <c r="Z1245" t="str">
        <f t="shared" si="413"/>
        <v>Sociology: Regional Sociology</v>
      </c>
    </row>
    <row r="1246" spans="1:26" x14ac:dyDescent="0.35">
      <c r="A1246">
        <v>1242</v>
      </c>
      <c r="B1246" t="s">
        <v>2316</v>
      </c>
      <c r="C1246" s="4">
        <v>1</v>
      </c>
      <c r="D1246" s="4">
        <v>12</v>
      </c>
      <c r="E1246" s="4">
        <v>111</v>
      </c>
      <c r="G1246">
        <v>10000</v>
      </c>
      <c r="H1246">
        <v>10600</v>
      </c>
      <c r="I1246">
        <v>10201</v>
      </c>
      <c r="J1246">
        <f t="shared" si="414"/>
        <v>31</v>
      </c>
      <c r="K1246">
        <f t="shared" si="415"/>
        <v>11</v>
      </c>
      <c r="L1246">
        <f t="shared" si="409"/>
        <v>10</v>
      </c>
      <c r="M1246">
        <f t="shared" si="410"/>
        <v>23</v>
      </c>
      <c r="N1246">
        <f t="shared" si="411"/>
        <v>20</v>
      </c>
      <c r="O1246" s="3" t="str">
        <f t="shared" si="403"/>
        <v>10|23|20</v>
      </c>
      <c r="P1246" s="22">
        <f t="shared" si="404"/>
        <v>102320</v>
      </c>
      <c r="Q1246" s="22">
        <f t="shared" si="405"/>
        <v>3</v>
      </c>
      <c r="R1246" s="22"/>
      <c r="S1246" t="str">
        <f t="shared" si="406"/>
        <v>Social and Behavioral Sciences</v>
      </c>
      <c r="T1246" t="str">
        <f t="shared" si="407"/>
        <v>Sociology</v>
      </c>
      <c r="U1246" t="str">
        <f t="shared" si="408"/>
        <v>Rural Sociology</v>
      </c>
      <c r="V1246">
        <v>1</v>
      </c>
      <c r="W1246">
        <f t="shared" si="399"/>
        <v>1234</v>
      </c>
      <c r="X1246">
        <f t="shared" si="402"/>
        <v>1234</v>
      </c>
      <c r="Y1246" t="str">
        <f t="shared" si="412"/>
        <v>Sociology: Rural Sociology</v>
      </c>
      <c r="Z1246" t="str">
        <f t="shared" si="413"/>
        <v>Sociology: Rural Sociology</v>
      </c>
    </row>
    <row r="1247" spans="1:26" x14ac:dyDescent="0.35">
      <c r="A1247">
        <v>1243</v>
      </c>
      <c r="B1247" t="s">
        <v>2317</v>
      </c>
      <c r="C1247" s="4">
        <v>1</v>
      </c>
      <c r="D1247" s="4">
        <v>12</v>
      </c>
      <c r="E1247" s="4">
        <v>111</v>
      </c>
      <c r="G1247">
        <v>10000</v>
      </c>
      <c r="H1247">
        <v>10600</v>
      </c>
      <c r="I1247">
        <v>10201</v>
      </c>
      <c r="J1247">
        <f t="shared" si="414"/>
        <v>31</v>
      </c>
      <c r="K1247">
        <f t="shared" si="415"/>
        <v>11</v>
      </c>
      <c r="L1247">
        <f t="shared" si="409"/>
        <v>10</v>
      </c>
      <c r="M1247">
        <f t="shared" si="410"/>
        <v>23</v>
      </c>
      <c r="N1247">
        <f t="shared" si="411"/>
        <v>21</v>
      </c>
      <c r="O1247" s="3" t="str">
        <f t="shared" si="403"/>
        <v>10|23|21</v>
      </c>
      <c r="P1247" s="22">
        <f t="shared" si="404"/>
        <v>102321</v>
      </c>
      <c r="Q1247" s="22">
        <f t="shared" si="405"/>
        <v>3</v>
      </c>
      <c r="R1247" s="22"/>
      <c r="S1247" t="str">
        <f t="shared" si="406"/>
        <v>Social and Behavioral Sciences</v>
      </c>
      <c r="T1247" t="str">
        <f t="shared" si="407"/>
        <v>Sociology</v>
      </c>
      <c r="U1247" t="str">
        <f t="shared" si="408"/>
        <v>Service Learning</v>
      </c>
      <c r="V1247">
        <v>1</v>
      </c>
      <c r="W1247">
        <f t="shared" si="399"/>
        <v>1235</v>
      </c>
      <c r="X1247">
        <f t="shared" si="402"/>
        <v>1235</v>
      </c>
      <c r="Y1247" t="str">
        <f t="shared" si="412"/>
        <v>Sociology: Service Learning</v>
      </c>
      <c r="Z1247" t="str">
        <f t="shared" si="413"/>
        <v>Sociology: Service Learning</v>
      </c>
    </row>
    <row r="1248" spans="1:26" x14ac:dyDescent="0.35">
      <c r="A1248">
        <v>1244</v>
      </c>
      <c r="B1248" t="s">
        <v>2318</v>
      </c>
      <c r="C1248" s="4">
        <v>1</v>
      </c>
      <c r="D1248" s="4">
        <v>12</v>
      </c>
      <c r="E1248" s="4">
        <v>113</v>
      </c>
      <c r="G1248">
        <v>10000</v>
      </c>
      <c r="H1248">
        <v>10600</v>
      </c>
      <c r="I1248">
        <v>10201</v>
      </c>
      <c r="J1248">
        <f t="shared" si="414"/>
        <v>31</v>
      </c>
      <c r="K1248">
        <f t="shared" si="415"/>
        <v>11</v>
      </c>
      <c r="L1248">
        <f t="shared" si="409"/>
        <v>10</v>
      </c>
      <c r="M1248">
        <f t="shared" si="410"/>
        <v>23</v>
      </c>
      <c r="N1248">
        <f t="shared" si="411"/>
        <v>22</v>
      </c>
      <c r="O1248" s="3" t="str">
        <f t="shared" si="403"/>
        <v>10|23|22</v>
      </c>
      <c r="P1248" s="22">
        <f t="shared" si="404"/>
        <v>102322</v>
      </c>
      <c r="Q1248" s="22">
        <f t="shared" si="405"/>
        <v>3</v>
      </c>
      <c r="R1248" s="22"/>
      <c r="S1248" t="str">
        <f t="shared" si="406"/>
        <v>Social and Behavioral Sciences</v>
      </c>
      <c r="T1248" t="str">
        <f t="shared" si="407"/>
        <v>Sociology</v>
      </c>
      <c r="U1248" t="str">
        <f t="shared" si="408"/>
        <v>Social Control, Law, Crime, and Deviance</v>
      </c>
      <c r="V1248">
        <v>1</v>
      </c>
      <c r="W1248">
        <f t="shared" si="399"/>
        <v>1236</v>
      </c>
      <c r="X1248">
        <f t="shared" si="402"/>
        <v>1236</v>
      </c>
      <c r="Y1248" t="str">
        <f t="shared" si="412"/>
        <v>Sociology: Social Control, Law, Crime, and Deviance</v>
      </c>
      <c r="Z1248" t="str">
        <f t="shared" si="413"/>
        <v>Sociology: Social Control, Law, Crime, and Deviance</v>
      </c>
    </row>
    <row r="1249" spans="1:26" x14ac:dyDescent="0.35">
      <c r="A1249">
        <v>1245</v>
      </c>
      <c r="B1249" t="s">
        <v>2319</v>
      </c>
      <c r="C1249" s="4">
        <v>1</v>
      </c>
      <c r="D1249" s="4">
        <v>12</v>
      </c>
      <c r="E1249" s="4">
        <v>110</v>
      </c>
      <c r="G1249">
        <v>10000</v>
      </c>
      <c r="H1249">
        <v>10600</v>
      </c>
      <c r="I1249">
        <v>10201</v>
      </c>
      <c r="J1249">
        <f t="shared" si="414"/>
        <v>31</v>
      </c>
      <c r="K1249">
        <f t="shared" si="415"/>
        <v>11</v>
      </c>
      <c r="L1249">
        <f t="shared" si="409"/>
        <v>10</v>
      </c>
      <c r="M1249">
        <f t="shared" si="410"/>
        <v>23</v>
      </c>
      <c r="N1249">
        <f t="shared" si="411"/>
        <v>23</v>
      </c>
      <c r="O1249" s="3" t="str">
        <f t="shared" si="403"/>
        <v>10|23|23</v>
      </c>
      <c r="P1249" s="22">
        <f t="shared" si="404"/>
        <v>102323</v>
      </c>
      <c r="Q1249" s="22">
        <f t="shared" si="405"/>
        <v>3</v>
      </c>
      <c r="R1249" s="22"/>
      <c r="S1249" t="str">
        <f t="shared" si="406"/>
        <v>Social and Behavioral Sciences</v>
      </c>
      <c r="T1249" t="str">
        <f t="shared" si="407"/>
        <v>Sociology</v>
      </c>
      <c r="U1249" t="str">
        <f t="shared" si="408"/>
        <v>Social Psychology and Interaction</v>
      </c>
      <c r="V1249">
        <v>1</v>
      </c>
      <c r="W1249">
        <f t="shared" si="399"/>
        <v>1237</v>
      </c>
      <c r="X1249">
        <f t="shared" si="402"/>
        <v>1237</v>
      </c>
      <c r="Y1249" t="str">
        <f t="shared" si="412"/>
        <v>Sociology: Social Psychology and Interaction</v>
      </c>
      <c r="Z1249" t="str">
        <f t="shared" si="413"/>
        <v>Sociology: Social Psychology and Interaction</v>
      </c>
    </row>
    <row r="1250" spans="1:26" x14ac:dyDescent="0.35">
      <c r="A1250">
        <v>1246</v>
      </c>
      <c r="B1250" t="s">
        <v>2320</v>
      </c>
      <c r="C1250" s="4">
        <v>1</v>
      </c>
      <c r="D1250" s="4">
        <v>12</v>
      </c>
      <c r="E1250" s="4">
        <v>111</v>
      </c>
      <c r="G1250">
        <v>10000</v>
      </c>
      <c r="H1250">
        <v>10600</v>
      </c>
      <c r="I1250">
        <v>10201</v>
      </c>
      <c r="J1250">
        <f t="shared" si="414"/>
        <v>31</v>
      </c>
      <c r="K1250">
        <f t="shared" si="415"/>
        <v>11</v>
      </c>
      <c r="L1250">
        <f t="shared" si="409"/>
        <v>10</v>
      </c>
      <c r="M1250">
        <f t="shared" si="410"/>
        <v>23</v>
      </c>
      <c r="N1250">
        <f t="shared" si="411"/>
        <v>24</v>
      </c>
      <c r="O1250" s="3" t="str">
        <f t="shared" si="403"/>
        <v>10|23|24</v>
      </c>
      <c r="P1250" s="22">
        <f t="shared" si="404"/>
        <v>102324</v>
      </c>
      <c r="Q1250" s="22">
        <f t="shared" si="405"/>
        <v>3</v>
      </c>
      <c r="R1250" s="22"/>
      <c r="S1250" t="str">
        <f t="shared" si="406"/>
        <v>Social and Behavioral Sciences</v>
      </c>
      <c r="T1250" t="str">
        <f t="shared" si="407"/>
        <v>Sociology</v>
      </c>
      <c r="U1250" t="str">
        <f t="shared" si="408"/>
        <v>Sociology of Culture</v>
      </c>
      <c r="V1250">
        <v>1</v>
      </c>
      <c r="W1250">
        <f t="shared" si="399"/>
        <v>1238</v>
      </c>
      <c r="X1250">
        <f t="shared" si="402"/>
        <v>1238</v>
      </c>
      <c r="Y1250" t="str">
        <f t="shared" si="412"/>
        <v>Sociology: Sociology of Culture</v>
      </c>
      <c r="Z1250" t="str">
        <f t="shared" si="413"/>
        <v>Sociology: Sociology of Culture</v>
      </c>
    </row>
    <row r="1251" spans="1:26" x14ac:dyDescent="0.35">
      <c r="A1251">
        <v>1247</v>
      </c>
      <c r="B1251" t="s">
        <v>2321</v>
      </c>
      <c r="C1251" s="4">
        <v>1</v>
      </c>
      <c r="D1251" s="4">
        <v>12</v>
      </c>
      <c r="E1251" s="4">
        <v>111</v>
      </c>
      <c r="G1251">
        <v>10000</v>
      </c>
      <c r="H1251">
        <v>10600</v>
      </c>
      <c r="I1251">
        <v>10201</v>
      </c>
      <c r="J1251">
        <f t="shared" si="414"/>
        <v>31</v>
      </c>
      <c r="K1251">
        <f t="shared" si="415"/>
        <v>11</v>
      </c>
      <c r="L1251">
        <f t="shared" si="409"/>
        <v>10</v>
      </c>
      <c r="M1251">
        <f t="shared" si="410"/>
        <v>23</v>
      </c>
      <c r="N1251">
        <f t="shared" si="411"/>
        <v>25</v>
      </c>
      <c r="O1251" s="3" t="str">
        <f t="shared" si="403"/>
        <v>10|23|25</v>
      </c>
      <c r="P1251" s="22">
        <f t="shared" si="404"/>
        <v>102325</v>
      </c>
      <c r="Q1251" s="22">
        <f t="shared" si="405"/>
        <v>3</v>
      </c>
      <c r="R1251" s="22"/>
      <c r="S1251" t="str">
        <f t="shared" si="406"/>
        <v>Social and Behavioral Sciences</v>
      </c>
      <c r="T1251" t="str">
        <f t="shared" si="407"/>
        <v>Sociology</v>
      </c>
      <c r="U1251" t="str">
        <f t="shared" si="408"/>
        <v>Sociology of Religion</v>
      </c>
      <c r="V1251">
        <v>1</v>
      </c>
      <c r="W1251">
        <f t="shared" ref="W1251:W1258" si="416">V1251+W1250</f>
        <v>1239</v>
      </c>
      <c r="X1251">
        <f t="shared" si="402"/>
        <v>1239</v>
      </c>
      <c r="Y1251" t="str">
        <f t="shared" si="412"/>
        <v>Sociology: Sociology of Religion</v>
      </c>
      <c r="Z1251" t="str">
        <f t="shared" si="413"/>
        <v>Sociology: Sociology of Religion</v>
      </c>
    </row>
    <row r="1252" spans="1:26" x14ac:dyDescent="0.35">
      <c r="A1252">
        <v>1248</v>
      </c>
      <c r="B1252" t="s">
        <v>2322</v>
      </c>
      <c r="C1252" s="4">
        <v>1</v>
      </c>
      <c r="D1252" s="4">
        <v>12</v>
      </c>
      <c r="E1252" s="4">
        <v>111</v>
      </c>
      <c r="F1252" s="4">
        <v>11101</v>
      </c>
      <c r="G1252" s="4">
        <v>10000</v>
      </c>
      <c r="H1252" s="4">
        <v>10600</v>
      </c>
      <c r="I1252">
        <v>10201</v>
      </c>
      <c r="J1252">
        <f t="shared" si="414"/>
        <v>31</v>
      </c>
      <c r="K1252">
        <f t="shared" si="415"/>
        <v>11</v>
      </c>
      <c r="L1252">
        <f t="shared" si="409"/>
        <v>10</v>
      </c>
      <c r="M1252">
        <f t="shared" si="410"/>
        <v>23</v>
      </c>
      <c r="N1252">
        <f t="shared" si="411"/>
        <v>26</v>
      </c>
      <c r="O1252" s="3" t="str">
        <f t="shared" si="403"/>
        <v>10|23|26</v>
      </c>
      <c r="P1252" s="22">
        <f t="shared" si="404"/>
        <v>102326</v>
      </c>
      <c r="Q1252" s="22">
        <f t="shared" si="405"/>
        <v>3</v>
      </c>
      <c r="R1252" s="22"/>
      <c r="S1252" t="str">
        <f t="shared" si="406"/>
        <v>Social and Behavioral Sciences</v>
      </c>
      <c r="T1252" t="str">
        <f t="shared" si="407"/>
        <v>Sociology</v>
      </c>
      <c r="U1252" t="str">
        <f t="shared" si="408"/>
        <v>Theory, Knowledge and Science</v>
      </c>
      <c r="V1252">
        <v>1</v>
      </c>
      <c r="W1252">
        <f t="shared" si="416"/>
        <v>1240</v>
      </c>
      <c r="X1252">
        <f t="shared" si="402"/>
        <v>1240</v>
      </c>
      <c r="Y1252" t="str">
        <f t="shared" si="412"/>
        <v>Sociology: Theory, Knowledge and Science</v>
      </c>
      <c r="Z1252" t="str">
        <f t="shared" si="413"/>
        <v>Sociology: Theory, Knowledge and Science</v>
      </c>
    </row>
    <row r="1253" spans="1:26" x14ac:dyDescent="0.35">
      <c r="A1253">
        <v>1249</v>
      </c>
      <c r="B1253" t="s">
        <v>2323</v>
      </c>
      <c r="C1253" s="4">
        <v>1</v>
      </c>
      <c r="D1253" s="4">
        <v>12</v>
      </c>
      <c r="E1253" s="4">
        <v>111</v>
      </c>
      <c r="G1253">
        <v>10000</v>
      </c>
      <c r="H1253">
        <v>10600</v>
      </c>
      <c r="I1253">
        <v>10201</v>
      </c>
      <c r="J1253">
        <f t="shared" si="414"/>
        <v>31</v>
      </c>
      <c r="K1253">
        <f t="shared" si="415"/>
        <v>11</v>
      </c>
      <c r="L1253">
        <f t="shared" si="409"/>
        <v>10</v>
      </c>
      <c r="M1253">
        <f t="shared" si="410"/>
        <v>23</v>
      </c>
      <c r="N1253">
        <f t="shared" si="411"/>
        <v>27</v>
      </c>
      <c r="O1253" s="3" t="str">
        <f t="shared" si="403"/>
        <v>10|23|27</v>
      </c>
      <c r="P1253" s="22">
        <f t="shared" si="404"/>
        <v>102327</v>
      </c>
      <c r="Q1253" s="22">
        <f t="shared" si="405"/>
        <v>3</v>
      </c>
      <c r="R1253" s="22"/>
      <c r="S1253" t="str">
        <f t="shared" si="406"/>
        <v>Social and Behavioral Sciences</v>
      </c>
      <c r="T1253" t="str">
        <f t="shared" si="407"/>
        <v>Sociology</v>
      </c>
      <c r="U1253" t="str">
        <f t="shared" si="408"/>
        <v>Tourism</v>
      </c>
      <c r="V1253">
        <v>1</v>
      </c>
      <c r="W1253">
        <f t="shared" si="416"/>
        <v>1241</v>
      </c>
      <c r="X1253">
        <f t="shared" si="402"/>
        <v>1241</v>
      </c>
      <c r="Y1253" t="str">
        <f t="shared" si="412"/>
        <v>Sociology: Tourism</v>
      </c>
      <c r="Z1253" t="str">
        <f t="shared" si="413"/>
        <v>Sociology: Tourism</v>
      </c>
    </row>
    <row r="1254" spans="1:26" x14ac:dyDescent="0.35">
      <c r="A1254">
        <v>1250</v>
      </c>
      <c r="B1254" t="s">
        <v>2324</v>
      </c>
      <c r="C1254" s="4">
        <v>1</v>
      </c>
      <c r="D1254" s="4">
        <v>12</v>
      </c>
      <c r="E1254" s="4">
        <v>111</v>
      </c>
      <c r="G1254">
        <v>10000</v>
      </c>
      <c r="H1254">
        <v>10600</v>
      </c>
      <c r="I1254">
        <v>10601</v>
      </c>
      <c r="J1254">
        <f t="shared" si="414"/>
        <v>31</v>
      </c>
      <c r="K1254">
        <f t="shared" si="415"/>
        <v>11</v>
      </c>
      <c r="L1254">
        <f t="shared" si="409"/>
        <v>10</v>
      </c>
      <c r="M1254">
        <f t="shared" si="410"/>
        <v>23</v>
      </c>
      <c r="N1254">
        <f t="shared" si="411"/>
        <v>28</v>
      </c>
      <c r="O1254" s="3" t="str">
        <f t="shared" si="403"/>
        <v>10|23|28</v>
      </c>
      <c r="P1254" s="22">
        <f t="shared" si="404"/>
        <v>102328</v>
      </c>
      <c r="Q1254" s="22">
        <f t="shared" si="405"/>
        <v>3</v>
      </c>
      <c r="R1254" s="22"/>
      <c r="S1254" t="str">
        <f t="shared" si="406"/>
        <v>Social and Behavioral Sciences</v>
      </c>
      <c r="T1254" t="str">
        <f t="shared" si="407"/>
        <v>Sociology</v>
      </c>
      <c r="U1254" t="str">
        <f t="shared" si="408"/>
        <v>Work, Economy and Organizations</v>
      </c>
      <c r="V1254">
        <v>1</v>
      </c>
      <c r="W1254">
        <f t="shared" si="416"/>
        <v>1242</v>
      </c>
      <c r="X1254">
        <f t="shared" si="402"/>
        <v>1242</v>
      </c>
      <c r="Y1254" t="str">
        <f t="shared" si="412"/>
        <v>Sociology: Work, Economy and Organizations</v>
      </c>
      <c r="Z1254" t="str">
        <f t="shared" si="413"/>
        <v>Sociology: Work, Economy and Organizations</v>
      </c>
    </row>
    <row r="1255" spans="1:26" x14ac:dyDescent="0.35">
      <c r="A1255">
        <v>1251</v>
      </c>
      <c r="B1255" t="s">
        <v>2325</v>
      </c>
      <c r="C1255" s="4">
        <v>1</v>
      </c>
      <c r="D1255" s="4">
        <v>12</v>
      </c>
      <c r="E1255" s="4">
        <v>111</v>
      </c>
      <c r="G1255">
        <v>10000</v>
      </c>
      <c r="H1255">
        <v>10600</v>
      </c>
      <c r="I1255">
        <v>10201</v>
      </c>
      <c r="J1255">
        <f t="shared" si="414"/>
        <v>31</v>
      </c>
      <c r="K1255">
        <f t="shared" si="415"/>
        <v>11</v>
      </c>
      <c r="L1255">
        <f t="shared" si="409"/>
        <v>10</v>
      </c>
      <c r="M1255">
        <f t="shared" si="410"/>
        <v>23</v>
      </c>
      <c r="N1255">
        <f t="shared" si="411"/>
        <v>29</v>
      </c>
      <c r="O1255" s="3" t="str">
        <f t="shared" si="403"/>
        <v>10|23|29</v>
      </c>
      <c r="P1255" s="22">
        <f t="shared" si="404"/>
        <v>102329</v>
      </c>
      <c r="Q1255" s="22">
        <f t="shared" si="405"/>
        <v>3</v>
      </c>
      <c r="R1255" s="22"/>
      <c r="S1255" t="str">
        <f t="shared" si="406"/>
        <v>Social and Behavioral Sciences</v>
      </c>
      <c r="T1255" t="str">
        <f t="shared" si="407"/>
        <v>Sociology</v>
      </c>
      <c r="U1255" t="str">
        <f t="shared" si="408"/>
        <v>Other Sociology</v>
      </c>
      <c r="V1255">
        <v>1</v>
      </c>
      <c r="W1255">
        <f t="shared" si="416"/>
        <v>1243</v>
      </c>
      <c r="X1255">
        <f t="shared" si="402"/>
        <v>1243</v>
      </c>
      <c r="Y1255" t="str">
        <f t="shared" si="412"/>
        <v>Sociology: Other Sociology</v>
      </c>
      <c r="Z1255" t="str">
        <f t="shared" si="413"/>
        <v>Sociology: Other Sociology</v>
      </c>
    </row>
    <row r="1256" spans="1:26" x14ac:dyDescent="0.35">
      <c r="A1256">
        <v>1252</v>
      </c>
      <c r="B1256" t="s">
        <v>2326</v>
      </c>
      <c r="C1256" s="4">
        <v>2</v>
      </c>
      <c r="D1256" s="4">
        <v>22</v>
      </c>
      <c r="G1256" s="4">
        <v>30000</v>
      </c>
      <c r="H1256">
        <v>30900</v>
      </c>
      <c r="I1256">
        <v>30909</v>
      </c>
      <c r="J1256">
        <f t="shared" si="414"/>
        <v>31</v>
      </c>
      <c r="K1256" t="str">
        <f t="shared" si="415"/>
        <v/>
      </c>
      <c r="L1256">
        <f t="shared" si="409"/>
        <v>10</v>
      </c>
      <c r="M1256">
        <f t="shared" si="410"/>
        <v>24</v>
      </c>
      <c r="N1256" t="str">
        <f t="shared" si="411"/>
        <v/>
      </c>
      <c r="O1256" s="3" t="str">
        <f t="shared" si="403"/>
        <v>10|24</v>
      </c>
      <c r="P1256" s="22">
        <f t="shared" si="404"/>
        <v>1024</v>
      </c>
      <c r="Q1256" s="22">
        <f t="shared" si="405"/>
        <v>2</v>
      </c>
      <c r="R1256" s="22">
        <v>0</v>
      </c>
      <c r="S1256" t="str">
        <f t="shared" si="406"/>
        <v>Social and Behavioral Sciences</v>
      </c>
      <c r="T1256" t="str">
        <f t="shared" si="407"/>
        <v>Sports Studies</v>
      </c>
      <c r="U1256" t="str">
        <f t="shared" si="408"/>
        <v/>
      </c>
      <c r="V1256">
        <v>1</v>
      </c>
      <c r="W1256">
        <f t="shared" si="416"/>
        <v>1244</v>
      </c>
      <c r="X1256">
        <f t="shared" si="402"/>
        <v>1244</v>
      </c>
      <c r="Y1256" t="str">
        <f>T1256</f>
        <v>Sports Studies</v>
      </c>
      <c r="Z1256" t="str">
        <f>IF(U1257="",T1256,"")</f>
        <v>Sports Studies</v>
      </c>
    </row>
    <row r="1257" spans="1:26" x14ac:dyDescent="0.35">
      <c r="A1257">
        <v>1253</v>
      </c>
      <c r="B1257" t="s">
        <v>2327</v>
      </c>
      <c r="C1257" s="4">
        <v>4</v>
      </c>
      <c r="D1257" s="4">
        <v>45</v>
      </c>
      <c r="E1257" s="4">
        <v>410</v>
      </c>
      <c r="F1257" s="4">
        <v>41002</v>
      </c>
      <c r="G1257">
        <v>10000</v>
      </c>
      <c r="H1257">
        <v>10300</v>
      </c>
      <c r="I1257">
        <v>10407</v>
      </c>
      <c r="J1257">
        <f t="shared" si="414"/>
        <v>31</v>
      </c>
      <c r="K1257" t="str">
        <f t="shared" si="415"/>
        <v/>
      </c>
      <c r="L1257">
        <f t="shared" si="409"/>
        <v>10</v>
      </c>
      <c r="M1257">
        <f t="shared" si="410"/>
        <v>25</v>
      </c>
      <c r="N1257" t="str">
        <f t="shared" si="411"/>
        <v/>
      </c>
      <c r="O1257" s="3" t="str">
        <f t="shared" si="403"/>
        <v>10|25</v>
      </c>
      <c r="P1257" s="22">
        <f t="shared" si="404"/>
        <v>1025</v>
      </c>
      <c r="Q1257" s="22">
        <f t="shared" si="405"/>
        <v>2</v>
      </c>
      <c r="R1257" s="22">
        <v>0</v>
      </c>
      <c r="S1257" t="str">
        <f t="shared" si="406"/>
        <v>Social and Behavioral Sciences</v>
      </c>
      <c r="T1257" t="str">
        <f t="shared" si="407"/>
        <v>Urban Studies and Planning</v>
      </c>
      <c r="U1257" t="str">
        <f t="shared" si="408"/>
        <v/>
      </c>
      <c r="V1257">
        <v>1</v>
      </c>
      <c r="W1257">
        <f t="shared" si="416"/>
        <v>1245</v>
      </c>
      <c r="X1257">
        <f t="shared" si="402"/>
        <v>1245</v>
      </c>
      <c r="Y1257" t="str">
        <f>T1257</f>
        <v>Urban Studies and Planning</v>
      </c>
      <c r="Z1257" t="str">
        <f>IF(U1258="",T1257,"")</f>
        <v>Urban Studies and Planning</v>
      </c>
    </row>
    <row r="1258" spans="1:26" x14ac:dyDescent="0.35">
      <c r="A1258">
        <v>1254</v>
      </c>
      <c r="B1258" t="s">
        <v>2328</v>
      </c>
      <c r="C1258" s="4">
        <v>1</v>
      </c>
      <c r="D1258" s="4">
        <v>12</v>
      </c>
      <c r="G1258">
        <v>10000</v>
      </c>
      <c r="H1258">
        <v>10600</v>
      </c>
      <c r="J1258">
        <f t="shared" si="414"/>
        <v>31</v>
      </c>
      <c r="K1258" t="str">
        <f t="shared" si="415"/>
        <v/>
      </c>
      <c r="L1258">
        <f t="shared" si="409"/>
        <v>10</v>
      </c>
      <c r="M1258">
        <f t="shared" si="410"/>
        <v>26</v>
      </c>
      <c r="N1258" t="str">
        <f t="shared" si="411"/>
        <v/>
      </c>
      <c r="O1258" s="3" t="str">
        <f t="shared" si="403"/>
        <v>10|26</v>
      </c>
      <c r="P1258" s="22">
        <f t="shared" si="404"/>
        <v>1026</v>
      </c>
      <c r="Q1258" s="22">
        <f t="shared" si="405"/>
        <v>2</v>
      </c>
      <c r="R1258" s="22">
        <v>0</v>
      </c>
      <c r="S1258" t="str">
        <f t="shared" si="406"/>
        <v>Social and Behavioral Sciences</v>
      </c>
      <c r="T1258" t="str">
        <f t="shared" si="407"/>
        <v>Other Social and Behavioral Sciences</v>
      </c>
      <c r="U1258" t="str">
        <f t="shared" si="408"/>
        <v/>
      </c>
      <c r="V1258">
        <v>1</v>
      </c>
      <c r="W1258">
        <f t="shared" si="416"/>
        <v>1246</v>
      </c>
      <c r="X1258">
        <f t="shared" si="402"/>
        <v>1246</v>
      </c>
      <c r="Y1258" t="str">
        <f>T1258</f>
        <v>Other Social and Behavioral Sciences</v>
      </c>
      <c r="Z1258" t="str">
        <f>IF(U1259="",T1258,"")</f>
        <v>Other Social and Behavioral Sciences</v>
      </c>
    </row>
    <row r="1259" spans="1:26" x14ac:dyDescent="0.35">
      <c r="T1259" s="23"/>
    </row>
    <row r="1260" spans="1:26" x14ac:dyDescent="0.35">
      <c r="T1260" s="23"/>
    </row>
    <row r="1261" spans="1:26" x14ac:dyDescent="0.35">
      <c r="T1261" s="23"/>
    </row>
    <row r="1262" spans="1:26" x14ac:dyDescent="0.35">
      <c r="T1262" s="23"/>
    </row>
  </sheetData>
  <autoFilter ref="A4:Z1258">
    <filterColumn colId="16">
      <filters>
        <filter val="2"/>
        <filter val="3"/>
      </filters>
    </filterColumn>
    <filterColumn colId="23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68"/>
  <sheetViews>
    <sheetView workbookViewId="0">
      <pane ySplit="3" topLeftCell="A4" activePane="bottomLeft" state="frozen"/>
      <selection pane="bottomLeft" activeCell="D1" sqref="D1"/>
    </sheetView>
  </sheetViews>
  <sheetFormatPr baseColWidth="10" defaultRowHeight="14.5" x14ac:dyDescent="0.35"/>
  <cols>
    <col min="1" max="1" width="6.81640625" customWidth="1"/>
    <col min="3" max="3" width="6.7265625" customWidth="1"/>
    <col min="4" max="4" width="10.453125" customWidth="1"/>
    <col min="5" max="5" width="53.54296875" hidden="1" customWidth="1"/>
    <col min="6" max="6" width="80.54296875" bestFit="1" customWidth="1"/>
    <col min="7" max="7" width="9.453125" style="12" customWidth="1"/>
    <col min="8" max="9" width="9.453125" customWidth="1"/>
    <col min="10" max="11" width="9.453125" style="13" customWidth="1"/>
  </cols>
  <sheetData>
    <row r="1" spans="1:12" ht="18.5" x14ac:dyDescent="0.45">
      <c r="A1" s="10">
        <v>42370</v>
      </c>
      <c r="D1" s="11" t="s">
        <v>572</v>
      </c>
      <c r="E1" s="11" t="s">
        <v>573</v>
      </c>
      <c r="F1" s="11" t="s">
        <v>573</v>
      </c>
    </row>
    <row r="2" spans="1:12" x14ac:dyDescent="0.35">
      <c r="D2" t="s">
        <v>574</v>
      </c>
    </row>
    <row r="3" spans="1:12" ht="43.5" x14ac:dyDescent="0.35">
      <c r="A3" s="25" t="s">
        <v>575</v>
      </c>
      <c r="B3" s="25" t="s">
        <v>576</v>
      </c>
      <c r="C3" s="25" t="s">
        <v>7</v>
      </c>
      <c r="D3" s="25" t="s">
        <v>577</v>
      </c>
      <c r="E3" s="25" t="s">
        <v>2510</v>
      </c>
      <c r="F3" s="25" t="s">
        <v>578</v>
      </c>
      <c r="G3" s="36" t="s">
        <v>579</v>
      </c>
      <c r="H3" s="25" t="s">
        <v>580</v>
      </c>
      <c r="I3" s="25" t="s">
        <v>581</v>
      </c>
      <c r="J3" s="36" t="s">
        <v>2509</v>
      </c>
      <c r="K3" s="36" t="s">
        <v>2511</v>
      </c>
      <c r="L3" s="25" t="s">
        <v>582</v>
      </c>
    </row>
    <row r="4" spans="1:12" x14ac:dyDescent="0.35">
      <c r="A4" s="1">
        <v>1</v>
      </c>
      <c r="B4" s="14">
        <v>10000</v>
      </c>
      <c r="C4">
        <v>1</v>
      </c>
      <c r="D4" s="31" t="s">
        <v>599</v>
      </c>
      <c r="E4" t="s">
        <v>600</v>
      </c>
      <c r="F4" t="s">
        <v>601</v>
      </c>
      <c r="G4" s="12">
        <f>IF(COUNTIF(bepress!G$5:G$1258,SNSF!$B4)&gt;0,COUNTIF(bepress!G$5:G$1258,SNSF!$B4),"")</f>
        <v>648</v>
      </c>
      <c r="H4" s="12" t="str">
        <f>IF(COUNTIF(bepress!H$5:H$1258,SNSF!$B4)&gt;0,COUNTIF(bepress!H$5:H$1258,SNSF!$B4),"")</f>
        <v/>
      </c>
      <c r="I4" s="12" t="str">
        <f>IF(COUNTIF(bepress!I$5:I$1258,SNSF!$B4)&gt;0,COUNTIF(bepress!I$5:I$1258,SNSF!$B4),"")</f>
        <v/>
      </c>
      <c r="J4" s="12">
        <f t="shared" ref="J4:J35" si="0">SUM(G4:I4)</f>
        <v>648</v>
      </c>
      <c r="K4" s="29"/>
      <c r="L4" s="12"/>
    </row>
    <row r="5" spans="1:12" x14ac:dyDescent="0.35">
      <c r="A5" s="1">
        <v>2</v>
      </c>
      <c r="B5" s="14">
        <v>10100</v>
      </c>
      <c r="C5">
        <v>2</v>
      </c>
      <c r="D5" s="31" t="s">
        <v>602</v>
      </c>
      <c r="E5" t="s">
        <v>603</v>
      </c>
      <c r="F5" t="s">
        <v>604</v>
      </c>
      <c r="G5" s="12" t="str">
        <f>IF(COUNTIF(bepress!G$5:G$1258,SNSF!$B5)&gt;0,COUNTIF(bepress!G$5:G$1258,SNSF!$B5),"")</f>
        <v/>
      </c>
      <c r="H5" s="12">
        <f>IF(COUNTIF(bepress!H$5:H$1258,SNSF!$B5)&gt;0,COUNTIF(bepress!H$5:H$1258,SNSF!$B5),"")</f>
        <v>61</v>
      </c>
      <c r="I5" s="12" t="str">
        <f>IF(COUNTIF(bepress!I$5:I$1258,SNSF!$B5)&gt;0,COUNTIF(bepress!I$5:I$1258,SNSF!$B5),"")</f>
        <v/>
      </c>
      <c r="J5" s="12">
        <f t="shared" si="0"/>
        <v>61</v>
      </c>
      <c r="K5" s="29"/>
      <c r="L5" s="12"/>
    </row>
    <row r="6" spans="1:12" x14ac:dyDescent="0.35">
      <c r="A6" s="1">
        <v>3</v>
      </c>
      <c r="B6">
        <v>10102</v>
      </c>
      <c r="C6">
        <v>3</v>
      </c>
      <c r="D6" s="30" t="s">
        <v>688</v>
      </c>
      <c r="E6" t="s">
        <v>689</v>
      </c>
      <c r="F6" t="s">
        <v>690</v>
      </c>
      <c r="G6" s="12" t="str">
        <f>IF(COUNTIF(bepress!G$5:G$1258,SNSF!$B6)&gt;0,COUNTIF(bepress!G$5:G$1258,SNSF!$B6),"")</f>
        <v/>
      </c>
      <c r="H6" s="12" t="str">
        <f>IF(COUNTIF(bepress!H$5:H$1258,SNSF!$B6)&gt;0,COUNTIF(bepress!H$5:H$1258,SNSF!$B6),"")</f>
        <v/>
      </c>
      <c r="I6" s="12">
        <f>IF(COUNTIF(bepress!I$5:I$1258,SNSF!$B6)&gt;0,COUNTIF(bepress!I$5:I$1258,SNSF!$B6),"")</f>
        <v>19</v>
      </c>
      <c r="J6" s="12">
        <f t="shared" si="0"/>
        <v>19</v>
      </c>
      <c r="K6" s="29" t="s">
        <v>2352</v>
      </c>
      <c r="L6" s="12"/>
    </row>
    <row r="7" spans="1:12" x14ac:dyDescent="0.35">
      <c r="A7" s="1">
        <v>4</v>
      </c>
      <c r="B7">
        <v>10103</v>
      </c>
      <c r="C7">
        <v>3</v>
      </c>
      <c r="D7" s="30" t="s">
        <v>679</v>
      </c>
      <c r="E7" t="s">
        <v>680</v>
      </c>
      <c r="F7" t="s">
        <v>681</v>
      </c>
      <c r="G7" s="12" t="str">
        <f>IF(COUNTIF(bepress!G$5:G$1258,SNSF!$B7)&gt;0,COUNTIF(bepress!G$5:G$1258,SNSF!$B7),"")</f>
        <v/>
      </c>
      <c r="H7" s="12" t="str">
        <f>IF(COUNTIF(bepress!H$5:H$1258,SNSF!$B7)&gt;0,COUNTIF(bepress!H$5:H$1258,SNSF!$B7),"")</f>
        <v/>
      </c>
      <c r="I7" s="12">
        <f>IF(COUNTIF(bepress!I$5:I$1258,SNSF!$B7)&gt;0,COUNTIF(bepress!I$5:I$1258,SNSF!$B7),"")</f>
        <v>1</v>
      </c>
      <c r="J7" s="12">
        <f t="shared" si="0"/>
        <v>1</v>
      </c>
      <c r="K7" s="29" t="s">
        <v>2348</v>
      </c>
      <c r="L7" s="12"/>
    </row>
    <row r="8" spans="1:12" x14ac:dyDescent="0.35">
      <c r="A8" s="1">
        <v>5</v>
      </c>
      <c r="B8">
        <v>10301</v>
      </c>
      <c r="C8">
        <v>3</v>
      </c>
      <c r="D8" s="30" t="s">
        <v>673</v>
      </c>
      <c r="E8" t="s">
        <v>674</v>
      </c>
      <c r="F8" t="s">
        <v>675</v>
      </c>
      <c r="G8" s="12" t="str">
        <f>IF(COUNTIF(bepress!G$5:G$1258,SNSF!$B8)&gt;0,COUNTIF(bepress!G$5:G$1258,SNSF!$B8),"")</f>
        <v/>
      </c>
      <c r="H8" s="12" t="str">
        <f>IF(COUNTIF(bepress!H$5:H$1258,SNSF!$B8)&gt;0,COUNTIF(bepress!H$5:H$1258,SNSF!$B8),"")</f>
        <v/>
      </c>
      <c r="I8" s="12">
        <f>IF(COUNTIF(bepress!I$5:I$1258,SNSF!$B8)&gt;0,COUNTIF(bepress!I$5:I$1258,SNSF!$B8),"")</f>
        <v>26</v>
      </c>
      <c r="J8" s="12">
        <f t="shared" si="0"/>
        <v>26</v>
      </c>
      <c r="K8" s="29" t="s">
        <v>2347</v>
      </c>
      <c r="L8" s="12"/>
    </row>
    <row r="9" spans="1:12" x14ac:dyDescent="0.35">
      <c r="A9" s="1">
        <v>6</v>
      </c>
      <c r="B9">
        <v>10302</v>
      </c>
      <c r="C9">
        <v>3</v>
      </c>
      <c r="D9" s="30" t="s">
        <v>676</v>
      </c>
      <c r="E9" t="s">
        <v>677</v>
      </c>
      <c r="F9" t="s">
        <v>678</v>
      </c>
      <c r="G9" s="12" t="str">
        <f>IF(COUNTIF(bepress!G$5:G$1258,SNSF!$B9)&gt;0,COUNTIF(bepress!G$5:G$1258,SNSF!$B9),"")</f>
        <v/>
      </c>
      <c r="H9" s="12" t="str">
        <f>IF(COUNTIF(bepress!H$5:H$1258,SNSF!$B9)&gt;0,COUNTIF(bepress!H$5:H$1258,SNSF!$B9),"")</f>
        <v/>
      </c>
      <c r="I9" s="12" t="str">
        <f>IF(COUNTIF(bepress!I$5:I$1258,SNSF!$B9)&gt;0,COUNTIF(bepress!I$5:I$1258,SNSF!$B9),"")</f>
        <v/>
      </c>
      <c r="J9" s="33">
        <f t="shared" si="0"/>
        <v>0</v>
      </c>
      <c r="K9" s="29" t="s">
        <v>2492</v>
      </c>
      <c r="L9" s="12" t="s">
        <v>2508</v>
      </c>
    </row>
    <row r="10" spans="1:12" x14ac:dyDescent="0.35">
      <c r="A10" s="1">
        <v>7</v>
      </c>
      <c r="B10">
        <v>10303</v>
      </c>
      <c r="C10">
        <v>3</v>
      </c>
      <c r="D10" s="30" t="s">
        <v>661</v>
      </c>
      <c r="E10" t="s">
        <v>662</v>
      </c>
      <c r="F10" s="15" t="s">
        <v>663</v>
      </c>
      <c r="G10" s="12" t="str">
        <f>IF(COUNTIF(bepress!G$5:G$1258,SNSF!$B10)&gt;0,COUNTIF(bepress!G$5:G$1258,SNSF!$B10),"")</f>
        <v/>
      </c>
      <c r="H10" s="12" t="str">
        <f>IF(COUNTIF(bepress!H$5:H$1258,SNSF!$B10)&gt;0,COUNTIF(bepress!H$5:H$1258,SNSF!$B10),"")</f>
        <v/>
      </c>
      <c r="I10" s="12">
        <f>IF(COUNTIF(bepress!I$5:I$1258,SNSF!$B10)&gt;0,COUNTIF(bepress!I$5:I$1258,SNSF!$B10),"")</f>
        <v>5</v>
      </c>
      <c r="J10" s="12">
        <f t="shared" si="0"/>
        <v>5</v>
      </c>
      <c r="K10" s="29" t="s">
        <v>2343</v>
      </c>
      <c r="L10" s="12"/>
    </row>
    <row r="11" spans="1:12" x14ac:dyDescent="0.35">
      <c r="A11" s="1">
        <v>8</v>
      </c>
      <c r="B11">
        <v>10401</v>
      </c>
      <c r="C11">
        <v>3</v>
      </c>
      <c r="D11" s="30" t="s">
        <v>1007</v>
      </c>
      <c r="E11" t="s">
        <v>1008</v>
      </c>
      <c r="F11" t="s">
        <v>31</v>
      </c>
      <c r="G11" s="12" t="str">
        <f>IF(COUNTIF(bepress!G$5:G$1258,SNSF!$B11)&gt;0,COUNTIF(bepress!G$5:G$1258,SNSF!$B11),"")</f>
        <v/>
      </c>
      <c r="H11" s="12" t="str">
        <f>IF(COUNTIF(bepress!H$5:H$1258,SNSF!$B11)&gt;0,COUNTIF(bepress!H$5:H$1258,SNSF!$B11),"")</f>
        <v/>
      </c>
      <c r="I11" s="12">
        <f>IF(COUNTIF(bepress!I$5:I$1258,SNSF!$B11)&gt;0,COUNTIF(bepress!I$5:I$1258,SNSF!$B11),"")</f>
        <v>1</v>
      </c>
      <c r="J11" s="12">
        <f t="shared" si="0"/>
        <v>1</v>
      </c>
      <c r="K11" s="29" t="s">
        <v>2459</v>
      </c>
      <c r="L11" s="12"/>
    </row>
    <row r="12" spans="1:12" x14ac:dyDescent="0.35">
      <c r="A12" s="1">
        <v>9</v>
      </c>
      <c r="B12">
        <v>10402</v>
      </c>
      <c r="C12">
        <v>3</v>
      </c>
      <c r="D12" s="30" t="s">
        <v>664</v>
      </c>
      <c r="E12" t="s">
        <v>665</v>
      </c>
      <c r="F12" t="s">
        <v>666</v>
      </c>
      <c r="G12" s="12" t="str">
        <f>IF(COUNTIF(bepress!G$5:G$1258,SNSF!$B12)&gt;0,COUNTIF(bepress!G$5:G$1258,SNSF!$B12),"")</f>
        <v/>
      </c>
      <c r="H12" s="12" t="str">
        <f>IF(COUNTIF(bepress!H$5:H$1258,SNSF!$B12)&gt;0,COUNTIF(bepress!H$5:H$1258,SNSF!$B12),"")</f>
        <v/>
      </c>
      <c r="I12" s="12">
        <f>IF(COUNTIF(bepress!I$5:I$1258,SNSF!$B12)&gt;0,COUNTIF(bepress!I$5:I$1258,SNSF!$B12),"")</f>
        <v>9</v>
      </c>
      <c r="J12" s="12">
        <f t="shared" si="0"/>
        <v>9</v>
      </c>
      <c r="K12" s="29" t="s">
        <v>2344</v>
      </c>
    </row>
    <row r="13" spans="1:12" x14ac:dyDescent="0.35">
      <c r="A13" s="1">
        <v>10</v>
      </c>
      <c r="B13">
        <v>10200</v>
      </c>
      <c r="C13">
        <v>2</v>
      </c>
      <c r="D13" s="31" t="s">
        <v>605</v>
      </c>
      <c r="E13" t="s">
        <v>606</v>
      </c>
      <c r="F13" t="s">
        <v>607</v>
      </c>
      <c r="G13" s="12" t="str">
        <f>IF(COUNTIF(bepress!G$5:G$1258,SNSF!$B13)&gt;0,COUNTIF(bepress!G$5:G$1258,SNSF!$B13),"")</f>
        <v/>
      </c>
      <c r="H13" s="12">
        <f>IF(COUNTIF(bepress!H$5:H$1258,SNSF!$B13)&gt;0,COUNTIF(bepress!H$5:H$1258,SNSF!$B13),"")</f>
        <v>96</v>
      </c>
      <c r="I13" s="12" t="str">
        <f>IF(COUNTIF(bepress!I$5:I$1258,SNSF!$B13)&gt;0,COUNTIF(bepress!I$5:I$1258,SNSF!$B13),"")</f>
        <v/>
      </c>
      <c r="J13" s="12">
        <f t="shared" si="0"/>
        <v>96</v>
      </c>
      <c r="K13" s="29"/>
      <c r="L13" s="12"/>
    </row>
    <row r="14" spans="1:12" x14ac:dyDescent="0.35">
      <c r="A14" s="1">
        <v>11</v>
      </c>
      <c r="B14">
        <v>10101</v>
      </c>
      <c r="C14">
        <v>3</v>
      </c>
      <c r="D14" s="30" t="s">
        <v>685</v>
      </c>
      <c r="E14" t="s">
        <v>685</v>
      </c>
      <c r="F14" t="s">
        <v>97</v>
      </c>
      <c r="G14" s="12" t="str">
        <f>IF(COUNTIF(bepress!G$5:G$1258,SNSF!$B14)&gt;0,COUNTIF(bepress!G$5:G$1258,SNSF!$B14),"")</f>
        <v/>
      </c>
      <c r="H14" s="12" t="str">
        <f>IF(COUNTIF(bepress!H$5:H$1258,SNSF!$B14)&gt;0,COUNTIF(bepress!H$5:H$1258,SNSF!$B14),"")</f>
        <v/>
      </c>
      <c r="I14" s="12">
        <f>IF(COUNTIF(bepress!I$5:I$1258,SNSF!$B14)&gt;0,COUNTIF(bepress!I$5:I$1258,SNSF!$B14),"")</f>
        <v>17</v>
      </c>
      <c r="J14" s="12">
        <f t="shared" si="0"/>
        <v>17</v>
      </c>
      <c r="K14" s="29" t="s">
        <v>2350</v>
      </c>
      <c r="L14" s="12"/>
    </row>
    <row r="15" spans="1:12" x14ac:dyDescent="0.35">
      <c r="A15" s="1">
        <v>12</v>
      </c>
      <c r="B15">
        <v>10501</v>
      </c>
      <c r="C15">
        <v>3</v>
      </c>
      <c r="D15" s="30" t="s">
        <v>670</v>
      </c>
      <c r="E15" t="s">
        <v>671</v>
      </c>
      <c r="F15" s="15" t="s">
        <v>672</v>
      </c>
      <c r="G15" s="12" t="str">
        <f>IF(COUNTIF(bepress!G$5:G$1258,SNSF!$B15)&gt;0,COUNTIF(bepress!G$5:G$1258,SNSF!$B15),"")</f>
        <v/>
      </c>
      <c r="H15" s="12" t="str">
        <f>IF(COUNTIF(bepress!H$5:H$1258,SNSF!$B15)&gt;0,COUNTIF(bepress!H$5:H$1258,SNSF!$B15),"")</f>
        <v/>
      </c>
      <c r="I15" s="12">
        <f>IF(COUNTIF(bepress!I$5:I$1258,SNSF!$B15)&gt;0,COUNTIF(bepress!I$5:I$1258,SNSF!$B15),"")</f>
        <v>11</v>
      </c>
      <c r="J15" s="12">
        <f t="shared" si="0"/>
        <v>11</v>
      </c>
      <c r="K15" s="29" t="s">
        <v>2346</v>
      </c>
      <c r="L15" s="12"/>
    </row>
    <row r="16" spans="1:12" x14ac:dyDescent="0.35">
      <c r="A16" s="1">
        <v>13</v>
      </c>
      <c r="B16">
        <v>10502</v>
      </c>
      <c r="C16">
        <v>3</v>
      </c>
      <c r="D16" s="30" t="s">
        <v>667</v>
      </c>
      <c r="E16" t="s">
        <v>668</v>
      </c>
      <c r="F16" t="s">
        <v>669</v>
      </c>
      <c r="G16" s="12" t="str">
        <f>IF(COUNTIF(bepress!G$5:G$1258,SNSF!$B16)&gt;0,COUNTIF(bepress!G$5:G$1258,SNSF!$B16),"")</f>
        <v/>
      </c>
      <c r="H16" s="12" t="str">
        <f>IF(COUNTIF(bepress!H$5:H$1258,SNSF!$B16)&gt;0,COUNTIF(bepress!H$5:H$1258,SNSF!$B16),"")</f>
        <v/>
      </c>
      <c r="I16" s="12">
        <f>IF(COUNTIF(bepress!I$5:I$1258,SNSF!$B16)&gt;0,COUNTIF(bepress!I$5:I$1258,SNSF!$B16),"")</f>
        <v>15</v>
      </c>
      <c r="J16" s="12">
        <f t="shared" si="0"/>
        <v>15</v>
      </c>
      <c r="K16" s="29" t="s">
        <v>2345</v>
      </c>
      <c r="L16" s="12"/>
    </row>
    <row r="17" spans="1:12" x14ac:dyDescent="0.35">
      <c r="A17" s="1">
        <v>14</v>
      </c>
      <c r="B17">
        <v>10503</v>
      </c>
      <c r="C17">
        <v>3</v>
      </c>
      <c r="D17" s="30" t="s">
        <v>694</v>
      </c>
      <c r="E17" t="s">
        <v>695</v>
      </c>
      <c r="F17" t="s">
        <v>696</v>
      </c>
      <c r="G17" s="12" t="str">
        <f>IF(COUNTIF(bepress!G$5:G$1258,SNSF!$B17)&gt;0,COUNTIF(bepress!G$5:G$1258,SNSF!$B17),"")</f>
        <v/>
      </c>
      <c r="H17" s="12" t="str">
        <f>IF(COUNTIF(bepress!H$5:H$1258,SNSF!$B17)&gt;0,COUNTIF(bepress!H$5:H$1258,SNSF!$B17),"")</f>
        <v/>
      </c>
      <c r="I17" s="12">
        <f>IF(COUNTIF(bepress!I$5:I$1258,SNSF!$B17)&gt;0,COUNTIF(bepress!I$5:I$1258,SNSF!$B17),"")</f>
        <v>29</v>
      </c>
      <c r="J17" s="12">
        <f t="shared" si="0"/>
        <v>29</v>
      </c>
      <c r="K17" s="29" t="s">
        <v>2354</v>
      </c>
      <c r="L17" s="12"/>
    </row>
    <row r="18" spans="1:12" x14ac:dyDescent="0.35">
      <c r="A18" s="1">
        <v>15</v>
      </c>
      <c r="B18">
        <v>10607</v>
      </c>
      <c r="C18">
        <v>3</v>
      </c>
      <c r="D18" s="30" t="s">
        <v>1022</v>
      </c>
      <c r="E18" t="s">
        <v>1023</v>
      </c>
      <c r="F18" t="s">
        <v>1024</v>
      </c>
      <c r="G18" s="12" t="str">
        <f>IF(COUNTIF(bepress!G$5:G$1258,SNSF!$B18)&gt;0,COUNTIF(bepress!G$5:G$1258,SNSF!$B18),"")</f>
        <v/>
      </c>
      <c r="H18" s="12" t="str">
        <f>IF(COUNTIF(bepress!H$5:H$1258,SNSF!$B18)&gt;0,COUNTIF(bepress!H$5:H$1258,SNSF!$B18),"")</f>
        <v/>
      </c>
      <c r="I18" s="12">
        <f>IF(COUNTIF(bepress!I$5:I$1258,SNSF!$B18)&gt;0,COUNTIF(bepress!I$5:I$1258,SNSF!$B18),"")</f>
        <v>24</v>
      </c>
      <c r="J18" s="12">
        <f t="shared" si="0"/>
        <v>24</v>
      </c>
      <c r="K18" s="29" t="s">
        <v>2465</v>
      </c>
      <c r="L18" s="12"/>
    </row>
    <row r="19" spans="1:12" x14ac:dyDescent="0.35">
      <c r="A19" s="1">
        <v>16</v>
      </c>
      <c r="B19">
        <v>10300</v>
      </c>
      <c r="C19">
        <v>2</v>
      </c>
      <c r="D19" s="31" t="s">
        <v>608</v>
      </c>
      <c r="E19" t="s">
        <v>609</v>
      </c>
      <c r="F19" t="s">
        <v>610</v>
      </c>
      <c r="G19" s="12" t="str">
        <f>IF(COUNTIF(bepress!G$5:G$1258,SNSF!$B19)&gt;0,COUNTIF(bepress!G$5:G$1258,SNSF!$B19),"")</f>
        <v/>
      </c>
      <c r="H19" s="12">
        <f>IF(COUNTIF(bepress!H$5:H$1258,SNSF!$B19)&gt;0,COUNTIF(bepress!H$5:H$1258,SNSF!$B19),"")</f>
        <v>62</v>
      </c>
      <c r="I19" s="12" t="str">
        <f>IF(COUNTIF(bepress!I$5:I$1258,SNSF!$B19)&gt;0,COUNTIF(bepress!I$5:I$1258,SNSF!$B19),"")</f>
        <v/>
      </c>
      <c r="J19" s="12">
        <f t="shared" si="0"/>
        <v>62</v>
      </c>
      <c r="K19" s="29"/>
      <c r="L19" s="12"/>
    </row>
    <row r="20" spans="1:12" x14ac:dyDescent="0.35">
      <c r="A20" s="1">
        <v>17</v>
      </c>
      <c r="B20">
        <v>10404</v>
      </c>
      <c r="C20">
        <v>3</v>
      </c>
      <c r="D20" s="30" t="s">
        <v>682</v>
      </c>
      <c r="E20" t="s">
        <v>683</v>
      </c>
      <c r="F20" s="15" t="s">
        <v>684</v>
      </c>
      <c r="G20" s="12" t="str">
        <f>IF(COUNTIF(bepress!G$5:G$1258,SNSF!$B20)&gt;0,COUNTIF(bepress!G$5:G$1258,SNSF!$B20),"")</f>
        <v/>
      </c>
      <c r="H20" s="12" t="str">
        <f>IF(COUNTIF(bepress!H$5:H$1258,SNSF!$B20)&gt;0,COUNTIF(bepress!H$5:H$1258,SNSF!$B20),"")</f>
        <v/>
      </c>
      <c r="I20" s="12">
        <f>IF(COUNTIF(bepress!I$5:I$1258,SNSF!$B20)&gt;0,COUNTIF(bepress!I$5:I$1258,SNSF!$B20),"")</f>
        <v>1</v>
      </c>
      <c r="J20" s="12">
        <f t="shared" si="0"/>
        <v>1</v>
      </c>
      <c r="K20" s="29" t="s">
        <v>2349</v>
      </c>
      <c r="L20" s="12"/>
    </row>
    <row r="21" spans="1:12" x14ac:dyDescent="0.35">
      <c r="A21" s="1">
        <v>18</v>
      </c>
      <c r="B21">
        <v>10405</v>
      </c>
      <c r="C21">
        <v>3</v>
      </c>
      <c r="D21" s="30" t="s">
        <v>659</v>
      </c>
      <c r="E21" t="s">
        <v>660</v>
      </c>
      <c r="F21" t="s">
        <v>55</v>
      </c>
      <c r="G21" s="12" t="str">
        <f>IF(COUNTIF(bepress!G$5:G$1258,SNSF!$B21)&gt;0,COUNTIF(bepress!G$5:G$1258,SNSF!$B21),"")</f>
        <v/>
      </c>
      <c r="H21" s="12" t="str">
        <f>IF(COUNTIF(bepress!H$5:H$1258,SNSF!$B21)&gt;0,COUNTIF(bepress!H$5:H$1258,SNSF!$B21),"")</f>
        <v/>
      </c>
      <c r="I21" s="12">
        <f>IF(COUNTIF(bepress!I$5:I$1258,SNSF!$B21)&gt;0,COUNTIF(bepress!I$5:I$1258,SNSF!$B21),"")</f>
        <v>1</v>
      </c>
      <c r="J21" s="12">
        <f t="shared" si="0"/>
        <v>1</v>
      </c>
      <c r="K21" s="29" t="s">
        <v>2342</v>
      </c>
      <c r="L21" s="12"/>
    </row>
    <row r="22" spans="1:12" x14ac:dyDescent="0.35">
      <c r="A22" s="1">
        <v>19</v>
      </c>
      <c r="B22">
        <v>10406</v>
      </c>
      <c r="C22">
        <v>3</v>
      </c>
      <c r="D22" s="30" t="s">
        <v>691</v>
      </c>
      <c r="E22" t="s">
        <v>692</v>
      </c>
      <c r="F22" s="15" t="s">
        <v>693</v>
      </c>
      <c r="G22" s="12" t="str">
        <f>IF(COUNTIF(bepress!G$5:G$1258,SNSF!$B22)&gt;0,COUNTIF(bepress!G$5:G$1258,SNSF!$B22),"")</f>
        <v/>
      </c>
      <c r="H22" s="12" t="str">
        <f>IF(COUNTIF(bepress!H$5:H$1258,SNSF!$B22)&gt;0,COUNTIF(bepress!H$5:H$1258,SNSF!$B22),"")</f>
        <v/>
      </c>
      <c r="I22" s="12">
        <f>IF(COUNTIF(bepress!I$5:I$1258,SNSF!$B22)&gt;0,COUNTIF(bepress!I$5:I$1258,SNSF!$B22),"")</f>
        <v>7</v>
      </c>
      <c r="J22" s="12">
        <f t="shared" si="0"/>
        <v>7</v>
      </c>
      <c r="K22" s="29" t="s">
        <v>2353</v>
      </c>
      <c r="L22" s="12" t="s">
        <v>2491</v>
      </c>
    </row>
    <row r="23" spans="1:12" x14ac:dyDescent="0.35">
      <c r="A23" s="1">
        <v>20</v>
      </c>
      <c r="B23">
        <v>10407</v>
      </c>
      <c r="C23">
        <v>3</v>
      </c>
      <c r="D23" s="30" t="s">
        <v>651</v>
      </c>
      <c r="E23" t="s">
        <v>652</v>
      </c>
      <c r="F23" s="15" t="s">
        <v>653</v>
      </c>
      <c r="G23" s="12" t="str">
        <f>IF(COUNTIF(bepress!G$5:G$1258,SNSF!$B23)&gt;0,COUNTIF(bepress!G$5:G$1258,SNSF!$B23),"")</f>
        <v/>
      </c>
      <c r="H23" s="12" t="str">
        <f>IF(COUNTIF(bepress!H$5:H$1258,SNSF!$B23)&gt;0,COUNTIF(bepress!H$5:H$1258,SNSF!$B23),"")</f>
        <v/>
      </c>
      <c r="I23" s="12">
        <f>IF(COUNTIF(bepress!I$5:I$1258,SNSF!$B23)&gt;0,COUNTIF(bepress!I$5:I$1258,SNSF!$B23),"")</f>
        <v>13</v>
      </c>
      <c r="J23" s="12">
        <f t="shared" si="0"/>
        <v>13</v>
      </c>
      <c r="K23" s="29" t="s">
        <v>2339</v>
      </c>
      <c r="L23" s="12"/>
    </row>
    <row r="24" spans="1:12" x14ac:dyDescent="0.35">
      <c r="A24" s="1">
        <v>21</v>
      </c>
      <c r="B24">
        <v>10603</v>
      </c>
      <c r="C24">
        <v>3</v>
      </c>
      <c r="D24" s="30" t="s">
        <v>654</v>
      </c>
      <c r="E24" t="s">
        <v>655</v>
      </c>
      <c r="F24" t="s">
        <v>655</v>
      </c>
      <c r="G24" s="12" t="str">
        <f>IF(COUNTIF(bepress!G$5:G$1258,SNSF!$B24)&gt;0,COUNTIF(bepress!G$5:G$1258,SNSF!$B24),"")</f>
        <v/>
      </c>
      <c r="H24" s="12" t="str">
        <f>IF(COUNTIF(bepress!H$5:H$1258,SNSF!$B24)&gt;0,COUNTIF(bepress!H$5:H$1258,SNSF!$B24),"")</f>
        <v/>
      </c>
      <c r="I24" s="12">
        <f>IF(COUNTIF(bepress!I$5:I$1258,SNSF!$B24)&gt;0,COUNTIF(bepress!I$5:I$1258,SNSF!$B24),"")</f>
        <v>20</v>
      </c>
      <c r="J24" s="12">
        <f t="shared" si="0"/>
        <v>20</v>
      </c>
      <c r="K24" s="29" t="s">
        <v>2340</v>
      </c>
      <c r="L24" s="12"/>
    </row>
    <row r="25" spans="1:12" x14ac:dyDescent="0.35">
      <c r="A25" s="1">
        <v>22</v>
      </c>
      <c r="B25">
        <v>10604</v>
      </c>
      <c r="C25">
        <v>3</v>
      </c>
      <c r="D25" s="30" t="s">
        <v>656</v>
      </c>
      <c r="E25" t="s">
        <v>657</v>
      </c>
      <c r="F25" t="s">
        <v>658</v>
      </c>
      <c r="G25" s="12" t="str">
        <f>IF(COUNTIF(bepress!G$5:G$1258,SNSF!$B25)&gt;0,COUNTIF(bepress!G$5:G$1258,SNSF!$B25),"")</f>
        <v/>
      </c>
      <c r="H25" s="12" t="str">
        <f>IF(COUNTIF(bepress!H$5:H$1258,SNSF!$B25)&gt;0,COUNTIF(bepress!H$5:H$1258,SNSF!$B25),"")</f>
        <v/>
      </c>
      <c r="I25" s="12">
        <f>IF(COUNTIF(bepress!I$5:I$1258,SNSF!$B25)&gt;0,COUNTIF(bepress!I$5:I$1258,SNSF!$B25),"")</f>
        <v>20</v>
      </c>
      <c r="J25" s="12">
        <f t="shared" si="0"/>
        <v>20</v>
      </c>
      <c r="K25" s="29" t="s">
        <v>2341</v>
      </c>
      <c r="L25" s="12" t="s">
        <v>2503</v>
      </c>
    </row>
    <row r="26" spans="1:12" x14ac:dyDescent="0.35">
      <c r="A26" s="1">
        <v>23</v>
      </c>
      <c r="B26" s="28">
        <v>10400</v>
      </c>
      <c r="C26">
        <v>2</v>
      </c>
      <c r="D26" s="31" t="s">
        <v>611</v>
      </c>
      <c r="E26" t="s">
        <v>612</v>
      </c>
      <c r="F26" t="s">
        <v>613</v>
      </c>
      <c r="G26" s="12" t="str">
        <f>IF(COUNTIF(bepress!G$5:G$1258,SNSF!$B26)&gt;0,COUNTIF(bepress!G$5:G$1258,SNSF!$B26),"")</f>
        <v/>
      </c>
      <c r="H26" s="12">
        <f>IF(COUNTIF(bepress!H$5:H$1258,SNSF!$B26)&gt;0,COUNTIF(bepress!H$5:H$1258,SNSF!$B26),"")</f>
        <v>35</v>
      </c>
      <c r="I26" s="12" t="str">
        <f>IF(COUNTIF(bepress!I$5:I$1258,SNSF!$B26)&gt;0,COUNTIF(bepress!I$5:I$1258,SNSF!$B26),"")</f>
        <v/>
      </c>
      <c r="J26" s="12">
        <f t="shared" si="0"/>
        <v>35</v>
      </c>
      <c r="K26" s="29"/>
      <c r="L26" s="12"/>
    </row>
    <row r="27" spans="1:12" x14ac:dyDescent="0.35">
      <c r="A27" s="1">
        <v>24</v>
      </c>
      <c r="B27">
        <v>10206</v>
      </c>
      <c r="C27">
        <v>3</v>
      </c>
      <c r="D27" s="30" t="s">
        <v>1019</v>
      </c>
      <c r="E27" t="s">
        <v>1020</v>
      </c>
      <c r="F27" s="15" t="s">
        <v>1021</v>
      </c>
      <c r="G27" s="12" t="str">
        <f>IF(COUNTIF(bepress!G$5:G$1258,SNSF!$B27)&gt;0,COUNTIF(bepress!G$5:G$1258,SNSF!$B27),"")</f>
        <v/>
      </c>
      <c r="H27" s="12" t="str">
        <f>IF(COUNTIF(bepress!H$5:H$1258,SNSF!$B27)&gt;0,COUNTIF(bepress!H$5:H$1258,SNSF!$B27),"")</f>
        <v/>
      </c>
      <c r="I27" s="12">
        <f>IF(COUNTIF(bepress!I$5:I$1258,SNSF!$B27)&gt;0,COUNTIF(bepress!I$5:I$1258,SNSF!$B27),"")</f>
        <v>15</v>
      </c>
      <c r="J27" s="12">
        <f t="shared" si="0"/>
        <v>15</v>
      </c>
      <c r="K27" s="29" t="s">
        <v>2464</v>
      </c>
      <c r="L27" s="12"/>
    </row>
    <row r="28" spans="1:12" x14ac:dyDescent="0.35">
      <c r="A28" s="1">
        <v>25</v>
      </c>
      <c r="B28">
        <v>10403</v>
      </c>
      <c r="C28">
        <v>3</v>
      </c>
      <c r="D28" s="30" t="s">
        <v>686</v>
      </c>
      <c r="E28" t="s">
        <v>686</v>
      </c>
      <c r="F28" t="s">
        <v>687</v>
      </c>
      <c r="G28" s="12" t="str">
        <f>IF(COUNTIF(bepress!G$5:G$1258,SNSF!$B28)&gt;0,COUNTIF(bepress!G$5:G$1258,SNSF!$B28),"")</f>
        <v/>
      </c>
      <c r="H28" s="12" t="str">
        <f>IF(COUNTIF(bepress!H$5:H$1258,SNSF!$B28)&gt;0,COUNTIF(bepress!H$5:H$1258,SNSF!$B28),"")</f>
        <v/>
      </c>
      <c r="I28" s="12">
        <f>IF(COUNTIF(bepress!I$5:I$1258,SNSF!$B28)&gt;0,COUNTIF(bepress!I$5:I$1258,SNSF!$B28),"")</f>
        <v>19</v>
      </c>
      <c r="J28" s="12">
        <f t="shared" si="0"/>
        <v>19</v>
      </c>
      <c r="K28" s="29" t="s">
        <v>2351</v>
      </c>
      <c r="L28" s="12"/>
    </row>
    <row r="29" spans="1:12" x14ac:dyDescent="0.35">
      <c r="A29" s="1">
        <v>26</v>
      </c>
      <c r="B29">
        <v>10500</v>
      </c>
      <c r="C29">
        <v>2</v>
      </c>
      <c r="D29" s="31" t="s">
        <v>614</v>
      </c>
      <c r="E29" t="s">
        <v>615</v>
      </c>
      <c r="F29" t="s">
        <v>616</v>
      </c>
      <c r="G29" s="12" t="str">
        <f>IF(COUNTIF(bepress!G$5:G$1258,SNSF!$B29)&gt;0,COUNTIF(bepress!G$5:G$1258,SNSF!$B29),"")</f>
        <v/>
      </c>
      <c r="H29" s="12">
        <f>IF(COUNTIF(bepress!H$5:H$1258,SNSF!$B29)&gt;0,COUNTIF(bepress!H$5:H$1258,SNSF!$B29),"")</f>
        <v>89</v>
      </c>
      <c r="I29" s="12" t="str">
        <f>IF(COUNTIF(bepress!I$5:I$1258,SNSF!$B29)&gt;0,COUNTIF(bepress!I$5:I$1258,SNSF!$B29),"")</f>
        <v/>
      </c>
      <c r="J29" s="12">
        <f t="shared" si="0"/>
        <v>89</v>
      </c>
      <c r="K29" s="29"/>
      <c r="L29" s="12"/>
    </row>
    <row r="30" spans="1:12" x14ac:dyDescent="0.35">
      <c r="A30" s="1">
        <v>27</v>
      </c>
      <c r="B30">
        <v>10104</v>
      </c>
      <c r="C30">
        <v>3</v>
      </c>
      <c r="D30" s="30" t="s">
        <v>700</v>
      </c>
      <c r="E30" t="s">
        <v>701</v>
      </c>
      <c r="F30" s="15" t="s">
        <v>702</v>
      </c>
      <c r="G30" s="12" t="str">
        <f>IF(COUNTIF(bepress!G$5:G$1258,SNSF!$B30)&gt;0,COUNTIF(bepress!G$5:G$1258,SNSF!$B30),"")</f>
        <v/>
      </c>
      <c r="H30" s="12" t="str">
        <f>IF(COUNTIF(bepress!H$5:H$1258,SNSF!$B30)&gt;0,COUNTIF(bepress!H$5:H$1258,SNSF!$B30),"")</f>
        <v/>
      </c>
      <c r="I30" s="12">
        <f>IF(COUNTIF(bepress!I$5:I$1258,SNSF!$B30)&gt;0,COUNTIF(bepress!I$5:I$1258,SNSF!$B30),"")</f>
        <v>64</v>
      </c>
      <c r="J30" s="12">
        <f t="shared" si="0"/>
        <v>64</v>
      </c>
      <c r="K30" s="29" t="s">
        <v>2356</v>
      </c>
      <c r="L30" s="12"/>
    </row>
    <row r="31" spans="1:12" x14ac:dyDescent="0.35">
      <c r="A31" s="1">
        <v>28</v>
      </c>
      <c r="B31">
        <v>10105</v>
      </c>
      <c r="C31">
        <v>3</v>
      </c>
      <c r="D31" s="30" t="s">
        <v>1028</v>
      </c>
      <c r="E31" t="s">
        <v>1028</v>
      </c>
      <c r="F31" t="s">
        <v>117</v>
      </c>
      <c r="G31" s="12" t="str">
        <f>IF(COUNTIF(bepress!G$5:G$1258,SNSF!$B31)&gt;0,COUNTIF(bepress!G$5:G$1258,SNSF!$B31),"")</f>
        <v/>
      </c>
      <c r="H31" s="12" t="str">
        <f>IF(COUNTIF(bepress!H$5:H$1258,SNSF!$B31)&gt;0,COUNTIF(bepress!H$5:H$1258,SNSF!$B31),"")</f>
        <v/>
      </c>
      <c r="I31" s="12">
        <f>IF(COUNTIF(bepress!I$5:I$1258,SNSF!$B31)&gt;0,COUNTIF(bepress!I$5:I$1258,SNSF!$B31),"")</f>
        <v>18</v>
      </c>
      <c r="J31" s="12">
        <f t="shared" si="0"/>
        <v>18</v>
      </c>
      <c r="K31" s="29" t="s">
        <v>2467</v>
      </c>
      <c r="L31" s="12"/>
    </row>
    <row r="32" spans="1:12" x14ac:dyDescent="0.35">
      <c r="A32" s="1">
        <v>29</v>
      </c>
      <c r="B32">
        <v>10605</v>
      </c>
      <c r="C32">
        <v>3</v>
      </c>
      <c r="D32" s="30" t="s">
        <v>1029</v>
      </c>
      <c r="E32" t="s">
        <v>1030</v>
      </c>
      <c r="F32" t="s">
        <v>1031</v>
      </c>
      <c r="G32" s="12" t="str">
        <f>IF(COUNTIF(bepress!G$5:G$1258,SNSF!$B32)&gt;0,COUNTIF(bepress!G$5:G$1258,SNSF!$B32),"")</f>
        <v/>
      </c>
      <c r="H32" s="12" t="str">
        <f>IF(COUNTIF(bepress!H$5:H$1258,SNSF!$B32)&gt;0,COUNTIF(bepress!H$5:H$1258,SNSF!$B32),"")</f>
        <v/>
      </c>
      <c r="I32" s="12">
        <f>IF(COUNTIF(bepress!I$5:I$1258,SNSF!$B32)&gt;0,COUNTIF(bepress!I$5:I$1258,SNSF!$B32),"")</f>
        <v>6</v>
      </c>
      <c r="J32" s="12">
        <f t="shared" si="0"/>
        <v>6</v>
      </c>
      <c r="K32" s="29" t="s">
        <v>2468</v>
      </c>
      <c r="L32" s="12"/>
    </row>
    <row r="33" spans="1:12" x14ac:dyDescent="0.35">
      <c r="A33" s="1">
        <v>30</v>
      </c>
      <c r="B33">
        <v>10600</v>
      </c>
      <c r="C33">
        <v>2</v>
      </c>
      <c r="D33" s="31" t="s">
        <v>617</v>
      </c>
      <c r="E33" t="s">
        <v>618</v>
      </c>
      <c r="F33" t="s">
        <v>619</v>
      </c>
      <c r="G33" s="12" t="str">
        <f>IF(COUNTIF(bepress!G$5:G$1258,SNSF!$B33)&gt;0,COUNTIF(bepress!G$5:G$1258,SNSF!$B33),"")</f>
        <v/>
      </c>
      <c r="H33" s="12">
        <f>IF(COUNTIF(bepress!H$5:H$1258,SNSF!$B33)&gt;0,COUNTIF(bepress!H$5:H$1258,SNSF!$B33),"")</f>
        <v>112</v>
      </c>
      <c r="I33" s="12" t="str">
        <f>IF(COUNTIF(bepress!I$5:I$1258,SNSF!$B33)&gt;0,COUNTIF(bepress!I$5:I$1258,SNSF!$B33),"")</f>
        <v/>
      </c>
      <c r="J33" s="12">
        <f t="shared" si="0"/>
        <v>112</v>
      </c>
      <c r="K33" s="29"/>
      <c r="L33" s="12"/>
    </row>
    <row r="34" spans="1:12" x14ac:dyDescent="0.35">
      <c r="A34" s="1">
        <v>31</v>
      </c>
      <c r="B34">
        <v>10201</v>
      </c>
      <c r="C34">
        <v>3</v>
      </c>
      <c r="D34" s="30" t="s">
        <v>1035</v>
      </c>
      <c r="E34" t="s">
        <v>1036</v>
      </c>
      <c r="F34" t="s">
        <v>1037</v>
      </c>
      <c r="G34" s="12" t="str">
        <f>IF(COUNTIF(bepress!G$5:G$1258,SNSF!$B34)&gt;0,COUNTIF(bepress!G$5:G$1258,SNSF!$B34),"")</f>
        <v/>
      </c>
      <c r="H34" s="12" t="str">
        <f>IF(COUNTIF(bepress!H$5:H$1258,SNSF!$B34)&gt;0,COUNTIF(bepress!H$5:H$1258,SNSF!$B34),"")</f>
        <v/>
      </c>
      <c r="I34" s="12">
        <f>IF(COUNTIF(bepress!I$5:I$1258,SNSF!$B34)&gt;0,COUNTIF(bepress!I$5:I$1258,SNSF!$B34),"")</f>
        <v>27</v>
      </c>
      <c r="J34" s="12">
        <f t="shared" si="0"/>
        <v>27</v>
      </c>
      <c r="K34" s="29" t="s">
        <v>2470</v>
      </c>
      <c r="L34" s="12"/>
    </row>
    <row r="35" spans="1:12" x14ac:dyDescent="0.35">
      <c r="A35" s="1">
        <v>32</v>
      </c>
      <c r="B35">
        <v>10202</v>
      </c>
      <c r="C35">
        <v>3</v>
      </c>
      <c r="D35" s="30" t="s">
        <v>1025</v>
      </c>
      <c r="E35" t="s">
        <v>1026</v>
      </c>
      <c r="F35" t="s">
        <v>1027</v>
      </c>
      <c r="G35" s="12" t="str">
        <f>IF(COUNTIF(bepress!G$5:G$1258,SNSF!$B35)&gt;0,COUNTIF(bepress!G$5:G$1258,SNSF!$B35),"")</f>
        <v/>
      </c>
      <c r="H35" s="12" t="str">
        <f>IF(COUNTIF(bepress!H$5:H$1258,SNSF!$B35)&gt;0,COUNTIF(bepress!H$5:H$1258,SNSF!$B35),"")</f>
        <v/>
      </c>
      <c r="I35" s="12">
        <f>IF(COUNTIF(bepress!I$5:I$1258,SNSF!$B35)&gt;0,COUNTIF(bepress!I$5:I$1258,SNSF!$B35),"")</f>
        <v>7</v>
      </c>
      <c r="J35" s="12">
        <f t="shared" si="0"/>
        <v>7</v>
      </c>
      <c r="K35" s="29" t="s">
        <v>2466</v>
      </c>
      <c r="L35" s="12"/>
    </row>
    <row r="36" spans="1:12" x14ac:dyDescent="0.35">
      <c r="A36" s="1">
        <v>33</v>
      </c>
      <c r="B36">
        <v>10207</v>
      </c>
      <c r="C36">
        <v>3</v>
      </c>
      <c r="D36" s="30" t="s">
        <v>1012</v>
      </c>
      <c r="E36" t="s">
        <v>1013</v>
      </c>
      <c r="F36" t="s">
        <v>1014</v>
      </c>
      <c r="G36" s="12" t="str">
        <f>IF(COUNTIF(bepress!G$5:G$1258,SNSF!$B36)&gt;0,COUNTIF(bepress!G$5:G$1258,SNSF!$B36),"")</f>
        <v/>
      </c>
      <c r="H36" s="12" t="str">
        <f>IF(COUNTIF(bepress!H$5:H$1258,SNSF!$B36)&gt;0,COUNTIF(bepress!H$5:H$1258,SNSF!$B36),"")</f>
        <v/>
      </c>
      <c r="I36" s="12">
        <f>IF(COUNTIF(bepress!I$5:I$1258,SNSF!$B36)&gt;0,COUNTIF(bepress!I$5:I$1258,SNSF!$B36),"")</f>
        <v>21</v>
      </c>
      <c r="J36" s="12">
        <f t="shared" ref="J36:J67" si="1">SUM(G36:I36)</f>
        <v>21</v>
      </c>
      <c r="K36" s="29" t="s">
        <v>2461</v>
      </c>
      <c r="L36" s="12"/>
    </row>
    <row r="37" spans="1:12" x14ac:dyDescent="0.35">
      <c r="A37" s="1">
        <v>34</v>
      </c>
      <c r="B37">
        <v>10601</v>
      </c>
      <c r="C37">
        <v>3</v>
      </c>
      <c r="D37" s="30" t="s">
        <v>1032</v>
      </c>
      <c r="E37" t="s">
        <v>1033</v>
      </c>
      <c r="F37" t="s">
        <v>1034</v>
      </c>
      <c r="G37" s="12" t="str">
        <f>IF(COUNTIF(bepress!G$5:G$1258,SNSF!$B37)&gt;0,COUNTIF(bepress!G$5:G$1258,SNSF!$B37),"")</f>
        <v/>
      </c>
      <c r="H37" s="12" t="str">
        <f>IF(COUNTIF(bepress!H$5:H$1258,SNSF!$B37)&gt;0,COUNTIF(bepress!H$5:H$1258,SNSF!$B37),"")</f>
        <v/>
      </c>
      <c r="I37" s="12">
        <f>IF(COUNTIF(bepress!I$5:I$1258,SNSF!$B37)&gt;0,COUNTIF(bepress!I$5:I$1258,SNSF!$B37),"")</f>
        <v>3</v>
      </c>
      <c r="J37" s="12">
        <f t="shared" si="1"/>
        <v>3</v>
      </c>
      <c r="K37" s="29" t="s">
        <v>2469</v>
      </c>
      <c r="L37" s="12"/>
    </row>
    <row r="38" spans="1:12" x14ac:dyDescent="0.35">
      <c r="A38" s="1">
        <v>35</v>
      </c>
      <c r="B38">
        <v>10602</v>
      </c>
      <c r="C38">
        <v>3</v>
      </c>
      <c r="D38" s="30" t="s">
        <v>906</v>
      </c>
      <c r="E38" t="s">
        <v>907</v>
      </c>
      <c r="F38" t="s">
        <v>908</v>
      </c>
      <c r="G38" s="12" t="str">
        <f>IF(COUNTIF(bepress!G$5:G$1258,SNSF!$B38)&gt;0,COUNTIF(bepress!G$5:G$1258,SNSF!$B38),"")</f>
        <v/>
      </c>
      <c r="H38" s="12" t="str">
        <f>IF(COUNTIF(bepress!H$5:H$1258,SNSF!$B38)&gt;0,COUNTIF(bepress!H$5:H$1258,SNSF!$B38),"")</f>
        <v/>
      </c>
      <c r="I38" s="12">
        <f>IF(COUNTIF(bepress!I$5:I$1258,SNSF!$B38)&gt;0,COUNTIF(bepress!I$5:I$1258,SNSF!$B38),"")</f>
        <v>17</v>
      </c>
      <c r="J38" s="12">
        <f t="shared" si="1"/>
        <v>17</v>
      </c>
      <c r="K38" s="29" t="s">
        <v>2423</v>
      </c>
      <c r="L38" s="12" t="s">
        <v>2490</v>
      </c>
    </row>
    <row r="39" spans="1:12" x14ac:dyDescent="0.35">
      <c r="A39" s="1">
        <v>36</v>
      </c>
      <c r="B39">
        <v>10700</v>
      </c>
      <c r="C39">
        <v>2</v>
      </c>
      <c r="D39" s="31" t="s">
        <v>620</v>
      </c>
      <c r="E39" t="s">
        <v>621</v>
      </c>
      <c r="F39" t="s">
        <v>622</v>
      </c>
      <c r="G39" s="12" t="str">
        <f>IF(COUNTIF(bepress!G$5:G$1258,SNSF!$B39)&gt;0,COUNTIF(bepress!G$5:G$1258,SNSF!$B39),"")</f>
        <v/>
      </c>
      <c r="H39" s="12">
        <f>IF(COUNTIF(bepress!H$5:H$1258,SNSF!$B39)&gt;0,COUNTIF(bepress!H$5:H$1258,SNSF!$B39),"")</f>
        <v>189</v>
      </c>
      <c r="I39" s="12" t="str">
        <f>IF(COUNTIF(bepress!I$5:I$1258,SNSF!$B39)&gt;0,COUNTIF(bepress!I$5:I$1258,SNSF!$B39),"")</f>
        <v/>
      </c>
      <c r="J39" s="12">
        <f t="shared" si="1"/>
        <v>189</v>
      </c>
      <c r="K39" s="29"/>
      <c r="L39" s="12"/>
    </row>
    <row r="40" spans="1:12" x14ac:dyDescent="0.35">
      <c r="A40" s="1">
        <v>37</v>
      </c>
      <c r="B40">
        <v>10203</v>
      </c>
      <c r="C40">
        <v>3</v>
      </c>
      <c r="D40" s="30" t="s">
        <v>1015</v>
      </c>
      <c r="E40" t="s">
        <v>1016</v>
      </c>
      <c r="F40" t="s">
        <v>137</v>
      </c>
      <c r="G40" s="12" t="str">
        <f>IF(COUNTIF(bepress!G$5:G$1258,SNSF!$B40)&gt;0,COUNTIF(bepress!G$5:G$1258,SNSF!$B40),"")</f>
        <v/>
      </c>
      <c r="H40" s="12" t="str">
        <f>IF(COUNTIF(bepress!H$5:H$1258,SNSF!$B40)&gt;0,COUNTIF(bepress!H$5:H$1258,SNSF!$B40),"")</f>
        <v/>
      </c>
      <c r="I40" s="12">
        <f>IF(COUNTIF(bepress!I$5:I$1258,SNSF!$B40)&gt;0,COUNTIF(bepress!I$5:I$1258,SNSF!$B40),"")</f>
        <v>17</v>
      </c>
      <c r="J40" s="12">
        <f t="shared" si="1"/>
        <v>17</v>
      </c>
      <c r="K40" s="29" t="s">
        <v>2462</v>
      </c>
      <c r="L40" s="12"/>
    </row>
    <row r="41" spans="1:12" x14ac:dyDescent="0.35">
      <c r="A41" s="1">
        <v>38</v>
      </c>
      <c r="B41">
        <v>10204</v>
      </c>
      <c r="C41">
        <v>3</v>
      </c>
      <c r="D41" s="30" t="s">
        <v>697</v>
      </c>
      <c r="E41" t="s">
        <v>698</v>
      </c>
      <c r="F41" t="s">
        <v>699</v>
      </c>
      <c r="G41" s="12" t="str">
        <f>IF(COUNTIF(bepress!G$5:G$1258,SNSF!$B41)&gt;0,COUNTIF(bepress!G$5:G$1258,SNSF!$B41),"")</f>
        <v/>
      </c>
      <c r="H41" s="12" t="str">
        <f>IF(COUNTIF(bepress!H$5:H$1258,SNSF!$B41)&gt;0,COUNTIF(bepress!H$5:H$1258,SNSF!$B41),"")</f>
        <v/>
      </c>
      <c r="I41" s="12">
        <f>IF(COUNTIF(bepress!I$5:I$1258,SNSF!$B41)&gt;0,COUNTIF(bepress!I$5:I$1258,SNSF!$B41),"")</f>
        <v>46</v>
      </c>
      <c r="J41" s="12">
        <f t="shared" si="1"/>
        <v>46</v>
      </c>
      <c r="K41" s="29" t="s">
        <v>2355</v>
      </c>
      <c r="L41" s="12"/>
    </row>
    <row r="42" spans="1:12" x14ac:dyDescent="0.35">
      <c r="A42" s="1">
        <v>39</v>
      </c>
      <c r="B42">
        <v>10205</v>
      </c>
      <c r="C42">
        <v>3</v>
      </c>
      <c r="D42" s="30" t="s">
        <v>728</v>
      </c>
      <c r="E42" t="s">
        <v>729</v>
      </c>
      <c r="F42" t="s">
        <v>730</v>
      </c>
      <c r="G42" s="12" t="str">
        <f>IF(COUNTIF(bepress!G$5:G$1258,SNSF!$B42)&gt;0,COUNTIF(bepress!G$5:G$1258,SNSF!$B42),"")</f>
        <v/>
      </c>
      <c r="H42" s="12" t="str">
        <f>IF(COUNTIF(bepress!H$5:H$1258,SNSF!$B42)&gt;0,COUNTIF(bepress!H$5:H$1258,SNSF!$B42),"")</f>
        <v/>
      </c>
      <c r="I42" s="12">
        <f>IF(COUNTIF(bepress!I$5:I$1258,SNSF!$B42)&gt;0,COUNTIF(bepress!I$5:I$1258,SNSF!$B42),"")</f>
        <v>124</v>
      </c>
      <c r="J42" s="12">
        <f t="shared" si="1"/>
        <v>124</v>
      </c>
      <c r="K42" s="29" t="s">
        <v>2366</v>
      </c>
      <c r="L42" s="12"/>
    </row>
    <row r="43" spans="1:12" x14ac:dyDescent="0.35">
      <c r="A43" s="1">
        <v>40</v>
      </c>
      <c r="B43" s="14">
        <v>20000</v>
      </c>
      <c r="C43">
        <v>1</v>
      </c>
      <c r="D43" s="31" t="s">
        <v>623</v>
      </c>
      <c r="E43" t="s">
        <v>624</v>
      </c>
      <c r="F43" s="15" t="s">
        <v>625</v>
      </c>
      <c r="G43" s="12">
        <f>IF(COUNTIF(bepress!G$5:G$1258,SNSF!$B43)&gt;0,COUNTIF(bepress!G$5:G$1258,SNSF!$B43),"")</f>
        <v>229</v>
      </c>
      <c r="H43" s="12" t="str">
        <f>IF(COUNTIF(bepress!H$5:H$1258,SNSF!$B43)&gt;0,COUNTIF(bepress!H$5:H$1258,SNSF!$B43),"")</f>
        <v/>
      </c>
      <c r="I43" s="12" t="str">
        <f>IF(COUNTIF(bepress!I$5:I$1258,SNSF!$B43)&gt;0,COUNTIF(bepress!I$5:I$1258,SNSF!$B43),"")</f>
        <v/>
      </c>
      <c r="J43" s="12">
        <f t="shared" si="1"/>
        <v>229</v>
      </c>
      <c r="K43" s="29"/>
      <c r="L43" s="12"/>
    </row>
    <row r="44" spans="1:12" x14ac:dyDescent="0.35">
      <c r="A44" s="1">
        <v>41</v>
      </c>
      <c r="B44" s="14">
        <v>20100</v>
      </c>
      <c r="C44">
        <v>2</v>
      </c>
      <c r="D44" s="31" t="s">
        <v>626</v>
      </c>
      <c r="E44" t="s">
        <v>627</v>
      </c>
      <c r="F44" t="s">
        <v>406</v>
      </c>
      <c r="G44" s="12" t="str">
        <f>IF(COUNTIF(bepress!G$5:G$1258,SNSF!$B44)&gt;0,COUNTIF(bepress!G$5:G$1258,SNSF!$B44),"")</f>
        <v/>
      </c>
      <c r="H44" s="12">
        <f>IF(COUNTIF(bepress!H$5:H$1258,SNSF!$B44)&gt;0,COUNTIF(bepress!H$5:H$1258,SNSF!$B44),"")</f>
        <v>39</v>
      </c>
      <c r="I44" s="12" t="str">
        <f>IF(COUNTIF(bepress!I$5:I$1258,SNSF!$B44)&gt;0,COUNTIF(bepress!I$5:I$1258,SNSF!$B44),"")</f>
        <v/>
      </c>
      <c r="J44" s="12">
        <f t="shared" si="1"/>
        <v>39</v>
      </c>
      <c r="K44" s="29"/>
      <c r="L44" s="12"/>
    </row>
    <row r="45" spans="1:12" x14ac:dyDescent="0.35">
      <c r="A45" s="1">
        <v>42</v>
      </c>
      <c r="B45" s="15">
        <v>20101</v>
      </c>
      <c r="C45">
        <v>3</v>
      </c>
      <c r="D45" s="30" t="s">
        <v>923</v>
      </c>
      <c r="E45" t="s">
        <v>627</v>
      </c>
      <c r="F45" t="s">
        <v>406</v>
      </c>
      <c r="G45" s="12" t="str">
        <f>IF(COUNTIF(bepress!G$5:G$1258,SNSF!$B45)&gt;0,COUNTIF(bepress!G$5:G$1258,SNSF!$B45),"")</f>
        <v/>
      </c>
      <c r="H45" s="12" t="str">
        <f>IF(COUNTIF(bepress!H$5:H$1258,SNSF!$B45)&gt;0,COUNTIF(bepress!H$5:H$1258,SNSF!$B45),"")</f>
        <v/>
      </c>
      <c r="I45" s="12">
        <f>IF(COUNTIF(bepress!I$5:I$1258,SNSF!$B45)&gt;0,COUNTIF(bepress!I$5:I$1258,SNSF!$B45),"")</f>
        <v>36</v>
      </c>
      <c r="J45" s="12">
        <f t="shared" si="1"/>
        <v>36</v>
      </c>
      <c r="K45" s="29" t="s">
        <v>2428</v>
      </c>
      <c r="L45" s="12"/>
    </row>
    <row r="46" spans="1:12" x14ac:dyDescent="0.35">
      <c r="A46" s="1">
        <v>43</v>
      </c>
      <c r="B46" s="14">
        <v>20200</v>
      </c>
      <c r="C46">
        <v>2</v>
      </c>
      <c r="D46" s="31" t="s">
        <v>628</v>
      </c>
      <c r="E46" t="s">
        <v>629</v>
      </c>
      <c r="F46" t="s">
        <v>630</v>
      </c>
      <c r="G46" s="12" t="str">
        <f>IF(COUNTIF(bepress!G$5:G$1258,SNSF!$B46)&gt;0,COUNTIF(bepress!G$5:G$1258,SNSF!$B46),"")</f>
        <v/>
      </c>
      <c r="H46" s="12">
        <f>IF(COUNTIF(bepress!H$5:H$1258,SNSF!$B46)&gt;0,COUNTIF(bepress!H$5:H$1258,SNSF!$B46),"")</f>
        <v>8</v>
      </c>
      <c r="I46" s="12" t="str">
        <f>IF(COUNTIF(bepress!I$5:I$1258,SNSF!$B46)&gt;0,COUNTIF(bepress!I$5:I$1258,SNSF!$B46),"")</f>
        <v/>
      </c>
      <c r="J46" s="12">
        <f t="shared" si="1"/>
        <v>8</v>
      </c>
      <c r="K46" s="29"/>
      <c r="L46" s="12"/>
    </row>
    <row r="47" spans="1:12" x14ac:dyDescent="0.35">
      <c r="A47" s="1">
        <v>44</v>
      </c>
      <c r="B47" s="15">
        <v>20201</v>
      </c>
      <c r="C47">
        <v>3</v>
      </c>
      <c r="D47" s="30" t="s">
        <v>924</v>
      </c>
      <c r="E47" t="s">
        <v>629</v>
      </c>
      <c r="F47" s="15" t="s">
        <v>925</v>
      </c>
      <c r="G47" s="12" t="str">
        <f>IF(COUNTIF(bepress!G$5:G$1258,SNSF!$B47)&gt;0,COUNTIF(bepress!G$5:G$1258,SNSF!$B47),"")</f>
        <v/>
      </c>
      <c r="H47" s="12" t="str">
        <f>IF(COUNTIF(bepress!H$5:H$1258,SNSF!$B47)&gt;0,COUNTIF(bepress!H$5:H$1258,SNSF!$B47),"")</f>
        <v/>
      </c>
      <c r="I47" s="12">
        <f>IF(COUNTIF(bepress!I$5:I$1258,SNSF!$B47)&gt;0,COUNTIF(bepress!I$5:I$1258,SNSF!$B47),"")</f>
        <v>8</v>
      </c>
      <c r="J47" s="12">
        <f t="shared" si="1"/>
        <v>8</v>
      </c>
      <c r="K47" s="29" t="s">
        <v>2429</v>
      </c>
      <c r="L47" s="12"/>
    </row>
    <row r="48" spans="1:12" x14ac:dyDescent="0.35">
      <c r="A48" s="1">
        <v>45</v>
      </c>
      <c r="B48" s="14">
        <v>20300</v>
      </c>
      <c r="C48">
        <v>2</v>
      </c>
      <c r="D48" s="31" t="s">
        <v>926</v>
      </c>
      <c r="E48" t="s">
        <v>927</v>
      </c>
      <c r="F48" t="s">
        <v>345</v>
      </c>
      <c r="G48" s="12" t="str">
        <f>IF(COUNTIF(bepress!G$5:G$1258,SNSF!$B48)&gt;0,COUNTIF(bepress!G$5:G$1258,SNSF!$B48),"")</f>
        <v/>
      </c>
      <c r="H48" s="12">
        <f>IF(COUNTIF(bepress!H$5:H$1258,SNSF!$B48)&gt;0,COUNTIF(bepress!H$5:H$1258,SNSF!$B48),"")</f>
        <v>11</v>
      </c>
      <c r="I48" s="12" t="str">
        <f>IF(COUNTIF(bepress!I$5:I$1258,SNSF!$B48)&gt;0,COUNTIF(bepress!I$5:I$1258,SNSF!$B48),"")</f>
        <v/>
      </c>
      <c r="J48" s="12">
        <f t="shared" si="1"/>
        <v>11</v>
      </c>
      <c r="K48" s="29" t="s">
        <v>2430</v>
      </c>
      <c r="L48" s="12"/>
    </row>
    <row r="49" spans="1:12" x14ac:dyDescent="0.35">
      <c r="A49" s="1">
        <v>46</v>
      </c>
      <c r="B49">
        <v>20301</v>
      </c>
      <c r="C49">
        <v>3</v>
      </c>
      <c r="D49" s="30" t="s">
        <v>934</v>
      </c>
      <c r="E49" t="s">
        <v>935</v>
      </c>
      <c r="F49" t="s">
        <v>936</v>
      </c>
      <c r="G49" s="12" t="str">
        <f>IF(COUNTIF(bepress!G$5:G$1258,SNSF!$B49)&gt;0,COUNTIF(bepress!G$5:G$1258,SNSF!$B49),"")</f>
        <v/>
      </c>
      <c r="H49" s="12" t="str">
        <f>IF(COUNTIF(bepress!H$5:H$1258,SNSF!$B49)&gt;0,COUNTIF(bepress!H$5:H$1258,SNSF!$B49),"")</f>
        <v/>
      </c>
      <c r="I49" s="12">
        <f>IF(COUNTIF(bepress!I$5:I$1258,SNSF!$B49)&gt;0,COUNTIF(bepress!I$5:I$1258,SNSF!$B49),"")</f>
        <v>1</v>
      </c>
      <c r="J49" s="12">
        <f t="shared" si="1"/>
        <v>1</v>
      </c>
      <c r="K49" s="29" t="s">
        <v>2433</v>
      </c>
      <c r="L49" s="12"/>
    </row>
    <row r="50" spans="1:12" x14ac:dyDescent="0.35">
      <c r="A50" s="1">
        <v>47</v>
      </c>
      <c r="B50">
        <v>20303</v>
      </c>
      <c r="C50">
        <v>3</v>
      </c>
      <c r="D50" s="30" t="s">
        <v>928</v>
      </c>
      <c r="E50" t="s">
        <v>929</v>
      </c>
      <c r="F50" t="s">
        <v>930</v>
      </c>
      <c r="G50" s="12" t="str">
        <f>IF(COUNTIF(bepress!G$5:G$1258,SNSF!$B50)&gt;0,COUNTIF(bepress!G$5:G$1258,SNSF!$B50),"")</f>
        <v/>
      </c>
      <c r="H50" s="12" t="str">
        <f>IF(COUNTIF(bepress!H$5:H$1258,SNSF!$B50)&gt;0,COUNTIF(bepress!H$5:H$1258,SNSF!$B50),"")</f>
        <v/>
      </c>
      <c r="I50" s="12">
        <f>IF(COUNTIF(bepress!I$5:I$1258,SNSF!$B50)&gt;0,COUNTIF(bepress!I$5:I$1258,SNSF!$B50),"")</f>
        <v>1</v>
      </c>
      <c r="J50" s="12">
        <f t="shared" si="1"/>
        <v>1</v>
      </c>
      <c r="K50" s="29" t="s">
        <v>2431</v>
      </c>
      <c r="L50" s="12"/>
    </row>
    <row r="51" spans="1:12" x14ac:dyDescent="0.35">
      <c r="A51" s="1">
        <v>48</v>
      </c>
      <c r="B51">
        <v>20304</v>
      </c>
      <c r="C51">
        <v>3</v>
      </c>
      <c r="D51" s="30" t="s">
        <v>931</v>
      </c>
      <c r="E51" t="s">
        <v>932</v>
      </c>
      <c r="F51" t="s">
        <v>933</v>
      </c>
      <c r="G51" s="12" t="str">
        <f>IF(COUNTIF(bepress!G$5:G$1258,SNSF!$B51)&gt;0,COUNTIF(bepress!G$5:G$1258,SNSF!$B51),"")</f>
        <v/>
      </c>
      <c r="H51" s="12" t="str">
        <f>IF(COUNTIF(bepress!H$5:H$1258,SNSF!$B51)&gt;0,COUNTIF(bepress!H$5:H$1258,SNSF!$B51),"")</f>
        <v/>
      </c>
      <c r="I51" s="12">
        <f>IF(COUNTIF(bepress!I$5:I$1258,SNSF!$B51)&gt;0,COUNTIF(bepress!I$5:I$1258,SNSF!$B51),"")</f>
        <v>1</v>
      </c>
      <c r="J51" s="12">
        <f t="shared" si="1"/>
        <v>1</v>
      </c>
      <c r="K51" s="29" t="s">
        <v>2432</v>
      </c>
      <c r="L51" s="12"/>
    </row>
    <row r="52" spans="1:12" x14ac:dyDescent="0.35">
      <c r="A52" s="1">
        <v>49</v>
      </c>
      <c r="B52" s="14">
        <v>20400</v>
      </c>
      <c r="C52">
        <v>2</v>
      </c>
      <c r="D52" s="31" t="s">
        <v>985</v>
      </c>
      <c r="E52" t="s">
        <v>986</v>
      </c>
      <c r="F52" t="s">
        <v>384</v>
      </c>
      <c r="G52" s="12" t="str">
        <f>IF(COUNTIF(bepress!G$5:G$1258,SNSF!$B52)&gt;0,COUNTIF(bepress!G$5:G$1258,SNSF!$B52),"")</f>
        <v/>
      </c>
      <c r="H52" s="12">
        <f>IF(COUNTIF(bepress!H$5:H$1258,SNSF!$B52)&gt;0,COUNTIF(bepress!H$5:H$1258,SNSF!$B52),"")</f>
        <v>12</v>
      </c>
      <c r="I52" s="12" t="str">
        <f>IF(COUNTIF(bepress!I$5:I$1258,SNSF!$B52)&gt;0,COUNTIF(bepress!I$5:I$1258,SNSF!$B52),"")</f>
        <v/>
      </c>
      <c r="J52" s="12">
        <f t="shared" si="1"/>
        <v>12</v>
      </c>
      <c r="K52" s="29" t="s">
        <v>2451</v>
      </c>
      <c r="L52" s="12"/>
    </row>
    <row r="53" spans="1:12" x14ac:dyDescent="0.35">
      <c r="A53" s="1">
        <v>50</v>
      </c>
      <c r="B53">
        <v>20401</v>
      </c>
      <c r="C53">
        <v>3</v>
      </c>
      <c r="D53" s="30" t="s">
        <v>583</v>
      </c>
      <c r="E53" t="s">
        <v>584</v>
      </c>
      <c r="F53" t="s">
        <v>585</v>
      </c>
      <c r="G53" s="12" t="str">
        <f>IF(COUNTIF(bepress!G$5:G$1258,SNSF!$B53)&gt;0,COUNTIF(bepress!G$5:G$1258,SNSF!$B53),"")</f>
        <v/>
      </c>
      <c r="H53" s="12" t="str">
        <f>IF(COUNTIF(bepress!H$5:H$1258,SNSF!$B53)&gt;0,COUNTIF(bepress!H$5:H$1258,SNSF!$B53),"")</f>
        <v/>
      </c>
      <c r="I53" s="12">
        <f>IF(COUNTIF(bepress!I$5:I$1258,SNSF!$B53)&gt;0,COUNTIF(bepress!I$5:I$1258,SNSF!$B53),"")</f>
        <v>3</v>
      </c>
      <c r="J53" s="12">
        <f t="shared" si="1"/>
        <v>3</v>
      </c>
      <c r="K53" s="29"/>
      <c r="L53" s="12"/>
    </row>
    <row r="54" spans="1:12" x14ac:dyDescent="0.35">
      <c r="A54" s="1">
        <v>51</v>
      </c>
      <c r="B54">
        <v>20402</v>
      </c>
      <c r="C54">
        <v>3</v>
      </c>
      <c r="D54" s="30" t="s">
        <v>998</v>
      </c>
      <c r="E54" t="s">
        <v>999</v>
      </c>
      <c r="F54" t="s">
        <v>1000</v>
      </c>
      <c r="G54" s="12" t="str">
        <f>IF(COUNTIF(bepress!G$5:G$1258,SNSF!$B54)&gt;0,COUNTIF(bepress!G$5:G$1258,SNSF!$B54),"")</f>
        <v/>
      </c>
      <c r="H54" s="12" t="str">
        <f>IF(COUNTIF(bepress!H$5:H$1258,SNSF!$B54)&gt;0,COUNTIF(bepress!H$5:H$1258,SNSF!$B54),"")</f>
        <v/>
      </c>
      <c r="I54" s="12">
        <f>IF(COUNTIF(bepress!I$5:I$1258,SNSF!$B54)&gt;0,COUNTIF(bepress!I$5:I$1258,SNSF!$B54),"")</f>
        <v>1</v>
      </c>
      <c r="J54" s="12">
        <f t="shared" si="1"/>
        <v>1</v>
      </c>
      <c r="K54" s="29" t="s">
        <v>2456</v>
      </c>
      <c r="L54" s="12"/>
    </row>
    <row r="55" spans="1:12" x14ac:dyDescent="0.35">
      <c r="A55" s="1">
        <v>52</v>
      </c>
      <c r="B55">
        <v>20403</v>
      </c>
      <c r="C55">
        <v>3</v>
      </c>
      <c r="D55" s="30" t="s">
        <v>989</v>
      </c>
      <c r="E55" t="s">
        <v>990</v>
      </c>
      <c r="F55" t="s">
        <v>991</v>
      </c>
      <c r="G55" s="12" t="str">
        <f>IF(COUNTIF(bepress!G$5:G$1258,SNSF!$B55)&gt;0,COUNTIF(bepress!G$5:G$1258,SNSF!$B55),"")</f>
        <v/>
      </c>
      <c r="H55" s="12" t="str">
        <f>IF(COUNTIF(bepress!H$5:H$1258,SNSF!$B55)&gt;0,COUNTIF(bepress!H$5:H$1258,SNSF!$B55),"")</f>
        <v/>
      </c>
      <c r="I55" s="12">
        <f>IF(COUNTIF(bepress!I$5:I$1258,SNSF!$B55)&gt;0,COUNTIF(bepress!I$5:I$1258,SNSF!$B55),"")</f>
        <v>2</v>
      </c>
      <c r="J55" s="12">
        <f t="shared" si="1"/>
        <v>2</v>
      </c>
      <c r="K55" s="29" t="s">
        <v>2453</v>
      </c>
      <c r="L55" s="12"/>
    </row>
    <row r="56" spans="1:12" x14ac:dyDescent="0.35">
      <c r="A56" s="1">
        <v>53</v>
      </c>
      <c r="B56">
        <v>20404</v>
      </c>
      <c r="C56">
        <v>3</v>
      </c>
      <c r="D56" s="30" t="s">
        <v>987</v>
      </c>
      <c r="E56" t="s">
        <v>988</v>
      </c>
      <c r="F56" t="s">
        <v>386</v>
      </c>
      <c r="G56" s="12" t="str">
        <f>IF(COUNTIF(bepress!G$5:G$1258,SNSF!$B56)&gt;0,COUNTIF(bepress!G$5:G$1258,SNSF!$B56),"")</f>
        <v/>
      </c>
      <c r="H56" s="12" t="str">
        <f>IF(COUNTIF(bepress!H$5:H$1258,SNSF!$B56)&gt;0,COUNTIF(bepress!H$5:H$1258,SNSF!$B56),"")</f>
        <v/>
      </c>
      <c r="I56" s="12">
        <f>IF(COUNTIF(bepress!I$5:I$1258,SNSF!$B56)&gt;0,COUNTIF(bepress!I$5:I$1258,SNSF!$B56),"")</f>
        <v>1</v>
      </c>
      <c r="J56" s="12">
        <f t="shared" si="1"/>
        <v>1</v>
      </c>
      <c r="K56" s="29" t="s">
        <v>2452</v>
      </c>
      <c r="L56" s="12"/>
    </row>
    <row r="57" spans="1:12" x14ac:dyDescent="0.35">
      <c r="A57" s="1">
        <v>54</v>
      </c>
      <c r="B57">
        <v>20405</v>
      </c>
      <c r="C57">
        <v>3</v>
      </c>
      <c r="D57" s="30" t="s">
        <v>992</v>
      </c>
      <c r="E57" t="s">
        <v>993</v>
      </c>
      <c r="F57" t="s">
        <v>994</v>
      </c>
      <c r="G57" s="12" t="str">
        <f>IF(COUNTIF(bepress!G$5:G$1258,SNSF!$B57)&gt;0,COUNTIF(bepress!G$5:G$1258,SNSF!$B57),"")</f>
        <v/>
      </c>
      <c r="H57" s="12" t="str">
        <f>IF(COUNTIF(bepress!H$5:H$1258,SNSF!$B57)&gt;0,COUNTIF(bepress!H$5:H$1258,SNSF!$B57),"")</f>
        <v/>
      </c>
      <c r="I57" s="12">
        <f>IF(COUNTIF(bepress!I$5:I$1258,SNSF!$B57)&gt;0,COUNTIF(bepress!I$5:I$1258,SNSF!$B57),"")</f>
        <v>1</v>
      </c>
      <c r="J57" s="12">
        <f t="shared" si="1"/>
        <v>1</v>
      </c>
      <c r="K57" s="29" t="s">
        <v>2454</v>
      </c>
      <c r="L57" s="12"/>
    </row>
    <row r="58" spans="1:12" x14ac:dyDescent="0.35">
      <c r="A58" s="1">
        <v>55</v>
      </c>
      <c r="B58">
        <v>20406</v>
      </c>
      <c r="C58">
        <v>3</v>
      </c>
      <c r="D58" s="30" t="s">
        <v>1001</v>
      </c>
      <c r="E58" t="s">
        <v>1002</v>
      </c>
      <c r="F58" t="s">
        <v>1003</v>
      </c>
      <c r="G58" s="12" t="str">
        <f>IF(COUNTIF(bepress!G$5:G$1258,SNSF!$B58)&gt;0,COUNTIF(bepress!G$5:G$1258,SNSF!$B58),"")</f>
        <v/>
      </c>
      <c r="H58" s="12" t="str">
        <f>IF(COUNTIF(bepress!H$5:H$1258,SNSF!$B58)&gt;0,COUNTIF(bepress!H$5:H$1258,SNSF!$B58),"")</f>
        <v/>
      </c>
      <c r="I58" s="12">
        <f>IF(COUNTIF(bepress!I$5:I$1258,SNSF!$B58)&gt;0,COUNTIF(bepress!I$5:I$1258,SNSF!$B58),"")</f>
        <v>1</v>
      </c>
      <c r="J58" s="12">
        <f t="shared" si="1"/>
        <v>1</v>
      </c>
      <c r="K58" s="29" t="s">
        <v>2457</v>
      </c>
      <c r="L58" s="12"/>
    </row>
    <row r="59" spans="1:12" x14ac:dyDescent="0.35">
      <c r="A59" s="1">
        <v>56</v>
      </c>
      <c r="B59">
        <v>20409</v>
      </c>
      <c r="C59">
        <v>3</v>
      </c>
      <c r="D59" s="30" t="s">
        <v>1004</v>
      </c>
      <c r="E59" t="s">
        <v>1005</v>
      </c>
      <c r="F59" t="s">
        <v>1006</v>
      </c>
      <c r="G59" s="12" t="str">
        <f>IF(COUNTIF(bepress!G$5:G$1258,SNSF!$B59)&gt;0,COUNTIF(bepress!G$5:G$1258,SNSF!$B59),"")</f>
        <v/>
      </c>
      <c r="H59" s="12" t="str">
        <f>IF(COUNTIF(bepress!H$5:H$1258,SNSF!$B59)&gt;0,COUNTIF(bepress!H$5:H$1258,SNSF!$B59),"")</f>
        <v/>
      </c>
      <c r="I59" s="12">
        <f>IF(COUNTIF(bepress!I$5:I$1258,SNSF!$B59)&gt;0,COUNTIF(bepress!I$5:I$1258,SNSF!$B59),"")</f>
        <v>1</v>
      </c>
      <c r="J59" s="12">
        <f t="shared" si="1"/>
        <v>1</v>
      </c>
      <c r="K59" s="29" t="s">
        <v>2458</v>
      </c>
      <c r="L59" s="12"/>
    </row>
    <row r="60" spans="1:12" x14ac:dyDescent="0.35">
      <c r="A60" s="1">
        <v>57</v>
      </c>
      <c r="B60" s="14">
        <v>20500</v>
      </c>
      <c r="C60">
        <v>2</v>
      </c>
      <c r="D60" s="31" t="s">
        <v>631</v>
      </c>
      <c r="E60" t="s">
        <v>632</v>
      </c>
      <c r="F60" t="s">
        <v>440</v>
      </c>
      <c r="G60" s="12" t="str">
        <f>IF(COUNTIF(bepress!G$5:G$1258,SNSF!$B60)&gt;0,COUNTIF(bepress!G$5:G$1258,SNSF!$B60),"")</f>
        <v/>
      </c>
      <c r="H60" s="12">
        <f>IF(COUNTIF(bepress!H$5:H$1258,SNSF!$B60)&gt;0,COUNTIF(bepress!H$5:H$1258,SNSF!$B60),"")</f>
        <v>120</v>
      </c>
      <c r="I60" s="12" t="str">
        <f>IF(COUNTIF(bepress!I$5:I$1258,SNSF!$B60)&gt;0,COUNTIF(bepress!I$5:I$1258,SNSF!$B60),"")</f>
        <v/>
      </c>
      <c r="J60" s="12">
        <f t="shared" si="1"/>
        <v>120</v>
      </c>
      <c r="K60" s="29"/>
      <c r="L60" s="12"/>
    </row>
    <row r="61" spans="1:12" x14ac:dyDescent="0.35">
      <c r="A61" s="1">
        <v>58</v>
      </c>
      <c r="B61">
        <v>20501</v>
      </c>
      <c r="C61">
        <v>3</v>
      </c>
      <c r="D61" s="30" t="s">
        <v>710</v>
      </c>
      <c r="E61" t="s">
        <v>711</v>
      </c>
      <c r="F61" t="s">
        <v>712</v>
      </c>
      <c r="G61" s="12" t="str">
        <f>IF(COUNTIF(bepress!G$5:G$1258,SNSF!$B61)&gt;0,COUNTIF(bepress!G$5:G$1258,SNSF!$B61),"")</f>
        <v/>
      </c>
      <c r="H61" s="12" t="str">
        <f>IF(COUNTIF(bepress!H$5:H$1258,SNSF!$B61)&gt;0,COUNTIF(bepress!H$5:H$1258,SNSF!$B61),"")</f>
        <v/>
      </c>
      <c r="I61" s="12">
        <f>IF(COUNTIF(bepress!I$5:I$1258,SNSF!$B61)&gt;0,COUNTIF(bepress!I$5:I$1258,SNSF!$B61),"")</f>
        <v>9</v>
      </c>
      <c r="J61" s="12">
        <f t="shared" si="1"/>
        <v>9</v>
      </c>
      <c r="K61" s="29" t="s">
        <v>2360</v>
      </c>
      <c r="L61" s="12"/>
    </row>
    <row r="62" spans="1:12" x14ac:dyDescent="0.35">
      <c r="A62" s="1">
        <v>59</v>
      </c>
      <c r="B62">
        <v>20502</v>
      </c>
      <c r="C62">
        <v>3</v>
      </c>
      <c r="D62" s="30" t="s">
        <v>722</v>
      </c>
      <c r="E62" t="s">
        <v>723</v>
      </c>
      <c r="F62" t="s">
        <v>724</v>
      </c>
      <c r="G62" s="12" t="str">
        <f>IF(COUNTIF(bepress!G$5:G$1258,SNSF!$B62)&gt;0,COUNTIF(bepress!G$5:G$1258,SNSF!$B62),"")</f>
        <v/>
      </c>
      <c r="H62" s="12" t="str">
        <f>IF(COUNTIF(bepress!H$5:H$1258,SNSF!$B62)&gt;0,COUNTIF(bepress!H$5:H$1258,SNSF!$B62),"")</f>
        <v/>
      </c>
      <c r="I62" s="12">
        <f>IF(COUNTIF(bepress!I$5:I$1258,SNSF!$B62)&gt;0,COUNTIF(bepress!I$5:I$1258,SNSF!$B62),"")</f>
        <v>12</v>
      </c>
      <c r="J62" s="12">
        <f t="shared" si="1"/>
        <v>12</v>
      </c>
      <c r="K62" s="29" t="s">
        <v>2364</v>
      </c>
      <c r="L62" s="12"/>
    </row>
    <row r="63" spans="1:12" x14ac:dyDescent="0.35">
      <c r="A63" s="1">
        <v>60</v>
      </c>
      <c r="B63">
        <v>20503</v>
      </c>
      <c r="C63">
        <v>3</v>
      </c>
      <c r="D63" s="30" t="s">
        <v>995</v>
      </c>
      <c r="E63" t="s">
        <v>996</v>
      </c>
      <c r="F63" t="s">
        <v>997</v>
      </c>
      <c r="G63" s="12" t="str">
        <f>IF(COUNTIF(bepress!G$5:G$1258,SNSF!$B63)&gt;0,COUNTIF(bepress!G$5:G$1258,SNSF!$B63),"")</f>
        <v/>
      </c>
      <c r="H63" s="12" t="str">
        <f>IF(COUNTIF(bepress!H$5:H$1258,SNSF!$B63)&gt;0,COUNTIF(bepress!H$5:H$1258,SNSF!$B63),"")</f>
        <v/>
      </c>
      <c r="I63" s="12">
        <f>IF(COUNTIF(bepress!I$5:I$1258,SNSF!$B63)&gt;0,COUNTIF(bepress!I$5:I$1258,SNSF!$B63),"")</f>
        <v>1</v>
      </c>
      <c r="J63" s="12">
        <f t="shared" si="1"/>
        <v>1</v>
      </c>
      <c r="K63" s="29" t="s">
        <v>2455</v>
      </c>
      <c r="L63" s="12"/>
    </row>
    <row r="64" spans="1:12" x14ac:dyDescent="0.35">
      <c r="A64" s="1">
        <v>61</v>
      </c>
      <c r="B64">
        <v>20504</v>
      </c>
      <c r="C64">
        <v>3</v>
      </c>
      <c r="D64" s="30" t="s">
        <v>713</v>
      </c>
      <c r="E64" t="s">
        <v>714</v>
      </c>
      <c r="F64" t="s">
        <v>715</v>
      </c>
      <c r="G64" s="12" t="str">
        <f>IF(COUNTIF(bepress!G$5:G$1258,SNSF!$B64)&gt;0,COUNTIF(bepress!G$5:G$1258,SNSF!$B64),"")</f>
        <v/>
      </c>
      <c r="H64" s="12" t="str">
        <f>IF(COUNTIF(bepress!H$5:H$1258,SNSF!$B64)&gt;0,COUNTIF(bepress!H$5:H$1258,SNSF!$B64),"")</f>
        <v/>
      </c>
      <c r="I64" s="12">
        <f>IF(COUNTIF(bepress!I$5:I$1258,SNSF!$B64)&gt;0,COUNTIF(bepress!I$5:I$1258,SNSF!$B64),"")</f>
        <v>6</v>
      </c>
      <c r="J64" s="12">
        <f t="shared" si="1"/>
        <v>6</v>
      </c>
      <c r="K64" s="29" t="s">
        <v>2361</v>
      </c>
      <c r="L64" s="12"/>
    </row>
    <row r="65" spans="1:12" x14ac:dyDescent="0.35">
      <c r="A65" s="1">
        <v>62</v>
      </c>
      <c r="B65">
        <v>20505</v>
      </c>
      <c r="C65">
        <v>3</v>
      </c>
      <c r="D65" s="30" t="s">
        <v>719</v>
      </c>
      <c r="E65" t="s">
        <v>720</v>
      </c>
      <c r="F65" t="s">
        <v>721</v>
      </c>
      <c r="G65" s="12" t="str">
        <f>IF(COUNTIF(bepress!G$5:G$1258,SNSF!$B65)&gt;0,COUNTIF(bepress!G$5:G$1258,SNSF!$B65),"")</f>
        <v/>
      </c>
      <c r="H65" s="12" t="str">
        <f>IF(COUNTIF(bepress!H$5:H$1258,SNSF!$B65)&gt;0,COUNTIF(bepress!H$5:H$1258,SNSF!$B65),"")</f>
        <v/>
      </c>
      <c r="I65" s="12">
        <f>IF(COUNTIF(bepress!I$5:I$1258,SNSF!$B65)&gt;0,COUNTIF(bepress!I$5:I$1258,SNSF!$B65),"")</f>
        <v>16</v>
      </c>
      <c r="J65" s="12">
        <f t="shared" si="1"/>
        <v>16</v>
      </c>
      <c r="K65" s="29" t="s">
        <v>2363</v>
      </c>
      <c r="L65" s="12"/>
    </row>
    <row r="66" spans="1:12" x14ac:dyDescent="0.35">
      <c r="A66" s="1">
        <v>63</v>
      </c>
      <c r="B66">
        <v>20506</v>
      </c>
      <c r="C66">
        <v>3</v>
      </c>
      <c r="D66" s="30" t="s">
        <v>937</v>
      </c>
      <c r="E66" t="s">
        <v>938</v>
      </c>
      <c r="F66" t="s">
        <v>939</v>
      </c>
      <c r="G66" s="12" t="str">
        <f>IF(COUNTIF(bepress!G$5:G$1258,SNSF!$B66)&gt;0,COUNTIF(bepress!G$5:G$1258,SNSF!$B66),"")</f>
        <v/>
      </c>
      <c r="H66" s="12" t="str">
        <f>IF(COUNTIF(bepress!H$5:H$1258,SNSF!$B66)&gt;0,COUNTIF(bepress!H$5:H$1258,SNSF!$B66),"")</f>
        <v/>
      </c>
      <c r="I66" s="12">
        <f>IF(COUNTIF(bepress!I$5:I$1258,SNSF!$B66)&gt;0,COUNTIF(bepress!I$5:I$1258,SNSF!$B66),"")</f>
        <v>20</v>
      </c>
      <c r="J66" s="12">
        <f t="shared" si="1"/>
        <v>20</v>
      </c>
      <c r="K66" s="29" t="s">
        <v>2434</v>
      </c>
      <c r="L66" s="12"/>
    </row>
    <row r="67" spans="1:12" x14ac:dyDescent="0.35">
      <c r="A67" s="1">
        <v>64</v>
      </c>
      <c r="B67">
        <v>20507</v>
      </c>
      <c r="C67">
        <v>3</v>
      </c>
      <c r="D67" s="30" t="s">
        <v>707</v>
      </c>
      <c r="E67" t="s">
        <v>708</v>
      </c>
      <c r="F67" t="s">
        <v>709</v>
      </c>
      <c r="G67" s="12" t="str">
        <f>IF(COUNTIF(bepress!G$5:G$1258,SNSF!$B67)&gt;0,COUNTIF(bepress!G$5:G$1258,SNSF!$B67),"")</f>
        <v/>
      </c>
      <c r="H67" s="12" t="str">
        <f>IF(COUNTIF(bepress!H$5:H$1258,SNSF!$B67)&gt;0,COUNTIF(bepress!H$5:H$1258,SNSF!$B67),"")</f>
        <v/>
      </c>
      <c r="I67" s="12">
        <f>IF(COUNTIF(bepress!I$5:I$1258,SNSF!$B67)&gt;0,COUNTIF(bepress!I$5:I$1258,SNSF!$B67),"")</f>
        <v>11</v>
      </c>
      <c r="J67" s="12">
        <f t="shared" si="1"/>
        <v>11</v>
      </c>
      <c r="K67" s="29" t="s">
        <v>2359</v>
      </c>
      <c r="L67" s="12"/>
    </row>
    <row r="68" spans="1:12" x14ac:dyDescent="0.35">
      <c r="A68" s="1">
        <v>65</v>
      </c>
      <c r="B68">
        <v>20508</v>
      </c>
      <c r="C68">
        <v>3</v>
      </c>
      <c r="D68" s="30" t="s">
        <v>716</v>
      </c>
      <c r="E68" t="s">
        <v>717</v>
      </c>
      <c r="F68" s="15" t="s">
        <v>718</v>
      </c>
      <c r="G68" s="12" t="str">
        <f>IF(COUNTIF(bepress!G$5:G$1258,SNSF!$B68)&gt;0,COUNTIF(bepress!G$5:G$1258,SNSF!$B68),"")</f>
        <v/>
      </c>
      <c r="H68" s="12" t="str">
        <f>IF(COUNTIF(bepress!H$5:H$1258,SNSF!$B68)&gt;0,COUNTIF(bepress!H$5:H$1258,SNSF!$B68),"")</f>
        <v/>
      </c>
      <c r="I68" s="12">
        <f>IF(COUNTIF(bepress!I$5:I$1258,SNSF!$B68)&gt;0,COUNTIF(bepress!I$5:I$1258,SNSF!$B68),"")</f>
        <v>6</v>
      </c>
      <c r="J68" s="12">
        <f t="shared" ref="J68:J99" si="2">SUM(G68:I68)</f>
        <v>6</v>
      </c>
      <c r="K68" s="29" t="s">
        <v>2362</v>
      </c>
      <c r="L68" s="12"/>
    </row>
    <row r="69" spans="1:12" x14ac:dyDescent="0.35">
      <c r="A69" s="1">
        <v>66</v>
      </c>
      <c r="B69">
        <v>20509</v>
      </c>
      <c r="C69">
        <v>3</v>
      </c>
      <c r="D69" s="30" t="s">
        <v>704</v>
      </c>
      <c r="E69" t="s">
        <v>705</v>
      </c>
      <c r="F69" t="s">
        <v>706</v>
      </c>
      <c r="G69" s="12" t="str">
        <f>IF(COUNTIF(bepress!G$5:G$1258,SNSF!$B69)&gt;0,COUNTIF(bepress!G$5:G$1258,SNSF!$B69),"")</f>
        <v/>
      </c>
      <c r="H69" s="12" t="str">
        <f>IF(COUNTIF(bepress!H$5:H$1258,SNSF!$B69)&gt;0,COUNTIF(bepress!H$5:H$1258,SNSF!$B69),"")</f>
        <v/>
      </c>
      <c r="I69" s="12">
        <f>IF(COUNTIF(bepress!I$5:I$1258,SNSF!$B69)&gt;0,COUNTIF(bepress!I$5:I$1258,SNSF!$B69),"")</f>
        <v>1</v>
      </c>
      <c r="J69" s="12">
        <f t="shared" si="2"/>
        <v>1</v>
      </c>
      <c r="K69" s="29" t="s">
        <v>2358</v>
      </c>
      <c r="L69" s="12"/>
    </row>
    <row r="70" spans="1:12" x14ac:dyDescent="0.35">
      <c r="A70" s="1">
        <v>67</v>
      </c>
      <c r="B70">
        <v>20510</v>
      </c>
      <c r="C70">
        <v>3</v>
      </c>
      <c r="D70" s="30" t="s">
        <v>1044</v>
      </c>
      <c r="E70" t="s">
        <v>1045</v>
      </c>
      <c r="F70" t="s">
        <v>1046</v>
      </c>
      <c r="G70" s="12" t="str">
        <f>IF(COUNTIF(bepress!G$5:G$1258,SNSF!$B70)&gt;0,COUNTIF(bepress!G$5:G$1258,SNSF!$B70),"")</f>
        <v/>
      </c>
      <c r="H70" s="12" t="str">
        <f>IF(COUNTIF(bepress!H$5:H$1258,SNSF!$B70)&gt;0,COUNTIF(bepress!H$5:H$1258,SNSF!$B70),"")</f>
        <v/>
      </c>
      <c r="I70" s="12" t="str">
        <f>IF(COUNTIF(bepress!I$5:I$1258,SNSF!$B70)&gt;0,COUNTIF(bepress!I$5:I$1258,SNSF!$B70),"")</f>
        <v/>
      </c>
      <c r="J70" s="33">
        <f t="shared" si="2"/>
        <v>0</v>
      </c>
      <c r="K70" s="29" t="s">
        <v>1047</v>
      </c>
      <c r="L70" s="12" t="s">
        <v>2497</v>
      </c>
    </row>
    <row r="71" spans="1:12" x14ac:dyDescent="0.35">
      <c r="A71" s="1">
        <v>68</v>
      </c>
      <c r="B71">
        <v>20511</v>
      </c>
      <c r="C71">
        <v>3</v>
      </c>
      <c r="D71" s="30" t="s">
        <v>725</v>
      </c>
      <c r="E71" t="s">
        <v>726</v>
      </c>
      <c r="F71" t="s">
        <v>727</v>
      </c>
      <c r="G71" s="12" t="str">
        <f>IF(COUNTIF(bepress!G$5:G$1258,SNSF!$B71)&gt;0,COUNTIF(bepress!G$5:G$1258,SNSF!$B71),"")</f>
        <v/>
      </c>
      <c r="H71" s="12" t="str">
        <f>IF(COUNTIF(bepress!H$5:H$1258,SNSF!$B71)&gt;0,COUNTIF(bepress!H$5:H$1258,SNSF!$B71),"")</f>
        <v/>
      </c>
      <c r="I71" s="12">
        <f>IF(COUNTIF(bepress!I$5:I$1258,SNSF!$B71)&gt;0,COUNTIF(bepress!I$5:I$1258,SNSF!$B71),"")</f>
        <v>36</v>
      </c>
      <c r="J71" s="12">
        <f t="shared" si="2"/>
        <v>36</v>
      </c>
      <c r="K71" s="29" t="s">
        <v>2365</v>
      </c>
      <c r="L71" s="12"/>
    </row>
    <row r="72" spans="1:12" x14ac:dyDescent="0.35">
      <c r="A72" s="1">
        <v>69</v>
      </c>
      <c r="B72" s="14">
        <v>20700</v>
      </c>
      <c r="C72">
        <v>2</v>
      </c>
      <c r="D72" s="31" t="s">
        <v>1017</v>
      </c>
      <c r="E72" t="s">
        <v>973</v>
      </c>
      <c r="F72" t="s">
        <v>1018</v>
      </c>
      <c r="G72" s="12" t="str">
        <f>IF(COUNTIF(bepress!G$5:G$1258,SNSF!$B72)&gt;0,COUNTIF(bepress!G$5:G$1258,SNSF!$B72),"")</f>
        <v/>
      </c>
      <c r="H72" s="12">
        <f>IF(COUNTIF(bepress!H$5:H$1258,SNSF!$B72)&gt;0,COUNTIF(bepress!H$5:H$1258,SNSF!$B72),"")</f>
        <v>25</v>
      </c>
      <c r="I72" s="12" t="str">
        <f>IF(COUNTIF(bepress!I$5:I$1258,SNSF!$B72)&gt;0,COUNTIF(bepress!I$5:I$1258,SNSF!$B72),"")</f>
        <v/>
      </c>
      <c r="J72" s="12">
        <f t="shared" si="2"/>
        <v>25</v>
      </c>
      <c r="K72" s="29" t="s">
        <v>2463</v>
      </c>
      <c r="L72" s="12"/>
    </row>
    <row r="73" spans="1:12" x14ac:dyDescent="0.35">
      <c r="A73" s="1">
        <v>70</v>
      </c>
      <c r="B73">
        <v>20701</v>
      </c>
      <c r="C73">
        <v>3</v>
      </c>
      <c r="D73" s="30" t="s">
        <v>966</v>
      </c>
      <c r="E73" t="s">
        <v>967</v>
      </c>
      <c r="F73" t="s">
        <v>968</v>
      </c>
      <c r="G73" s="12" t="str">
        <f>IF(COUNTIF(bepress!G$5:G$1258,SNSF!$B73)&gt;0,COUNTIF(bepress!G$5:G$1258,SNSF!$B73),"")</f>
        <v/>
      </c>
      <c r="H73" s="12" t="str">
        <f>IF(COUNTIF(bepress!H$5:H$1258,SNSF!$B73)&gt;0,COUNTIF(bepress!H$5:H$1258,SNSF!$B73),"")</f>
        <v/>
      </c>
      <c r="I73" s="12">
        <f>IF(COUNTIF(bepress!I$5:I$1258,SNSF!$B73)&gt;0,COUNTIF(bepress!I$5:I$1258,SNSF!$B73),"")</f>
        <v>2</v>
      </c>
      <c r="J73" s="12">
        <f t="shared" si="2"/>
        <v>2</v>
      </c>
      <c r="K73" s="29" t="s">
        <v>2444</v>
      </c>
      <c r="L73" s="12"/>
    </row>
    <row r="74" spans="1:12" x14ac:dyDescent="0.35">
      <c r="A74" s="1">
        <v>71</v>
      </c>
      <c r="B74">
        <v>20702</v>
      </c>
      <c r="C74">
        <v>3</v>
      </c>
      <c r="D74" s="30" t="s">
        <v>949</v>
      </c>
      <c r="E74" t="s">
        <v>950</v>
      </c>
      <c r="F74" t="s">
        <v>951</v>
      </c>
      <c r="G74" s="12" t="str">
        <f>IF(COUNTIF(bepress!G$5:G$1258,SNSF!$B74)&gt;0,COUNTIF(bepress!G$5:G$1258,SNSF!$B74),"")</f>
        <v/>
      </c>
      <c r="H74" s="12" t="str">
        <f>IF(COUNTIF(bepress!H$5:H$1258,SNSF!$B74)&gt;0,COUNTIF(bepress!H$5:H$1258,SNSF!$B74),"")</f>
        <v/>
      </c>
      <c r="I74" s="12">
        <f>IF(COUNTIF(bepress!I$5:I$1258,SNSF!$B74)&gt;0,COUNTIF(bepress!I$5:I$1258,SNSF!$B74),"")</f>
        <v>2</v>
      </c>
      <c r="J74" s="12">
        <f t="shared" si="2"/>
        <v>2</v>
      </c>
      <c r="K74" s="29" t="s">
        <v>2438</v>
      </c>
      <c r="L74" s="12"/>
    </row>
    <row r="75" spans="1:12" x14ac:dyDescent="0.35">
      <c r="A75" s="1">
        <v>72</v>
      </c>
      <c r="B75">
        <v>20703</v>
      </c>
      <c r="C75">
        <v>3</v>
      </c>
      <c r="D75" s="30" t="s">
        <v>977</v>
      </c>
      <c r="E75" t="s">
        <v>978</v>
      </c>
      <c r="F75" t="s">
        <v>979</v>
      </c>
      <c r="G75" s="12" t="str">
        <f>IF(COUNTIF(bepress!G$5:G$1258,SNSF!$B75)&gt;0,COUNTIF(bepress!G$5:G$1258,SNSF!$B75),"")</f>
        <v/>
      </c>
      <c r="H75" s="12" t="str">
        <f>IF(COUNTIF(bepress!H$5:H$1258,SNSF!$B75)&gt;0,COUNTIF(bepress!H$5:H$1258,SNSF!$B75),"")</f>
        <v/>
      </c>
      <c r="I75" s="12">
        <f>IF(COUNTIF(bepress!I$5:I$1258,SNSF!$B75)&gt;0,COUNTIF(bepress!I$5:I$1258,SNSF!$B75),"")</f>
        <v>1</v>
      </c>
      <c r="J75" s="12">
        <f t="shared" si="2"/>
        <v>1</v>
      </c>
      <c r="K75" s="29" t="s">
        <v>2448</v>
      </c>
      <c r="L75" s="12"/>
    </row>
    <row r="76" spans="1:12" x14ac:dyDescent="0.35">
      <c r="A76" s="1">
        <v>73</v>
      </c>
      <c r="B76">
        <v>20704</v>
      </c>
      <c r="C76">
        <v>3</v>
      </c>
      <c r="D76" s="30" t="s">
        <v>975</v>
      </c>
      <c r="E76" t="s">
        <v>976</v>
      </c>
      <c r="F76" s="15" t="s">
        <v>2489</v>
      </c>
      <c r="G76" s="12" t="str">
        <f>IF(COUNTIF(bepress!G$5:G$1258,SNSF!$B76)&gt;0,COUNTIF(bepress!G$5:G$1258,SNSF!$B76),"")</f>
        <v/>
      </c>
      <c r="H76" s="12" t="str">
        <f>IF(COUNTIF(bepress!H$5:H$1258,SNSF!$B76)&gt;0,COUNTIF(bepress!H$5:H$1258,SNSF!$B76),"")</f>
        <v/>
      </c>
      <c r="I76" s="12">
        <f>IF(COUNTIF(bepress!I$5:I$1258,SNSF!$B76)&gt;0,COUNTIF(bepress!I$5:I$1258,SNSF!$B76),"")</f>
        <v>1</v>
      </c>
      <c r="J76" s="12">
        <f t="shared" si="2"/>
        <v>1</v>
      </c>
      <c r="K76" s="29" t="s">
        <v>2447</v>
      </c>
      <c r="L76" s="12" t="s">
        <v>2493</v>
      </c>
    </row>
    <row r="77" spans="1:12" x14ac:dyDescent="0.35">
      <c r="A77" s="1">
        <v>74</v>
      </c>
      <c r="B77">
        <v>20705</v>
      </c>
      <c r="C77">
        <v>3</v>
      </c>
      <c r="D77" s="30" t="s">
        <v>954</v>
      </c>
      <c r="E77" t="s">
        <v>955</v>
      </c>
      <c r="F77" t="s">
        <v>956</v>
      </c>
      <c r="G77" s="12" t="str">
        <f>IF(COUNTIF(bepress!G$5:G$1258,SNSF!$B77)&gt;0,COUNTIF(bepress!G$5:G$1258,SNSF!$B77),"")</f>
        <v/>
      </c>
      <c r="H77" s="12" t="str">
        <f>IF(COUNTIF(bepress!H$5:H$1258,SNSF!$B77)&gt;0,COUNTIF(bepress!H$5:H$1258,SNSF!$B77),"")</f>
        <v/>
      </c>
      <c r="I77" s="12">
        <f>IF(COUNTIF(bepress!I$5:I$1258,SNSF!$B77)&gt;0,COUNTIF(bepress!I$5:I$1258,SNSF!$B77),"")</f>
        <v>4</v>
      </c>
      <c r="J77" s="12">
        <f t="shared" si="2"/>
        <v>4</v>
      </c>
      <c r="K77" s="29" t="s">
        <v>2440</v>
      </c>
      <c r="L77" s="12"/>
    </row>
    <row r="78" spans="1:12" x14ac:dyDescent="0.35">
      <c r="A78" s="1">
        <v>75</v>
      </c>
      <c r="B78">
        <v>20706</v>
      </c>
      <c r="C78">
        <v>3</v>
      </c>
      <c r="D78" s="30" t="s">
        <v>980</v>
      </c>
      <c r="E78" t="s">
        <v>981</v>
      </c>
      <c r="F78" t="s">
        <v>416</v>
      </c>
      <c r="G78" s="12" t="str">
        <f>IF(COUNTIF(bepress!G$5:G$1258,SNSF!$B78)&gt;0,COUNTIF(bepress!G$5:G$1258,SNSF!$B78),"")</f>
        <v/>
      </c>
      <c r="H78" s="12" t="str">
        <f>IF(COUNTIF(bepress!H$5:H$1258,SNSF!$B78)&gt;0,COUNTIF(bepress!H$5:H$1258,SNSF!$B78),"")</f>
        <v/>
      </c>
      <c r="I78" s="12">
        <f>IF(COUNTIF(bepress!I$5:I$1258,SNSF!$B78)&gt;0,COUNTIF(bepress!I$5:I$1258,SNSF!$B78),"")</f>
        <v>3</v>
      </c>
      <c r="J78" s="12">
        <f t="shared" si="2"/>
        <v>3</v>
      </c>
      <c r="K78" s="29" t="s">
        <v>2449</v>
      </c>
      <c r="L78" s="12"/>
    </row>
    <row r="79" spans="1:12" x14ac:dyDescent="0.35">
      <c r="A79" s="1">
        <v>76</v>
      </c>
      <c r="B79">
        <v>20709</v>
      </c>
      <c r="C79">
        <v>3</v>
      </c>
      <c r="D79" s="30" t="s">
        <v>982</v>
      </c>
      <c r="E79" t="s">
        <v>983</v>
      </c>
      <c r="F79" t="s">
        <v>984</v>
      </c>
      <c r="G79" s="12" t="str">
        <f>IF(COUNTIF(bepress!G$5:G$1258,SNSF!$B79)&gt;0,COUNTIF(bepress!G$5:G$1258,SNSF!$B79),"")</f>
        <v/>
      </c>
      <c r="H79" s="12" t="str">
        <f>IF(COUNTIF(bepress!H$5:H$1258,SNSF!$B79)&gt;0,COUNTIF(bepress!H$5:H$1258,SNSF!$B79),"")</f>
        <v/>
      </c>
      <c r="I79" s="12">
        <f>IF(COUNTIF(bepress!I$5:I$1258,SNSF!$B79)&gt;0,COUNTIF(bepress!I$5:I$1258,SNSF!$B79),"")</f>
        <v>11</v>
      </c>
      <c r="J79" s="12">
        <f t="shared" si="2"/>
        <v>11</v>
      </c>
      <c r="K79" s="29" t="s">
        <v>2450</v>
      </c>
      <c r="L79" s="12"/>
    </row>
    <row r="80" spans="1:12" x14ac:dyDescent="0.35">
      <c r="A80" s="1">
        <v>77</v>
      </c>
      <c r="B80" s="14">
        <v>20800</v>
      </c>
      <c r="C80">
        <v>2</v>
      </c>
      <c r="D80" s="31" t="s">
        <v>940</v>
      </c>
      <c r="E80" t="s">
        <v>941</v>
      </c>
      <c r="F80" t="s">
        <v>942</v>
      </c>
      <c r="G80" s="12" t="str">
        <f>IF(COUNTIF(bepress!G$5:G$1258,SNSF!$B80)&gt;0,COUNTIF(bepress!G$5:G$1258,SNSF!$B80),"")</f>
        <v/>
      </c>
      <c r="H80" s="12">
        <f>IF(COUNTIF(bepress!H$5:H$1258,SNSF!$B80)&gt;0,COUNTIF(bepress!H$5:H$1258,SNSF!$B80),"")</f>
        <v>12</v>
      </c>
      <c r="I80" s="12" t="str">
        <f>IF(COUNTIF(bepress!I$5:I$1258,SNSF!$B80)&gt;0,COUNTIF(bepress!I$5:I$1258,SNSF!$B80),"")</f>
        <v/>
      </c>
      <c r="J80" s="12">
        <f t="shared" si="2"/>
        <v>12</v>
      </c>
      <c r="K80" s="29" t="s">
        <v>2435</v>
      </c>
      <c r="L80" s="12"/>
    </row>
    <row r="81" spans="1:14" x14ac:dyDescent="0.35">
      <c r="A81" s="1">
        <v>78</v>
      </c>
      <c r="B81">
        <v>20801</v>
      </c>
      <c r="C81">
        <v>3</v>
      </c>
      <c r="D81" s="30" t="s">
        <v>946</v>
      </c>
      <c r="E81" t="s">
        <v>947</v>
      </c>
      <c r="F81" t="s">
        <v>948</v>
      </c>
      <c r="G81" s="12" t="str">
        <f>IF(COUNTIF(bepress!G$5:G$1258,SNSF!$B81)&gt;0,COUNTIF(bepress!G$5:G$1258,SNSF!$B81),"")</f>
        <v/>
      </c>
      <c r="H81" s="12" t="str">
        <f>IF(COUNTIF(bepress!H$5:H$1258,SNSF!$B81)&gt;0,COUNTIF(bepress!H$5:H$1258,SNSF!$B81),"")</f>
        <v/>
      </c>
      <c r="I81" s="12">
        <f>IF(COUNTIF(bepress!I$5:I$1258,SNSF!$B81)&gt;0,COUNTIF(bepress!I$5:I$1258,SNSF!$B81),"")</f>
        <v>1</v>
      </c>
      <c r="J81" s="12">
        <f t="shared" si="2"/>
        <v>1</v>
      </c>
      <c r="K81" s="29" t="s">
        <v>2437</v>
      </c>
      <c r="L81" s="12"/>
    </row>
    <row r="82" spans="1:14" x14ac:dyDescent="0.35">
      <c r="A82" s="1">
        <v>79</v>
      </c>
      <c r="B82">
        <v>20802</v>
      </c>
      <c r="C82">
        <v>3</v>
      </c>
      <c r="D82" s="30" t="s">
        <v>952</v>
      </c>
      <c r="E82" t="s">
        <v>953</v>
      </c>
      <c r="F82" t="s">
        <v>423</v>
      </c>
      <c r="G82" s="12" t="str">
        <f>IF(COUNTIF(bepress!G$5:G$1258,SNSF!$B82)&gt;0,COUNTIF(bepress!G$5:G$1258,SNSF!$B82),"")</f>
        <v/>
      </c>
      <c r="H82" s="12" t="str">
        <f>IF(COUNTIF(bepress!H$5:H$1258,SNSF!$B82)&gt;0,COUNTIF(bepress!H$5:H$1258,SNSF!$B82),"")</f>
        <v/>
      </c>
      <c r="I82" s="12">
        <f>IF(COUNTIF(bepress!I$5:I$1258,SNSF!$B82)&gt;0,COUNTIF(bepress!I$5:I$1258,SNSF!$B82),"")</f>
        <v>1</v>
      </c>
      <c r="J82" s="12">
        <f t="shared" si="2"/>
        <v>1</v>
      </c>
      <c r="K82" s="29" t="s">
        <v>2439</v>
      </c>
      <c r="L82" s="12"/>
    </row>
    <row r="83" spans="1:14" x14ac:dyDescent="0.35">
      <c r="A83" s="1">
        <v>80</v>
      </c>
      <c r="B83">
        <v>20803</v>
      </c>
      <c r="C83">
        <v>3</v>
      </c>
      <c r="D83" s="30" t="s">
        <v>943</v>
      </c>
      <c r="E83" t="s">
        <v>944</v>
      </c>
      <c r="F83" t="s">
        <v>945</v>
      </c>
      <c r="G83" s="12" t="str">
        <f>IF(COUNTIF(bepress!G$5:G$1258,SNSF!$B83)&gt;0,COUNTIF(bepress!G$5:G$1258,SNSF!$B83),"")</f>
        <v/>
      </c>
      <c r="H83" s="12" t="str">
        <f>IF(COUNTIF(bepress!H$5:H$1258,SNSF!$B83)&gt;0,COUNTIF(bepress!H$5:H$1258,SNSF!$B83),"")</f>
        <v/>
      </c>
      <c r="I83" s="12">
        <f>IF(COUNTIF(bepress!I$5:I$1258,SNSF!$B83)&gt;0,COUNTIF(bepress!I$5:I$1258,SNSF!$B83),"")</f>
        <v>1</v>
      </c>
      <c r="J83" s="12">
        <f t="shared" si="2"/>
        <v>1</v>
      </c>
      <c r="K83" s="29" t="s">
        <v>2436</v>
      </c>
      <c r="L83" s="12"/>
    </row>
    <row r="84" spans="1:14" x14ac:dyDescent="0.35">
      <c r="A84" s="1">
        <v>81</v>
      </c>
      <c r="B84">
        <v>20804</v>
      </c>
      <c r="C84">
        <v>3</v>
      </c>
      <c r="D84" s="30" t="s">
        <v>587</v>
      </c>
      <c r="E84" t="s">
        <v>588</v>
      </c>
      <c r="F84" t="s">
        <v>589</v>
      </c>
      <c r="G84" s="12" t="str">
        <f>IF(COUNTIF(bepress!G$5:G$1258,SNSF!$B84)&gt;0,COUNTIF(bepress!G$5:G$1258,SNSF!$B84),"")</f>
        <v/>
      </c>
      <c r="H84" s="12" t="str">
        <f>IF(COUNTIF(bepress!H$5:H$1258,SNSF!$B84)&gt;0,COUNTIF(bepress!H$5:H$1258,SNSF!$B84),"")</f>
        <v/>
      </c>
      <c r="I84" s="12" t="str">
        <f>IF(COUNTIF(bepress!I$5:I$1258,SNSF!$B84)&gt;0,COUNTIF(bepress!I$5:I$1258,SNSF!$B84),"")</f>
        <v/>
      </c>
      <c r="J84" s="33">
        <f t="shared" si="2"/>
        <v>0</v>
      </c>
      <c r="K84" s="29" t="s">
        <v>586</v>
      </c>
      <c r="L84" s="12" t="s">
        <v>2498</v>
      </c>
      <c r="M84">
        <v>90501</v>
      </c>
      <c r="N84" t="s">
        <v>2061</v>
      </c>
    </row>
    <row r="85" spans="1:14" x14ac:dyDescent="0.35">
      <c r="A85" s="1">
        <v>82</v>
      </c>
      <c r="B85">
        <v>20805</v>
      </c>
      <c r="C85">
        <v>3</v>
      </c>
      <c r="D85" s="30" t="s">
        <v>963</v>
      </c>
      <c r="E85" t="s">
        <v>964</v>
      </c>
      <c r="F85" t="s">
        <v>965</v>
      </c>
      <c r="G85" s="12" t="str">
        <f>IF(COUNTIF(bepress!G$5:G$1258,SNSF!$B85)&gt;0,COUNTIF(bepress!G$5:G$1258,SNSF!$B85),"")</f>
        <v/>
      </c>
      <c r="H85" s="12" t="str">
        <f>IF(COUNTIF(bepress!H$5:H$1258,SNSF!$B85)&gt;0,COUNTIF(bepress!H$5:H$1258,SNSF!$B85),"")</f>
        <v/>
      </c>
      <c r="I85" s="12">
        <f>IF(COUNTIF(bepress!I$5:I$1258,SNSF!$B85)&gt;0,COUNTIF(bepress!I$5:I$1258,SNSF!$B85),"")</f>
        <v>1</v>
      </c>
      <c r="J85" s="12">
        <f t="shared" si="2"/>
        <v>1</v>
      </c>
      <c r="K85" s="29" t="s">
        <v>2443</v>
      </c>
      <c r="L85" s="12"/>
    </row>
    <row r="86" spans="1:14" x14ac:dyDescent="0.35">
      <c r="A86" s="1">
        <v>83</v>
      </c>
      <c r="B86">
        <v>20806</v>
      </c>
      <c r="C86">
        <v>3</v>
      </c>
      <c r="D86" s="30" t="s">
        <v>957</v>
      </c>
      <c r="E86" t="s">
        <v>958</v>
      </c>
      <c r="F86" t="s">
        <v>959</v>
      </c>
      <c r="G86" s="12" t="str">
        <f>IF(COUNTIF(bepress!G$5:G$1258,SNSF!$B86)&gt;0,COUNTIF(bepress!G$5:G$1258,SNSF!$B86),"")</f>
        <v/>
      </c>
      <c r="H86" s="12" t="str">
        <f>IF(COUNTIF(bepress!H$5:H$1258,SNSF!$B86)&gt;0,COUNTIF(bepress!H$5:H$1258,SNSF!$B86),"")</f>
        <v/>
      </c>
      <c r="I86" s="12">
        <f>IF(COUNTIF(bepress!I$5:I$1258,SNSF!$B86)&gt;0,COUNTIF(bepress!I$5:I$1258,SNSF!$B86),"")</f>
        <v>1</v>
      </c>
      <c r="J86" s="12">
        <f t="shared" si="2"/>
        <v>1</v>
      </c>
      <c r="K86" s="29" t="s">
        <v>2441</v>
      </c>
      <c r="L86" s="12"/>
    </row>
    <row r="87" spans="1:14" x14ac:dyDescent="0.35">
      <c r="A87" s="1">
        <v>84</v>
      </c>
      <c r="B87">
        <v>20809</v>
      </c>
      <c r="C87">
        <v>3</v>
      </c>
      <c r="D87" s="30" t="s">
        <v>969</v>
      </c>
      <c r="E87" t="s">
        <v>970</v>
      </c>
      <c r="F87" t="s">
        <v>971</v>
      </c>
      <c r="G87" s="12" t="str">
        <f>IF(COUNTIF(bepress!G$5:G$1258,SNSF!$B87)&gt;0,COUNTIF(bepress!G$5:G$1258,SNSF!$B87),"")</f>
        <v/>
      </c>
      <c r="H87" s="12" t="str">
        <f>IF(COUNTIF(bepress!H$5:H$1258,SNSF!$B87)&gt;0,COUNTIF(bepress!H$5:H$1258,SNSF!$B87),"")</f>
        <v/>
      </c>
      <c r="I87" s="12">
        <f>IF(COUNTIF(bepress!I$5:I$1258,SNSF!$B87)&gt;0,COUNTIF(bepress!I$5:I$1258,SNSF!$B87),"")</f>
        <v>6</v>
      </c>
      <c r="J87" s="12">
        <f t="shared" si="2"/>
        <v>6</v>
      </c>
      <c r="K87" s="29" t="s">
        <v>2445</v>
      </c>
      <c r="L87" s="12"/>
    </row>
    <row r="88" spans="1:14" x14ac:dyDescent="0.35">
      <c r="A88" s="1">
        <v>85</v>
      </c>
      <c r="B88" s="14">
        <v>30000</v>
      </c>
      <c r="C88">
        <v>1</v>
      </c>
      <c r="D88" s="31" t="s">
        <v>633</v>
      </c>
      <c r="E88" t="s">
        <v>634</v>
      </c>
      <c r="F88" t="s">
        <v>635</v>
      </c>
      <c r="G88" s="12">
        <f>IF(COUNTIF(bepress!G$5:G$1258,SNSF!$B88)&gt;0,COUNTIF(bepress!G$5:G$1258,SNSF!$B88),"")</f>
        <v>377</v>
      </c>
      <c r="H88" s="12" t="str">
        <f>IF(COUNTIF(bepress!H$5:H$1258,SNSF!$B88)&gt;0,COUNTIF(bepress!H$5:H$1258,SNSF!$B88),"")</f>
        <v/>
      </c>
      <c r="I88" s="12" t="str">
        <f>IF(COUNTIF(bepress!I$5:I$1258,SNSF!$B88)&gt;0,COUNTIF(bepress!I$5:I$1258,SNSF!$B88),"")</f>
        <v/>
      </c>
      <c r="J88" s="12">
        <f t="shared" si="2"/>
        <v>377</v>
      </c>
      <c r="K88" s="29"/>
      <c r="L88" s="12"/>
    </row>
    <row r="89" spans="1:14" x14ac:dyDescent="0.35">
      <c r="A89" s="1">
        <v>86</v>
      </c>
      <c r="B89" s="14">
        <v>30100</v>
      </c>
      <c r="C89">
        <v>2</v>
      </c>
      <c r="D89" s="31" t="s">
        <v>636</v>
      </c>
      <c r="E89" t="s">
        <v>637</v>
      </c>
      <c r="F89" t="s">
        <v>638</v>
      </c>
      <c r="G89" s="12" t="str">
        <f>IF(COUNTIF(bepress!G$5:G$1258,SNSF!$B89)&gt;0,COUNTIF(bepress!G$5:G$1258,SNSF!$B89),"")</f>
        <v/>
      </c>
      <c r="H89" s="12">
        <f>IF(COUNTIF(bepress!H$5:H$1258,SNSF!$B89)&gt;0,COUNTIF(bepress!H$5:H$1258,SNSF!$B89),"")</f>
        <v>30</v>
      </c>
      <c r="I89" s="12" t="str">
        <f>IF(COUNTIF(bepress!I$5:I$1258,SNSF!$B89)&gt;0,COUNTIF(bepress!I$5:I$1258,SNSF!$B89),"")</f>
        <v/>
      </c>
      <c r="J89" s="12">
        <f t="shared" si="2"/>
        <v>30</v>
      </c>
      <c r="K89" s="29"/>
      <c r="L89" s="12"/>
    </row>
    <row r="90" spans="1:14" x14ac:dyDescent="0.35">
      <c r="A90" s="1">
        <v>87</v>
      </c>
      <c r="B90">
        <v>30101</v>
      </c>
      <c r="C90">
        <v>3</v>
      </c>
      <c r="D90" s="30" t="s">
        <v>738</v>
      </c>
      <c r="E90" t="s">
        <v>739</v>
      </c>
      <c r="F90" t="s">
        <v>167</v>
      </c>
      <c r="G90" s="12" t="str">
        <f>IF(COUNTIF(bepress!G$5:G$1258,SNSF!$B90)&gt;0,COUNTIF(bepress!G$5:G$1258,SNSF!$B90),"")</f>
        <v/>
      </c>
      <c r="H90" s="12" t="str">
        <f>IF(COUNTIF(bepress!H$5:H$1258,SNSF!$B90)&gt;0,COUNTIF(bepress!H$5:H$1258,SNSF!$B90),"")</f>
        <v/>
      </c>
      <c r="I90" s="12">
        <f>IF(COUNTIF(bepress!I$5:I$1258,SNSF!$B90)&gt;0,COUNTIF(bepress!I$5:I$1258,SNSF!$B90),"")</f>
        <v>1</v>
      </c>
      <c r="J90" s="12">
        <f t="shared" si="2"/>
        <v>1</v>
      </c>
      <c r="K90" s="29" t="s">
        <v>2370</v>
      </c>
      <c r="L90" s="12"/>
    </row>
    <row r="91" spans="1:14" x14ac:dyDescent="0.35">
      <c r="A91" s="1">
        <v>88</v>
      </c>
      <c r="B91">
        <v>30102</v>
      </c>
      <c r="C91">
        <v>3</v>
      </c>
      <c r="D91" s="30" t="s">
        <v>742</v>
      </c>
      <c r="E91" t="s">
        <v>743</v>
      </c>
      <c r="F91" t="s">
        <v>744</v>
      </c>
      <c r="G91" s="12" t="str">
        <f>IF(COUNTIF(bepress!G$5:G$1258,SNSF!$B91)&gt;0,COUNTIF(bepress!G$5:G$1258,SNSF!$B91),"")</f>
        <v/>
      </c>
      <c r="H91" s="12" t="str">
        <f>IF(COUNTIF(bepress!H$5:H$1258,SNSF!$B91)&gt;0,COUNTIF(bepress!H$5:H$1258,SNSF!$B91),"")</f>
        <v/>
      </c>
      <c r="I91" s="12">
        <f>IF(COUNTIF(bepress!I$5:I$1258,SNSF!$B91)&gt;0,COUNTIF(bepress!I$5:I$1258,SNSF!$B91),"")</f>
        <v>1</v>
      </c>
      <c r="J91" s="12">
        <f t="shared" si="2"/>
        <v>1</v>
      </c>
      <c r="K91" s="29" t="s">
        <v>2372</v>
      </c>
      <c r="L91" s="12"/>
    </row>
    <row r="92" spans="1:14" x14ac:dyDescent="0.35">
      <c r="A92" s="1">
        <v>89</v>
      </c>
      <c r="B92">
        <v>30103</v>
      </c>
      <c r="C92">
        <v>3</v>
      </c>
      <c r="D92" s="30" t="s">
        <v>745</v>
      </c>
      <c r="E92" t="s">
        <v>746</v>
      </c>
      <c r="F92" t="s">
        <v>747</v>
      </c>
      <c r="G92" s="12" t="str">
        <f>IF(COUNTIF(bepress!G$5:G$1258,SNSF!$B92)&gt;0,COUNTIF(bepress!G$5:G$1258,SNSF!$B92),"")</f>
        <v/>
      </c>
      <c r="H92" s="12" t="str">
        <f>IF(COUNTIF(bepress!H$5:H$1258,SNSF!$B92)&gt;0,COUNTIF(bepress!H$5:H$1258,SNSF!$B92),"")</f>
        <v/>
      </c>
      <c r="I92" s="12">
        <f>IF(COUNTIF(bepress!I$5:I$1258,SNSF!$B92)&gt;0,COUNTIF(bepress!I$5:I$1258,SNSF!$B92),"")</f>
        <v>5</v>
      </c>
      <c r="J92" s="12">
        <f t="shared" si="2"/>
        <v>5</v>
      </c>
      <c r="K92" s="29" t="s">
        <v>2373</v>
      </c>
      <c r="L92" s="12" t="s">
        <v>748</v>
      </c>
    </row>
    <row r="93" spans="1:14" x14ac:dyDescent="0.35">
      <c r="A93" s="1">
        <v>90</v>
      </c>
      <c r="B93">
        <v>30104</v>
      </c>
      <c r="C93">
        <v>3</v>
      </c>
      <c r="D93" s="30" t="s">
        <v>755</v>
      </c>
      <c r="E93" t="s">
        <v>756</v>
      </c>
      <c r="F93" t="s">
        <v>757</v>
      </c>
      <c r="G93" s="12" t="str">
        <f>IF(COUNTIF(bepress!G$5:G$1258,SNSF!$B93)&gt;0,COUNTIF(bepress!G$5:G$1258,SNSF!$B93),"")</f>
        <v/>
      </c>
      <c r="H93" s="12" t="str">
        <f>IF(COUNTIF(bepress!H$5:H$1258,SNSF!$B93)&gt;0,COUNTIF(bepress!H$5:H$1258,SNSF!$B93),"")</f>
        <v/>
      </c>
      <c r="I93" s="12">
        <f>IF(COUNTIF(bepress!I$5:I$1258,SNSF!$B93)&gt;0,COUNTIF(bepress!I$5:I$1258,SNSF!$B93),"")</f>
        <v>6</v>
      </c>
      <c r="J93" s="12">
        <f t="shared" si="2"/>
        <v>6</v>
      </c>
      <c r="K93" s="29" t="s">
        <v>2376</v>
      </c>
      <c r="L93" s="12"/>
    </row>
    <row r="94" spans="1:14" x14ac:dyDescent="0.35">
      <c r="A94" s="1">
        <v>91</v>
      </c>
      <c r="B94">
        <v>30105</v>
      </c>
      <c r="C94">
        <v>3</v>
      </c>
      <c r="D94" s="30" t="s">
        <v>749</v>
      </c>
      <c r="E94" t="s">
        <v>750</v>
      </c>
      <c r="F94" t="s">
        <v>751</v>
      </c>
      <c r="G94" s="12" t="str">
        <f>IF(COUNTIF(bepress!G$5:G$1258,SNSF!$B94)&gt;0,COUNTIF(bepress!G$5:G$1258,SNSF!$B94),"")</f>
        <v/>
      </c>
      <c r="H94" s="12" t="str">
        <f>IF(COUNTIF(bepress!H$5:H$1258,SNSF!$B94)&gt;0,COUNTIF(bepress!H$5:H$1258,SNSF!$B94),"")</f>
        <v/>
      </c>
      <c r="I94" s="12">
        <f>IF(COUNTIF(bepress!I$5:I$1258,SNSF!$B94)&gt;0,COUNTIF(bepress!I$5:I$1258,SNSF!$B94),"")</f>
        <v>1</v>
      </c>
      <c r="J94" s="12">
        <f t="shared" si="2"/>
        <v>1</v>
      </c>
      <c r="K94" s="29" t="s">
        <v>2374</v>
      </c>
      <c r="L94" s="12"/>
    </row>
    <row r="95" spans="1:14" x14ac:dyDescent="0.35">
      <c r="A95" s="1">
        <v>92</v>
      </c>
      <c r="B95">
        <v>30106</v>
      </c>
      <c r="C95">
        <v>3</v>
      </c>
      <c r="D95" s="30" t="s">
        <v>886</v>
      </c>
      <c r="E95" t="s">
        <v>887</v>
      </c>
      <c r="F95" t="s">
        <v>888</v>
      </c>
      <c r="G95" s="12" t="str">
        <f>IF(COUNTIF(bepress!G$5:G$1258,SNSF!$B95)&gt;0,COUNTIF(bepress!G$5:G$1258,SNSF!$B95),"")</f>
        <v/>
      </c>
      <c r="H95" s="12" t="str">
        <f>IF(COUNTIF(bepress!H$5:H$1258,SNSF!$B95)&gt;0,COUNTIF(bepress!H$5:H$1258,SNSF!$B95),"")</f>
        <v/>
      </c>
      <c r="I95" s="12">
        <f>IF(COUNTIF(bepress!I$5:I$1258,SNSF!$B95)&gt;0,COUNTIF(bepress!I$5:I$1258,SNSF!$B95),"")</f>
        <v>1</v>
      </c>
      <c r="J95" s="12">
        <f t="shared" si="2"/>
        <v>1</v>
      </c>
      <c r="K95" s="29" t="s">
        <v>2417</v>
      </c>
      <c r="L95" s="12"/>
    </row>
    <row r="96" spans="1:14" x14ac:dyDescent="0.35">
      <c r="A96" s="1">
        <v>93</v>
      </c>
      <c r="B96">
        <v>30107</v>
      </c>
      <c r="C96">
        <v>3</v>
      </c>
      <c r="D96" s="30" t="s">
        <v>764</v>
      </c>
      <c r="E96" t="s">
        <v>765</v>
      </c>
      <c r="F96" t="s">
        <v>766</v>
      </c>
      <c r="G96" s="12" t="str">
        <f>IF(COUNTIF(bepress!G$5:G$1258,SNSF!$B96)&gt;0,COUNTIF(bepress!G$5:G$1258,SNSF!$B96),"")</f>
        <v/>
      </c>
      <c r="H96" s="12" t="str">
        <f>IF(COUNTIF(bepress!H$5:H$1258,SNSF!$B96)&gt;0,COUNTIF(bepress!H$5:H$1258,SNSF!$B96),"")</f>
        <v/>
      </c>
      <c r="I96" s="12">
        <f>IF(COUNTIF(bepress!I$5:I$1258,SNSF!$B96)&gt;0,COUNTIF(bepress!I$5:I$1258,SNSF!$B96),"")</f>
        <v>8</v>
      </c>
      <c r="J96" s="12">
        <f t="shared" si="2"/>
        <v>8</v>
      </c>
      <c r="K96" s="29" t="s">
        <v>2378</v>
      </c>
      <c r="L96" s="12"/>
    </row>
    <row r="97" spans="1:12" x14ac:dyDescent="0.35">
      <c r="A97" s="1">
        <v>94</v>
      </c>
      <c r="B97">
        <v>30108</v>
      </c>
      <c r="C97">
        <v>3</v>
      </c>
      <c r="D97" s="30" t="s">
        <v>740</v>
      </c>
      <c r="E97" t="s">
        <v>741</v>
      </c>
      <c r="F97" t="s">
        <v>169</v>
      </c>
      <c r="G97" s="12" t="str">
        <f>IF(COUNTIF(bepress!G$5:G$1258,SNSF!$B97)&gt;0,COUNTIF(bepress!G$5:G$1258,SNSF!$B97),"")</f>
        <v/>
      </c>
      <c r="H97" s="12" t="str">
        <f>IF(COUNTIF(bepress!H$5:H$1258,SNSF!$B97)&gt;0,COUNTIF(bepress!H$5:H$1258,SNSF!$B97),"")</f>
        <v/>
      </c>
      <c r="I97" s="12">
        <f>IF(COUNTIF(bepress!I$5:I$1258,SNSF!$B97)&gt;0,COUNTIF(bepress!I$5:I$1258,SNSF!$B97),"")</f>
        <v>2</v>
      </c>
      <c r="J97" s="12">
        <f t="shared" si="2"/>
        <v>2</v>
      </c>
      <c r="K97" s="29" t="s">
        <v>2371</v>
      </c>
      <c r="L97" s="12"/>
    </row>
    <row r="98" spans="1:12" x14ac:dyDescent="0.35">
      <c r="A98" s="1">
        <v>95</v>
      </c>
      <c r="B98" s="14">
        <v>30200</v>
      </c>
      <c r="C98">
        <v>2</v>
      </c>
      <c r="D98" s="31" t="s">
        <v>639</v>
      </c>
      <c r="E98" t="s">
        <v>640</v>
      </c>
      <c r="F98" t="s">
        <v>641</v>
      </c>
      <c r="G98" s="12" t="str">
        <f>IF(COUNTIF(bepress!G$5:G$1258,SNSF!$B98)&gt;0,COUNTIF(bepress!G$5:G$1258,SNSF!$B98),"")</f>
        <v/>
      </c>
      <c r="H98" s="12">
        <f>IF(COUNTIF(bepress!H$5:H$1258,SNSF!$B98)&gt;0,COUNTIF(bepress!H$5:H$1258,SNSF!$B98),"")</f>
        <v>54</v>
      </c>
      <c r="I98" s="12" t="str">
        <f>IF(COUNTIF(bepress!I$5:I$1258,SNSF!$B98)&gt;0,COUNTIF(bepress!I$5:I$1258,SNSF!$B98),"")</f>
        <v/>
      </c>
      <c r="J98" s="12">
        <f t="shared" si="2"/>
        <v>54</v>
      </c>
      <c r="K98" s="29"/>
      <c r="L98" s="12"/>
    </row>
    <row r="99" spans="1:12" x14ac:dyDescent="0.35">
      <c r="A99" s="1">
        <v>96</v>
      </c>
      <c r="B99">
        <v>30201</v>
      </c>
      <c r="C99">
        <v>3</v>
      </c>
      <c r="D99" s="30" t="s">
        <v>779</v>
      </c>
      <c r="E99" t="s">
        <v>780</v>
      </c>
      <c r="F99" t="s">
        <v>781</v>
      </c>
      <c r="G99" s="12" t="str">
        <f>IF(COUNTIF(bepress!G$5:G$1258,SNSF!$B99)&gt;0,COUNTIF(bepress!G$5:G$1258,SNSF!$B99),"")</f>
        <v/>
      </c>
      <c r="H99" s="12" t="str">
        <f>IF(COUNTIF(bepress!H$5:H$1258,SNSF!$B99)&gt;0,COUNTIF(bepress!H$5:H$1258,SNSF!$B99),"")</f>
        <v/>
      </c>
      <c r="I99" s="12">
        <f>IF(COUNTIF(bepress!I$5:I$1258,SNSF!$B99)&gt;0,COUNTIF(bepress!I$5:I$1258,SNSF!$B99),"")</f>
        <v>10</v>
      </c>
      <c r="J99" s="12">
        <f t="shared" si="2"/>
        <v>10</v>
      </c>
      <c r="K99" s="29" t="s">
        <v>2383</v>
      </c>
      <c r="L99" s="12"/>
    </row>
    <row r="100" spans="1:12" x14ac:dyDescent="0.35">
      <c r="A100" s="1">
        <v>97</v>
      </c>
      <c r="B100">
        <v>30202</v>
      </c>
      <c r="C100">
        <v>3</v>
      </c>
      <c r="D100" s="30" t="s">
        <v>737</v>
      </c>
      <c r="E100" t="s">
        <v>737</v>
      </c>
      <c r="F100" t="s">
        <v>199</v>
      </c>
      <c r="G100" s="12" t="str">
        <f>IF(COUNTIF(bepress!G$5:G$1258,SNSF!$B100)&gt;0,COUNTIF(bepress!G$5:G$1258,SNSF!$B100),"")</f>
        <v/>
      </c>
      <c r="H100" s="12" t="str">
        <f>IF(COUNTIF(bepress!H$5:H$1258,SNSF!$B100)&gt;0,COUNTIF(bepress!H$5:H$1258,SNSF!$B100),"")</f>
        <v/>
      </c>
      <c r="I100" s="12">
        <f>IF(COUNTIF(bepress!I$5:I$1258,SNSF!$B100)&gt;0,COUNTIF(bepress!I$5:I$1258,SNSF!$B100),"")</f>
        <v>6</v>
      </c>
      <c r="J100" s="12">
        <f t="shared" ref="J100:J131" si="3">SUM(G100:I100)</f>
        <v>6</v>
      </c>
      <c r="K100" s="29" t="s">
        <v>2369</v>
      </c>
      <c r="L100" s="12"/>
    </row>
    <row r="101" spans="1:12" x14ac:dyDescent="0.35">
      <c r="A101" s="1">
        <v>98</v>
      </c>
      <c r="B101">
        <v>30203</v>
      </c>
      <c r="C101">
        <v>3</v>
      </c>
      <c r="D101" s="30" t="s">
        <v>960</v>
      </c>
      <c r="E101" t="s">
        <v>961</v>
      </c>
      <c r="F101" t="s">
        <v>962</v>
      </c>
      <c r="G101" s="12" t="str">
        <f>IF(COUNTIF(bepress!G$5:G$1258,SNSF!$B101)&gt;0,COUNTIF(bepress!G$5:G$1258,SNSF!$B101),"")</f>
        <v/>
      </c>
      <c r="H101" s="12" t="str">
        <f>IF(COUNTIF(bepress!H$5:H$1258,SNSF!$B101)&gt;0,COUNTIF(bepress!H$5:H$1258,SNSF!$B101),"")</f>
        <v/>
      </c>
      <c r="I101" s="12">
        <f>IF(COUNTIF(bepress!I$5:I$1258,SNSF!$B101)&gt;0,COUNTIF(bepress!I$5:I$1258,SNSF!$B101),"")</f>
        <v>1</v>
      </c>
      <c r="J101" s="12">
        <f t="shared" si="3"/>
        <v>1</v>
      </c>
      <c r="K101" s="29" t="s">
        <v>2442</v>
      </c>
      <c r="L101" s="12"/>
    </row>
    <row r="102" spans="1:12" x14ac:dyDescent="0.35">
      <c r="A102" s="1">
        <v>99</v>
      </c>
      <c r="B102">
        <v>30204</v>
      </c>
      <c r="C102">
        <v>3</v>
      </c>
      <c r="D102" s="30" t="s">
        <v>1009</v>
      </c>
      <c r="E102" t="s">
        <v>1010</v>
      </c>
      <c r="F102" t="s">
        <v>1011</v>
      </c>
      <c r="G102" s="12" t="str">
        <f>IF(COUNTIF(bepress!G$5:G$1258,SNSF!$B102)&gt;0,COUNTIF(bepress!G$5:G$1258,SNSF!$B102),"")</f>
        <v/>
      </c>
      <c r="H102" s="12" t="str">
        <f>IF(COUNTIF(bepress!H$5:H$1258,SNSF!$B102)&gt;0,COUNTIF(bepress!H$5:H$1258,SNSF!$B102),"")</f>
        <v/>
      </c>
      <c r="I102" s="12">
        <f>IF(COUNTIF(bepress!I$5:I$1258,SNSF!$B102)&gt;0,COUNTIF(bepress!I$5:I$1258,SNSF!$B102),"")</f>
        <v>6</v>
      </c>
      <c r="J102" s="12">
        <f t="shared" si="3"/>
        <v>6</v>
      </c>
      <c r="K102" s="29" t="s">
        <v>2460</v>
      </c>
      <c r="L102" s="12"/>
    </row>
    <row r="103" spans="1:12" x14ac:dyDescent="0.35">
      <c r="A103" s="1">
        <v>100</v>
      </c>
      <c r="B103">
        <v>30205</v>
      </c>
      <c r="C103">
        <v>3</v>
      </c>
      <c r="D103" s="30" t="s">
        <v>731</v>
      </c>
      <c r="E103" t="s">
        <v>732</v>
      </c>
      <c r="F103" t="s">
        <v>733</v>
      </c>
      <c r="G103" s="12" t="str">
        <f>IF(COUNTIF(bepress!G$5:G$1258,SNSF!$B103)&gt;0,COUNTIF(bepress!G$5:G$1258,SNSF!$B103),"")</f>
        <v/>
      </c>
      <c r="H103" s="12" t="str">
        <f>IF(COUNTIF(bepress!H$5:H$1258,SNSF!$B103)&gt;0,COUNTIF(bepress!H$5:H$1258,SNSF!$B103),"")</f>
        <v/>
      </c>
      <c r="I103" s="12">
        <f>IF(COUNTIF(bepress!I$5:I$1258,SNSF!$B103)&gt;0,COUNTIF(bepress!I$5:I$1258,SNSF!$B103),"")</f>
        <v>14</v>
      </c>
      <c r="J103" s="12">
        <f t="shared" si="3"/>
        <v>14</v>
      </c>
      <c r="K103" s="29" t="s">
        <v>2367</v>
      </c>
      <c r="L103" s="12"/>
    </row>
    <row r="104" spans="1:12" x14ac:dyDescent="0.35">
      <c r="A104" s="1">
        <v>101</v>
      </c>
      <c r="B104">
        <v>30206</v>
      </c>
      <c r="C104">
        <v>3</v>
      </c>
      <c r="D104" s="30" t="s">
        <v>972</v>
      </c>
      <c r="E104" t="s">
        <v>973</v>
      </c>
      <c r="F104" t="s">
        <v>974</v>
      </c>
      <c r="G104" s="12" t="str">
        <f>IF(COUNTIF(bepress!G$5:G$1258,SNSF!$B104)&gt;0,COUNTIF(bepress!G$5:G$1258,SNSF!$B104),"")</f>
        <v/>
      </c>
      <c r="H104" s="12" t="str">
        <f>IF(COUNTIF(bepress!H$5:H$1258,SNSF!$B104)&gt;0,COUNTIF(bepress!H$5:H$1258,SNSF!$B104),"")</f>
        <v/>
      </c>
      <c r="I104" s="12" t="str">
        <f>IF(COUNTIF(bepress!I$5:I$1258,SNSF!$B104)&gt;0,COUNTIF(bepress!I$5:I$1258,SNSF!$B104),"")</f>
        <v/>
      </c>
      <c r="J104" s="33">
        <f t="shared" si="3"/>
        <v>0</v>
      </c>
      <c r="K104" s="29" t="s">
        <v>2446</v>
      </c>
      <c r="L104" s="32" t="s">
        <v>2499</v>
      </c>
    </row>
    <row r="105" spans="1:12" x14ac:dyDescent="0.35">
      <c r="A105" s="1">
        <v>102</v>
      </c>
      <c r="B105">
        <v>30207</v>
      </c>
      <c r="C105">
        <v>3</v>
      </c>
      <c r="D105" s="30" t="s">
        <v>752</v>
      </c>
      <c r="E105" t="s">
        <v>753</v>
      </c>
      <c r="F105" t="s">
        <v>754</v>
      </c>
      <c r="G105" s="12" t="str">
        <f>IF(COUNTIF(bepress!G$5:G$1258,SNSF!$B105)&gt;0,COUNTIF(bepress!G$5:G$1258,SNSF!$B105),"")</f>
        <v/>
      </c>
      <c r="H105" s="12" t="str">
        <f>IF(COUNTIF(bepress!H$5:H$1258,SNSF!$B105)&gt;0,COUNTIF(bepress!H$5:H$1258,SNSF!$B105),"")</f>
        <v/>
      </c>
      <c r="I105" s="12">
        <f>IF(COUNTIF(bepress!I$5:I$1258,SNSF!$B105)&gt;0,COUNTIF(bepress!I$5:I$1258,SNSF!$B105),"")</f>
        <v>8</v>
      </c>
      <c r="J105" s="12">
        <f t="shared" si="3"/>
        <v>8</v>
      </c>
      <c r="K105" s="29" t="s">
        <v>2375</v>
      </c>
      <c r="L105" s="12"/>
    </row>
    <row r="106" spans="1:12" x14ac:dyDescent="0.35">
      <c r="A106" s="1">
        <v>103</v>
      </c>
      <c r="B106">
        <v>30209</v>
      </c>
      <c r="C106">
        <v>3</v>
      </c>
      <c r="D106" s="30" t="s">
        <v>734</v>
      </c>
      <c r="E106" t="s">
        <v>735</v>
      </c>
      <c r="F106" t="s">
        <v>736</v>
      </c>
      <c r="G106" s="12" t="str">
        <f>IF(COUNTIF(bepress!G$5:G$1258,SNSF!$B106)&gt;0,COUNTIF(bepress!G$5:G$1258,SNSF!$B106),"")</f>
        <v/>
      </c>
      <c r="H106" s="12" t="str">
        <f>IF(COUNTIF(bepress!H$5:H$1258,SNSF!$B106)&gt;0,COUNTIF(bepress!H$5:H$1258,SNSF!$B106),"")</f>
        <v/>
      </c>
      <c r="I106" s="12">
        <f>IF(COUNTIF(bepress!I$5:I$1258,SNSF!$B106)&gt;0,COUNTIF(bepress!I$5:I$1258,SNSF!$B106),"")</f>
        <v>7</v>
      </c>
      <c r="J106" s="12">
        <f t="shared" si="3"/>
        <v>7</v>
      </c>
      <c r="K106" s="29" t="s">
        <v>2368</v>
      </c>
      <c r="L106" s="12"/>
    </row>
    <row r="107" spans="1:12" x14ac:dyDescent="0.35">
      <c r="A107" s="1">
        <v>104</v>
      </c>
      <c r="B107" s="14">
        <v>30300</v>
      </c>
      <c r="C107">
        <v>2</v>
      </c>
      <c r="D107" s="31" t="s">
        <v>642</v>
      </c>
      <c r="E107" t="s">
        <v>643</v>
      </c>
      <c r="F107" t="s">
        <v>644</v>
      </c>
      <c r="G107" s="12" t="str">
        <f>IF(COUNTIF(bepress!G$5:G$1258,SNSF!$B107)&gt;0,COUNTIF(bepress!G$5:G$1258,SNSF!$B107),"")</f>
        <v/>
      </c>
      <c r="H107" s="12">
        <f>IF(COUNTIF(bepress!H$5:H$1258,SNSF!$B107)&gt;0,COUNTIF(bepress!H$5:H$1258,SNSF!$B107),"")</f>
        <v>61</v>
      </c>
      <c r="I107" s="12" t="str">
        <f>IF(COUNTIF(bepress!I$5:I$1258,SNSF!$B107)&gt;0,COUNTIF(bepress!I$5:I$1258,SNSF!$B107),"")</f>
        <v/>
      </c>
      <c r="J107" s="12">
        <f t="shared" si="3"/>
        <v>61</v>
      </c>
      <c r="K107" s="29"/>
      <c r="L107" s="12"/>
    </row>
    <row r="108" spans="1:12" x14ac:dyDescent="0.35">
      <c r="A108" s="1">
        <v>105</v>
      </c>
      <c r="B108">
        <v>30301</v>
      </c>
      <c r="C108">
        <v>3</v>
      </c>
      <c r="D108" s="30" t="s">
        <v>782</v>
      </c>
      <c r="E108" t="s">
        <v>783</v>
      </c>
      <c r="F108" t="s">
        <v>784</v>
      </c>
      <c r="G108" s="12" t="str">
        <f>IF(COUNTIF(bepress!G$5:G$1258,SNSF!$B108)&gt;0,COUNTIF(bepress!G$5:G$1258,SNSF!$B108),"")</f>
        <v/>
      </c>
      <c r="H108" s="12" t="str">
        <f>IF(COUNTIF(bepress!H$5:H$1258,SNSF!$B108)&gt;0,COUNTIF(bepress!H$5:H$1258,SNSF!$B108),"")</f>
        <v/>
      </c>
      <c r="I108" s="12">
        <f>IF(COUNTIF(bepress!I$5:I$1258,SNSF!$B108)&gt;0,COUNTIF(bepress!I$5:I$1258,SNSF!$B108),"")</f>
        <v>1</v>
      </c>
      <c r="J108" s="12">
        <f t="shared" si="3"/>
        <v>1</v>
      </c>
      <c r="K108" s="29" t="s">
        <v>2384</v>
      </c>
      <c r="L108" s="12" t="s">
        <v>2502</v>
      </c>
    </row>
    <row r="109" spans="1:12" x14ac:dyDescent="0.35">
      <c r="A109" s="1">
        <v>106</v>
      </c>
      <c r="B109">
        <v>30302</v>
      </c>
      <c r="C109">
        <v>3</v>
      </c>
      <c r="D109" s="30" t="s">
        <v>788</v>
      </c>
      <c r="E109" t="s">
        <v>789</v>
      </c>
      <c r="F109" s="15" t="s">
        <v>790</v>
      </c>
      <c r="G109" s="12" t="str">
        <f>IF(COUNTIF(bepress!G$5:G$1258,SNSF!$B109)&gt;0,COUNTIF(bepress!G$5:G$1258,SNSF!$B109),"")</f>
        <v/>
      </c>
      <c r="H109" s="12" t="str">
        <f>IF(COUNTIF(bepress!H$5:H$1258,SNSF!$B109)&gt;0,COUNTIF(bepress!H$5:H$1258,SNSF!$B109),"")</f>
        <v/>
      </c>
      <c r="I109" s="12">
        <f>IF(COUNTIF(bepress!I$5:I$1258,SNSF!$B109)&gt;0,COUNTIF(bepress!I$5:I$1258,SNSF!$B109),"")</f>
        <v>9</v>
      </c>
      <c r="J109" s="12">
        <f t="shared" si="3"/>
        <v>9</v>
      </c>
      <c r="K109" s="29" t="s">
        <v>2386</v>
      </c>
      <c r="L109" s="12"/>
    </row>
    <row r="110" spans="1:12" x14ac:dyDescent="0.35">
      <c r="A110" s="1">
        <v>107</v>
      </c>
      <c r="B110">
        <v>30303</v>
      </c>
      <c r="C110">
        <v>3</v>
      </c>
      <c r="D110" s="30" t="s">
        <v>785</v>
      </c>
      <c r="E110" t="s">
        <v>786</v>
      </c>
      <c r="F110" t="s">
        <v>787</v>
      </c>
      <c r="G110" s="12" t="str">
        <f>IF(COUNTIF(bepress!G$5:G$1258,SNSF!$B110)&gt;0,COUNTIF(bepress!G$5:G$1258,SNSF!$B110),"")</f>
        <v/>
      </c>
      <c r="H110" s="12" t="str">
        <f>IF(COUNTIF(bepress!H$5:H$1258,SNSF!$B110)&gt;0,COUNTIF(bepress!H$5:H$1258,SNSF!$B110),"")</f>
        <v/>
      </c>
      <c r="I110" s="12">
        <f>IF(COUNTIF(bepress!I$5:I$1258,SNSF!$B110)&gt;0,COUNTIF(bepress!I$5:I$1258,SNSF!$B110),"")</f>
        <v>1</v>
      </c>
      <c r="J110" s="12">
        <f t="shared" si="3"/>
        <v>1</v>
      </c>
      <c r="K110" s="29" t="s">
        <v>2385</v>
      </c>
      <c r="L110" s="12"/>
    </row>
    <row r="111" spans="1:12" x14ac:dyDescent="0.35">
      <c r="A111" s="1">
        <v>108</v>
      </c>
      <c r="B111">
        <v>30304</v>
      </c>
      <c r="C111">
        <v>3</v>
      </c>
      <c r="D111" s="30" t="s">
        <v>773</v>
      </c>
      <c r="E111" t="s">
        <v>774</v>
      </c>
      <c r="F111" t="s">
        <v>775</v>
      </c>
      <c r="G111" s="12" t="str">
        <f>IF(COUNTIF(bepress!G$5:G$1258,SNSF!$B111)&gt;0,COUNTIF(bepress!G$5:G$1258,SNSF!$B111),"")</f>
        <v/>
      </c>
      <c r="H111" s="12" t="str">
        <f>IF(COUNTIF(bepress!H$5:H$1258,SNSF!$B111)&gt;0,COUNTIF(bepress!H$5:H$1258,SNSF!$B111),"")</f>
        <v/>
      </c>
      <c r="I111" s="12">
        <f>IF(COUNTIF(bepress!I$5:I$1258,SNSF!$B111)&gt;0,COUNTIF(bepress!I$5:I$1258,SNSF!$B111),"")</f>
        <v>2</v>
      </c>
      <c r="J111" s="12">
        <f t="shared" si="3"/>
        <v>2</v>
      </c>
      <c r="K111" s="29" t="s">
        <v>2381</v>
      </c>
      <c r="L111" s="12"/>
    </row>
    <row r="112" spans="1:12" x14ac:dyDescent="0.35">
      <c r="A112" s="1">
        <v>109</v>
      </c>
      <c r="B112">
        <v>30305</v>
      </c>
      <c r="C112">
        <v>3</v>
      </c>
      <c r="D112" s="30" t="s">
        <v>776</v>
      </c>
      <c r="E112" t="s">
        <v>777</v>
      </c>
      <c r="F112" t="s">
        <v>778</v>
      </c>
      <c r="G112" s="12" t="str">
        <f>IF(COUNTIF(bepress!G$5:G$1258,SNSF!$B112)&gt;0,COUNTIF(bepress!G$5:G$1258,SNSF!$B112),"")</f>
        <v/>
      </c>
      <c r="H112" s="12" t="str">
        <f>IF(COUNTIF(bepress!H$5:H$1258,SNSF!$B112)&gt;0,COUNTIF(bepress!H$5:H$1258,SNSF!$B112),"")</f>
        <v/>
      </c>
      <c r="I112" s="12">
        <f>IF(COUNTIF(bepress!I$5:I$1258,SNSF!$B112)&gt;0,COUNTIF(bepress!I$5:I$1258,SNSF!$B112),"")</f>
        <v>16</v>
      </c>
      <c r="J112" s="12">
        <f t="shared" si="3"/>
        <v>16</v>
      </c>
      <c r="K112" s="29" t="s">
        <v>2382</v>
      </c>
      <c r="L112" s="12" t="s">
        <v>2500</v>
      </c>
    </row>
    <row r="113" spans="1:12" x14ac:dyDescent="0.35">
      <c r="A113" s="1">
        <v>110</v>
      </c>
      <c r="B113">
        <v>30306</v>
      </c>
      <c r="C113">
        <v>3</v>
      </c>
      <c r="D113" s="30" t="s">
        <v>770</v>
      </c>
      <c r="E113" t="s">
        <v>771</v>
      </c>
      <c r="F113" t="s">
        <v>772</v>
      </c>
      <c r="G113" s="12" t="str">
        <f>IF(COUNTIF(bepress!G$5:G$1258,SNSF!$B113)&gt;0,COUNTIF(bepress!G$5:G$1258,SNSF!$B113),"")</f>
        <v/>
      </c>
      <c r="H113" s="12" t="str">
        <f>IF(COUNTIF(bepress!H$5:H$1258,SNSF!$B113)&gt;0,COUNTIF(bepress!H$5:H$1258,SNSF!$B113),"")</f>
        <v/>
      </c>
      <c r="I113" s="12">
        <f>IF(COUNTIF(bepress!I$5:I$1258,SNSF!$B113)&gt;0,COUNTIF(bepress!I$5:I$1258,SNSF!$B113),"")</f>
        <v>20</v>
      </c>
      <c r="J113" s="12">
        <f t="shared" si="3"/>
        <v>20</v>
      </c>
      <c r="K113" s="29" t="s">
        <v>2380</v>
      </c>
      <c r="L113" s="12"/>
    </row>
    <row r="114" spans="1:12" x14ac:dyDescent="0.35">
      <c r="A114" s="1">
        <v>111</v>
      </c>
      <c r="B114">
        <v>30307</v>
      </c>
      <c r="C114">
        <v>3</v>
      </c>
      <c r="D114" s="30" t="s">
        <v>832</v>
      </c>
      <c r="E114" t="s">
        <v>833</v>
      </c>
      <c r="F114" t="s">
        <v>834</v>
      </c>
      <c r="G114" s="12" t="str">
        <f>IF(COUNTIF(bepress!G$5:G$1258,SNSF!$B114)&gt;0,COUNTIF(bepress!G$5:G$1258,SNSF!$B114),"")</f>
        <v/>
      </c>
      <c r="H114" s="12" t="str">
        <f>IF(COUNTIF(bepress!H$5:H$1258,SNSF!$B114)&gt;0,COUNTIF(bepress!H$5:H$1258,SNSF!$B114),"")</f>
        <v/>
      </c>
      <c r="I114" s="12">
        <f>IF(COUNTIF(bepress!I$5:I$1258,SNSF!$B114)&gt;0,COUNTIF(bepress!I$5:I$1258,SNSF!$B114),"")</f>
        <v>12</v>
      </c>
      <c r="J114" s="12">
        <f t="shared" si="3"/>
        <v>12</v>
      </c>
      <c r="K114" s="29" t="s">
        <v>2401</v>
      </c>
      <c r="L114" s="12"/>
    </row>
    <row r="115" spans="1:12" x14ac:dyDescent="0.35">
      <c r="A115" s="1">
        <v>112</v>
      </c>
      <c r="B115" s="14">
        <v>30400</v>
      </c>
      <c r="C115">
        <v>2</v>
      </c>
      <c r="D115" s="31" t="s">
        <v>645</v>
      </c>
      <c r="E115" t="s">
        <v>646</v>
      </c>
      <c r="F115" t="s">
        <v>647</v>
      </c>
      <c r="G115" s="12" t="str">
        <f>IF(COUNTIF(bepress!G$5:G$1258,SNSF!$B115)&gt;0,COUNTIF(bepress!G$5:G$1258,SNSF!$B115),"")</f>
        <v/>
      </c>
      <c r="H115" s="12">
        <f>IF(COUNTIF(bepress!H$5:H$1258,SNSF!$B115)&gt;0,COUNTIF(bepress!H$5:H$1258,SNSF!$B115),"")</f>
        <v>41</v>
      </c>
      <c r="I115" s="12" t="str">
        <f>IF(COUNTIF(bepress!I$5:I$1258,SNSF!$B115)&gt;0,COUNTIF(bepress!I$5:I$1258,SNSF!$B115),"")</f>
        <v/>
      </c>
      <c r="J115" s="12">
        <f t="shared" si="3"/>
        <v>41</v>
      </c>
      <c r="K115" s="29"/>
      <c r="L115" s="12"/>
    </row>
    <row r="116" spans="1:12" x14ac:dyDescent="0.35">
      <c r="A116" s="1">
        <v>113</v>
      </c>
      <c r="B116">
        <v>30401</v>
      </c>
      <c r="C116">
        <v>3</v>
      </c>
      <c r="D116" s="30" t="s">
        <v>860</v>
      </c>
      <c r="E116" t="s">
        <v>861</v>
      </c>
      <c r="F116" t="s">
        <v>862</v>
      </c>
      <c r="G116" s="12" t="str">
        <f>IF(COUNTIF(bepress!G$5:G$1258,SNSF!$B116)&gt;0,COUNTIF(bepress!G$5:G$1258,SNSF!$B116),"")</f>
        <v/>
      </c>
      <c r="H116" s="12" t="str">
        <f>IF(COUNTIF(bepress!H$5:H$1258,SNSF!$B116)&gt;0,COUNTIF(bepress!H$5:H$1258,SNSF!$B116),"")</f>
        <v/>
      </c>
      <c r="I116" s="12" t="str">
        <f>IF(COUNTIF(bepress!I$5:I$1258,SNSF!$B116)&gt;0,COUNTIF(bepress!I$5:I$1258,SNSF!$B116),"")</f>
        <v/>
      </c>
      <c r="J116" s="33">
        <f t="shared" si="3"/>
        <v>0</v>
      </c>
      <c r="K116" s="29" t="s">
        <v>2411</v>
      </c>
      <c r="L116" s="12" t="s">
        <v>863</v>
      </c>
    </row>
    <row r="117" spans="1:12" x14ac:dyDescent="0.35">
      <c r="A117" s="1">
        <v>114</v>
      </c>
      <c r="B117">
        <v>30402</v>
      </c>
      <c r="C117">
        <v>3</v>
      </c>
      <c r="D117" s="30" t="s">
        <v>872</v>
      </c>
      <c r="E117" t="s">
        <v>872</v>
      </c>
      <c r="F117" t="s">
        <v>873</v>
      </c>
      <c r="G117" s="12" t="str">
        <f>IF(COUNTIF(bepress!G$5:G$1258,SNSF!$B117)&gt;0,COUNTIF(bepress!G$5:G$1258,SNSF!$B117),"")</f>
        <v/>
      </c>
      <c r="H117" s="12" t="str">
        <f>IF(COUNTIF(bepress!H$5:H$1258,SNSF!$B117)&gt;0,COUNTIF(bepress!H$5:H$1258,SNSF!$B117),"")</f>
        <v/>
      </c>
      <c r="I117" s="12">
        <f>IF(COUNTIF(bepress!I$5:I$1258,SNSF!$B117)&gt;0,COUNTIF(bepress!I$5:I$1258,SNSF!$B117),"")</f>
        <v>2</v>
      </c>
      <c r="J117" s="12">
        <f t="shared" si="3"/>
        <v>2</v>
      </c>
      <c r="K117" s="29" t="s">
        <v>2413</v>
      </c>
      <c r="L117" s="12"/>
    </row>
    <row r="118" spans="1:12" x14ac:dyDescent="0.35">
      <c r="A118" s="1">
        <v>115</v>
      </c>
      <c r="B118">
        <v>30403</v>
      </c>
      <c r="C118">
        <v>3</v>
      </c>
      <c r="D118" s="30" t="s">
        <v>758</v>
      </c>
      <c r="E118" t="s">
        <v>759</v>
      </c>
      <c r="F118" t="s">
        <v>760</v>
      </c>
      <c r="G118" s="12" t="str">
        <f>IF(COUNTIF(bepress!G$5:G$1258,SNSF!$B118)&gt;0,COUNTIF(bepress!G$5:G$1258,SNSF!$B118),"")</f>
        <v/>
      </c>
      <c r="H118" s="12" t="str">
        <f>IF(COUNTIF(bepress!H$5:H$1258,SNSF!$B118)&gt;0,COUNTIF(bepress!H$5:H$1258,SNSF!$B118),"")</f>
        <v/>
      </c>
      <c r="I118" s="12">
        <f>IF(COUNTIF(bepress!I$5:I$1258,SNSF!$B118)&gt;0,COUNTIF(bepress!I$5:I$1258,SNSF!$B118),"")</f>
        <v>7</v>
      </c>
      <c r="J118" s="12">
        <f t="shared" si="3"/>
        <v>7</v>
      </c>
      <c r="K118" s="29" t="s">
        <v>2377</v>
      </c>
      <c r="L118" s="12"/>
    </row>
    <row r="119" spans="1:12" x14ac:dyDescent="0.35">
      <c r="A119" s="1">
        <v>116</v>
      </c>
      <c r="B119">
        <v>30405</v>
      </c>
      <c r="C119">
        <v>3</v>
      </c>
      <c r="D119" s="30" t="s">
        <v>826</v>
      </c>
      <c r="E119" t="s">
        <v>827</v>
      </c>
      <c r="F119" t="s">
        <v>828</v>
      </c>
      <c r="G119" s="12" t="str">
        <f>IF(COUNTIF(bepress!G$5:G$1258,SNSF!$B119)&gt;0,COUNTIF(bepress!G$5:G$1258,SNSF!$B119),"")</f>
        <v/>
      </c>
      <c r="H119" s="12" t="str">
        <f>IF(COUNTIF(bepress!H$5:H$1258,SNSF!$B119)&gt;0,COUNTIF(bepress!H$5:H$1258,SNSF!$B119),"")</f>
        <v/>
      </c>
      <c r="I119" s="12">
        <f>IF(COUNTIF(bepress!I$5:I$1258,SNSF!$B119)&gt;0,COUNTIF(bepress!I$5:I$1258,SNSF!$B119),"")</f>
        <v>13</v>
      </c>
      <c r="J119" s="12">
        <f t="shared" si="3"/>
        <v>13</v>
      </c>
      <c r="K119" s="29" t="s">
        <v>2399</v>
      </c>
      <c r="L119" s="12" t="s">
        <v>2501</v>
      </c>
    </row>
    <row r="120" spans="1:12" x14ac:dyDescent="0.35">
      <c r="A120" s="1">
        <v>117</v>
      </c>
      <c r="B120">
        <v>30407</v>
      </c>
      <c r="C120">
        <v>3</v>
      </c>
      <c r="D120" s="30" t="s">
        <v>841</v>
      </c>
      <c r="E120" t="s">
        <v>842</v>
      </c>
      <c r="F120" t="s">
        <v>843</v>
      </c>
      <c r="G120" s="12" t="str">
        <f>IF(COUNTIF(bepress!G$5:G$1258,SNSF!$B120)&gt;0,COUNTIF(bepress!G$5:G$1258,SNSF!$B120),"")</f>
        <v/>
      </c>
      <c r="H120" s="12" t="str">
        <f>IF(COUNTIF(bepress!H$5:H$1258,SNSF!$B120)&gt;0,COUNTIF(bepress!H$5:H$1258,SNSF!$B120),"")</f>
        <v/>
      </c>
      <c r="I120" s="12">
        <f>IF(COUNTIF(bepress!I$5:I$1258,SNSF!$B120)&gt;0,COUNTIF(bepress!I$5:I$1258,SNSF!$B120),"")</f>
        <v>2</v>
      </c>
      <c r="J120" s="12">
        <f t="shared" si="3"/>
        <v>2</v>
      </c>
      <c r="K120" s="29" t="s">
        <v>2404</v>
      </c>
      <c r="L120" s="12"/>
    </row>
    <row r="121" spans="1:12" x14ac:dyDescent="0.35">
      <c r="A121" s="1">
        <v>118</v>
      </c>
      <c r="B121" s="14">
        <v>30700</v>
      </c>
      <c r="C121">
        <v>2</v>
      </c>
      <c r="D121" s="31" t="s">
        <v>648</v>
      </c>
      <c r="E121" t="s">
        <v>649</v>
      </c>
      <c r="F121" t="s">
        <v>650</v>
      </c>
      <c r="G121" s="12" t="str">
        <f>IF(COUNTIF(bepress!G$5:G$1258,SNSF!$B121)&gt;0,COUNTIF(bepress!G$5:G$1258,SNSF!$B121),"")</f>
        <v/>
      </c>
      <c r="H121" s="12">
        <f>IF(COUNTIF(bepress!H$5:H$1258,SNSF!$B121)&gt;0,COUNTIF(bepress!H$5:H$1258,SNSF!$B121),"")</f>
        <v>98</v>
      </c>
      <c r="I121" s="12" t="str">
        <f>IF(COUNTIF(bepress!I$5:I$1258,SNSF!$B121)&gt;0,COUNTIF(bepress!I$5:I$1258,SNSF!$B121),"")</f>
        <v/>
      </c>
      <c r="J121" s="12">
        <f t="shared" si="3"/>
        <v>98</v>
      </c>
      <c r="K121" s="29"/>
      <c r="L121" s="12"/>
    </row>
    <row r="122" spans="1:12" x14ac:dyDescent="0.35">
      <c r="A122" s="1">
        <v>119</v>
      </c>
      <c r="B122">
        <v>30701</v>
      </c>
      <c r="C122">
        <v>3</v>
      </c>
      <c r="D122" s="30" t="s">
        <v>854</v>
      </c>
      <c r="E122" t="s">
        <v>855</v>
      </c>
      <c r="F122" t="s">
        <v>856</v>
      </c>
      <c r="G122" s="12" t="str">
        <f>IF(COUNTIF(bepress!G$5:G$1258,SNSF!$B122)&gt;0,COUNTIF(bepress!G$5:G$1258,SNSF!$B122),"")</f>
        <v/>
      </c>
      <c r="H122" s="12" t="str">
        <f>IF(COUNTIF(bepress!H$5:H$1258,SNSF!$B122)&gt;0,COUNTIF(bepress!H$5:H$1258,SNSF!$B122),"")</f>
        <v/>
      </c>
      <c r="I122" s="12">
        <f>IF(COUNTIF(bepress!I$5:I$1258,SNSF!$B122)&gt;0,COUNTIF(bepress!I$5:I$1258,SNSF!$B122),"")</f>
        <v>3</v>
      </c>
      <c r="J122" s="12">
        <f t="shared" si="3"/>
        <v>3</v>
      </c>
      <c r="K122" s="29" t="s">
        <v>2409</v>
      </c>
      <c r="L122" s="12"/>
    </row>
    <row r="123" spans="1:12" x14ac:dyDescent="0.35">
      <c r="A123" s="1">
        <v>120</v>
      </c>
      <c r="B123">
        <v>30702</v>
      </c>
      <c r="C123">
        <v>3</v>
      </c>
      <c r="D123" s="30" t="s">
        <v>892</v>
      </c>
      <c r="E123" t="s">
        <v>892</v>
      </c>
      <c r="F123" t="s">
        <v>893</v>
      </c>
      <c r="G123" s="12" t="str">
        <f>IF(COUNTIF(bepress!G$5:G$1258,SNSF!$B123)&gt;0,COUNTIF(bepress!G$5:G$1258,SNSF!$B123),"")</f>
        <v/>
      </c>
      <c r="H123" s="12" t="str">
        <f>IF(COUNTIF(bepress!H$5:H$1258,SNSF!$B123)&gt;0,COUNTIF(bepress!H$5:H$1258,SNSF!$B123),"")</f>
        <v/>
      </c>
      <c r="I123" s="12">
        <f>IF(COUNTIF(bepress!I$5:I$1258,SNSF!$B123)&gt;0,COUNTIF(bepress!I$5:I$1258,SNSF!$B123),"")</f>
        <v>2</v>
      </c>
      <c r="J123" s="12">
        <f t="shared" si="3"/>
        <v>2</v>
      </c>
      <c r="K123" s="29" t="s">
        <v>2419</v>
      </c>
      <c r="L123" s="12"/>
    </row>
    <row r="124" spans="1:12" x14ac:dyDescent="0.35">
      <c r="A124" s="1">
        <v>121</v>
      </c>
      <c r="B124">
        <v>30703</v>
      </c>
      <c r="C124">
        <v>3</v>
      </c>
      <c r="D124" s="30" t="s">
        <v>864</v>
      </c>
      <c r="E124" t="s">
        <v>865</v>
      </c>
      <c r="F124" t="s">
        <v>866</v>
      </c>
      <c r="G124" s="12" t="str">
        <f>IF(COUNTIF(bepress!G$5:G$1258,SNSF!$B124)&gt;0,COUNTIF(bepress!G$5:G$1258,SNSF!$B124),"")</f>
        <v/>
      </c>
      <c r="H124" s="12" t="str">
        <f>IF(COUNTIF(bepress!H$5:H$1258,SNSF!$B124)&gt;0,COUNTIF(bepress!H$5:H$1258,SNSF!$B124),"")</f>
        <v/>
      </c>
      <c r="I124" s="12">
        <f>IF(COUNTIF(bepress!I$5:I$1258,SNSF!$B124)&gt;0,COUNTIF(bepress!I$5:I$1258,SNSF!$B124),"")</f>
        <v>1</v>
      </c>
      <c r="J124" s="12">
        <f t="shared" si="3"/>
        <v>1</v>
      </c>
      <c r="K124" s="29" t="s">
        <v>2411</v>
      </c>
      <c r="L124" s="12" t="s">
        <v>867</v>
      </c>
    </row>
    <row r="125" spans="1:12" x14ac:dyDescent="0.35">
      <c r="A125" s="1">
        <v>122</v>
      </c>
      <c r="B125">
        <v>30704</v>
      </c>
      <c r="C125">
        <v>3</v>
      </c>
      <c r="D125" s="30" t="s">
        <v>838</v>
      </c>
      <c r="E125" t="s">
        <v>839</v>
      </c>
      <c r="F125" t="s">
        <v>840</v>
      </c>
      <c r="G125" s="12" t="str">
        <f>IF(COUNTIF(bepress!G$5:G$1258,SNSF!$B125)&gt;0,COUNTIF(bepress!G$5:G$1258,SNSF!$B125),"")</f>
        <v/>
      </c>
      <c r="H125" s="12" t="str">
        <f>IF(COUNTIF(bepress!H$5:H$1258,SNSF!$B125)&gt;0,COUNTIF(bepress!H$5:H$1258,SNSF!$B125),"")</f>
        <v/>
      </c>
      <c r="I125" s="12">
        <f>IF(COUNTIF(bepress!I$5:I$1258,SNSF!$B125)&gt;0,COUNTIF(bepress!I$5:I$1258,SNSF!$B125),"")</f>
        <v>10</v>
      </c>
      <c r="J125" s="12">
        <f t="shared" si="3"/>
        <v>10</v>
      </c>
      <c r="K125" s="29" t="s">
        <v>2403</v>
      </c>
      <c r="L125" s="12"/>
    </row>
    <row r="126" spans="1:12" x14ac:dyDescent="0.35">
      <c r="A126" s="1">
        <v>123</v>
      </c>
      <c r="B126">
        <v>30705</v>
      </c>
      <c r="C126">
        <v>3</v>
      </c>
      <c r="D126" s="30" t="s">
        <v>847</v>
      </c>
      <c r="E126" t="s">
        <v>847</v>
      </c>
      <c r="F126" t="s">
        <v>264</v>
      </c>
      <c r="G126" s="12" t="str">
        <f>IF(COUNTIF(bepress!G$5:G$1258,SNSF!$B126)&gt;0,COUNTIF(bepress!G$5:G$1258,SNSF!$B126),"")</f>
        <v/>
      </c>
      <c r="H126" s="12" t="str">
        <f>IF(COUNTIF(bepress!H$5:H$1258,SNSF!$B126)&gt;0,COUNTIF(bepress!H$5:H$1258,SNSF!$B126),"")</f>
        <v/>
      </c>
      <c r="I126" s="12">
        <f>IF(COUNTIF(bepress!I$5:I$1258,SNSF!$B126)&gt;0,COUNTIF(bepress!I$5:I$1258,SNSF!$B126),"")</f>
        <v>1</v>
      </c>
      <c r="J126" s="12">
        <f t="shared" si="3"/>
        <v>1</v>
      </c>
      <c r="K126" s="29" t="s">
        <v>2406</v>
      </c>
      <c r="L126" s="12"/>
    </row>
    <row r="127" spans="1:12" x14ac:dyDescent="0.35">
      <c r="A127" s="1">
        <v>124</v>
      </c>
      <c r="B127">
        <v>30706</v>
      </c>
      <c r="C127">
        <v>3</v>
      </c>
      <c r="D127" s="30" t="s">
        <v>857</v>
      </c>
      <c r="E127" t="s">
        <v>858</v>
      </c>
      <c r="F127" t="s">
        <v>859</v>
      </c>
      <c r="G127" s="12" t="str">
        <f>IF(COUNTIF(bepress!G$5:G$1258,SNSF!$B127)&gt;0,COUNTIF(bepress!G$5:G$1258,SNSF!$B127),"")</f>
        <v/>
      </c>
      <c r="H127" s="12" t="str">
        <f>IF(COUNTIF(bepress!H$5:H$1258,SNSF!$B127)&gt;0,COUNTIF(bepress!H$5:H$1258,SNSF!$B127),"")</f>
        <v/>
      </c>
      <c r="I127" s="12">
        <f>IF(COUNTIF(bepress!I$5:I$1258,SNSF!$B127)&gt;0,COUNTIF(bepress!I$5:I$1258,SNSF!$B127),"")</f>
        <v>5</v>
      </c>
      <c r="J127" s="12">
        <f t="shared" si="3"/>
        <v>5</v>
      </c>
      <c r="K127" s="29" t="s">
        <v>2410</v>
      </c>
      <c r="L127" s="12"/>
    </row>
    <row r="128" spans="1:12" x14ac:dyDescent="0.35">
      <c r="A128" s="1">
        <v>125</v>
      </c>
      <c r="B128">
        <v>30707</v>
      </c>
      <c r="C128">
        <v>3</v>
      </c>
      <c r="D128" s="30" t="s">
        <v>874</v>
      </c>
      <c r="E128" t="s">
        <v>875</v>
      </c>
      <c r="F128" t="s">
        <v>876</v>
      </c>
      <c r="G128" s="12" t="str">
        <f>IF(COUNTIF(bepress!G$5:G$1258,SNSF!$B128)&gt;0,COUNTIF(bepress!G$5:G$1258,SNSF!$B128),"")</f>
        <v/>
      </c>
      <c r="H128" s="12" t="str">
        <f>IF(COUNTIF(bepress!H$5:H$1258,SNSF!$B128)&gt;0,COUNTIF(bepress!H$5:H$1258,SNSF!$B128),"")</f>
        <v/>
      </c>
      <c r="I128" s="12">
        <f>IF(COUNTIF(bepress!I$5:I$1258,SNSF!$B128)&gt;0,COUNTIF(bepress!I$5:I$1258,SNSF!$B128),"")</f>
        <v>1</v>
      </c>
      <c r="J128" s="12">
        <f t="shared" si="3"/>
        <v>1</v>
      </c>
      <c r="K128" s="29" t="s">
        <v>2414</v>
      </c>
      <c r="L128" s="12"/>
    </row>
    <row r="129" spans="1:12" x14ac:dyDescent="0.35">
      <c r="A129" s="1">
        <v>126</v>
      </c>
      <c r="B129">
        <v>30708</v>
      </c>
      <c r="C129">
        <v>3</v>
      </c>
      <c r="D129" s="30" t="s">
        <v>883</v>
      </c>
      <c r="E129" t="s">
        <v>884</v>
      </c>
      <c r="F129" t="s">
        <v>885</v>
      </c>
      <c r="G129" s="12" t="str">
        <f>IF(COUNTIF(bepress!G$5:G$1258,SNSF!$B129)&gt;0,COUNTIF(bepress!G$5:G$1258,SNSF!$B129),"")</f>
        <v/>
      </c>
      <c r="H129" s="12" t="str">
        <f>IF(COUNTIF(bepress!H$5:H$1258,SNSF!$B129)&gt;0,COUNTIF(bepress!H$5:H$1258,SNSF!$B129),"")</f>
        <v/>
      </c>
      <c r="I129" s="12">
        <f>IF(COUNTIF(bepress!I$5:I$1258,SNSF!$B129)&gt;0,COUNTIF(bepress!I$5:I$1258,SNSF!$B129),"")</f>
        <v>9</v>
      </c>
      <c r="J129" s="12">
        <f t="shared" si="3"/>
        <v>9</v>
      </c>
      <c r="K129" s="29" t="s">
        <v>2416</v>
      </c>
      <c r="L129" s="12"/>
    </row>
    <row r="130" spans="1:12" x14ac:dyDescent="0.35">
      <c r="A130" s="1">
        <v>127</v>
      </c>
      <c r="B130">
        <v>30709</v>
      </c>
      <c r="C130">
        <v>3</v>
      </c>
      <c r="D130" s="30" t="s">
        <v>791</v>
      </c>
      <c r="E130" t="s">
        <v>792</v>
      </c>
      <c r="F130" t="s">
        <v>793</v>
      </c>
      <c r="G130" s="12" t="str">
        <f>IF(COUNTIF(bepress!G$5:G$1258,SNSF!$B130)&gt;0,COUNTIF(bepress!G$5:G$1258,SNSF!$B130),"")</f>
        <v/>
      </c>
      <c r="H130" s="12" t="str">
        <f>IF(COUNTIF(bepress!H$5:H$1258,SNSF!$B130)&gt;0,COUNTIF(bepress!H$5:H$1258,SNSF!$B130),"")</f>
        <v/>
      </c>
      <c r="I130" s="12">
        <f>IF(COUNTIF(bepress!I$5:I$1258,SNSF!$B130)&gt;0,COUNTIF(bepress!I$5:I$1258,SNSF!$B130),"")</f>
        <v>2</v>
      </c>
      <c r="J130" s="12">
        <f t="shared" si="3"/>
        <v>2</v>
      </c>
      <c r="K130" s="29" t="s">
        <v>2387</v>
      </c>
      <c r="L130" s="12"/>
    </row>
    <row r="131" spans="1:12" x14ac:dyDescent="0.35">
      <c r="A131" s="1">
        <v>128</v>
      </c>
      <c r="B131">
        <v>30710</v>
      </c>
      <c r="C131">
        <v>3</v>
      </c>
      <c r="D131" s="30" t="s">
        <v>870</v>
      </c>
      <c r="E131" t="s">
        <v>870</v>
      </c>
      <c r="F131" t="s">
        <v>871</v>
      </c>
      <c r="G131" s="12" t="str">
        <f>IF(COUNTIF(bepress!G$5:G$1258,SNSF!$B131)&gt;0,COUNTIF(bepress!G$5:G$1258,SNSF!$B131),"")</f>
        <v/>
      </c>
      <c r="H131" s="12" t="str">
        <f>IF(COUNTIF(bepress!H$5:H$1258,SNSF!$B131)&gt;0,COUNTIF(bepress!H$5:H$1258,SNSF!$B131),"")</f>
        <v/>
      </c>
      <c r="I131" s="12">
        <f>IF(COUNTIF(bepress!I$5:I$1258,SNSF!$B131)&gt;0,COUNTIF(bepress!I$5:I$1258,SNSF!$B131),"")</f>
        <v>2</v>
      </c>
      <c r="J131" s="12">
        <f t="shared" si="3"/>
        <v>2</v>
      </c>
      <c r="K131" s="29" t="s">
        <v>2412</v>
      </c>
      <c r="L131" s="12"/>
    </row>
    <row r="132" spans="1:12" x14ac:dyDescent="0.35">
      <c r="A132" s="1">
        <v>129</v>
      </c>
      <c r="B132">
        <v>30711</v>
      </c>
      <c r="C132">
        <v>3</v>
      </c>
      <c r="D132" s="30" t="s">
        <v>794</v>
      </c>
      <c r="E132" t="s">
        <v>795</v>
      </c>
      <c r="F132" t="s">
        <v>796</v>
      </c>
      <c r="G132" s="12" t="str">
        <f>IF(COUNTIF(bepress!G$5:G$1258,SNSF!$B132)&gt;0,COUNTIF(bepress!G$5:G$1258,SNSF!$B132),"")</f>
        <v/>
      </c>
      <c r="H132" s="12" t="str">
        <f>IF(COUNTIF(bepress!H$5:H$1258,SNSF!$B132)&gt;0,COUNTIF(bepress!H$5:H$1258,SNSF!$B132),"")</f>
        <v/>
      </c>
      <c r="I132" s="12">
        <f>IF(COUNTIF(bepress!I$5:I$1258,SNSF!$B132)&gt;0,COUNTIF(bepress!I$5:I$1258,SNSF!$B132),"")</f>
        <v>11</v>
      </c>
      <c r="J132" s="12">
        <f t="shared" ref="J132:J163" si="4">SUM(G132:I132)</f>
        <v>11</v>
      </c>
      <c r="K132" s="29" t="s">
        <v>2388</v>
      </c>
      <c r="L132" s="12"/>
    </row>
    <row r="133" spans="1:12" x14ac:dyDescent="0.35">
      <c r="A133" s="1">
        <v>130</v>
      </c>
      <c r="B133">
        <v>30712</v>
      </c>
      <c r="C133">
        <v>3</v>
      </c>
      <c r="D133" s="30" t="s">
        <v>894</v>
      </c>
      <c r="E133" t="s">
        <v>895</v>
      </c>
      <c r="F133" t="s">
        <v>896</v>
      </c>
      <c r="G133" s="12" t="str">
        <f>IF(COUNTIF(bepress!G$5:G$1258,SNSF!$B133)&gt;0,COUNTIF(bepress!G$5:G$1258,SNSF!$B133),"")</f>
        <v/>
      </c>
      <c r="H133" s="12" t="str">
        <f>IF(COUNTIF(bepress!H$5:H$1258,SNSF!$B133)&gt;0,COUNTIF(bepress!H$5:H$1258,SNSF!$B133),"")</f>
        <v/>
      </c>
      <c r="I133" s="12">
        <f>IF(COUNTIF(bepress!I$5:I$1258,SNSF!$B133)&gt;0,COUNTIF(bepress!I$5:I$1258,SNSF!$B133),"")</f>
        <v>1</v>
      </c>
      <c r="J133" s="12">
        <f t="shared" si="4"/>
        <v>1</v>
      </c>
      <c r="K133" s="29" t="s">
        <v>2420</v>
      </c>
      <c r="L133" s="12"/>
    </row>
    <row r="134" spans="1:12" x14ac:dyDescent="0.35">
      <c r="A134" s="1">
        <v>131</v>
      </c>
      <c r="B134">
        <v>30713</v>
      </c>
      <c r="C134">
        <v>3</v>
      </c>
      <c r="D134" s="30" t="s">
        <v>920</v>
      </c>
      <c r="E134" t="s">
        <v>921</v>
      </c>
      <c r="F134" t="s">
        <v>922</v>
      </c>
      <c r="G134" s="12" t="str">
        <f>IF(COUNTIF(bepress!G$5:G$1258,SNSF!$B134)&gt;0,COUNTIF(bepress!G$5:G$1258,SNSF!$B134),"")</f>
        <v/>
      </c>
      <c r="H134" s="12" t="str">
        <f>IF(COUNTIF(bepress!H$5:H$1258,SNSF!$B134)&gt;0,COUNTIF(bepress!H$5:H$1258,SNSF!$B134),"")</f>
        <v/>
      </c>
      <c r="I134" s="12">
        <f>IF(COUNTIF(bepress!I$5:I$1258,SNSF!$B134)&gt;0,COUNTIF(bepress!I$5:I$1258,SNSF!$B134),"")</f>
        <v>14</v>
      </c>
      <c r="J134" s="12">
        <f t="shared" si="4"/>
        <v>14</v>
      </c>
      <c r="K134" s="29" t="s">
        <v>2427</v>
      </c>
      <c r="L134" s="12"/>
    </row>
    <row r="135" spans="1:12" x14ac:dyDescent="0.35">
      <c r="A135" s="1">
        <v>132</v>
      </c>
      <c r="B135">
        <v>30714</v>
      </c>
      <c r="C135">
        <v>3</v>
      </c>
      <c r="D135" s="30" t="s">
        <v>703</v>
      </c>
      <c r="E135" t="s">
        <v>703</v>
      </c>
      <c r="F135" t="s">
        <v>703</v>
      </c>
      <c r="G135" s="12" t="str">
        <f>IF(COUNTIF(bepress!G$5:G$1258,SNSF!$B135)&gt;0,COUNTIF(bepress!G$5:G$1258,SNSF!$B135),"")</f>
        <v/>
      </c>
      <c r="H135" s="12" t="str">
        <f>IF(COUNTIF(bepress!H$5:H$1258,SNSF!$B135)&gt;0,COUNTIF(bepress!H$5:H$1258,SNSF!$B135),"")</f>
        <v/>
      </c>
      <c r="I135" s="12">
        <f>IF(COUNTIF(bepress!I$5:I$1258,SNSF!$B135)&gt;0,COUNTIF(bepress!I$5:I$1258,SNSF!$B135),"")</f>
        <v>2</v>
      </c>
      <c r="J135" s="12">
        <f t="shared" si="4"/>
        <v>2</v>
      </c>
      <c r="K135" s="29" t="s">
        <v>2357</v>
      </c>
      <c r="L135" s="12"/>
    </row>
    <row r="136" spans="1:12" x14ac:dyDescent="0.35">
      <c r="A136" s="1">
        <v>133</v>
      </c>
      <c r="B136">
        <v>30715</v>
      </c>
      <c r="C136">
        <v>3</v>
      </c>
      <c r="D136" s="30" t="s">
        <v>844</v>
      </c>
      <c r="E136" t="s">
        <v>845</v>
      </c>
      <c r="F136" t="s">
        <v>846</v>
      </c>
      <c r="G136" s="12" t="str">
        <f>IF(COUNTIF(bepress!G$5:G$1258,SNSF!$B136)&gt;0,COUNTIF(bepress!G$5:G$1258,SNSF!$B136),"")</f>
        <v/>
      </c>
      <c r="H136" s="12" t="str">
        <f>IF(COUNTIF(bepress!H$5:H$1258,SNSF!$B136)&gt;0,COUNTIF(bepress!H$5:H$1258,SNSF!$B136),"")</f>
        <v/>
      </c>
      <c r="I136" s="12">
        <f>IF(COUNTIF(bepress!I$5:I$1258,SNSF!$B136)&gt;0,COUNTIF(bepress!I$5:I$1258,SNSF!$B136),"")</f>
        <v>1</v>
      </c>
      <c r="J136" s="12">
        <f t="shared" si="4"/>
        <v>1</v>
      </c>
      <c r="K136" s="29" t="s">
        <v>2405</v>
      </c>
      <c r="L136" s="12"/>
    </row>
    <row r="137" spans="1:12" x14ac:dyDescent="0.35">
      <c r="A137" s="1">
        <v>134</v>
      </c>
      <c r="B137">
        <v>30716</v>
      </c>
      <c r="C137">
        <v>3</v>
      </c>
      <c r="D137" s="30" t="s">
        <v>848</v>
      </c>
      <c r="E137" t="s">
        <v>849</v>
      </c>
      <c r="F137" t="s">
        <v>850</v>
      </c>
      <c r="G137" s="12" t="str">
        <f>IF(COUNTIF(bepress!G$5:G$1258,SNSF!$B137)&gt;0,COUNTIF(bepress!G$5:G$1258,SNSF!$B137),"")</f>
        <v/>
      </c>
      <c r="H137" s="12" t="str">
        <f>IF(COUNTIF(bepress!H$5:H$1258,SNSF!$B137)&gt;0,COUNTIF(bepress!H$5:H$1258,SNSF!$B137),"")</f>
        <v/>
      </c>
      <c r="I137" s="12">
        <f>IF(COUNTIF(bepress!I$5:I$1258,SNSF!$B137)&gt;0,COUNTIF(bepress!I$5:I$1258,SNSF!$B137),"")</f>
        <v>1</v>
      </c>
      <c r="J137" s="12">
        <f t="shared" si="4"/>
        <v>1</v>
      </c>
      <c r="K137" s="29" t="s">
        <v>2407</v>
      </c>
      <c r="L137" s="12"/>
    </row>
    <row r="138" spans="1:12" x14ac:dyDescent="0.35">
      <c r="A138" s="1">
        <v>135</v>
      </c>
      <c r="B138">
        <v>30717</v>
      </c>
      <c r="C138">
        <v>3</v>
      </c>
      <c r="D138" s="30" t="s">
        <v>820</v>
      </c>
      <c r="E138" t="s">
        <v>821</v>
      </c>
      <c r="F138" t="s">
        <v>822</v>
      </c>
      <c r="G138" s="12" t="str">
        <f>IF(COUNTIF(bepress!G$5:G$1258,SNSF!$B138)&gt;0,COUNTIF(bepress!G$5:G$1258,SNSF!$B138),"")</f>
        <v/>
      </c>
      <c r="H138" s="12" t="str">
        <f>IF(COUNTIF(bepress!H$5:H$1258,SNSF!$B138)&gt;0,COUNTIF(bepress!H$5:H$1258,SNSF!$B138),"")</f>
        <v/>
      </c>
      <c r="I138" s="12" t="str">
        <f>IF(COUNTIF(bepress!I$5:I$1258,SNSF!$B138)&gt;0,COUNTIF(bepress!I$5:I$1258,SNSF!$B138),"")</f>
        <v/>
      </c>
      <c r="J138" s="33">
        <f t="shared" si="4"/>
        <v>0</v>
      </c>
      <c r="K138" s="29" t="s">
        <v>2397</v>
      </c>
      <c r="L138" s="12" t="s">
        <v>2494</v>
      </c>
    </row>
    <row r="139" spans="1:12" x14ac:dyDescent="0.35">
      <c r="A139" s="1">
        <v>136</v>
      </c>
      <c r="B139">
        <v>30718</v>
      </c>
      <c r="C139">
        <v>3</v>
      </c>
      <c r="D139" s="30" t="s">
        <v>761</v>
      </c>
      <c r="E139" t="s">
        <v>762</v>
      </c>
      <c r="F139" s="15" t="s">
        <v>763</v>
      </c>
      <c r="G139" s="12" t="str">
        <f>IF(COUNTIF(bepress!G$5:G$1258,SNSF!$B139)&gt;0,COUNTIF(bepress!G$5:G$1258,SNSF!$B139),"")</f>
        <v/>
      </c>
      <c r="H139" s="12" t="str">
        <f>IF(COUNTIF(bepress!H$5:H$1258,SNSF!$B139)&gt;0,COUNTIF(bepress!H$5:H$1258,SNSF!$B139),"")</f>
        <v/>
      </c>
      <c r="I139" s="12">
        <f>IF(COUNTIF(bepress!I$5:I$1258,SNSF!$B139)&gt;0,COUNTIF(bepress!I$5:I$1258,SNSF!$B139),"")</f>
        <v>5</v>
      </c>
      <c r="J139" s="12">
        <f t="shared" si="4"/>
        <v>5</v>
      </c>
      <c r="K139" s="29" t="s">
        <v>2377</v>
      </c>
      <c r="L139" s="12"/>
    </row>
    <row r="140" spans="1:12" x14ac:dyDescent="0.35">
      <c r="A140" s="1">
        <v>137</v>
      </c>
      <c r="B140">
        <v>30719</v>
      </c>
      <c r="C140">
        <v>3</v>
      </c>
      <c r="D140" s="30" t="s">
        <v>835</v>
      </c>
      <c r="E140" t="s">
        <v>836</v>
      </c>
      <c r="F140" t="s">
        <v>837</v>
      </c>
      <c r="G140" s="12" t="str">
        <f>IF(COUNTIF(bepress!G$5:G$1258,SNSF!$B140)&gt;0,COUNTIF(bepress!G$5:G$1258,SNSF!$B140),"")</f>
        <v/>
      </c>
      <c r="H140" s="12" t="str">
        <f>IF(COUNTIF(bepress!H$5:H$1258,SNSF!$B140)&gt;0,COUNTIF(bepress!H$5:H$1258,SNSF!$B140),"")</f>
        <v/>
      </c>
      <c r="I140" s="12">
        <f>IF(COUNTIF(bepress!I$5:I$1258,SNSF!$B140)&gt;0,COUNTIF(bepress!I$5:I$1258,SNSF!$B140),"")</f>
        <v>1</v>
      </c>
      <c r="J140" s="12">
        <f t="shared" si="4"/>
        <v>1</v>
      </c>
      <c r="K140" s="29" t="s">
        <v>2402</v>
      </c>
      <c r="L140" s="12"/>
    </row>
    <row r="141" spans="1:12" x14ac:dyDescent="0.35">
      <c r="A141" s="1">
        <v>138</v>
      </c>
      <c r="B141">
        <v>30720</v>
      </c>
      <c r="C141">
        <v>3</v>
      </c>
      <c r="D141" s="30" t="s">
        <v>851</v>
      </c>
      <c r="E141" t="s">
        <v>852</v>
      </c>
      <c r="F141" t="s">
        <v>853</v>
      </c>
      <c r="G141" s="12" t="str">
        <f>IF(COUNTIF(bepress!G$5:G$1258,SNSF!$B141)&gt;0,COUNTIF(bepress!G$5:G$1258,SNSF!$B141),"")</f>
        <v/>
      </c>
      <c r="H141" s="12" t="str">
        <f>IF(COUNTIF(bepress!H$5:H$1258,SNSF!$B141)&gt;0,COUNTIF(bepress!H$5:H$1258,SNSF!$B141),"")</f>
        <v/>
      </c>
      <c r="I141" s="12">
        <f>IF(COUNTIF(bepress!I$5:I$1258,SNSF!$B141)&gt;0,COUNTIF(bepress!I$5:I$1258,SNSF!$B141),"")</f>
        <v>1</v>
      </c>
      <c r="J141" s="12">
        <f t="shared" si="4"/>
        <v>1</v>
      </c>
      <c r="K141" s="29" t="s">
        <v>2408</v>
      </c>
      <c r="L141" s="12"/>
    </row>
    <row r="142" spans="1:12" x14ac:dyDescent="0.35">
      <c r="A142" s="1">
        <v>139</v>
      </c>
      <c r="B142">
        <v>30721</v>
      </c>
      <c r="C142">
        <v>3</v>
      </c>
      <c r="D142" s="30" t="s">
        <v>889</v>
      </c>
      <c r="E142" t="s">
        <v>890</v>
      </c>
      <c r="F142" s="15" t="s">
        <v>891</v>
      </c>
      <c r="G142" s="12" t="str">
        <f>IF(COUNTIF(bepress!G$5:G$1258,SNSF!$B142)&gt;0,COUNTIF(bepress!G$5:G$1258,SNSF!$B142),"")</f>
        <v/>
      </c>
      <c r="H142" s="12" t="str">
        <f>IF(COUNTIF(bepress!H$5:H$1258,SNSF!$B142)&gt;0,COUNTIF(bepress!H$5:H$1258,SNSF!$B142),"")</f>
        <v/>
      </c>
      <c r="I142" s="12">
        <f>IF(COUNTIF(bepress!I$5:I$1258,SNSF!$B142)&gt;0,COUNTIF(bepress!I$5:I$1258,SNSF!$B142),"")</f>
        <v>2</v>
      </c>
      <c r="J142" s="12">
        <f t="shared" si="4"/>
        <v>2</v>
      </c>
      <c r="K142" s="29" t="s">
        <v>2418</v>
      </c>
      <c r="L142" s="12"/>
    </row>
    <row r="143" spans="1:12" x14ac:dyDescent="0.35">
      <c r="A143" s="1">
        <v>140</v>
      </c>
      <c r="B143" s="14">
        <v>30800</v>
      </c>
      <c r="C143">
        <v>2</v>
      </c>
      <c r="D143" s="31" t="s">
        <v>877</v>
      </c>
      <c r="E143" t="s">
        <v>878</v>
      </c>
      <c r="F143" t="s">
        <v>879</v>
      </c>
      <c r="G143" s="12" t="str">
        <f>IF(COUNTIF(bepress!G$5:G$1258,SNSF!$B143)&gt;0,COUNTIF(bepress!G$5:G$1258,SNSF!$B143),"")</f>
        <v/>
      </c>
      <c r="H143" s="12">
        <f>IF(COUNTIF(bepress!H$5:H$1258,SNSF!$B143)&gt;0,COUNTIF(bepress!H$5:H$1258,SNSF!$B143),"")</f>
        <v>33</v>
      </c>
      <c r="I143" s="12" t="str">
        <f>IF(COUNTIF(bepress!I$5:I$1258,SNSF!$B143)&gt;0,COUNTIF(bepress!I$5:I$1258,SNSF!$B143),"")</f>
        <v/>
      </c>
      <c r="J143" s="12">
        <f t="shared" si="4"/>
        <v>33</v>
      </c>
      <c r="K143" s="29" t="s">
        <v>2415</v>
      </c>
      <c r="L143" s="12"/>
    </row>
    <row r="144" spans="1:12" x14ac:dyDescent="0.35">
      <c r="A144" s="1">
        <v>141</v>
      </c>
      <c r="B144">
        <v>30801</v>
      </c>
      <c r="C144">
        <v>3</v>
      </c>
      <c r="D144" s="30" t="s">
        <v>806</v>
      </c>
      <c r="E144" t="s">
        <v>807</v>
      </c>
      <c r="F144" t="s">
        <v>808</v>
      </c>
      <c r="G144" s="12" t="str">
        <f>IF(COUNTIF(bepress!G$5:G$1258,SNSF!$B144)&gt;0,COUNTIF(bepress!G$5:G$1258,SNSF!$B144),"")</f>
        <v/>
      </c>
      <c r="H144" s="12" t="str">
        <f>IF(COUNTIF(bepress!H$5:H$1258,SNSF!$B144)&gt;0,COUNTIF(bepress!H$5:H$1258,SNSF!$B144),"")</f>
        <v/>
      </c>
      <c r="I144" s="12">
        <f>IF(COUNTIF(bepress!I$5:I$1258,SNSF!$B144)&gt;0,COUNTIF(bepress!I$5:I$1258,SNSF!$B144),"")</f>
        <v>5</v>
      </c>
      <c r="J144" s="12">
        <f t="shared" si="4"/>
        <v>5</v>
      </c>
      <c r="K144" s="29" t="s">
        <v>2392</v>
      </c>
      <c r="L144" s="12"/>
    </row>
    <row r="145" spans="1:12" x14ac:dyDescent="0.35">
      <c r="A145" s="1">
        <v>142</v>
      </c>
      <c r="B145">
        <v>30802</v>
      </c>
      <c r="C145">
        <v>3</v>
      </c>
      <c r="D145" s="30" t="s">
        <v>903</v>
      </c>
      <c r="E145" t="s">
        <v>904</v>
      </c>
      <c r="F145" t="s">
        <v>905</v>
      </c>
      <c r="G145" s="12" t="str">
        <f>IF(COUNTIF(bepress!G$5:G$1258,SNSF!$B145)&gt;0,COUNTIF(bepress!G$5:G$1258,SNSF!$B145),"")</f>
        <v/>
      </c>
      <c r="H145" s="12" t="str">
        <f>IF(COUNTIF(bepress!H$5:H$1258,SNSF!$B145)&gt;0,COUNTIF(bepress!H$5:H$1258,SNSF!$B145),"")</f>
        <v/>
      </c>
      <c r="I145" s="12">
        <f>IF(COUNTIF(bepress!I$5:I$1258,SNSF!$B145)&gt;0,COUNTIF(bepress!I$5:I$1258,SNSF!$B145),"")</f>
        <v>3</v>
      </c>
      <c r="J145" s="12">
        <f t="shared" si="4"/>
        <v>3</v>
      </c>
      <c r="K145" s="29" t="s">
        <v>2422</v>
      </c>
      <c r="L145" s="12"/>
    </row>
    <row r="146" spans="1:12" x14ac:dyDescent="0.35">
      <c r="A146" s="1">
        <v>143</v>
      </c>
      <c r="B146">
        <v>30803</v>
      </c>
      <c r="C146">
        <v>3</v>
      </c>
      <c r="D146" s="30" t="s">
        <v>900</v>
      </c>
      <c r="E146" t="s">
        <v>901</v>
      </c>
      <c r="F146" t="s">
        <v>902</v>
      </c>
      <c r="G146" s="12" t="str">
        <f>IF(COUNTIF(bepress!G$5:G$1258,SNSF!$B146)&gt;0,COUNTIF(bepress!G$5:G$1258,SNSF!$B146),"")</f>
        <v/>
      </c>
      <c r="H146" s="12" t="str">
        <f>IF(COUNTIF(bepress!H$5:H$1258,SNSF!$B146)&gt;0,COUNTIF(bepress!H$5:H$1258,SNSF!$B146),"")</f>
        <v/>
      </c>
      <c r="I146" s="12">
        <f>IF(COUNTIF(bepress!I$5:I$1258,SNSF!$B146)&gt;0,COUNTIF(bepress!I$5:I$1258,SNSF!$B146),"")</f>
        <v>1</v>
      </c>
      <c r="J146" s="12">
        <f t="shared" si="4"/>
        <v>1</v>
      </c>
      <c r="K146" s="29" t="s">
        <v>2421</v>
      </c>
      <c r="L146" s="12"/>
    </row>
    <row r="147" spans="1:12" x14ac:dyDescent="0.35">
      <c r="A147" s="1">
        <v>144</v>
      </c>
      <c r="B147">
        <v>30804</v>
      </c>
      <c r="C147">
        <v>3</v>
      </c>
      <c r="D147" s="30" t="s">
        <v>809</v>
      </c>
      <c r="E147" t="s">
        <v>810</v>
      </c>
      <c r="F147" t="s">
        <v>810</v>
      </c>
      <c r="G147" s="12" t="str">
        <f>IF(COUNTIF(bepress!G$5:G$1258,SNSF!$B147)&gt;0,COUNTIF(bepress!G$5:G$1258,SNSF!$B147),"")</f>
        <v/>
      </c>
      <c r="H147" s="12" t="str">
        <f>IF(COUNTIF(bepress!H$5:H$1258,SNSF!$B147)&gt;0,COUNTIF(bepress!H$5:H$1258,SNSF!$B147),"")</f>
        <v/>
      </c>
      <c r="I147" s="12">
        <f>IF(COUNTIF(bepress!I$5:I$1258,SNSF!$B147)&gt;0,COUNTIF(bepress!I$5:I$1258,SNSF!$B147),"")</f>
        <v>1</v>
      </c>
      <c r="J147" s="12">
        <f t="shared" si="4"/>
        <v>1</v>
      </c>
      <c r="K147" s="29" t="s">
        <v>2393</v>
      </c>
      <c r="L147" s="12"/>
    </row>
    <row r="148" spans="1:12" x14ac:dyDescent="0.35">
      <c r="A148" s="1">
        <v>145</v>
      </c>
      <c r="B148">
        <v>30805</v>
      </c>
      <c r="C148">
        <v>3</v>
      </c>
      <c r="D148" s="30" t="s">
        <v>868</v>
      </c>
      <c r="E148" t="s">
        <v>869</v>
      </c>
      <c r="F148" t="s">
        <v>869</v>
      </c>
      <c r="G148" s="12" t="str">
        <f>IF(COUNTIF(bepress!G$5:G$1258,SNSF!$B148)&gt;0,COUNTIF(bepress!G$5:G$1258,SNSF!$B148),"")</f>
        <v/>
      </c>
      <c r="H148" s="12" t="str">
        <f>IF(COUNTIF(bepress!H$5:H$1258,SNSF!$B148)&gt;0,COUNTIF(bepress!H$5:H$1258,SNSF!$B148),"")</f>
        <v/>
      </c>
      <c r="I148" s="12" t="str">
        <f>IF(COUNTIF(bepress!I$5:I$1258,SNSF!$B148)&gt;0,COUNTIF(bepress!I$5:I$1258,SNSF!$B148),"")</f>
        <v/>
      </c>
      <c r="J148" s="33">
        <f t="shared" si="4"/>
        <v>0</v>
      </c>
      <c r="K148" s="29" t="s">
        <v>2411</v>
      </c>
      <c r="L148" s="12" t="s">
        <v>2496</v>
      </c>
    </row>
    <row r="149" spans="1:12" x14ac:dyDescent="0.35">
      <c r="A149" s="1">
        <v>146</v>
      </c>
      <c r="B149">
        <v>30806</v>
      </c>
      <c r="C149">
        <v>3</v>
      </c>
      <c r="D149" s="30" t="s">
        <v>803</v>
      </c>
      <c r="E149" t="s">
        <v>804</v>
      </c>
      <c r="F149" t="s">
        <v>805</v>
      </c>
      <c r="G149" s="12" t="str">
        <f>IF(COUNTIF(bepress!G$5:G$1258,SNSF!$B149)&gt;0,COUNTIF(bepress!G$5:G$1258,SNSF!$B149),"")</f>
        <v/>
      </c>
      <c r="H149" s="12" t="str">
        <f>IF(COUNTIF(bepress!H$5:H$1258,SNSF!$B149)&gt;0,COUNTIF(bepress!H$5:H$1258,SNSF!$B149),"")</f>
        <v/>
      </c>
      <c r="I149" s="12">
        <f>IF(COUNTIF(bepress!I$5:I$1258,SNSF!$B149)&gt;0,COUNTIF(bepress!I$5:I$1258,SNSF!$B149),"")</f>
        <v>1</v>
      </c>
      <c r="J149" s="12">
        <f t="shared" si="4"/>
        <v>1</v>
      </c>
      <c r="K149" s="29" t="s">
        <v>2391</v>
      </c>
      <c r="L149" s="12"/>
    </row>
    <row r="150" spans="1:12" x14ac:dyDescent="0.35">
      <c r="A150" s="1">
        <v>147</v>
      </c>
      <c r="B150">
        <v>30807</v>
      </c>
      <c r="C150">
        <v>3</v>
      </c>
      <c r="D150" s="30" t="s">
        <v>814</v>
      </c>
      <c r="E150" t="s">
        <v>815</v>
      </c>
      <c r="F150" t="s">
        <v>816</v>
      </c>
      <c r="G150" s="12" t="str">
        <f>IF(COUNTIF(bepress!G$5:G$1258,SNSF!$B150)&gt;0,COUNTIF(bepress!G$5:G$1258,SNSF!$B150),"")</f>
        <v/>
      </c>
      <c r="H150" s="12" t="str">
        <f>IF(COUNTIF(bepress!H$5:H$1258,SNSF!$B150)&gt;0,COUNTIF(bepress!H$5:H$1258,SNSF!$B150),"")</f>
        <v/>
      </c>
      <c r="I150" s="12">
        <f>IF(COUNTIF(bepress!I$5:I$1258,SNSF!$B150)&gt;0,COUNTIF(bepress!I$5:I$1258,SNSF!$B150),"")</f>
        <v>1</v>
      </c>
      <c r="J150" s="12">
        <f t="shared" si="4"/>
        <v>1</v>
      </c>
      <c r="K150" s="29" t="s">
        <v>2395</v>
      </c>
      <c r="L150" s="12"/>
    </row>
    <row r="151" spans="1:12" x14ac:dyDescent="0.35">
      <c r="A151" s="1">
        <v>148</v>
      </c>
      <c r="B151">
        <v>30808</v>
      </c>
      <c r="C151">
        <v>3</v>
      </c>
      <c r="D151" s="30" t="s">
        <v>800</v>
      </c>
      <c r="E151" t="s">
        <v>801</v>
      </c>
      <c r="F151" t="s">
        <v>802</v>
      </c>
      <c r="G151" s="12" t="str">
        <f>IF(COUNTIF(bepress!G$5:G$1258,SNSF!$B151)&gt;0,COUNTIF(bepress!G$5:G$1258,SNSF!$B151),"")</f>
        <v/>
      </c>
      <c r="H151" s="12" t="str">
        <f>IF(COUNTIF(bepress!H$5:H$1258,SNSF!$B151)&gt;0,COUNTIF(bepress!H$5:H$1258,SNSF!$B151),"")</f>
        <v/>
      </c>
      <c r="I151" s="12">
        <f>IF(COUNTIF(bepress!I$5:I$1258,SNSF!$B151)&gt;0,COUNTIF(bepress!I$5:I$1258,SNSF!$B151),"")</f>
        <v>2</v>
      </c>
      <c r="J151" s="12">
        <f t="shared" si="4"/>
        <v>2</v>
      </c>
      <c r="K151" s="29" t="s">
        <v>2390</v>
      </c>
      <c r="L151" s="12"/>
    </row>
    <row r="152" spans="1:12" x14ac:dyDescent="0.35">
      <c r="A152" s="1">
        <v>149</v>
      </c>
      <c r="B152">
        <v>30809</v>
      </c>
      <c r="C152">
        <v>3</v>
      </c>
      <c r="D152" s="30" t="s">
        <v>811</v>
      </c>
      <c r="E152" t="s">
        <v>812</v>
      </c>
      <c r="F152" t="s">
        <v>813</v>
      </c>
      <c r="G152" s="12" t="str">
        <f>IF(COUNTIF(bepress!G$5:G$1258,SNSF!$B152)&gt;0,COUNTIF(bepress!G$5:G$1258,SNSF!$B152),"")</f>
        <v/>
      </c>
      <c r="H152" s="12" t="str">
        <f>IF(COUNTIF(bepress!H$5:H$1258,SNSF!$B152)&gt;0,COUNTIF(bepress!H$5:H$1258,SNSF!$B152),"")</f>
        <v/>
      </c>
      <c r="I152" s="12">
        <f>IF(COUNTIF(bepress!I$5:I$1258,SNSF!$B152)&gt;0,COUNTIF(bepress!I$5:I$1258,SNSF!$B152),"")</f>
        <v>5</v>
      </c>
      <c r="J152" s="12">
        <f t="shared" si="4"/>
        <v>5</v>
      </c>
      <c r="K152" s="29" t="s">
        <v>2394</v>
      </c>
      <c r="L152" s="12"/>
    </row>
    <row r="153" spans="1:12" x14ac:dyDescent="0.35">
      <c r="A153" s="1">
        <v>150</v>
      </c>
      <c r="B153">
        <v>30810</v>
      </c>
      <c r="C153">
        <v>3</v>
      </c>
      <c r="D153" s="30" t="s">
        <v>817</v>
      </c>
      <c r="E153" t="s">
        <v>818</v>
      </c>
      <c r="F153" t="s">
        <v>819</v>
      </c>
      <c r="G153" s="12" t="str">
        <f>IF(COUNTIF(bepress!G$5:G$1258,SNSF!$B153)&gt;0,COUNTIF(bepress!G$5:G$1258,SNSF!$B153),"")</f>
        <v/>
      </c>
      <c r="H153" s="12" t="str">
        <f>IF(COUNTIF(bepress!H$5:H$1258,SNSF!$B153)&gt;0,COUNTIF(bepress!H$5:H$1258,SNSF!$B153),"")</f>
        <v/>
      </c>
      <c r="I153" s="12">
        <f>IF(COUNTIF(bepress!I$5:I$1258,SNSF!$B153)&gt;0,COUNTIF(bepress!I$5:I$1258,SNSF!$B153),"")</f>
        <v>1</v>
      </c>
      <c r="J153" s="12">
        <f t="shared" si="4"/>
        <v>1</v>
      </c>
      <c r="K153" s="29" t="s">
        <v>2396</v>
      </c>
      <c r="L153" s="12"/>
    </row>
    <row r="154" spans="1:12" x14ac:dyDescent="0.35">
      <c r="A154" s="1">
        <v>151</v>
      </c>
      <c r="B154">
        <v>30811</v>
      </c>
      <c r="C154">
        <v>3</v>
      </c>
      <c r="D154" s="30" t="s">
        <v>823</v>
      </c>
      <c r="E154" t="s">
        <v>824</v>
      </c>
      <c r="F154" t="s">
        <v>825</v>
      </c>
      <c r="G154" s="12" t="str">
        <f>IF(COUNTIF(bepress!G$5:G$1258,SNSF!$B154)&gt;0,COUNTIF(bepress!G$5:G$1258,SNSF!$B154),"")</f>
        <v/>
      </c>
      <c r="H154" s="12" t="str">
        <f>IF(COUNTIF(bepress!H$5:H$1258,SNSF!$B154)&gt;0,COUNTIF(bepress!H$5:H$1258,SNSF!$B154),"")</f>
        <v/>
      </c>
      <c r="I154" s="12">
        <f>IF(COUNTIF(bepress!I$5:I$1258,SNSF!$B154)&gt;0,COUNTIF(bepress!I$5:I$1258,SNSF!$B154),"")</f>
        <v>2</v>
      </c>
      <c r="J154" s="12">
        <f t="shared" si="4"/>
        <v>2</v>
      </c>
      <c r="K154" s="29" t="s">
        <v>2398</v>
      </c>
      <c r="L154" s="12"/>
    </row>
    <row r="155" spans="1:12" x14ac:dyDescent="0.35">
      <c r="A155" s="1">
        <v>152</v>
      </c>
      <c r="B155">
        <v>30812</v>
      </c>
      <c r="C155">
        <v>3</v>
      </c>
      <c r="D155" s="30" t="s">
        <v>880</v>
      </c>
      <c r="E155" t="s">
        <v>881</v>
      </c>
      <c r="F155" s="15" t="s">
        <v>882</v>
      </c>
      <c r="G155" s="12" t="str">
        <f>IF(COUNTIF(bepress!G$5:G$1258,SNSF!$B155)&gt;0,COUNTIF(bepress!G$5:G$1258,SNSF!$B155),"")</f>
        <v/>
      </c>
      <c r="H155" s="12" t="str">
        <f>IF(COUNTIF(bepress!H$5:H$1258,SNSF!$B155)&gt;0,COUNTIF(bepress!H$5:H$1258,SNSF!$B155),"")</f>
        <v/>
      </c>
      <c r="I155" s="12">
        <f>IF(COUNTIF(bepress!I$5:I$1258,SNSF!$B155)&gt;0,COUNTIF(bepress!I$5:I$1258,SNSF!$B155),"")</f>
        <v>9</v>
      </c>
      <c r="J155" s="12">
        <f t="shared" si="4"/>
        <v>9</v>
      </c>
      <c r="K155" s="29" t="s">
        <v>2415</v>
      </c>
      <c r="L155" s="12"/>
    </row>
    <row r="156" spans="1:12" x14ac:dyDescent="0.35">
      <c r="A156" s="1">
        <v>153</v>
      </c>
      <c r="B156" s="14">
        <v>30900</v>
      </c>
      <c r="C156">
        <v>2</v>
      </c>
      <c r="D156" s="31" t="s">
        <v>1041</v>
      </c>
      <c r="E156" t="s">
        <v>1042</v>
      </c>
      <c r="F156" t="s">
        <v>1043</v>
      </c>
      <c r="G156" s="12" t="str">
        <f>IF(COUNTIF(bepress!G$5:G$1258,SNSF!$B156)&gt;0,COUNTIF(bepress!G$5:G$1258,SNSF!$B156),"")</f>
        <v/>
      </c>
      <c r="H156" s="12">
        <f>IF(COUNTIF(bepress!H$5:H$1258,SNSF!$B156)&gt;0,COUNTIF(bepress!H$5:H$1258,SNSF!$B156),"")</f>
        <v>51</v>
      </c>
      <c r="I156" s="12" t="str">
        <f>IF(COUNTIF(bepress!I$5:I$1258,SNSF!$B156)&gt;0,COUNTIF(bepress!I$5:I$1258,SNSF!$B156),"")</f>
        <v/>
      </c>
      <c r="J156" s="12">
        <f t="shared" si="4"/>
        <v>51</v>
      </c>
      <c r="K156" s="29" t="s">
        <v>2472</v>
      </c>
      <c r="L156" s="12"/>
    </row>
    <row r="157" spans="1:12" x14ac:dyDescent="0.35">
      <c r="A157" s="1">
        <v>154</v>
      </c>
      <c r="B157">
        <v>30901</v>
      </c>
      <c r="C157">
        <v>3</v>
      </c>
      <c r="D157" s="30" t="s">
        <v>897</v>
      </c>
      <c r="E157" t="s">
        <v>898</v>
      </c>
      <c r="F157" t="s">
        <v>899</v>
      </c>
      <c r="G157" s="12" t="str">
        <f>IF(COUNTIF(bepress!G$5:G$1258,SNSF!$B157)&gt;0,COUNTIF(bepress!G$5:G$1258,SNSF!$B157),"")</f>
        <v/>
      </c>
      <c r="H157" s="12" t="str">
        <f>IF(COUNTIF(bepress!H$5:H$1258,SNSF!$B157)&gt;0,COUNTIF(bepress!H$5:H$1258,SNSF!$B157),"")</f>
        <v/>
      </c>
      <c r="I157" s="12">
        <f>IF(COUNTIF(bepress!I$5:I$1258,SNSF!$B157)&gt;0,COUNTIF(bepress!I$5:I$1258,SNSF!$B157),"")</f>
        <v>1</v>
      </c>
      <c r="J157" s="12">
        <f t="shared" si="4"/>
        <v>1</v>
      </c>
      <c r="K157" s="29" t="s">
        <v>2495</v>
      </c>
      <c r="L157" s="12"/>
    </row>
    <row r="158" spans="1:12" x14ac:dyDescent="0.35">
      <c r="A158" s="1">
        <v>155</v>
      </c>
      <c r="B158">
        <v>30902</v>
      </c>
      <c r="C158">
        <v>3</v>
      </c>
      <c r="D158" s="30" t="s">
        <v>590</v>
      </c>
      <c r="E158" t="s">
        <v>591</v>
      </c>
      <c r="F158" t="s">
        <v>592</v>
      </c>
      <c r="G158" s="12" t="str">
        <f>IF(COUNTIF(bepress!G$5:G$1258,SNSF!$B158)&gt;0,COUNTIF(bepress!G$5:G$1258,SNSF!$B158),"")</f>
        <v/>
      </c>
      <c r="H158" s="12" t="str">
        <f>IF(COUNTIF(bepress!H$5:H$1258,SNSF!$B158)&gt;0,COUNTIF(bepress!H$5:H$1258,SNSF!$B158),"")</f>
        <v/>
      </c>
      <c r="I158" s="12">
        <f>IF(COUNTIF(bepress!I$5:I$1258,SNSF!$B158)&gt;0,COUNTIF(bepress!I$5:I$1258,SNSF!$B158),"")</f>
        <v>1</v>
      </c>
      <c r="J158" s="35">
        <f t="shared" si="4"/>
        <v>1</v>
      </c>
      <c r="K158" s="34" t="s">
        <v>2505</v>
      </c>
      <c r="L158" s="12"/>
    </row>
    <row r="159" spans="1:12" x14ac:dyDescent="0.35">
      <c r="A159" s="1">
        <v>156</v>
      </c>
      <c r="B159">
        <v>30903</v>
      </c>
      <c r="C159">
        <v>3</v>
      </c>
      <c r="D159" s="30" t="s">
        <v>593</v>
      </c>
      <c r="E159" t="s">
        <v>594</v>
      </c>
      <c r="F159" t="s">
        <v>595</v>
      </c>
      <c r="G159" s="12" t="str">
        <f>IF(COUNTIF(bepress!G$5:G$1258,SNSF!$B159)&gt;0,COUNTIF(bepress!G$5:G$1258,SNSF!$B159),"")</f>
        <v/>
      </c>
      <c r="H159" s="12" t="str">
        <f>IF(COUNTIF(bepress!H$5:H$1258,SNSF!$B159)&gt;0,COUNTIF(bepress!H$5:H$1258,SNSF!$B159),"")</f>
        <v/>
      </c>
      <c r="I159" s="12">
        <f>IF(COUNTIF(bepress!I$5:I$1258,SNSF!$B159)&gt;0,COUNTIF(bepress!I$5:I$1258,SNSF!$B159),"")</f>
        <v>1</v>
      </c>
      <c r="J159" s="35">
        <f t="shared" si="4"/>
        <v>1</v>
      </c>
      <c r="K159" s="34" t="s">
        <v>2507</v>
      </c>
      <c r="L159" s="12" t="s">
        <v>2506</v>
      </c>
    </row>
    <row r="160" spans="1:12" x14ac:dyDescent="0.35">
      <c r="A160" s="1">
        <v>157</v>
      </c>
      <c r="B160">
        <v>30904</v>
      </c>
      <c r="C160">
        <v>3</v>
      </c>
      <c r="D160" s="30" t="s">
        <v>596</v>
      </c>
      <c r="E160" t="s">
        <v>597</v>
      </c>
      <c r="F160" t="s">
        <v>598</v>
      </c>
      <c r="G160" s="12" t="str">
        <f>IF(COUNTIF(bepress!G$5:G$1258,SNSF!$B160)&gt;0,COUNTIF(bepress!G$5:G$1258,SNSF!$B160),"")</f>
        <v/>
      </c>
      <c r="H160" s="12" t="str">
        <f>IF(COUNTIF(bepress!H$5:H$1258,SNSF!$B160)&gt;0,COUNTIF(bepress!H$5:H$1258,SNSF!$B160),"")</f>
        <v/>
      </c>
      <c r="I160" s="12">
        <f>IF(COUNTIF(bepress!I$5:I$1258,SNSF!$B160)&gt;0,COUNTIF(bepress!I$5:I$1258,SNSF!$B160),"")</f>
        <v>1</v>
      </c>
      <c r="J160" s="35">
        <f t="shared" si="4"/>
        <v>1</v>
      </c>
      <c r="K160" s="34" t="s">
        <v>2504</v>
      </c>
      <c r="L160" s="12"/>
    </row>
    <row r="161" spans="1:12" x14ac:dyDescent="0.35">
      <c r="A161" s="1">
        <v>158</v>
      </c>
      <c r="B161">
        <v>30905</v>
      </c>
      <c r="C161">
        <v>3</v>
      </c>
      <c r="D161" s="30" t="s">
        <v>915</v>
      </c>
      <c r="E161" t="s">
        <v>916</v>
      </c>
      <c r="F161" t="s">
        <v>915</v>
      </c>
      <c r="G161" s="12" t="str">
        <f>IF(COUNTIF(bepress!G$5:G$1258,SNSF!$B161)&gt;0,COUNTIF(bepress!G$5:G$1258,SNSF!$B161),"")</f>
        <v/>
      </c>
      <c r="H161" s="12" t="str">
        <f>IF(COUNTIF(bepress!H$5:H$1258,SNSF!$B161)&gt;0,COUNTIF(bepress!H$5:H$1258,SNSF!$B161),"")</f>
        <v/>
      </c>
      <c r="I161" s="12">
        <f>IF(COUNTIF(bepress!I$5:I$1258,SNSF!$B161)&gt;0,COUNTIF(bepress!I$5:I$1258,SNSF!$B161),"")</f>
        <v>11</v>
      </c>
      <c r="J161" s="12">
        <f t="shared" si="4"/>
        <v>11</v>
      </c>
      <c r="K161" s="29" t="s">
        <v>2425</v>
      </c>
      <c r="L161" s="12"/>
    </row>
    <row r="162" spans="1:12" x14ac:dyDescent="0.35">
      <c r="A162" s="1">
        <v>159</v>
      </c>
      <c r="B162">
        <v>30906</v>
      </c>
      <c r="C162">
        <v>3</v>
      </c>
      <c r="D162" s="30" t="s">
        <v>1038</v>
      </c>
      <c r="E162" t="s">
        <v>1039</v>
      </c>
      <c r="F162" t="s">
        <v>1040</v>
      </c>
      <c r="G162" s="12" t="str">
        <f>IF(COUNTIF(bepress!G$5:G$1258,SNSF!$B162)&gt;0,COUNTIF(bepress!G$5:G$1258,SNSF!$B162),"")</f>
        <v/>
      </c>
      <c r="H162" s="12" t="str">
        <f>IF(COUNTIF(bepress!H$5:H$1258,SNSF!$B162)&gt;0,COUNTIF(bepress!H$5:H$1258,SNSF!$B162),"")</f>
        <v/>
      </c>
      <c r="I162" s="12">
        <f>IF(COUNTIF(bepress!I$5:I$1258,SNSF!$B162)&gt;0,COUNTIF(bepress!I$5:I$1258,SNSF!$B162),"")</f>
        <v>1</v>
      </c>
      <c r="J162" s="12">
        <f t="shared" si="4"/>
        <v>1</v>
      </c>
      <c r="K162" s="29" t="s">
        <v>2471</v>
      </c>
      <c r="L162" s="12"/>
    </row>
    <row r="163" spans="1:12" x14ac:dyDescent="0.35">
      <c r="A163" s="1">
        <v>160</v>
      </c>
      <c r="B163">
        <v>30907</v>
      </c>
      <c r="C163">
        <v>3</v>
      </c>
      <c r="D163" s="30" t="s">
        <v>767</v>
      </c>
      <c r="E163" t="s">
        <v>768</v>
      </c>
      <c r="F163" t="s">
        <v>769</v>
      </c>
      <c r="G163" s="12" t="str">
        <f>IF(COUNTIF(bepress!G$5:G$1258,SNSF!$B163)&gt;0,COUNTIF(bepress!G$5:G$1258,SNSF!$B163),"")</f>
        <v/>
      </c>
      <c r="H163" s="12" t="str">
        <f>IF(COUNTIF(bepress!H$5:H$1258,SNSF!$B163)&gt;0,COUNTIF(bepress!H$5:H$1258,SNSF!$B163),"")</f>
        <v/>
      </c>
      <c r="I163" s="12">
        <f>IF(COUNTIF(bepress!I$5:I$1258,SNSF!$B163)&gt;0,COUNTIF(bepress!I$5:I$1258,SNSF!$B163),"")</f>
        <v>2</v>
      </c>
      <c r="J163" s="12">
        <f t="shared" si="4"/>
        <v>2</v>
      </c>
      <c r="K163" s="29" t="s">
        <v>2379</v>
      </c>
      <c r="L163" s="12"/>
    </row>
    <row r="164" spans="1:12" x14ac:dyDescent="0.35">
      <c r="A164" s="1">
        <v>161</v>
      </c>
      <c r="B164">
        <v>30908</v>
      </c>
      <c r="C164">
        <v>3</v>
      </c>
      <c r="D164" s="30" t="s">
        <v>797</v>
      </c>
      <c r="E164" t="s">
        <v>798</v>
      </c>
      <c r="F164" t="s">
        <v>799</v>
      </c>
      <c r="G164" s="12" t="str">
        <f>IF(COUNTIF(bepress!G$5:G$1258,SNSF!$B164)&gt;0,COUNTIF(bepress!G$5:G$1258,SNSF!$B164),"")</f>
        <v/>
      </c>
      <c r="H164" s="12" t="str">
        <f>IF(COUNTIF(bepress!H$5:H$1258,SNSF!$B164)&gt;0,COUNTIF(bepress!H$5:H$1258,SNSF!$B164),"")</f>
        <v/>
      </c>
      <c r="I164" s="12">
        <f>IF(COUNTIF(bepress!I$5:I$1258,SNSF!$B164)&gt;0,COUNTIF(bepress!I$5:I$1258,SNSF!$B164),"")</f>
        <v>2</v>
      </c>
      <c r="J164" s="12">
        <f t="shared" ref="J164:J168" si="5">SUM(G164:I164)</f>
        <v>2</v>
      </c>
      <c r="K164" s="29" t="s">
        <v>2389</v>
      </c>
      <c r="L164" s="12"/>
    </row>
    <row r="165" spans="1:12" x14ac:dyDescent="0.35">
      <c r="A165" s="1">
        <v>162</v>
      </c>
      <c r="B165">
        <v>30909</v>
      </c>
      <c r="C165">
        <v>3</v>
      </c>
      <c r="D165" s="30" t="s">
        <v>917</v>
      </c>
      <c r="E165" t="s">
        <v>918</v>
      </c>
      <c r="F165" t="s">
        <v>919</v>
      </c>
      <c r="G165" s="12" t="str">
        <f>IF(COUNTIF(bepress!G$5:G$1258,SNSF!$B165)&gt;0,COUNTIF(bepress!G$5:G$1258,SNSF!$B165),"")</f>
        <v/>
      </c>
      <c r="H165" s="12" t="str">
        <f>IF(COUNTIF(bepress!H$5:H$1258,SNSF!$B165)&gt;0,COUNTIF(bepress!H$5:H$1258,SNSF!$B165),"")</f>
        <v/>
      </c>
      <c r="I165" s="12">
        <f>IF(COUNTIF(bepress!I$5:I$1258,SNSF!$B165)&gt;0,COUNTIF(bepress!I$5:I$1258,SNSF!$B165),"")</f>
        <v>8</v>
      </c>
      <c r="J165" s="12">
        <f t="shared" si="5"/>
        <v>8</v>
      </c>
      <c r="K165" s="29" t="s">
        <v>2426</v>
      </c>
      <c r="L165" s="12"/>
    </row>
    <row r="166" spans="1:12" x14ac:dyDescent="0.35">
      <c r="A166" s="1">
        <v>163</v>
      </c>
      <c r="B166">
        <v>30910</v>
      </c>
      <c r="C166">
        <v>3</v>
      </c>
      <c r="D166" s="30" t="s">
        <v>912</v>
      </c>
      <c r="E166" t="s">
        <v>913</v>
      </c>
      <c r="F166" t="s">
        <v>914</v>
      </c>
      <c r="G166" s="12" t="str">
        <f>IF(COUNTIF(bepress!G$5:G$1258,SNSF!$B166)&gt;0,COUNTIF(bepress!G$5:G$1258,SNSF!$B166),"")</f>
        <v/>
      </c>
      <c r="H166" s="12" t="str">
        <f>IF(COUNTIF(bepress!H$5:H$1258,SNSF!$B166)&gt;0,COUNTIF(bepress!H$5:H$1258,SNSF!$B166),"")</f>
        <v/>
      </c>
      <c r="I166" s="12">
        <f>IF(COUNTIF(bepress!I$5:I$1258,SNSF!$B166)&gt;0,COUNTIF(bepress!I$5:I$1258,SNSF!$B166),"")</f>
        <v>3</v>
      </c>
      <c r="J166" s="12">
        <f t="shared" si="5"/>
        <v>3</v>
      </c>
      <c r="K166" s="29" t="s">
        <v>2424</v>
      </c>
      <c r="L166" s="12"/>
    </row>
    <row r="167" spans="1:12" x14ac:dyDescent="0.35">
      <c r="A167" s="1">
        <v>164</v>
      </c>
      <c r="B167">
        <v>30911</v>
      </c>
      <c r="C167">
        <v>3</v>
      </c>
      <c r="D167" s="30" t="s">
        <v>909</v>
      </c>
      <c r="E167" t="s">
        <v>910</v>
      </c>
      <c r="F167" s="15" t="s">
        <v>911</v>
      </c>
      <c r="G167" s="12" t="str">
        <f>IF(COUNTIF(bepress!G$5:G$1258,SNSF!$B167)&gt;0,COUNTIF(bepress!G$5:G$1258,SNSF!$B167),"")</f>
        <v/>
      </c>
      <c r="H167" s="12" t="str">
        <f>IF(COUNTIF(bepress!H$5:H$1258,SNSF!$B167)&gt;0,COUNTIF(bepress!H$5:H$1258,SNSF!$B167),"")</f>
        <v/>
      </c>
      <c r="I167" s="12">
        <f>IF(COUNTIF(bepress!I$5:I$1258,SNSF!$B167)&gt;0,COUNTIF(bepress!I$5:I$1258,SNSF!$B167),"")</f>
        <v>18</v>
      </c>
      <c r="J167" s="12">
        <f t="shared" si="5"/>
        <v>18</v>
      </c>
      <c r="K167" s="29" t="s">
        <v>2423</v>
      </c>
      <c r="L167" s="12"/>
    </row>
    <row r="168" spans="1:12" x14ac:dyDescent="0.35">
      <c r="A168" s="1">
        <v>165</v>
      </c>
      <c r="B168">
        <v>30912</v>
      </c>
      <c r="C168">
        <v>3</v>
      </c>
      <c r="D168" s="30" t="s">
        <v>829</v>
      </c>
      <c r="E168" t="s">
        <v>830</v>
      </c>
      <c r="F168" t="s">
        <v>831</v>
      </c>
      <c r="G168" s="12" t="str">
        <f>IF(COUNTIF(bepress!G$5:G$1258,SNSF!$B168)&gt;0,COUNTIF(bepress!G$5:G$1258,SNSF!$B168),"")</f>
        <v/>
      </c>
      <c r="H168" s="12" t="str">
        <f>IF(COUNTIF(bepress!H$5:H$1258,SNSF!$B168)&gt;0,COUNTIF(bepress!H$5:H$1258,SNSF!$B168),"")</f>
        <v/>
      </c>
      <c r="I168" s="12">
        <f>IF(COUNTIF(bepress!I$5:I$1258,SNSF!$B168)&gt;0,COUNTIF(bepress!I$5:I$1258,SNSF!$B168),"")</f>
        <v>1</v>
      </c>
      <c r="J168" s="12">
        <f t="shared" si="5"/>
        <v>1</v>
      </c>
      <c r="K168" s="29" t="s">
        <v>2400</v>
      </c>
      <c r="L168" s="12"/>
    </row>
  </sheetData>
  <autoFilter ref="A3:L168">
    <sortState caseSensitive="1" ref="A4:L168">
      <sortCondition ref="A3:A168"/>
    </sortState>
  </autoFilter>
  <pageMargins left="0.7" right="0.7" top="0.78740157499999996" bottom="0.78740157499999996" header="0.3" footer="0.3"/>
  <pageSetup paperSize="9" orientation="portrait" horizontalDpi="200" vertic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5" x14ac:dyDescent="0.35"/>
  <cols>
    <col min="1" max="1" width="4.1796875" style="1" customWidth="1"/>
    <col min="2" max="2" width="84.1796875" customWidth="1"/>
    <col min="8" max="8" width="53.453125" customWidth="1"/>
  </cols>
  <sheetData>
    <row r="1" spans="1:13" ht="18.5" x14ac:dyDescent="0.45">
      <c r="B1" s="11" t="s">
        <v>0</v>
      </c>
      <c r="M1" t="s">
        <v>1</v>
      </c>
    </row>
    <row r="2" spans="1:13" x14ac:dyDescent="0.35">
      <c r="A2" s="1" t="s">
        <v>2</v>
      </c>
      <c r="B2" t="s">
        <v>3</v>
      </c>
      <c r="C2" s="2" t="s">
        <v>4</v>
      </c>
      <c r="D2" s="3" t="s">
        <v>5</v>
      </c>
      <c r="E2" s="3" t="s">
        <v>6</v>
      </c>
      <c r="F2" s="2" t="s">
        <v>7</v>
      </c>
      <c r="G2" s="2" t="s">
        <v>8</v>
      </c>
      <c r="H2" s="3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</row>
    <row r="3" spans="1:13" x14ac:dyDescent="0.35">
      <c r="A3" s="1">
        <v>3</v>
      </c>
      <c r="B3" t="s">
        <v>15</v>
      </c>
      <c r="C3" s="2">
        <f>FIND(" ",B3,1)</f>
        <v>2</v>
      </c>
      <c r="D3" s="3" t="str">
        <f>MID($B3,1,$C3-1)</f>
        <v>0</v>
      </c>
      <c r="E3" s="3" t="str">
        <f>CONCATENATE(MID(D3,1,3),MID(D3,5,2))</f>
        <v>0</v>
      </c>
      <c r="F3" s="2">
        <f>LEN(E3)</f>
        <v>1</v>
      </c>
      <c r="G3" s="2">
        <v>1</v>
      </c>
      <c r="H3" s="3" t="str">
        <f ca="1">INDIRECT(CONCATENATE("M",,G3))</f>
        <v>DFG Classification</v>
      </c>
      <c r="I3" s="4">
        <v>0</v>
      </c>
      <c r="J3" s="4"/>
      <c r="K3" s="4"/>
      <c r="L3" s="4"/>
      <c r="M3" t="s">
        <v>16</v>
      </c>
    </row>
    <row r="4" spans="1:13" x14ac:dyDescent="0.35">
      <c r="A4" s="1">
        <v>4</v>
      </c>
      <c r="B4" t="s">
        <v>17</v>
      </c>
      <c r="C4" s="2">
        <f>FIND(" ",B4,1)</f>
        <v>3</v>
      </c>
      <c r="D4" s="3" t="str">
        <f>MID($B4,1,$C4-1)</f>
        <v>00</v>
      </c>
      <c r="E4" s="3" t="str">
        <f>CONCATENATE(MID(D4,1,3),MID(D4,5,2))</f>
        <v>00</v>
      </c>
      <c r="F4" s="2">
        <f>LEN(E4)</f>
        <v>2</v>
      </c>
      <c r="G4" s="2">
        <v>3</v>
      </c>
      <c r="H4" s="3" t="str">
        <f ca="1">INDIRECT(CONCATENATE("M",,G4))</f>
        <v>Scientific_Discipline</v>
      </c>
      <c r="I4" s="4">
        <v>0</v>
      </c>
      <c r="J4" s="4">
        <v>0</v>
      </c>
      <c r="K4" s="4"/>
      <c r="L4" s="4"/>
      <c r="M4" t="s">
        <v>18</v>
      </c>
    </row>
    <row r="5" spans="1:13" x14ac:dyDescent="0.35">
      <c r="A5" s="1">
        <v>5</v>
      </c>
      <c r="B5" t="s">
        <v>19</v>
      </c>
      <c r="C5" s="2">
        <f>FIND(" ",B5,1)</f>
        <v>4</v>
      </c>
      <c r="D5" s="3" t="str">
        <f>MID($B5,1,$C5-1)</f>
        <v>000</v>
      </c>
      <c r="E5" s="3" t="str">
        <f>CONCATENATE(MID(D5,1,3),MID(D5,5,2))</f>
        <v>000</v>
      </c>
      <c r="F5" s="2">
        <f>LEN(E5)</f>
        <v>3</v>
      </c>
      <c r="G5" s="2">
        <v>4</v>
      </c>
      <c r="H5" s="3" t="str">
        <f ca="1">INDIRECT(CONCATENATE("M",,G5))</f>
        <v>Research_Area</v>
      </c>
      <c r="I5" s="4">
        <v>0</v>
      </c>
      <c r="J5" s="4">
        <v>0</v>
      </c>
      <c r="K5" s="4">
        <v>0</v>
      </c>
      <c r="L5" s="4"/>
      <c r="M5" t="s">
        <v>20</v>
      </c>
    </row>
    <row r="6" spans="1:13" x14ac:dyDescent="0.35">
      <c r="A6" s="1">
        <v>6</v>
      </c>
      <c r="B6" t="s">
        <v>21</v>
      </c>
      <c r="C6" s="2">
        <f>FIND(" ",B6,1)</f>
        <v>7</v>
      </c>
      <c r="D6" s="3" t="str">
        <f>MID($B6,1,$C6-1)</f>
        <v>000-00</v>
      </c>
      <c r="E6" s="3" t="str">
        <f>CONCATENATE(MID(D6,1,3),MID(D6,5,2))</f>
        <v>00000</v>
      </c>
      <c r="F6" s="2">
        <f>LEN(E6)</f>
        <v>5</v>
      </c>
      <c r="G6" s="2">
        <v>5</v>
      </c>
      <c r="H6" s="3" t="str">
        <f ca="1">INDIRECT(CONCATENATE("M",,G6))</f>
        <v>Review_Board</v>
      </c>
      <c r="I6" s="4">
        <v>0</v>
      </c>
      <c r="J6" s="4">
        <v>0</v>
      </c>
      <c r="K6" s="4">
        <v>0</v>
      </c>
      <c r="L6" s="4">
        <v>0</v>
      </c>
      <c r="M6" t="s">
        <v>22</v>
      </c>
    </row>
    <row r="7" spans="1:13" x14ac:dyDescent="0.35">
      <c r="A7" s="5">
        <v>7</v>
      </c>
      <c r="B7" s="6" t="s">
        <v>23</v>
      </c>
      <c r="C7" s="7"/>
      <c r="D7" s="7"/>
      <c r="E7" s="7"/>
      <c r="F7" s="8"/>
      <c r="G7" s="7"/>
      <c r="H7" s="7"/>
      <c r="I7" s="7"/>
      <c r="J7" s="7"/>
      <c r="K7" s="7"/>
      <c r="L7" s="7"/>
      <c r="M7" s="7"/>
    </row>
    <row r="8" spans="1:13" x14ac:dyDescent="0.35">
      <c r="A8" s="1">
        <v>8</v>
      </c>
      <c r="B8" t="s">
        <v>24</v>
      </c>
      <c r="C8" s="2">
        <f>FIND(" ",B8,1)</f>
        <v>2</v>
      </c>
      <c r="D8" s="3" t="str">
        <f>MID($B8,1,$C8-1)</f>
        <v>1</v>
      </c>
      <c r="E8" s="3" t="str">
        <f>CONCATENATE(MID(D8,1,3),MID(D8,5,2))</f>
        <v>1</v>
      </c>
      <c r="F8" s="2">
        <f>LEN(E8)</f>
        <v>1</v>
      </c>
      <c r="G8" s="2">
        <v>1</v>
      </c>
      <c r="H8" s="3" t="str">
        <f ca="1">INDIRECT(CONCATENATE("M",,G8))</f>
        <v>DFG Classification</v>
      </c>
      <c r="I8" s="4">
        <v>1</v>
      </c>
      <c r="J8" s="4"/>
      <c r="K8" s="4"/>
      <c r="L8" s="4"/>
      <c r="M8" t="s">
        <v>25</v>
      </c>
    </row>
    <row r="9" spans="1:13" x14ac:dyDescent="0.35">
      <c r="A9" s="1">
        <v>9</v>
      </c>
      <c r="B9" s="6" t="s">
        <v>23</v>
      </c>
      <c r="C9" s="7"/>
      <c r="D9" s="7"/>
      <c r="E9" s="7"/>
      <c r="F9" s="8"/>
      <c r="G9" s="7"/>
      <c r="H9" s="7"/>
      <c r="I9" s="7"/>
      <c r="J9" s="7"/>
      <c r="K9" s="7"/>
      <c r="L9" s="7"/>
      <c r="M9" s="7"/>
    </row>
    <row r="10" spans="1:13" x14ac:dyDescent="0.35">
      <c r="A10" s="1">
        <v>10</v>
      </c>
      <c r="B10" t="s">
        <v>26</v>
      </c>
      <c r="C10" s="2">
        <f t="shared" ref="C10:C48" si="0">FIND(" ",B10,1)</f>
        <v>3</v>
      </c>
      <c r="D10" s="3" t="str">
        <f t="shared" ref="D10:D48" si="1">MID($B10,1,$C10-1)</f>
        <v>11</v>
      </c>
      <c r="E10" s="3" t="str">
        <f t="shared" ref="E10:E48" si="2">CONCATENATE(MID(D10,1,3),MID(D10,5,2))</f>
        <v>11</v>
      </c>
      <c r="F10" s="2">
        <f t="shared" ref="F10:F48" si="3">LEN(E10)</f>
        <v>2</v>
      </c>
      <c r="G10" s="2">
        <v>8</v>
      </c>
      <c r="H10" s="3" t="str">
        <f t="shared" ref="H10:H48" ca="1" si="4">INDIRECT(CONCATENATE("M",,G10))</f>
        <v>Humanities and Social Sciences</v>
      </c>
      <c r="I10" s="4">
        <v>1</v>
      </c>
      <c r="J10" s="4">
        <v>11</v>
      </c>
      <c r="K10" s="4"/>
      <c r="L10" s="4"/>
      <c r="M10" t="s">
        <v>27</v>
      </c>
    </row>
    <row r="11" spans="1:13" x14ac:dyDescent="0.35">
      <c r="A11" s="1">
        <v>11</v>
      </c>
      <c r="B11" t="s">
        <v>28</v>
      </c>
      <c r="C11" s="2">
        <f t="shared" si="0"/>
        <v>4</v>
      </c>
      <c r="D11" s="3" t="str">
        <f t="shared" si="1"/>
        <v>101</v>
      </c>
      <c r="E11" s="3" t="str">
        <f t="shared" si="2"/>
        <v>101</v>
      </c>
      <c r="F11" s="2">
        <f t="shared" si="3"/>
        <v>3</v>
      </c>
      <c r="G11" s="1">
        <v>10</v>
      </c>
      <c r="H11" s="3" t="str">
        <f t="shared" ca="1" si="4"/>
        <v>Humanities</v>
      </c>
      <c r="I11" s="4">
        <v>1</v>
      </c>
      <c r="J11" s="4">
        <v>11</v>
      </c>
      <c r="K11" s="4">
        <v>101</v>
      </c>
      <c r="L11" s="4"/>
      <c r="M11" t="s">
        <v>29</v>
      </c>
    </row>
    <row r="12" spans="1:13" x14ac:dyDescent="0.35">
      <c r="A12" s="1">
        <v>12</v>
      </c>
      <c r="B12" t="s">
        <v>30</v>
      </c>
      <c r="C12" s="2">
        <f t="shared" si="0"/>
        <v>7</v>
      </c>
      <c r="D12" s="3" t="str">
        <f t="shared" si="1"/>
        <v>101-01</v>
      </c>
      <c r="E12" s="3" t="str">
        <f t="shared" si="2"/>
        <v>10101</v>
      </c>
      <c r="F12" s="2">
        <f t="shared" si="3"/>
        <v>5</v>
      </c>
      <c r="G12" s="2">
        <v>11</v>
      </c>
      <c r="H12" s="3" t="str">
        <f t="shared" ca="1" si="4"/>
        <v>Ancient Cultures</v>
      </c>
      <c r="I12" s="4">
        <v>1</v>
      </c>
      <c r="J12" s="4">
        <v>11</v>
      </c>
      <c r="K12" s="4">
        <v>101</v>
      </c>
      <c r="L12" s="4">
        <v>10101</v>
      </c>
      <c r="M12" t="s">
        <v>31</v>
      </c>
    </row>
    <row r="13" spans="1:13" x14ac:dyDescent="0.35">
      <c r="A13" s="1">
        <v>13</v>
      </c>
      <c r="B13" t="s">
        <v>32</v>
      </c>
      <c r="C13" s="2">
        <f t="shared" si="0"/>
        <v>7</v>
      </c>
      <c r="D13" s="3" t="str">
        <f t="shared" si="1"/>
        <v>101-02</v>
      </c>
      <c r="E13" s="3" t="str">
        <f t="shared" si="2"/>
        <v>10102</v>
      </c>
      <c r="F13" s="2">
        <f t="shared" si="3"/>
        <v>5</v>
      </c>
      <c r="G13" s="2">
        <v>11</v>
      </c>
      <c r="H13" s="3" t="str">
        <f t="shared" ca="1" si="4"/>
        <v>Ancient Cultures</v>
      </c>
      <c r="I13" s="4">
        <v>1</v>
      </c>
      <c r="J13" s="4">
        <v>11</v>
      </c>
      <c r="K13" s="4">
        <v>101</v>
      </c>
      <c r="L13" s="4">
        <v>10102</v>
      </c>
      <c r="M13" t="s">
        <v>33</v>
      </c>
    </row>
    <row r="14" spans="1:13" x14ac:dyDescent="0.35">
      <c r="A14" s="1">
        <v>14</v>
      </c>
      <c r="B14" t="s">
        <v>34</v>
      </c>
      <c r="C14" s="2">
        <f t="shared" si="0"/>
        <v>7</v>
      </c>
      <c r="D14" s="3" t="str">
        <f t="shared" si="1"/>
        <v>101-03</v>
      </c>
      <c r="E14" s="3" t="str">
        <f t="shared" si="2"/>
        <v>10103</v>
      </c>
      <c r="F14" s="2">
        <f t="shared" si="3"/>
        <v>5</v>
      </c>
      <c r="G14" s="2">
        <v>11</v>
      </c>
      <c r="H14" s="3" t="str">
        <f t="shared" ca="1" si="4"/>
        <v>Ancient Cultures</v>
      </c>
      <c r="I14" s="4">
        <v>1</v>
      </c>
      <c r="J14" s="4">
        <v>11</v>
      </c>
      <c r="K14" s="4">
        <v>101</v>
      </c>
      <c r="L14" s="4">
        <v>10103</v>
      </c>
      <c r="M14" t="s">
        <v>35</v>
      </c>
    </row>
    <row r="15" spans="1:13" x14ac:dyDescent="0.35">
      <c r="A15" s="1">
        <v>15</v>
      </c>
      <c r="B15" t="s">
        <v>36</v>
      </c>
      <c r="C15" s="2">
        <f t="shared" si="0"/>
        <v>7</v>
      </c>
      <c r="D15" s="3" t="str">
        <f t="shared" si="1"/>
        <v>101-04</v>
      </c>
      <c r="E15" s="3" t="str">
        <f t="shared" si="2"/>
        <v>10104</v>
      </c>
      <c r="F15" s="2">
        <f t="shared" si="3"/>
        <v>5</v>
      </c>
      <c r="G15" s="2">
        <v>11</v>
      </c>
      <c r="H15" s="3" t="str">
        <f t="shared" ca="1" si="4"/>
        <v>Ancient Cultures</v>
      </c>
      <c r="I15" s="4">
        <v>1</v>
      </c>
      <c r="J15" s="4">
        <v>11</v>
      </c>
      <c r="K15" s="4">
        <v>101</v>
      </c>
      <c r="L15" s="4">
        <v>10104</v>
      </c>
      <c r="M15" t="s">
        <v>37</v>
      </c>
    </row>
    <row r="16" spans="1:13" x14ac:dyDescent="0.35">
      <c r="A16" s="1">
        <v>16</v>
      </c>
      <c r="B16" t="s">
        <v>38</v>
      </c>
      <c r="C16" s="2">
        <f t="shared" si="0"/>
        <v>7</v>
      </c>
      <c r="D16" s="3" t="str">
        <f t="shared" si="1"/>
        <v>101-05</v>
      </c>
      <c r="E16" s="3" t="str">
        <f t="shared" si="2"/>
        <v>10105</v>
      </c>
      <c r="F16" s="2">
        <f t="shared" si="3"/>
        <v>5</v>
      </c>
      <c r="G16" s="2">
        <v>11</v>
      </c>
      <c r="H16" s="3" t="str">
        <f t="shared" ca="1" si="4"/>
        <v>Ancient Cultures</v>
      </c>
      <c r="I16" s="4">
        <v>1</v>
      </c>
      <c r="J16" s="4">
        <v>11</v>
      </c>
      <c r="K16" s="4">
        <v>101</v>
      </c>
      <c r="L16" s="4">
        <v>10105</v>
      </c>
      <c r="M16" t="s">
        <v>39</v>
      </c>
    </row>
    <row r="17" spans="1:13" x14ac:dyDescent="0.35">
      <c r="A17" s="1">
        <v>17</v>
      </c>
      <c r="B17" t="s">
        <v>40</v>
      </c>
      <c r="C17" s="2">
        <f t="shared" si="0"/>
        <v>4</v>
      </c>
      <c r="D17" s="3" t="str">
        <f t="shared" si="1"/>
        <v>102</v>
      </c>
      <c r="E17" s="3" t="str">
        <f t="shared" si="2"/>
        <v>102</v>
      </c>
      <c r="F17" s="2">
        <f t="shared" si="3"/>
        <v>3</v>
      </c>
      <c r="G17" s="1">
        <v>10</v>
      </c>
      <c r="H17" s="3" t="str">
        <f t="shared" ca="1" si="4"/>
        <v>Humanities</v>
      </c>
      <c r="I17" s="4">
        <v>1</v>
      </c>
      <c r="J17" s="4">
        <v>11</v>
      </c>
      <c r="K17" s="4">
        <v>102</v>
      </c>
      <c r="L17" s="4"/>
      <c r="M17" t="s">
        <v>41</v>
      </c>
    </row>
    <row r="18" spans="1:13" x14ac:dyDescent="0.35">
      <c r="A18" s="1">
        <v>18</v>
      </c>
      <c r="B18" t="s">
        <v>42</v>
      </c>
      <c r="C18" s="2">
        <f t="shared" si="0"/>
        <v>7</v>
      </c>
      <c r="D18" s="3" t="str">
        <f t="shared" si="1"/>
        <v>102-01</v>
      </c>
      <c r="E18" s="3" t="str">
        <f t="shared" si="2"/>
        <v>10201</v>
      </c>
      <c r="F18" s="2">
        <f t="shared" si="3"/>
        <v>5</v>
      </c>
      <c r="G18" s="2">
        <v>17</v>
      </c>
      <c r="H18" s="3" t="str">
        <f t="shared" ca="1" si="4"/>
        <v>History</v>
      </c>
      <c r="I18" s="4">
        <v>1</v>
      </c>
      <c r="J18" s="4">
        <v>11</v>
      </c>
      <c r="K18" s="4">
        <v>102</v>
      </c>
      <c r="L18" s="4">
        <v>10201</v>
      </c>
      <c r="M18" t="s">
        <v>43</v>
      </c>
    </row>
    <row r="19" spans="1:13" x14ac:dyDescent="0.35">
      <c r="A19" s="1">
        <v>19</v>
      </c>
      <c r="B19" t="s">
        <v>44</v>
      </c>
      <c r="C19" s="2">
        <f t="shared" si="0"/>
        <v>7</v>
      </c>
      <c r="D19" s="3" t="str">
        <f t="shared" si="1"/>
        <v>102-02</v>
      </c>
      <c r="E19" s="3" t="str">
        <f t="shared" si="2"/>
        <v>10202</v>
      </c>
      <c r="F19" s="2">
        <f t="shared" si="3"/>
        <v>5</v>
      </c>
      <c r="G19" s="2">
        <v>17</v>
      </c>
      <c r="H19" s="3" t="str">
        <f t="shared" ca="1" si="4"/>
        <v>History</v>
      </c>
      <c r="I19" s="4">
        <v>1</v>
      </c>
      <c r="J19" s="4">
        <v>11</v>
      </c>
      <c r="K19" s="4">
        <v>102</v>
      </c>
      <c r="L19" s="4">
        <v>10202</v>
      </c>
      <c r="M19" t="s">
        <v>45</v>
      </c>
    </row>
    <row r="20" spans="1:13" x14ac:dyDescent="0.35">
      <c r="A20" s="1">
        <v>20</v>
      </c>
      <c r="B20" t="s">
        <v>46</v>
      </c>
      <c r="C20" s="2">
        <f t="shared" si="0"/>
        <v>7</v>
      </c>
      <c r="D20" s="3" t="str">
        <f t="shared" si="1"/>
        <v>102-03</v>
      </c>
      <c r="E20" s="3" t="str">
        <f t="shared" si="2"/>
        <v>10203</v>
      </c>
      <c r="F20" s="2">
        <f t="shared" si="3"/>
        <v>5</v>
      </c>
      <c r="G20" s="2">
        <v>17</v>
      </c>
      <c r="H20" s="3" t="str">
        <f t="shared" ca="1" si="4"/>
        <v>History</v>
      </c>
      <c r="I20" s="4">
        <v>1</v>
      </c>
      <c r="J20" s="4">
        <v>11</v>
      </c>
      <c r="K20" s="4">
        <v>102</v>
      </c>
      <c r="L20" s="4">
        <v>10203</v>
      </c>
      <c r="M20" t="s">
        <v>47</v>
      </c>
    </row>
    <row r="21" spans="1:13" x14ac:dyDescent="0.35">
      <c r="A21" s="1">
        <v>21</v>
      </c>
      <c r="B21" t="s">
        <v>48</v>
      </c>
      <c r="C21" s="2">
        <f t="shared" si="0"/>
        <v>7</v>
      </c>
      <c r="D21" s="3" t="str">
        <f t="shared" si="1"/>
        <v>102-04</v>
      </c>
      <c r="E21" s="3" t="str">
        <f t="shared" si="2"/>
        <v>10204</v>
      </c>
      <c r="F21" s="2">
        <f t="shared" si="3"/>
        <v>5</v>
      </c>
      <c r="G21" s="2">
        <v>17</v>
      </c>
      <c r="H21" s="3" t="str">
        <f t="shared" ca="1" si="4"/>
        <v>History</v>
      </c>
      <c r="I21" s="4">
        <v>1</v>
      </c>
      <c r="J21" s="4">
        <v>11</v>
      </c>
      <c r="K21" s="4">
        <v>102</v>
      </c>
      <c r="L21" s="4">
        <v>10204</v>
      </c>
      <c r="M21" t="s">
        <v>49</v>
      </c>
    </row>
    <row r="22" spans="1:13" x14ac:dyDescent="0.35">
      <c r="A22" s="1">
        <v>22</v>
      </c>
      <c r="B22" t="s">
        <v>50</v>
      </c>
      <c r="C22" s="2">
        <f t="shared" si="0"/>
        <v>4</v>
      </c>
      <c r="D22" s="3" t="str">
        <f t="shared" si="1"/>
        <v>103</v>
      </c>
      <c r="E22" s="3" t="str">
        <f t="shared" si="2"/>
        <v>103</v>
      </c>
      <c r="F22" s="2">
        <f t="shared" si="3"/>
        <v>3</v>
      </c>
      <c r="G22" s="1">
        <v>10</v>
      </c>
      <c r="H22" s="3" t="str">
        <f t="shared" ca="1" si="4"/>
        <v>Humanities</v>
      </c>
      <c r="I22" s="4">
        <v>1</v>
      </c>
      <c r="J22" s="4">
        <v>11</v>
      </c>
      <c r="K22" s="4">
        <v>103</v>
      </c>
      <c r="L22" s="4"/>
      <c r="M22" t="s">
        <v>51</v>
      </c>
    </row>
    <row r="23" spans="1:13" x14ac:dyDescent="0.35">
      <c r="A23" s="1">
        <v>23</v>
      </c>
      <c r="B23" t="s">
        <v>52</v>
      </c>
      <c r="C23" s="2">
        <f t="shared" si="0"/>
        <v>7</v>
      </c>
      <c r="D23" s="3" t="str">
        <f t="shared" si="1"/>
        <v>103-01</v>
      </c>
      <c r="E23" s="3" t="str">
        <f t="shared" si="2"/>
        <v>10301</v>
      </c>
      <c r="F23" s="2">
        <f t="shared" si="3"/>
        <v>5</v>
      </c>
      <c r="G23" s="2">
        <v>22</v>
      </c>
      <c r="H23" s="3" t="str">
        <f t="shared" ca="1" si="4"/>
        <v>Fine Arts, Music, Theatre and Media Studies</v>
      </c>
      <c r="I23" s="4">
        <v>1</v>
      </c>
      <c r="J23" s="4">
        <v>11</v>
      </c>
      <c r="K23" s="4">
        <v>103</v>
      </c>
      <c r="L23" s="4">
        <v>10301</v>
      </c>
      <c r="M23" t="s">
        <v>53</v>
      </c>
    </row>
    <row r="24" spans="1:13" x14ac:dyDescent="0.35">
      <c r="A24" s="1">
        <v>24</v>
      </c>
      <c r="B24" t="s">
        <v>54</v>
      </c>
      <c r="C24" s="2">
        <f t="shared" si="0"/>
        <v>7</v>
      </c>
      <c r="D24" s="3" t="str">
        <f t="shared" si="1"/>
        <v>103-02</v>
      </c>
      <c r="E24" s="3" t="str">
        <f t="shared" si="2"/>
        <v>10302</v>
      </c>
      <c r="F24" s="2">
        <f t="shared" si="3"/>
        <v>5</v>
      </c>
      <c r="G24" s="2">
        <v>22</v>
      </c>
      <c r="H24" s="3" t="str">
        <f t="shared" ca="1" si="4"/>
        <v>Fine Arts, Music, Theatre and Media Studies</v>
      </c>
      <c r="I24" s="4">
        <v>1</v>
      </c>
      <c r="J24" s="4">
        <v>11</v>
      </c>
      <c r="K24" s="4">
        <v>103</v>
      </c>
      <c r="L24" s="4">
        <v>10302</v>
      </c>
      <c r="M24" t="s">
        <v>55</v>
      </c>
    </row>
    <row r="25" spans="1:13" x14ac:dyDescent="0.35">
      <c r="A25" s="1">
        <v>25</v>
      </c>
      <c r="B25" t="s">
        <v>56</v>
      </c>
      <c r="C25" s="2">
        <f t="shared" si="0"/>
        <v>7</v>
      </c>
      <c r="D25" s="3" t="str">
        <f t="shared" si="1"/>
        <v>103-03</v>
      </c>
      <c r="E25" s="3" t="str">
        <f t="shared" si="2"/>
        <v>10303</v>
      </c>
      <c r="F25" s="2">
        <f t="shared" si="3"/>
        <v>5</v>
      </c>
      <c r="G25" s="2">
        <v>22</v>
      </c>
      <c r="H25" s="3" t="str">
        <f t="shared" ca="1" si="4"/>
        <v>Fine Arts, Music, Theatre and Media Studies</v>
      </c>
      <c r="I25" s="4">
        <v>1</v>
      </c>
      <c r="J25" s="4">
        <v>11</v>
      </c>
      <c r="K25" s="4">
        <v>103</v>
      </c>
      <c r="L25" s="4">
        <v>10303</v>
      </c>
      <c r="M25" t="s">
        <v>57</v>
      </c>
    </row>
    <row r="26" spans="1:13" x14ac:dyDescent="0.35">
      <c r="A26" s="1">
        <v>26</v>
      </c>
      <c r="B26" t="s">
        <v>58</v>
      </c>
      <c r="C26" s="2">
        <f t="shared" si="0"/>
        <v>4</v>
      </c>
      <c r="D26" s="3" t="str">
        <f t="shared" si="1"/>
        <v>104</v>
      </c>
      <c r="E26" s="3" t="str">
        <f t="shared" si="2"/>
        <v>104</v>
      </c>
      <c r="F26" s="2">
        <f t="shared" si="3"/>
        <v>3</v>
      </c>
      <c r="G26" s="1">
        <v>10</v>
      </c>
      <c r="H26" s="3" t="str">
        <f t="shared" ca="1" si="4"/>
        <v>Humanities</v>
      </c>
      <c r="I26" s="4">
        <v>1</v>
      </c>
      <c r="J26" s="4">
        <v>11</v>
      </c>
      <c r="K26" s="4">
        <v>104</v>
      </c>
      <c r="L26" s="4"/>
      <c r="M26" t="s">
        <v>59</v>
      </c>
    </row>
    <row r="27" spans="1:13" x14ac:dyDescent="0.35">
      <c r="A27" s="1">
        <v>27</v>
      </c>
      <c r="B27" t="s">
        <v>60</v>
      </c>
      <c r="C27" s="2">
        <f t="shared" si="0"/>
        <v>7</v>
      </c>
      <c r="D27" s="3" t="str">
        <f t="shared" si="1"/>
        <v>104-01</v>
      </c>
      <c r="E27" s="3" t="str">
        <f t="shared" si="2"/>
        <v>10401</v>
      </c>
      <c r="F27" s="2">
        <f t="shared" si="3"/>
        <v>5</v>
      </c>
      <c r="G27" s="2">
        <v>26</v>
      </c>
      <c r="H27" s="3" t="str">
        <f t="shared" ca="1" si="4"/>
        <v>Linguistics</v>
      </c>
      <c r="I27" s="4">
        <v>1</v>
      </c>
      <c r="J27" s="4">
        <v>11</v>
      </c>
      <c r="K27" s="4">
        <v>104</v>
      </c>
      <c r="L27" s="4">
        <v>10401</v>
      </c>
      <c r="M27" t="s">
        <v>61</v>
      </c>
    </row>
    <row r="28" spans="1:13" x14ac:dyDescent="0.35">
      <c r="A28" s="1">
        <v>28</v>
      </c>
      <c r="B28" t="s">
        <v>62</v>
      </c>
      <c r="C28" s="2">
        <f t="shared" si="0"/>
        <v>7</v>
      </c>
      <c r="D28" s="3" t="str">
        <f t="shared" si="1"/>
        <v>104-02</v>
      </c>
      <c r="E28" s="3" t="str">
        <f t="shared" si="2"/>
        <v>10402</v>
      </c>
      <c r="F28" s="2">
        <f t="shared" si="3"/>
        <v>5</v>
      </c>
      <c r="G28" s="2">
        <v>26</v>
      </c>
      <c r="H28" s="3" t="str">
        <f t="shared" ca="1" si="4"/>
        <v>Linguistics</v>
      </c>
      <c r="I28" s="4">
        <v>1</v>
      </c>
      <c r="J28" s="4">
        <v>11</v>
      </c>
      <c r="K28" s="4">
        <v>104</v>
      </c>
      <c r="L28" s="4">
        <v>10402</v>
      </c>
      <c r="M28" t="s">
        <v>63</v>
      </c>
    </row>
    <row r="29" spans="1:13" x14ac:dyDescent="0.35">
      <c r="A29" s="1">
        <v>29</v>
      </c>
      <c r="B29" t="s">
        <v>64</v>
      </c>
      <c r="C29" s="2">
        <f t="shared" si="0"/>
        <v>7</v>
      </c>
      <c r="D29" s="3" t="str">
        <f t="shared" si="1"/>
        <v>104-03</v>
      </c>
      <c r="E29" s="3" t="str">
        <f t="shared" si="2"/>
        <v>10403</v>
      </c>
      <c r="F29" s="2">
        <f t="shared" si="3"/>
        <v>5</v>
      </c>
      <c r="G29" s="2">
        <v>26</v>
      </c>
      <c r="H29" s="3" t="str">
        <f t="shared" ca="1" si="4"/>
        <v>Linguistics</v>
      </c>
      <c r="I29" s="4">
        <v>1</v>
      </c>
      <c r="J29" s="4">
        <v>11</v>
      </c>
      <c r="K29" s="4">
        <v>104</v>
      </c>
      <c r="L29" s="4">
        <v>10403</v>
      </c>
      <c r="M29" t="s">
        <v>65</v>
      </c>
    </row>
    <row r="30" spans="1:13" x14ac:dyDescent="0.35">
      <c r="A30" s="1">
        <v>30</v>
      </c>
      <c r="B30" t="s">
        <v>66</v>
      </c>
      <c r="C30" s="2">
        <f t="shared" si="0"/>
        <v>7</v>
      </c>
      <c r="D30" s="3" t="str">
        <f t="shared" si="1"/>
        <v>104-04</v>
      </c>
      <c r="E30" s="3" t="str">
        <f t="shared" si="2"/>
        <v>10404</v>
      </c>
      <c r="F30" s="2">
        <f t="shared" si="3"/>
        <v>5</v>
      </c>
      <c r="G30" s="2">
        <v>26</v>
      </c>
      <c r="H30" s="3" t="str">
        <f t="shared" ca="1" si="4"/>
        <v>Linguistics</v>
      </c>
      <c r="I30" s="4">
        <v>1</v>
      </c>
      <c r="J30" s="4">
        <v>11</v>
      </c>
      <c r="K30" s="4">
        <v>104</v>
      </c>
      <c r="L30" s="4">
        <v>10404</v>
      </c>
      <c r="M30" t="s">
        <v>67</v>
      </c>
    </row>
    <row r="31" spans="1:13" x14ac:dyDescent="0.35">
      <c r="A31" s="1">
        <v>31</v>
      </c>
      <c r="B31" t="s">
        <v>68</v>
      </c>
      <c r="C31" s="2">
        <f t="shared" si="0"/>
        <v>4</v>
      </c>
      <c r="D31" s="3" t="str">
        <f t="shared" si="1"/>
        <v>105</v>
      </c>
      <c r="E31" s="3" t="str">
        <f t="shared" si="2"/>
        <v>105</v>
      </c>
      <c r="F31" s="2">
        <f t="shared" si="3"/>
        <v>3</v>
      </c>
      <c r="G31" s="1">
        <v>10</v>
      </c>
      <c r="H31" s="3" t="str">
        <f t="shared" ca="1" si="4"/>
        <v>Humanities</v>
      </c>
      <c r="I31" s="4">
        <v>1</v>
      </c>
      <c r="J31" s="4">
        <v>11</v>
      </c>
      <c r="K31" s="4">
        <v>105</v>
      </c>
      <c r="L31" s="4"/>
      <c r="M31" t="s">
        <v>69</v>
      </c>
    </row>
    <row r="32" spans="1:13" x14ac:dyDescent="0.35">
      <c r="A32" s="1">
        <v>32</v>
      </c>
      <c r="B32" t="s">
        <v>70</v>
      </c>
      <c r="C32" s="2">
        <f t="shared" si="0"/>
        <v>7</v>
      </c>
      <c r="D32" s="3" t="str">
        <f t="shared" si="1"/>
        <v>105-01</v>
      </c>
      <c r="E32" s="3" t="str">
        <f t="shared" si="2"/>
        <v>10501</v>
      </c>
      <c r="F32" s="2">
        <f t="shared" si="3"/>
        <v>5</v>
      </c>
      <c r="G32" s="2">
        <v>31</v>
      </c>
      <c r="H32" s="3" t="str">
        <f t="shared" ca="1" si="4"/>
        <v>Literary Studies</v>
      </c>
      <c r="I32" s="4">
        <v>1</v>
      </c>
      <c r="J32" s="4">
        <v>11</v>
      </c>
      <c r="K32" s="4">
        <v>105</v>
      </c>
      <c r="L32" s="4">
        <v>10501</v>
      </c>
      <c r="M32" t="s">
        <v>71</v>
      </c>
    </row>
    <row r="33" spans="1:13" x14ac:dyDescent="0.35">
      <c r="A33" s="1">
        <v>33</v>
      </c>
      <c r="B33" t="s">
        <v>72</v>
      </c>
      <c r="C33" s="2">
        <f t="shared" si="0"/>
        <v>7</v>
      </c>
      <c r="D33" s="3" t="str">
        <f t="shared" si="1"/>
        <v>105-02</v>
      </c>
      <c r="E33" s="3" t="str">
        <f t="shared" si="2"/>
        <v>10502</v>
      </c>
      <c r="F33" s="2">
        <f t="shared" si="3"/>
        <v>5</v>
      </c>
      <c r="G33" s="2">
        <v>31</v>
      </c>
      <c r="H33" s="3" t="str">
        <f t="shared" ca="1" si="4"/>
        <v>Literary Studies</v>
      </c>
      <c r="I33" s="4">
        <v>1</v>
      </c>
      <c r="J33" s="4">
        <v>11</v>
      </c>
      <c r="K33" s="4">
        <v>105</v>
      </c>
      <c r="L33" s="4">
        <v>10502</v>
      </c>
      <c r="M33" t="s">
        <v>73</v>
      </c>
    </row>
    <row r="34" spans="1:13" x14ac:dyDescent="0.35">
      <c r="A34" s="1">
        <v>34</v>
      </c>
      <c r="B34" t="s">
        <v>74</v>
      </c>
      <c r="C34" s="2">
        <f t="shared" si="0"/>
        <v>7</v>
      </c>
      <c r="D34" s="3" t="str">
        <f t="shared" si="1"/>
        <v>105-03</v>
      </c>
      <c r="E34" s="3" t="str">
        <f t="shared" si="2"/>
        <v>10503</v>
      </c>
      <c r="F34" s="2">
        <f t="shared" si="3"/>
        <v>5</v>
      </c>
      <c r="G34" s="2">
        <v>31</v>
      </c>
      <c r="H34" s="3" t="str">
        <f t="shared" ca="1" si="4"/>
        <v>Literary Studies</v>
      </c>
      <c r="I34" s="4">
        <v>1</v>
      </c>
      <c r="J34" s="4">
        <v>11</v>
      </c>
      <c r="K34" s="4">
        <v>105</v>
      </c>
      <c r="L34" s="4">
        <v>10503</v>
      </c>
      <c r="M34" t="s">
        <v>75</v>
      </c>
    </row>
    <row r="35" spans="1:13" x14ac:dyDescent="0.35">
      <c r="A35" s="1">
        <v>35</v>
      </c>
      <c r="B35" t="s">
        <v>76</v>
      </c>
      <c r="C35" s="2">
        <f t="shared" si="0"/>
        <v>7</v>
      </c>
      <c r="D35" s="3" t="str">
        <f t="shared" si="1"/>
        <v>105-04</v>
      </c>
      <c r="E35" s="3" t="str">
        <f t="shared" si="2"/>
        <v>10504</v>
      </c>
      <c r="F35" s="2">
        <f t="shared" si="3"/>
        <v>5</v>
      </c>
      <c r="G35" s="2">
        <v>31</v>
      </c>
      <c r="H35" s="3" t="str">
        <f t="shared" ca="1" si="4"/>
        <v>Literary Studies</v>
      </c>
      <c r="I35" s="4">
        <v>1</v>
      </c>
      <c r="J35" s="4">
        <v>11</v>
      </c>
      <c r="K35" s="4">
        <v>105</v>
      </c>
      <c r="L35" s="4">
        <v>10504</v>
      </c>
      <c r="M35" t="s">
        <v>77</v>
      </c>
    </row>
    <row r="36" spans="1:13" x14ac:dyDescent="0.35">
      <c r="A36" s="1">
        <v>36</v>
      </c>
      <c r="B36" t="s">
        <v>78</v>
      </c>
      <c r="C36" s="2">
        <f t="shared" si="0"/>
        <v>4</v>
      </c>
      <c r="D36" s="3" t="str">
        <f t="shared" si="1"/>
        <v>106</v>
      </c>
      <c r="E36" s="3" t="str">
        <f t="shared" si="2"/>
        <v>106</v>
      </c>
      <c r="F36" s="2">
        <f t="shared" si="3"/>
        <v>3</v>
      </c>
      <c r="G36" s="1">
        <v>10</v>
      </c>
      <c r="H36" s="3" t="str">
        <f t="shared" ca="1" si="4"/>
        <v>Humanities</v>
      </c>
      <c r="I36" s="4">
        <v>1</v>
      </c>
      <c r="J36" s="4">
        <v>11</v>
      </c>
      <c r="K36" s="4">
        <v>106</v>
      </c>
      <c r="L36" s="4"/>
      <c r="M36" t="s">
        <v>79</v>
      </c>
    </row>
    <row r="37" spans="1:13" x14ac:dyDescent="0.35">
      <c r="A37" s="1">
        <v>37</v>
      </c>
      <c r="B37" t="s">
        <v>80</v>
      </c>
      <c r="C37" s="2">
        <f t="shared" si="0"/>
        <v>7</v>
      </c>
      <c r="D37" s="3" t="str">
        <f t="shared" si="1"/>
        <v>106-01</v>
      </c>
      <c r="E37" s="3" t="str">
        <f t="shared" si="2"/>
        <v>10601</v>
      </c>
      <c r="F37" s="2">
        <f t="shared" si="3"/>
        <v>5</v>
      </c>
      <c r="G37" s="2">
        <v>36</v>
      </c>
      <c r="H37" s="3" t="str">
        <f t="shared" ca="1" si="4"/>
        <v>Social and Cultural Anthropology, Non-European Cultures, Jewish Studies and Religious Studies</v>
      </c>
      <c r="I37" s="4">
        <v>1</v>
      </c>
      <c r="J37" s="4">
        <v>11</v>
      </c>
      <c r="K37" s="4">
        <v>106</v>
      </c>
      <c r="L37" s="4">
        <v>10601</v>
      </c>
      <c r="M37" t="s">
        <v>81</v>
      </c>
    </row>
    <row r="38" spans="1:13" x14ac:dyDescent="0.35">
      <c r="A38" s="1">
        <v>38</v>
      </c>
      <c r="B38" t="s">
        <v>82</v>
      </c>
      <c r="C38" s="2">
        <f t="shared" si="0"/>
        <v>7</v>
      </c>
      <c r="D38" s="3" t="str">
        <f t="shared" si="1"/>
        <v>106-02</v>
      </c>
      <c r="E38" s="3" t="str">
        <f t="shared" si="2"/>
        <v>10602</v>
      </c>
      <c r="F38" s="2">
        <f t="shared" si="3"/>
        <v>5</v>
      </c>
      <c r="G38" s="2">
        <v>36</v>
      </c>
      <c r="H38" s="3" t="str">
        <f t="shared" ca="1" si="4"/>
        <v>Social and Cultural Anthropology, Non-European Cultures, Jewish Studies and Religious Studies</v>
      </c>
      <c r="I38" s="4">
        <v>1</v>
      </c>
      <c r="J38" s="4">
        <v>11</v>
      </c>
      <c r="K38" s="4">
        <v>106</v>
      </c>
      <c r="L38" s="4">
        <v>10602</v>
      </c>
      <c r="M38" t="s">
        <v>83</v>
      </c>
    </row>
    <row r="39" spans="1:13" x14ac:dyDescent="0.35">
      <c r="A39" s="1">
        <v>39</v>
      </c>
      <c r="B39" t="s">
        <v>84</v>
      </c>
      <c r="C39" s="2">
        <f t="shared" si="0"/>
        <v>7</v>
      </c>
      <c r="D39" s="3" t="str">
        <f t="shared" si="1"/>
        <v>106-03</v>
      </c>
      <c r="E39" s="3" t="str">
        <f t="shared" si="2"/>
        <v>10603</v>
      </c>
      <c r="F39" s="2">
        <f t="shared" si="3"/>
        <v>5</v>
      </c>
      <c r="G39" s="2">
        <v>36</v>
      </c>
      <c r="H39" s="3" t="str">
        <f t="shared" ca="1" si="4"/>
        <v>Social and Cultural Anthropology, Non-European Cultures, Jewish Studies and Religious Studies</v>
      </c>
      <c r="I39" s="4">
        <v>1</v>
      </c>
      <c r="J39" s="4">
        <v>11</v>
      </c>
      <c r="K39" s="4">
        <v>106</v>
      </c>
      <c r="L39" s="4">
        <v>10603</v>
      </c>
      <c r="M39" t="s">
        <v>85</v>
      </c>
    </row>
    <row r="40" spans="1:13" x14ac:dyDescent="0.35">
      <c r="A40" s="1">
        <v>40</v>
      </c>
      <c r="B40" t="s">
        <v>86</v>
      </c>
      <c r="C40" s="2">
        <f t="shared" si="0"/>
        <v>7</v>
      </c>
      <c r="D40" s="3" t="str">
        <f t="shared" si="1"/>
        <v>106-04</v>
      </c>
      <c r="E40" s="3" t="str">
        <f t="shared" si="2"/>
        <v>10604</v>
      </c>
      <c r="F40" s="2">
        <f t="shared" si="3"/>
        <v>5</v>
      </c>
      <c r="G40" s="2">
        <v>36</v>
      </c>
      <c r="H40" s="3" t="str">
        <f t="shared" ca="1" si="4"/>
        <v>Social and Cultural Anthropology, Non-European Cultures, Jewish Studies and Religious Studies</v>
      </c>
      <c r="I40" s="4">
        <v>1</v>
      </c>
      <c r="J40" s="4">
        <v>11</v>
      </c>
      <c r="K40" s="4">
        <v>106</v>
      </c>
      <c r="L40" s="4">
        <v>10604</v>
      </c>
      <c r="M40" t="s">
        <v>87</v>
      </c>
    </row>
    <row r="41" spans="1:13" x14ac:dyDescent="0.35">
      <c r="A41" s="1">
        <v>41</v>
      </c>
      <c r="B41" t="s">
        <v>88</v>
      </c>
      <c r="C41" s="2">
        <f t="shared" si="0"/>
        <v>7</v>
      </c>
      <c r="D41" s="3" t="str">
        <f t="shared" si="1"/>
        <v>106-05</v>
      </c>
      <c r="E41" s="3" t="str">
        <f t="shared" si="2"/>
        <v>10605</v>
      </c>
      <c r="F41" s="2">
        <f t="shared" si="3"/>
        <v>5</v>
      </c>
      <c r="G41" s="2">
        <v>36</v>
      </c>
      <c r="H41" s="3" t="str">
        <f t="shared" ca="1" si="4"/>
        <v>Social and Cultural Anthropology, Non-European Cultures, Jewish Studies and Religious Studies</v>
      </c>
      <c r="I41" s="4">
        <v>1</v>
      </c>
      <c r="J41" s="4">
        <v>11</v>
      </c>
      <c r="K41" s="4">
        <v>106</v>
      </c>
      <c r="L41" s="4">
        <v>10605</v>
      </c>
      <c r="M41" t="s">
        <v>89</v>
      </c>
    </row>
    <row r="42" spans="1:13" x14ac:dyDescent="0.35">
      <c r="A42" s="1">
        <v>42</v>
      </c>
      <c r="B42" t="s">
        <v>90</v>
      </c>
      <c r="C42" s="2">
        <f t="shared" si="0"/>
        <v>4</v>
      </c>
      <c r="D42" s="3" t="str">
        <f t="shared" si="1"/>
        <v>107</v>
      </c>
      <c r="E42" s="3" t="str">
        <f t="shared" si="2"/>
        <v>107</v>
      </c>
      <c r="F42" s="2">
        <f t="shared" si="3"/>
        <v>3</v>
      </c>
      <c r="G42" s="1">
        <v>10</v>
      </c>
      <c r="H42" s="3" t="str">
        <f t="shared" ca="1" si="4"/>
        <v>Humanities</v>
      </c>
      <c r="I42" s="4">
        <v>1</v>
      </c>
      <c r="J42" s="4">
        <v>11</v>
      </c>
      <c r="K42" s="4">
        <v>107</v>
      </c>
      <c r="L42" s="4"/>
      <c r="M42" t="s">
        <v>91</v>
      </c>
    </row>
    <row r="43" spans="1:13" x14ac:dyDescent="0.35">
      <c r="A43" s="1">
        <v>43</v>
      </c>
      <c r="B43" t="s">
        <v>92</v>
      </c>
      <c r="C43" s="2">
        <f t="shared" si="0"/>
        <v>7</v>
      </c>
      <c r="D43" s="3" t="str">
        <f t="shared" si="1"/>
        <v>107-01</v>
      </c>
      <c r="E43" s="3" t="str">
        <f t="shared" si="2"/>
        <v>10701</v>
      </c>
      <c r="F43" s="2">
        <f t="shared" si="3"/>
        <v>5</v>
      </c>
      <c r="G43" s="2">
        <v>42</v>
      </c>
      <c r="H43" s="3" t="str">
        <f t="shared" ca="1" si="4"/>
        <v>Theology</v>
      </c>
      <c r="I43" s="4">
        <v>1</v>
      </c>
      <c r="J43" s="4">
        <v>11</v>
      </c>
      <c r="K43" s="4">
        <v>107</v>
      </c>
      <c r="L43" s="4">
        <v>10701</v>
      </c>
      <c r="M43" t="s">
        <v>93</v>
      </c>
    </row>
    <row r="44" spans="1:13" x14ac:dyDescent="0.35">
      <c r="A44" s="1">
        <v>44</v>
      </c>
      <c r="B44" t="s">
        <v>94</v>
      </c>
      <c r="C44" s="2">
        <f t="shared" si="0"/>
        <v>7</v>
      </c>
      <c r="D44" s="3" t="str">
        <f t="shared" si="1"/>
        <v>107-02</v>
      </c>
      <c r="E44" s="3" t="str">
        <f t="shared" si="2"/>
        <v>10702</v>
      </c>
      <c r="F44" s="2">
        <f t="shared" si="3"/>
        <v>5</v>
      </c>
      <c r="G44" s="2">
        <v>42</v>
      </c>
      <c r="H44" s="3" t="str">
        <f t="shared" ca="1" si="4"/>
        <v>Theology</v>
      </c>
      <c r="I44" s="4">
        <v>1</v>
      </c>
      <c r="J44" s="4">
        <v>11</v>
      </c>
      <c r="K44" s="4">
        <v>107</v>
      </c>
      <c r="L44" s="4">
        <v>10702</v>
      </c>
      <c r="M44" t="s">
        <v>95</v>
      </c>
    </row>
    <row r="45" spans="1:13" x14ac:dyDescent="0.35">
      <c r="A45" s="1">
        <v>45</v>
      </c>
      <c r="B45" t="s">
        <v>96</v>
      </c>
      <c r="C45" s="2">
        <f t="shared" si="0"/>
        <v>4</v>
      </c>
      <c r="D45" s="3" t="str">
        <f t="shared" si="1"/>
        <v>108</v>
      </c>
      <c r="E45" s="3" t="str">
        <f t="shared" si="2"/>
        <v>108</v>
      </c>
      <c r="F45" s="2">
        <f t="shared" si="3"/>
        <v>3</v>
      </c>
      <c r="G45" s="1">
        <v>10</v>
      </c>
      <c r="H45" s="3" t="str">
        <f t="shared" ca="1" si="4"/>
        <v>Humanities</v>
      </c>
      <c r="I45" s="4">
        <v>1</v>
      </c>
      <c r="J45" s="4">
        <v>11</v>
      </c>
      <c r="K45" s="4">
        <v>108</v>
      </c>
      <c r="L45" s="4"/>
      <c r="M45" t="s">
        <v>97</v>
      </c>
    </row>
    <row r="46" spans="1:13" x14ac:dyDescent="0.35">
      <c r="A46" s="1">
        <v>46</v>
      </c>
      <c r="B46" t="s">
        <v>98</v>
      </c>
      <c r="C46" s="2">
        <f t="shared" si="0"/>
        <v>7</v>
      </c>
      <c r="D46" s="3" t="str">
        <f t="shared" si="1"/>
        <v>108-01</v>
      </c>
      <c r="E46" s="3" t="str">
        <f t="shared" si="2"/>
        <v>10801</v>
      </c>
      <c r="F46" s="2">
        <f t="shared" si="3"/>
        <v>5</v>
      </c>
      <c r="G46" s="2">
        <v>45</v>
      </c>
      <c r="H46" s="3" t="str">
        <f t="shared" ca="1" si="4"/>
        <v>Philosophy</v>
      </c>
      <c r="I46" s="4">
        <v>1</v>
      </c>
      <c r="J46" s="4">
        <v>11</v>
      </c>
      <c r="K46" s="4">
        <v>108</v>
      </c>
      <c r="L46" s="4">
        <v>10801</v>
      </c>
      <c r="M46" t="s">
        <v>99</v>
      </c>
    </row>
    <row r="47" spans="1:13" x14ac:dyDescent="0.35">
      <c r="A47" s="1">
        <v>47</v>
      </c>
      <c r="B47" t="s">
        <v>100</v>
      </c>
      <c r="C47" s="2">
        <f t="shared" si="0"/>
        <v>7</v>
      </c>
      <c r="D47" s="3" t="str">
        <f t="shared" si="1"/>
        <v>108-02</v>
      </c>
      <c r="E47" s="3" t="str">
        <f t="shared" si="2"/>
        <v>10802</v>
      </c>
      <c r="F47" s="2">
        <f t="shared" si="3"/>
        <v>5</v>
      </c>
      <c r="G47" s="2">
        <v>45</v>
      </c>
      <c r="H47" s="3" t="str">
        <f t="shared" ca="1" si="4"/>
        <v>Philosophy</v>
      </c>
      <c r="I47" s="4">
        <v>1</v>
      </c>
      <c r="J47" s="4">
        <v>11</v>
      </c>
      <c r="K47" s="4">
        <v>108</v>
      </c>
      <c r="L47" s="4">
        <v>10802</v>
      </c>
      <c r="M47" t="s">
        <v>101</v>
      </c>
    </row>
    <row r="48" spans="1:13" x14ac:dyDescent="0.35">
      <c r="A48" s="1">
        <v>48</v>
      </c>
      <c r="B48" t="s">
        <v>102</v>
      </c>
      <c r="C48" s="2">
        <f t="shared" si="0"/>
        <v>7</v>
      </c>
      <c r="D48" s="3" t="str">
        <f t="shared" si="1"/>
        <v>108-03</v>
      </c>
      <c r="E48" s="3" t="str">
        <f t="shared" si="2"/>
        <v>10803</v>
      </c>
      <c r="F48" s="2">
        <f t="shared" si="3"/>
        <v>5</v>
      </c>
      <c r="G48" s="2">
        <v>45</v>
      </c>
      <c r="H48" s="3" t="str">
        <f t="shared" ca="1" si="4"/>
        <v>Philosophy</v>
      </c>
      <c r="I48" s="4">
        <v>1</v>
      </c>
      <c r="J48" s="4">
        <v>11</v>
      </c>
      <c r="K48" s="4">
        <v>108</v>
      </c>
      <c r="L48" s="4">
        <v>10803</v>
      </c>
      <c r="M48" t="s">
        <v>103</v>
      </c>
    </row>
    <row r="49" spans="1:13" x14ac:dyDescent="0.35">
      <c r="A49" s="1">
        <v>49</v>
      </c>
      <c r="B49" s="6" t="s">
        <v>23</v>
      </c>
      <c r="C49" s="7"/>
      <c r="D49" s="7"/>
      <c r="E49" s="7"/>
      <c r="F49" s="8"/>
      <c r="G49" s="7"/>
      <c r="H49" s="7"/>
      <c r="I49" s="7"/>
      <c r="J49" s="7"/>
      <c r="K49" s="7"/>
      <c r="L49" s="7"/>
      <c r="M49" s="7"/>
    </row>
    <row r="50" spans="1:13" x14ac:dyDescent="0.35">
      <c r="A50" s="1">
        <v>50</v>
      </c>
      <c r="B50" t="s">
        <v>104</v>
      </c>
      <c r="C50" s="2">
        <f t="shared" ref="C50:C77" si="5">FIND(" ",B50,1)</f>
        <v>3</v>
      </c>
      <c r="D50" s="3" t="str">
        <f t="shared" ref="D50:D77" si="6">MID($B50,1,$C50-1)</f>
        <v>12</v>
      </c>
      <c r="E50" s="3" t="str">
        <f t="shared" ref="E50:E77" si="7">CONCATENATE(MID(D50,1,3),MID(D50,5,2))</f>
        <v>12</v>
      </c>
      <c r="F50" s="2">
        <f t="shared" ref="F50:F77" si="8">LEN(E50)</f>
        <v>2</v>
      </c>
      <c r="G50" s="2">
        <v>8</v>
      </c>
      <c r="H50" s="3" t="str">
        <f t="shared" ref="H50:H77" ca="1" si="9">INDIRECT(CONCATENATE("M",,G50))</f>
        <v>Humanities and Social Sciences</v>
      </c>
      <c r="I50" s="4">
        <v>1</v>
      </c>
      <c r="J50" s="4">
        <v>12</v>
      </c>
      <c r="K50" s="4"/>
      <c r="L50" s="4"/>
      <c r="M50" t="s">
        <v>105</v>
      </c>
    </row>
    <row r="51" spans="1:13" x14ac:dyDescent="0.35">
      <c r="A51" s="1">
        <v>51</v>
      </c>
      <c r="B51" t="s">
        <v>106</v>
      </c>
      <c r="C51" s="2">
        <f t="shared" si="5"/>
        <v>4</v>
      </c>
      <c r="D51" s="3" t="str">
        <f t="shared" si="6"/>
        <v>109</v>
      </c>
      <c r="E51" s="3" t="str">
        <f t="shared" si="7"/>
        <v>109</v>
      </c>
      <c r="F51" s="2">
        <f t="shared" si="8"/>
        <v>3</v>
      </c>
      <c r="G51" s="1">
        <v>50</v>
      </c>
      <c r="H51" s="3" t="str">
        <f t="shared" ca="1" si="9"/>
        <v>Social and Behavioural Sciences</v>
      </c>
      <c r="I51" s="4">
        <v>1</v>
      </c>
      <c r="J51" s="4">
        <v>12</v>
      </c>
      <c r="K51" s="4">
        <v>109</v>
      </c>
      <c r="L51" s="4"/>
      <c r="M51" t="s">
        <v>107</v>
      </c>
    </row>
    <row r="52" spans="1:13" x14ac:dyDescent="0.35">
      <c r="A52" s="1">
        <v>52</v>
      </c>
      <c r="B52" t="s">
        <v>108</v>
      </c>
      <c r="C52" s="2">
        <f t="shared" si="5"/>
        <v>7</v>
      </c>
      <c r="D52" s="3" t="str">
        <f t="shared" si="6"/>
        <v>109-01</v>
      </c>
      <c r="E52" s="3" t="str">
        <f t="shared" si="7"/>
        <v>10901</v>
      </c>
      <c r="F52" s="2">
        <f t="shared" si="8"/>
        <v>5</v>
      </c>
      <c r="G52" s="2">
        <v>51</v>
      </c>
      <c r="H52" s="3" t="str">
        <f t="shared" ca="1" si="9"/>
        <v>Educational Research</v>
      </c>
      <c r="I52" s="4">
        <v>1</v>
      </c>
      <c r="J52" s="4">
        <v>12</v>
      </c>
      <c r="K52" s="4">
        <v>109</v>
      </c>
      <c r="L52" s="4">
        <v>10901</v>
      </c>
      <c r="M52" t="s">
        <v>109</v>
      </c>
    </row>
    <row r="53" spans="1:13" x14ac:dyDescent="0.35">
      <c r="A53" s="1">
        <v>53</v>
      </c>
      <c r="B53" t="s">
        <v>110</v>
      </c>
      <c r="C53" s="2">
        <f t="shared" si="5"/>
        <v>7</v>
      </c>
      <c r="D53" s="3" t="str">
        <f t="shared" si="6"/>
        <v>109-02</v>
      </c>
      <c r="E53" s="3" t="str">
        <f t="shared" si="7"/>
        <v>10902</v>
      </c>
      <c r="F53" s="2">
        <f t="shared" si="8"/>
        <v>5</v>
      </c>
      <c r="G53" s="2">
        <v>51</v>
      </c>
      <c r="H53" s="3" t="str">
        <f t="shared" ca="1" si="9"/>
        <v>Educational Research</v>
      </c>
      <c r="I53" s="4">
        <v>1</v>
      </c>
      <c r="J53" s="4">
        <v>12</v>
      </c>
      <c r="K53" s="4">
        <v>109</v>
      </c>
      <c r="L53" s="4">
        <v>10902</v>
      </c>
      <c r="M53" t="s">
        <v>111</v>
      </c>
    </row>
    <row r="54" spans="1:13" x14ac:dyDescent="0.35">
      <c r="A54" s="1">
        <v>54</v>
      </c>
      <c r="B54" t="s">
        <v>112</v>
      </c>
      <c r="C54" s="2">
        <f t="shared" si="5"/>
        <v>7</v>
      </c>
      <c r="D54" s="3" t="str">
        <f t="shared" si="6"/>
        <v>109-03</v>
      </c>
      <c r="E54" s="3" t="str">
        <f t="shared" si="7"/>
        <v>10903</v>
      </c>
      <c r="F54" s="2">
        <f t="shared" si="8"/>
        <v>5</v>
      </c>
      <c r="G54" s="2">
        <v>51</v>
      </c>
      <c r="H54" s="3" t="str">
        <f t="shared" ca="1" si="9"/>
        <v>Educational Research</v>
      </c>
      <c r="I54" s="4">
        <v>1</v>
      </c>
      <c r="J54" s="4">
        <v>12</v>
      </c>
      <c r="K54" s="4">
        <v>109</v>
      </c>
      <c r="L54" s="4">
        <v>10903</v>
      </c>
      <c r="M54" t="s">
        <v>113</v>
      </c>
    </row>
    <row r="55" spans="1:13" x14ac:dyDescent="0.35">
      <c r="A55" s="1">
        <v>55</v>
      </c>
      <c r="B55" t="s">
        <v>114</v>
      </c>
      <c r="C55" s="2">
        <f t="shared" si="5"/>
        <v>7</v>
      </c>
      <c r="D55" s="3" t="str">
        <f t="shared" si="6"/>
        <v>109-04</v>
      </c>
      <c r="E55" s="3" t="str">
        <f t="shared" si="7"/>
        <v>10904</v>
      </c>
      <c r="F55" s="2">
        <f t="shared" si="8"/>
        <v>5</v>
      </c>
      <c r="G55" s="2">
        <v>51</v>
      </c>
      <c r="H55" s="3" t="str">
        <f t="shared" ca="1" si="9"/>
        <v>Educational Research</v>
      </c>
      <c r="I55" s="4">
        <v>1</v>
      </c>
      <c r="J55" s="4">
        <v>12</v>
      </c>
      <c r="K55" s="4">
        <v>109</v>
      </c>
      <c r="L55" s="4">
        <v>10904</v>
      </c>
      <c r="M55" t="s">
        <v>115</v>
      </c>
    </row>
    <row r="56" spans="1:13" x14ac:dyDescent="0.35">
      <c r="A56" s="1">
        <v>56</v>
      </c>
      <c r="B56" t="s">
        <v>116</v>
      </c>
      <c r="C56" s="2">
        <f t="shared" si="5"/>
        <v>4</v>
      </c>
      <c r="D56" s="3" t="str">
        <f t="shared" si="6"/>
        <v>110</v>
      </c>
      <c r="E56" s="3" t="str">
        <f t="shared" si="7"/>
        <v>110</v>
      </c>
      <c r="F56" s="2">
        <f t="shared" si="8"/>
        <v>3</v>
      </c>
      <c r="G56" s="1">
        <v>50</v>
      </c>
      <c r="H56" s="3" t="str">
        <f t="shared" ca="1" si="9"/>
        <v>Social and Behavioural Sciences</v>
      </c>
      <c r="I56" s="4">
        <v>1</v>
      </c>
      <c r="J56" s="4">
        <v>12</v>
      </c>
      <c r="K56" s="4">
        <v>110</v>
      </c>
      <c r="L56" s="4"/>
      <c r="M56" t="s">
        <v>117</v>
      </c>
    </row>
    <row r="57" spans="1:13" x14ac:dyDescent="0.35">
      <c r="A57" s="1">
        <v>57</v>
      </c>
      <c r="B57" t="s">
        <v>118</v>
      </c>
      <c r="C57" s="2">
        <f t="shared" si="5"/>
        <v>7</v>
      </c>
      <c r="D57" s="3" t="str">
        <f t="shared" si="6"/>
        <v>110-01</v>
      </c>
      <c r="E57" s="3" t="str">
        <f t="shared" si="7"/>
        <v>11001</v>
      </c>
      <c r="F57" s="2">
        <f t="shared" si="8"/>
        <v>5</v>
      </c>
      <c r="G57" s="2">
        <v>56</v>
      </c>
      <c r="H57" s="3" t="str">
        <f t="shared" ca="1" si="9"/>
        <v>Psychology</v>
      </c>
      <c r="I57" s="4">
        <v>1</v>
      </c>
      <c r="J57" s="4">
        <v>12</v>
      </c>
      <c r="K57" s="4">
        <v>110</v>
      </c>
      <c r="L57" s="4">
        <v>11001</v>
      </c>
      <c r="M57" t="s">
        <v>119</v>
      </c>
    </row>
    <row r="58" spans="1:13" x14ac:dyDescent="0.35">
      <c r="A58" s="1">
        <v>58</v>
      </c>
      <c r="B58" t="s">
        <v>120</v>
      </c>
      <c r="C58" s="2">
        <f t="shared" si="5"/>
        <v>7</v>
      </c>
      <c r="D58" s="3" t="str">
        <f t="shared" si="6"/>
        <v>110-02</v>
      </c>
      <c r="E58" s="3" t="str">
        <f t="shared" si="7"/>
        <v>11002</v>
      </c>
      <c r="F58" s="2">
        <f t="shared" si="8"/>
        <v>5</v>
      </c>
      <c r="G58" s="2">
        <v>56</v>
      </c>
      <c r="H58" s="3" t="str">
        <f t="shared" ca="1" si="9"/>
        <v>Psychology</v>
      </c>
      <c r="I58" s="4">
        <v>1</v>
      </c>
      <c r="J58" s="4">
        <v>12</v>
      </c>
      <c r="K58" s="4">
        <v>110</v>
      </c>
      <c r="L58" s="4">
        <v>11002</v>
      </c>
      <c r="M58" t="s">
        <v>121</v>
      </c>
    </row>
    <row r="59" spans="1:13" x14ac:dyDescent="0.35">
      <c r="A59" s="1">
        <v>59</v>
      </c>
      <c r="B59" t="s">
        <v>122</v>
      </c>
      <c r="C59" s="2">
        <f t="shared" si="5"/>
        <v>7</v>
      </c>
      <c r="D59" s="3" t="str">
        <f t="shared" si="6"/>
        <v>110-03</v>
      </c>
      <c r="E59" s="3" t="str">
        <f t="shared" si="7"/>
        <v>11003</v>
      </c>
      <c r="F59" s="2">
        <f t="shared" si="8"/>
        <v>5</v>
      </c>
      <c r="G59" s="2">
        <v>56</v>
      </c>
      <c r="H59" s="3" t="str">
        <f t="shared" ca="1" si="9"/>
        <v>Psychology</v>
      </c>
      <c r="I59" s="4">
        <v>1</v>
      </c>
      <c r="J59" s="4">
        <v>12</v>
      </c>
      <c r="K59" s="4">
        <v>110</v>
      </c>
      <c r="L59" s="4">
        <v>11003</v>
      </c>
      <c r="M59" t="s">
        <v>123</v>
      </c>
    </row>
    <row r="60" spans="1:13" x14ac:dyDescent="0.35">
      <c r="A60" s="1">
        <v>60</v>
      </c>
      <c r="B60" t="s">
        <v>124</v>
      </c>
      <c r="C60" s="2">
        <f t="shared" si="5"/>
        <v>7</v>
      </c>
      <c r="D60" s="3" t="str">
        <f t="shared" si="6"/>
        <v>110-04</v>
      </c>
      <c r="E60" s="3" t="str">
        <f t="shared" si="7"/>
        <v>11004</v>
      </c>
      <c r="F60" s="2">
        <f t="shared" si="8"/>
        <v>5</v>
      </c>
      <c r="G60" s="2">
        <v>56</v>
      </c>
      <c r="H60" s="3" t="str">
        <f t="shared" ca="1" si="9"/>
        <v>Psychology</v>
      </c>
      <c r="I60" s="4">
        <v>1</v>
      </c>
      <c r="J60" s="4">
        <v>12</v>
      </c>
      <c r="K60" s="4">
        <v>110</v>
      </c>
      <c r="L60" s="4">
        <v>11004</v>
      </c>
      <c r="M60" t="s">
        <v>125</v>
      </c>
    </row>
    <row r="61" spans="1:13" x14ac:dyDescent="0.35">
      <c r="A61" s="1">
        <v>61</v>
      </c>
      <c r="B61" t="s">
        <v>126</v>
      </c>
      <c r="C61" s="2">
        <f t="shared" si="5"/>
        <v>4</v>
      </c>
      <c r="D61" s="3" t="str">
        <f t="shared" si="6"/>
        <v>111</v>
      </c>
      <c r="E61" s="3" t="str">
        <f t="shared" si="7"/>
        <v>111</v>
      </c>
      <c r="F61" s="2">
        <f t="shared" si="8"/>
        <v>3</v>
      </c>
      <c r="G61" s="1">
        <v>50</v>
      </c>
      <c r="H61" s="3" t="str">
        <f t="shared" ca="1" si="9"/>
        <v>Social and Behavioural Sciences</v>
      </c>
      <c r="I61" s="4">
        <v>1</v>
      </c>
      <c r="J61" s="4">
        <v>12</v>
      </c>
      <c r="K61" s="4">
        <v>111</v>
      </c>
      <c r="L61" s="4"/>
      <c r="M61" t="s">
        <v>127</v>
      </c>
    </row>
    <row r="62" spans="1:13" x14ac:dyDescent="0.35">
      <c r="A62" s="1">
        <v>62</v>
      </c>
      <c r="B62" t="s">
        <v>128</v>
      </c>
      <c r="C62" s="2">
        <f t="shared" si="5"/>
        <v>7</v>
      </c>
      <c r="D62" s="3" t="str">
        <f t="shared" si="6"/>
        <v>111-01</v>
      </c>
      <c r="E62" s="3" t="str">
        <f t="shared" si="7"/>
        <v>11101</v>
      </c>
      <c r="F62" s="2">
        <f t="shared" si="8"/>
        <v>5</v>
      </c>
      <c r="G62" s="2">
        <v>61</v>
      </c>
      <c r="H62" s="3" t="str">
        <f t="shared" ca="1" si="9"/>
        <v>Social Sciences</v>
      </c>
      <c r="I62" s="4">
        <v>1</v>
      </c>
      <c r="J62" s="4">
        <v>12</v>
      </c>
      <c r="K62" s="4">
        <v>111</v>
      </c>
      <c r="L62" s="4">
        <v>11101</v>
      </c>
      <c r="M62" t="s">
        <v>129</v>
      </c>
    </row>
    <row r="63" spans="1:13" x14ac:dyDescent="0.35">
      <c r="A63" s="1">
        <v>63</v>
      </c>
      <c r="B63" t="s">
        <v>130</v>
      </c>
      <c r="C63" s="2">
        <f t="shared" si="5"/>
        <v>7</v>
      </c>
      <c r="D63" s="3" t="str">
        <f t="shared" si="6"/>
        <v>111-02</v>
      </c>
      <c r="E63" s="3" t="str">
        <f t="shared" si="7"/>
        <v>11102</v>
      </c>
      <c r="F63" s="2">
        <f t="shared" si="8"/>
        <v>5</v>
      </c>
      <c r="G63" s="2">
        <v>61</v>
      </c>
      <c r="H63" s="3" t="str">
        <f t="shared" ca="1" si="9"/>
        <v>Social Sciences</v>
      </c>
      <c r="I63" s="4">
        <v>1</v>
      </c>
      <c r="J63" s="4">
        <v>12</v>
      </c>
      <c r="K63" s="4">
        <v>111</v>
      </c>
      <c r="L63" s="4">
        <v>11102</v>
      </c>
      <c r="M63" t="s">
        <v>131</v>
      </c>
    </row>
    <row r="64" spans="1:13" x14ac:dyDescent="0.35">
      <c r="A64" s="1">
        <v>64</v>
      </c>
      <c r="B64" t="s">
        <v>132</v>
      </c>
      <c r="C64" s="2">
        <f t="shared" si="5"/>
        <v>7</v>
      </c>
      <c r="D64" s="3" t="str">
        <f t="shared" si="6"/>
        <v>111-03</v>
      </c>
      <c r="E64" s="3" t="str">
        <f t="shared" si="7"/>
        <v>11103</v>
      </c>
      <c r="F64" s="2">
        <f t="shared" si="8"/>
        <v>5</v>
      </c>
      <c r="G64" s="2">
        <v>61</v>
      </c>
      <c r="H64" s="3" t="str">
        <f t="shared" ca="1" si="9"/>
        <v>Social Sciences</v>
      </c>
      <c r="I64" s="4">
        <v>1</v>
      </c>
      <c r="J64" s="4">
        <v>12</v>
      </c>
      <c r="K64" s="4">
        <v>111</v>
      </c>
      <c r="L64" s="4">
        <v>11103</v>
      </c>
      <c r="M64" t="s">
        <v>133</v>
      </c>
    </row>
    <row r="65" spans="1:13" x14ac:dyDescent="0.35">
      <c r="A65" s="1">
        <v>65</v>
      </c>
      <c r="B65" t="s">
        <v>134</v>
      </c>
      <c r="C65" s="2">
        <f t="shared" si="5"/>
        <v>7</v>
      </c>
      <c r="D65" s="3" t="str">
        <f t="shared" si="6"/>
        <v>111-04</v>
      </c>
      <c r="E65" s="3" t="str">
        <f t="shared" si="7"/>
        <v>11104</v>
      </c>
      <c r="F65" s="2">
        <f t="shared" si="8"/>
        <v>5</v>
      </c>
      <c r="G65" s="2">
        <v>61</v>
      </c>
      <c r="H65" s="3" t="str">
        <f t="shared" ca="1" si="9"/>
        <v>Social Sciences</v>
      </c>
      <c r="I65" s="4">
        <v>1</v>
      </c>
      <c r="J65" s="4">
        <v>12</v>
      </c>
      <c r="K65" s="4">
        <v>111</v>
      </c>
      <c r="L65" s="4">
        <v>11104</v>
      </c>
      <c r="M65" t="s">
        <v>135</v>
      </c>
    </row>
    <row r="66" spans="1:13" x14ac:dyDescent="0.35">
      <c r="A66" s="1">
        <v>66</v>
      </c>
      <c r="B66" t="s">
        <v>136</v>
      </c>
      <c r="C66" s="2">
        <f t="shared" si="5"/>
        <v>4</v>
      </c>
      <c r="D66" s="3" t="str">
        <f t="shared" si="6"/>
        <v>112</v>
      </c>
      <c r="E66" s="3" t="str">
        <f t="shared" si="7"/>
        <v>112</v>
      </c>
      <c r="F66" s="2">
        <f t="shared" si="8"/>
        <v>3</v>
      </c>
      <c r="G66" s="1">
        <v>50</v>
      </c>
      <c r="H66" s="3" t="str">
        <f t="shared" ca="1" si="9"/>
        <v>Social and Behavioural Sciences</v>
      </c>
      <c r="I66" s="4">
        <v>1</v>
      </c>
      <c r="J66" s="4">
        <v>12</v>
      </c>
      <c r="K66" s="4">
        <v>112</v>
      </c>
      <c r="L66" s="4"/>
      <c r="M66" t="s">
        <v>137</v>
      </c>
    </row>
    <row r="67" spans="1:13" x14ac:dyDescent="0.35">
      <c r="A67" s="1">
        <v>67</v>
      </c>
      <c r="B67" t="s">
        <v>138</v>
      </c>
      <c r="C67" s="2">
        <f t="shared" si="5"/>
        <v>7</v>
      </c>
      <c r="D67" s="3" t="str">
        <f t="shared" si="6"/>
        <v>112-01</v>
      </c>
      <c r="E67" s="3" t="str">
        <f t="shared" si="7"/>
        <v>11201</v>
      </c>
      <c r="F67" s="2">
        <f t="shared" si="8"/>
        <v>5</v>
      </c>
      <c r="G67" s="2">
        <v>66</v>
      </c>
      <c r="H67" s="3" t="str">
        <f t="shared" ca="1" si="9"/>
        <v>Economics</v>
      </c>
      <c r="I67" s="4">
        <v>1</v>
      </c>
      <c r="J67" s="4">
        <v>12</v>
      </c>
      <c r="K67" s="4">
        <v>112</v>
      </c>
      <c r="L67" s="4">
        <v>11201</v>
      </c>
      <c r="M67" t="s">
        <v>139</v>
      </c>
    </row>
    <row r="68" spans="1:13" x14ac:dyDescent="0.35">
      <c r="A68" s="1">
        <v>68</v>
      </c>
      <c r="B68" t="s">
        <v>140</v>
      </c>
      <c r="C68" s="2">
        <f t="shared" si="5"/>
        <v>7</v>
      </c>
      <c r="D68" s="3" t="str">
        <f t="shared" si="6"/>
        <v>112-02</v>
      </c>
      <c r="E68" s="3" t="str">
        <f t="shared" si="7"/>
        <v>11202</v>
      </c>
      <c r="F68" s="2">
        <f t="shared" si="8"/>
        <v>5</v>
      </c>
      <c r="G68" s="2">
        <v>66</v>
      </c>
      <c r="H68" s="3" t="str">
        <f t="shared" ca="1" si="9"/>
        <v>Economics</v>
      </c>
      <c r="I68" s="4">
        <v>1</v>
      </c>
      <c r="J68" s="4">
        <v>12</v>
      </c>
      <c r="K68" s="4">
        <v>112</v>
      </c>
      <c r="L68" s="4">
        <v>11202</v>
      </c>
      <c r="M68" t="s">
        <v>141</v>
      </c>
    </row>
    <row r="69" spans="1:13" x14ac:dyDescent="0.35">
      <c r="A69" s="1">
        <v>69</v>
      </c>
      <c r="B69" t="s">
        <v>142</v>
      </c>
      <c r="C69" s="2">
        <f t="shared" si="5"/>
        <v>7</v>
      </c>
      <c r="D69" s="3" t="str">
        <f t="shared" si="6"/>
        <v>112-03</v>
      </c>
      <c r="E69" s="3" t="str">
        <f t="shared" si="7"/>
        <v>11203</v>
      </c>
      <c r="F69" s="2">
        <f t="shared" si="8"/>
        <v>5</v>
      </c>
      <c r="G69" s="2">
        <v>66</v>
      </c>
      <c r="H69" s="3" t="str">
        <f t="shared" ca="1" si="9"/>
        <v>Economics</v>
      </c>
      <c r="I69" s="4">
        <v>1</v>
      </c>
      <c r="J69" s="4">
        <v>12</v>
      </c>
      <c r="K69" s="4">
        <v>112</v>
      </c>
      <c r="L69" s="4">
        <v>11203</v>
      </c>
      <c r="M69" t="s">
        <v>143</v>
      </c>
    </row>
    <row r="70" spans="1:13" x14ac:dyDescent="0.35">
      <c r="A70" s="1">
        <v>70</v>
      </c>
      <c r="B70" t="s">
        <v>144</v>
      </c>
      <c r="C70" s="2">
        <f t="shared" si="5"/>
        <v>7</v>
      </c>
      <c r="D70" s="3" t="str">
        <f t="shared" si="6"/>
        <v>112-04</v>
      </c>
      <c r="E70" s="3" t="str">
        <f t="shared" si="7"/>
        <v>11204</v>
      </c>
      <c r="F70" s="2">
        <f t="shared" si="8"/>
        <v>5</v>
      </c>
      <c r="G70" s="2">
        <v>66</v>
      </c>
      <c r="H70" s="3" t="str">
        <f t="shared" ca="1" si="9"/>
        <v>Economics</v>
      </c>
      <c r="I70" s="4">
        <v>1</v>
      </c>
      <c r="J70" s="4">
        <v>12</v>
      </c>
      <c r="K70" s="4">
        <v>112</v>
      </c>
      <c r="L70" s="4">
        <v>11204</v>
      </c>
      <c r="M70" t="s">
        <v>145</v>
      </c>
    </row>
    <row r="71" spans="1:13" x14ac:dyDescent="0.35">
      <c r="A71" s="1">
        <v>71</v>
      </c>
      <c r="B71" t="s">
        <v>146</v>
      </c>
      <c r="C71" s="2">
        <f t="shared" si="5"/>
        <v>7</v>
      </c>
      <c r="D71" s="3" t="str">
        <f t="shared" si="6"/>
        <v>112-05</v>
      </c>
      <c r="E71" s="3" t="str">
        <f t="shared" si="7"/>
        <v>11205</v>
      </c>
      <c r="F71" s="2">
        <f t="shared" si="8"/>
        <v>5</v>
      </c>
      <c r="G71" s="2">
        <v>66</v>
      </c>
      <c r="H71" s="3" t="str">
        <f t="shared" ca="1" si="9"/>
        <v>Economics</v>
      </c>
      <c r="I71" s="4">
        <v>1</v>
      </c>
      <c r="J71" s="4">
        <v>12</v>
      </c>
      <c r="K71" s="4">
        <v>112</v>
      </c>
      <c r="L71" s="4">
        <v>11205</v>
      </c>
      <c r="M71" t="s">
        <v>147</v>
      </c>
    </row>
    <row r="72" spans="1:13" x14ac:dyDescent="0.35">
      <c r="A72" s="1">
        <v>72</v>
      </c>
      <c r="B72" t="s">
        <v>148</v>
      </c>
      <c r="C72" s="2">
        <f t="shared" si="5"/>
        <v>4</v>
      </c>
      <c r="D72" s="3" t="str">
        <f t="shared" si="6"/>
        <v>113</v>
      </c>
      <c r="E72" s="3" t="str">
        <f t="shared" si="7"/>
        <v>113</v>
      </c>
      <c r="F72" s="2">
        <f t="shared" si="8"/>
        <v>3</v>
      </c>
      <c r="G72" s="1">
        <v>50</v>
      </c>
      <c r="H72" s="3" t="str">
        <f t="shared" ca="1" si="9"/>
        <v>Social and Behavioural Sciences</v>
      </c>
      <c r="I72" s="4">
        <v>1</v>
      </c>
      <c r="J72" s="4">
        <v>12</v>
      </c>
      <c r="K72" s="4">
        <v>113</v>
      </c>
      <c r="L72" s="4"/>
      <c r="M72" t="s">
        <v>149</v>
      </c>
    </row>
    <row r="73" spans="1:13" x14ac:dyDescent="0.35">
      <c r="A73" s="1">
        <v>73</v>
      </c>
      <c r="B73" t="s">
        <v>150</v>
      </c>
      <c r="C73" s="2">
        <f t="shared" si="5"/>
        <v>7</v>
      </c>
      <c r="D73" s="3" t="str">
        <f t="shared" si="6"/>
        <v>113-01</v>
      </c>
      <c r="E73" s="3" t="str">
        <f t="shared" si="7"/>
        <v>11301</v>
      </c>
      <c r="F73" s="2">
        <f t="shared" si="8"/>
        <v>5</v>
      </c>
      <c r="G73" s="2">
        <v>72</v>
      </c>
      <c r="H73" s="3" t="str">
        <f t="shared" ca="1" si="9"/>
        <v>Jurisprudence</v>
      </c>
      <c r="I73" s="4">
        <v>1</v>
      </c>
      <c r="J73" s="4">
        <v>12</v>
      </c>
      <c r="K73" s="4">
        <v>113</v>
      </c>
      <c r="L73" s="4">
        <v>11301</v>
      </c>
      <c r="M73" t="s">
        <v>151</v>
      </c>
    </row>
    <row r="74" spans="1:13" x14ac:dyDescent="0.35">
      <c r="A74" s="1">
        <v>74</v>
      </c>
      <c r="B74" t="s">
        <v>152</v>
      </c>
      <c r="C74" s="2">
        <f t="shared" si="5"/>
        <v>7</v>
      </c>
      <c r="D74" s="3" t="str">
        <f t="shared" si="6"/>
        <v>113-02</v>
      </c>
      <c r="E74" s="3" t="str">
        <f t="shared" si="7"/>
        <v>11302</v>
      </c>
      <c r="F74" s="2">
        <f t="shared" si="8"/>
        <v>5</v>
      </c>
      <c r="G74" s="2">
        <v>72</v>
      </c>
      <c r="H74" s="3" t="str">
        <f t="shared" ca="1" si="9"/>
        <v>Jurisprudence</v>
      </c>
      <c r="I74" s="4">
        <v>1</v>
      </c>
      <c r="J74" s="4">
        <v>12</v>
      </c>
      <c r="K74" s="4">
        <v>113</v>
      </c>
      <c r="L74" s="4">
        <v>11302</v>
      </c>
      <c r="M74" t="s">
        <v>153</v>
      </c>
    </row>
    <row r="75" spans="1:13" x14ac:dyDescent="0.35">
      <c r="A75" s="1">
        <v>75</v>
      </c>
      <c r="B75" t="s">
        <v>154</v>
      </c>
      <c r="C75" s="2">
        <f t="shared" si="5"/>
        <v>7</v>
      </c>
      <c r="D75" s="3" t="str">
        <f t="shared" si="6"/>
        <v>113-03</v>
      </c>
      <c r="E75" s="3" t="str">
        <f t="shared" si="7"/>
        <v>11303</v>
      </c>
      <c r="F75" s="2">
        <f t="shared" si="8"/>
        <v>5</v>
      </c>
      <c r="G75" s="2">
        <v>72</v>
      </c>
      <c r="H75" s="3" t="str">
        <f t="shared" ca="1" si="9"/>
        <v>Jurisprudence</v>
      </c>
      <c r="I75" s="4">
        <v>1</v>
      </c>
      <c r="J75" s="4">
        <v>12</v>
      </c>
      <c r="K75" s="4">
        <v>113</v>
      </c>
      <c r="L75" s="4">
        <v>11303</v>
      </c>
      <c r="M75" t="s">
        <v>155</v>
      </c>
    </row>
    <row r="76" spans="1:13" x14ac:dyDescent="0.35">
      <c r="A76" s="1">
        <v>76</v>
      </c>
      <c r="B76" t="s">
        <v>156</v>
      </c>
      <c r="C76" s="2">
        <f t="shared" si="5"/>
        <v>7</v>
      </c>
      <c r="D76" s="3" t="str">
        <f t="shared" si="6"/>
        <v>113-04</v>
      </c>
      <c r="E76" s="3" t="str">
        <f t="shared" si="7"/>
        <v>11304</v>
      </c>
      <c r="F76" s="2">
        <f t="shared" si="8"/>
        <v>5</v>
      </c>
      <c r="G76" s="2">
        <v>72</v>
      </c>
      <c r="H76" s="3" t="str">
        <f t="shared" ca="1" si="9"/>
        <v>Jurisprudence</v>
      </c>
      <c r="I76" s="4">
        <v>1</v>
      </c>
      <c r="J76" s="4">
        <v>12</v>
      </c>
      <c r="K76" s="4">
        <v>113</v>
      </c>
      <c r="L76" s="4">
        <v>11304</v>
      </c>
      <c r="M76" t="s">
        <v>157</v>
      </c>
    </row>
    <row r="77" spans="1:13" x14ac:dyDescent="0.35">
      <c r="A77" s="1">
        <v>77</v>
      </c>
      <c r="B77" t="s">
        <v>158</v>
      </c>
      <c r="C77" s="2">
        <f t="shared" si="5"/>
        <v>7</v>
      </c>
      <c r="D77" s="3" t="str">
        <f t="shared" si="6"/>
        <v>113-05</v>
      </c>
      <c r="E77" s="3" t="str">
        <f t="shared" si="7"/>
        <v>11305</v>
      </c>
      <c r="F77" s="2">
        <f t="shared" si="8"/>
        <v>5</v>
      </c>
      <c r="G77" s="2">
        <v>72</v>
      </c>
      <c r="H77" s="3" t="str">
        <f t="shared" ca="1" si="9"/>
        <v>Jurisprudence</v>
      </c>
      <c r="I77" s="4">
        <v>1</v>
      </c>
      <c r="J77" s="4">
        <v>12</v>
      </c>
      <c r="K77" s="4">
        <v>113</v>
      </c>
      <c r="L77" s="4">
        <v>11305</v>
      </c>
      <c r="M77" t="s">
        <v>159</v>
      </c>
    </row>
    <row r="78" spans="1:13" x14ac:dyDescent="0.35">
      <c r="A78" s="1">
        <v>78</v>
      </c>
      <c r="B78" s="6" t="s">
        <v>23</v>
      </c>
      <c r="C78" s="7"/>
      <c r="D78" s="7"/>
      <c r="E78" s="7"/>
      <c r="F78" s="8"/>
      <c r="G78" s="7"/>
      <c r="H78" s="7"/>
      <c r="I78" s="7"/>
      <c r="J78" s="7"/>
      <c r="K78" s="7"/>
      <c r="L78" s="7"/>
      <c r="M78" s="7"/>
    </row>
    <row r="79" spans="1:13" x14ac:dyDescent="0.35">
      <c r="A79" s="1">
        <v>79</v>
      </c>
      <c r="B79" t="s">
        <v>160</v>
      </c>
      <c r="C79" s="2">
        <f>FIND(" ",B79,1)</f>
        <v>2</v>
      </c>
      <c r="D79" s="3" t="str">
        <f>MID($B79,1,$C79-1)</f>
        <v>2</v>
      </c>
      <c r="E79" s="3" t="str">
        <f>CONCATENATE(MID(D79,1,3),MID(D79,5,2))</f>
        <v>2</v>
      </c>
      <c r="F79" s="2">
        <f>LEN(E79)</f>
        <v>1</v>
      </c>
      <c r="G79" s="2">
        <v>1</v>
      </c>
      <c r="H79" s="3" t="str">
        <f ca="1">INDIRECT(CONCATENATE("M",,G79))</f>
        <v>DFG Classification</v>
      </c>
      <c r="I79" s="4">
        <v>2</v>
      </c>
      <c r="J79" s="4"/>
      <c r="K79" s="4"/>
      <c r="L79" s="4"/>
      <c r="M79" t="s">
        <v>161</v>
      </c>
    </row>
    <row r="80" spans="1:13" x14ac:dyDescent="0.35">
      <c r="A80" s="1">
        <v>80</v>
      </c>
      <c r="B80" s="6" t="s">
        <v>23</v>
      </c>
      <c r="C80" s="7"/>
      <c r="D80" s="7"/>
      <c r="E80" s="7"/>
      <c r="F80" s="8"/>
      <c r="G80" s="7"/>
      <c r="H80" s="7"/>
      <c r="I80" s="7"/>
      <c r="J80" s="7"/>
      <c r="K80" s="7"/>
      <c r="L80" s="7"/>
      <c r="M80" s="7"/>
    </row>
    <row r="81" spans="1:13" x14ac:dyDescent="0.35">
      <c r="A81" s="1">
        <v>81</v>
      </c>
      <c r="B81" t="s">
        <v>162</v>
      </c>
      <c r="C81" s="2">
        <f t="shared" ref="C81:C105" si="10">FIND(" ",B81,1)</f>
        <v>3</v>
      </c>
      <c r="D81" s="3" t="str">
        <f t="shared" ref="D81:D105" si="11">MID($B81,1,$C81-1)</f>
        <v>21</v>
      </c>
      <c r="E81" s="3" t="str">
        <f t="shared" ref="E81:E105" si="12">CONCATENATE(MID(D81,1,3),MID(D81,5,2))</f>
        <v>21</v>
      </c>
      <c r="F81" s="2">
        <f t="shared" ref="F81:F105" si="13">LEN(E81)</f>
        <v>2</v>
      </c>
      <c r="G81" s="2">
        <v>79</v>
      </c>
      <c r="H81" s="3" t="str">
        <f t="shared" ref="H81:H105" ca="1" si="14">INDIRECT(CONCATENATE("M",,G81))</f>
        <v>Life Sciences</v>
      </c>
      <c r="I81" s="4">
        <v>2</v>
      </c>
      <c r="J81" s="4">
        <v>21</v>
      </c>
      <c r="K81" s="4"/>
      <c r="L81" s="4"/>
      <c r="M81" t="s">
        <v>163</v>
      </c>
    </row>
    <row r="82" spans="1:13" x14ac:dyDescent="0.35">
      <c r="A82" s="1">
        <v>82</v>
      </c>
      <c r="B82" t="s">
        <v>164</v>
      </c>
      <c r="C82" s="2">
        <f t="shared" si="10"/>
        <v>4</v>
      </c>
      <c r="D82" s="3" t="str">
        <f t="shared" si="11"/>
        <v>201</v>
      </c>
      <c r="E82" s="3" t="str">
        <f t="shared" si="12"/>
        <v>201</v>
      </c>
      <c r="F82" s="2">
        <f t="shared" si="13"/>
        <v>3</v>
      </c>
      <c r="G82" s="1">
        <v>81</v>
      </c>
      <c r="H82" s="3" t="str">
        <f t="shared" ca="1" si="14"/>
        <v>Biology</v>
      </c>
      <c r="I82" s="4">
        <v>2</v>
      </c>
      <c r="J82" s="4">
        <v>21</v>
      </c>
      <c r="K82" s="4">
        <v>201</v>
      </c>
      <c r="L82" s="4"/>
      <c r="M82" t="s">
        <v>165</v>
      </c>
    </row>
    <row r="83" spans="1:13" x14ac:dyDescent="0.35">
      <c r="A83" s="1">
        <v>83</v>
      </c>
      <c r="B83" t="s">
        <v>166</v>
      </c>
      <c r="C83" s="2">
        <f t="shared" si="10"/>
        <v>7</v>
      </c>
      <c r="D83" s="3" t="str">
        <f t="shared" si="11"/>
        <v>201-01</v>
      </c>
      <c r="E83" s="3" t="str">
        <f t="shared" si="12"/>
        <v>20101</v>
      </c>
      <c r="F83" s="2">
        <f t="shared" si="13"/>
        <v>5</v>
      </c>
      <c r="G83" s="2">
        <v>82</v>
      </c>
      <c r="H83" s="3" t="str">
        <f t="shared" ca="1" si="14"/>
        <v>Basic Biological and Medical Research</v>
      </c>
      <c r="I83" s="4">
        <v>2</v>
      </c>
      <c r="J83" s="4">
        <v>21</v>
      </c>
      <c r="K83" s="4">
        <v>201</v>
      </c>
      <c r="L83" s="4">
        <v>20101</v>
      </c>
      <c r="M83" t="s">
        <v>167</v>
      </c>
    </row>
    <row r="84" spans="1:13" x14ac:dyDescent="0.35">
      <c r="A84" s="1">
        <v>84</v>
      </c>
      <c r="B84" t="s">
        <v>168</v>
      </c>
      <c r="C84" s="2">
        <f t="shared" si="10"/>
        <v>7</v>
      </c>
      <c r="D84" s="3" t="str">
        <f t="shared" si="11"/>
        <v>201-02</v>
      </c>
      <c r="E84" s="3" t="str">
        <f t="shared" si="12"/>
        <v>20102</v>
      </c>
      <c r="F84" s="2">
        <f t="shared" si="13"/>
        <v>5</v>
      </c>
      <c r="G84" s="2">
        <v>82</v>
      </c>
      <c r="H84" s="3" t="str">
        <f t="shared" ca="1" si="14"/>
        <v>Basic Biological and Medical Research</v>
      </c>
      <c r="I84" s="4">
        <v>2</v>
      </c>
      <c r="J84" s="4">
        <v>21</v>
      </c>
      <c r="K84" s="4">
        <v>201</v>
      </c>
      <c r="L84" s="4">
        <v>20102</v>
      </c>
      <c r="M84" t="s">
        <v>169</v>
      </c>
    </row>
    <row r="85" spans="1:13" x14ac:dyDescent="0.35">
      <c r="A85" s="1">
        <v>85</v>
      </c>
      <c r="B85" t="s">
        <v>170</v>
      </c>
      <c r="C85" s="2">
        <f t="shared" si="10"/>
        <v>7</v>
      </c>
      <c r="D85" s="3" t="str">
        <f t="shared" si="11"/>
        <v>201-03</v>
      </c>
      <c r="E85" s="3" t="str">
        <f t="shared" si="12"/>
        <v>20103</v>
      </c>
      <c r="F85" s="2">
        <f t="shared" si="13"/>
        <v>5</v>
      </c>
      <c r="G85" s="2">
        <v>82</v>
      </c>
      <c r="H85" s="3" t="str">
        <f t="shared" ca="1" si="14"/>
        <v>Basic Biological and Medical Research</v>
      </c>
      <c r="I85" s="4">
        <v>2</v>
      </c>
      <c r="J85" s="4">
        <v>21</v>
      </c>
      <c r="K85" s="4">
        <v>201</v>
      </c>
      <c r="L85" s="4">
        <v>20103</v>
      </c>
      <c r="M85" t="s">
        <v>171</v>
      </c>
    </row>
    <row r="86" spans="1:13" x14ac:dyDescent="0.35">
      <c r="A86" s="1">
        <v>86</v>
      </c>
      <c r="B86" t="s">
        <v>172</v>
      </c>
      <c r="C86" s="2">
        <f t="shared" si="10"/>
        <v>7</v>
      </c>
      <c r="D86" s="3" t="str">
        <f t="shared" si="11"/>
        <v>201-04</v>
      </c>
      <c r="E86" s="3" t="str">
        <f t="shared" si="12"/>
        <v>20104</v>
      </c>
      <c r="F86" s="2">
        <f t="shared" si="13"/>
        <v>5</v>
      </c>
      <c r="G86" s="2">
        <v>82</v>
      </c>
      <c r="H86" s="3" t="str">
        <f t="shared" ca="1" si="14"/>
        <v>Basic Biological and Medical Research</v>
      </c>
      <c r="I86" s="4">
        <v>2</v>
      </c>
      <c r="J86" s="4">
        <v>21</v>
      </c>
      <c r="K86" s="4">
        <v>201</v>
      </c>
      <c r="L86" s="4">
        <v>20104</v>
      </c>
      <c r="M86" t="s">
        <v>173</v>
      </c>
    </row>
    <row r="87" spans="1:13" x14ac:dyDescent="0.35">
      <c r="A87" s="1">
        <v>87</v>
      </c>
      <c r="B87" t="s">
        <v>174</v>
      </c>
      <c r="C87" s="2">
        <f t="shared" si="10"/>
        <v>7</v>
      </c>
      <c r="D87" s="3" t="str">
        <f t="shared" si="11"/>
        <v>201-05</v>
      </c>
      <c r="E87" s="3" t="str">
        <f t="shared" si="12"/>
        <v>20105</v>
      </c>
      <c r="F87" s="2">
        <f t="shared" si="13"/>
        <v>5</v>
      </c>
      <c r="G87" s="2">
        <v>82</v>
      </c>
      <c r="H87" s="3" t="str">
        <f t="shared" ca="1" si="14"/>
        <v>Basic Biological and Medical Research</v>
      </c>
      <c r="I87" s="4">
        <v>2</v>
      </c>
      <c r="J87" s="4">
        <v>21</v>
      </c>
      <c r="K87" s="4">
        <v>201</v>
      </c>
      <c r="L87" s="4">
        <v>20105</v>
      </c>
      <c r="M87" t="s">
        <v>175</v>
      </c>
    </row>
    <row r="88" spans="1:13" x14ac:dyDescent="0.35">
      <c r="A88" s="1">
        <v>88</v>
      </c>
      <c r="B88" t="s">
        <v>176</v>
      </c>
      <c r="C88" s="2">
        <f t="shared" si="10"/>
        <v>7</v>
      </c>
      <c r="D88" s="3" t="str">
        <f t="shared" si="11"/>
        <v>201-06</v>
      </c>
      <c r="E88" s="3" t="str">
        <f t="shared" si="12"/>
        <v>20106</v>
      </c>
      <c r="F88" s="2">
        <f t="shared" si="13"/>
        <v>5</v>
      </c>
      <c r="G88" s="2">
        <v>82</v>
      </c>
      <c r="H88" s="3" t="str">
        <f t="shared" ca="1" si="14"/>
        <v>Basic Biological and Medical Research</v>
      </c>
      <c r="I88" s="4">
        <v>2</v>
      </c>
      <c r="J88" s="4">
        <v>21</v>
      </c>
      <c r="K88" s="4">
        <v>201</v>
      </c>
      <c r="L88" s="4">
        <v>20106</v>
      </c>
      <c r="M88" t="s">
        <v>177</v>
      </c>
    </row>
    <row r="89" spans="1:13" x14ac:dyDescent="0.35">
      <c r="A89" s="1">
        <v>89</v>
      </c>
      <c r="B89" t="s">
        <v>178</v>
      </c>
      <c r="C89" s="2">
        <f t="shared" si="10"/>
        <v>7</v>
      </c>
      <c r="D89" s="3" t="str">
        <f t="shared" si="11"/>
        <v>201-07</v>
      </c>
      <c r="E89" s="3" t="str">
        <f t="shared" si="12"/>
        <v>20107</v>
      </c>
      <c r="F89" s="2">
        <f t="shared" si="13"/>
        <v>5</v>
      </c>
      <c r="G89" s="2">
        <v>82</v>
      </c>
      <c r="H89" s="3" t="str">
        <f t="shared" ca="1" si="14"/>
        <v>Basic Biological and Medical Research</v>
      </c>
      <c r="I89" s="4">
        <v>2</v>
      </c>
      <c r="J89" s="4">
        <v>21</v>
      </c>
      <c r="K89" s="4">
        <v>201</v>
      </c>
      <c r="L89" s="4">
        <v>20107</v>
      </c>
      <c r="M89" t="s">
        <v>179</v>
      </c>
    </row>
    <row r="90" spans="1:13" x14ac:dyDescent="0.35">
      <c r="A90" s="1">
        <v>90</v>
      </c>
      <c r="B90" t="s">
        <v>180</v>
      </c>
      <c r="C90" s="2">
        <f t="shared" si="10"/>
        <v>7</v>
      </c>
      <c r="D90" s="3" t="str">
        <f t="shared" si="11"/>
        <v>201-08</v>
      </c>
      <c r="E90" s="3" t="str">
        <f t="shared" si="12"/>
        <v>20108</v>
      </c>
      <c r="F90" s="2">
        <f t="shared" si="13"/>
        <v>5</v>
      </c>
      <c r="G90" s="2">
        <v>82</v>
      </c>
      <c r="H90" s="3" t="str">
        <f t="shared" ca="1" si="14"/>
        <v>Basic Biological and Medical Research</v>
      </c>
      <c r="I90" s="4">
        <v>2</v>
      </c>
      <c r="J90" s="4">
        <v>21</v>
      </c>
      <c r="K90" s="4">
        <v>201</v>
      </c>
      <c r="L90" s="4">
        <v>20108</v>
      </c>
      <c r="M90" t="s">
        <v>181</v>
      </c>
    </row>
    <row r="91" spans="1:13" x14ac:dyDescent="0.35">
      <c r="A91" s="1">
        <v>91</v>
      </c>
      <c r="B91" t="s">
        <v>182</v>
      </c>
      <c r="C91" s="2">
        <f t="shared" si="10"/>
        <v>4</v>
      </c>
      <c r="D91" s="3" t="str">
        <f t="shared" si="11"/>
        <v>202</v>
      </c>
      <c r="E91" s="3" t="str">
        <f t="shared" si="12"/>
        <v>202</v>
      </c>
      <c r="F91" s="2">
        <f t="shared" si="13"/>
        <v>3</v>
      </c>
      <c r="G91" s="1">
        <v>81</v>
      </c>
      <c r="H91" s="3" t="str">
        <f t="shared" ca="1" si="14"/>
        <v>Biology</v>
      </c>
      <c r="I91" s="4">
        <v>2</v>
      </c>
      <c r="J91" s="4">
        <v>21</v>
      </c>
      <c r="K91" s="4">
        <v>202</v>
      </c>
      <c r="L91" s="4"/>
      <c r="M91" t="s">
        <v>183</v>
      </c>
    </row>
    <row r="92" spans="1:13" x14ac:dyDescent="0.35">
      <c r="A92" s="1">
        <v>92</v>
      </c>
      <c r="B92" t="s">
        <v>184</v>
      </c>
      <c r="C92" s="2">
        <f t="shared" si="10"/>
        <v>7</v>
      </c>
      <c r="D92" s="3" t="str">
        <f t="shared" si="11"/>
        <v>202-01</v>
      </c>
      <c r="E92" s="3" t="str">
        <f t="shared" si="12"/>
        <v>20201</v>
      </c>
      <c r="F92" s="2">
        <f t="shared" si="13"/>
        <v>5</v>
      </c>
      <c r="G92" s="2">
        <v>91</v>
      </c>
      <c r="H92" s="3" t="str">
        <f t="shared" ca="1" si="14"/>
        <v>Plant Sciences</v>
      </c>
      <c r="I92" s="4">
        <v>2</v>
      </c>
      <c r="J92" s="4">
        <v>21</v>
      </c>
      <c r="K92" s="4">
        <v>202</v>
      </c>
      <c r="L92" s="4">
        <v>20201</v>
      </c>
      <c r="M92" t="s">
        <v>185</v>
      </c>
    </row>
    <row r="93" spans="1:13" x14ac:dyDescent="0.35">
      <c r="A93" s="1">
        <v>93</v>
      </c>
      <c r="B93" t="s">
        <v>186</v>
      </c>
      <c r="C93" s="2">
        <f t="shared" si="10"/>
        <v>7</v>
      </c>
      <c r="D93" s="3" t="str">
        <f t="shared" si="11"/>
        <v>202-02</v>
      </c>
      <c r="E93" s="3" t="str">
        <f t="shared" si="12"/>
        <v>20202</v>
      </c>
      <c r="F93" s="2">
        <f t="shared" si="13"/>
        <v>5</v>
      </c>
      <c r="G93" s="2">
        <v>91</v>
      </c>
      <c r="H93" s="3" t="str">
        <f t="shared" ca="1" si="14"/>
        <v>Plant Sciences</v>
      </c>
      <c r="I93" s="4">
        <v>2</v>
      </c>
      <c r="J93" s="4">
        <v>21</v>
      </c>
      <c r="K93" s="4">
        <v>202</v>
      </c>
      <c r="L93" s="4">
        <v>20202</v>
      </c>
      <c r="M93" t="s">
        <v>187</v>
      </c>
    </row>
    <row r="94" spans="1:13" x14ac:dyDescent="0.35">
      <c r="A94" s="1">
        <v>94</v>
      </c>
      <c r="B94" t="s">
        <v>188</v>
      </c>
      <c r="C94" s="2">
        <f t="shared" si="10"/>
        <v>7</v>
      </c>
      <c r="D94" s="3" t="str">
        <f t="shared" si="11"/>
        <v>202-03</v>
      </c>
      <c r="E94" s="3" t="str">
        <f t="shared" si="12"/>
        <v>20203</v>
      </c>
      <c r="F94" s="2">
        <f t="shared" si="13"/>
        <v>5</v>
      </c>
      <c r="G94" s="2">
        <v>91</v>
      </c>
      <c r="H94" s="3" t="str">
        <f t="shared" ca="1" si="14"/>
        <v>Plant Sciences</v>
      </c>
      <c r="I94" s="4">
        <v>2</v>
      </c>
      <c r="J94" s="4">
        <v>21</v>
      </c>
      <c r="K94" s="4">
        <v>202</v>
      </c>
      <c r="L94" s="4">
        <v>20203</v>
      </c>
      <c r="M94" t="s">
        <v>189</v>
      </c>
    </row>
    <row r="95" spans="1:13" x14ac:dyDescent="0.35">
      <c r="A95" s="1">
        <v>95</v>
      </c>
      <c r="B95" t="s">
        <v>190</v>
      </c>
      <c r="C95" s="2">
        <f t="shared" si="10"/>
        <v>7</v>
      </c>
      <c r="D95" s="3" t="str">
        <f t="shared" si="11"/>
        <v>202-04</v>
      </c>
      <c r="E95" s="3" t="str">
        <f t="shared" si="12"/>
        <v>20204</v>
      </c>
      <c r="F95" s="2">
        <f t="shared" si="13"/>
        <v>5</v>
      </c>
      <c r="G95" s="2">
        <v>91</v>
      </c>
      <c r="H95" s="3" t="str">
        <f t="shared" ca="1" si="14"/>
        <v>Plant Sciences</v>
      </c>
      <c r="I95" s="4">
        <v>2</v>
      </c>
      <c r="J95" s="4">
        <v>21</v>
      </c>
      <c r="K95" s="4">
        <v>202</v>
      </c>
      <c r="L95" s="4">
        <v>20204</v>
      </c>
      <c r="M95" t="s">
        <v>191</v>
      </c>
    </row>
    <row r="96" spans="1:13" x14ac:dyDescent="0.35">
      <c r="A96" s="1">
        <v>96</v>
      </c>
      <c r="B96" t="s">
        <v>192</v>
      </c>
      <c r="C96" s="2">
        <f t="shared" si="10"/>
        <v>7</v>
      </c>
      <c r="D96" s="3" t="str">
        <f t="shared" si="11"/>
        <v>202-05</v>
      </c>
      <c r="E96" s="3" t="str">
        <f t="shared" si="12"/>
        <v>20205</v>
      </c>
      <c r="F96" s="2">
        <f t="shared" si="13"/>
        <v>5</v>
      </c>
      <c r="G96" s="2">
        <v>91</v>
      </c>
      <c r="H96" s="3" t="str">
        <f t="shared" ca="1" si="14"/>
        <v>Plant Sciences</v>
      </c>
      <c r="I96" s="4">
        <v>2</v>
      </c>
      <c r="J96" s="4">
        <v>21</v>
      </c>
      <c r="K96" s="4">
        <v>202</v>
      </c>
      <c r="L96" s="4">
        <v>20205</v>
      </c>
      <c r="M96" t="s">
        <v>193</v>
      </c>
    </row>
    <row r="97" spans="1:13" x14ac:dyDescent="0.35">
      <c r="A97" s="1">
        <v>97</v>
      </c>
      <c r="B97" t="s">
        <v>194</v>
      </c>
      <c r="C97" s="2">
        <f t="shared" si="10"/>
        <v>7</v>
      </c>
      <c r="D97" s="3" t="str">
        <f t="shared" si="11"/>
        <v>202-06</v>
      </c>
      <c r="E97" s="3" t="str">
        <f t="shared" si="12"/>
        <v>20206</v>
      </c>
      <c r="F97" s="2">
        <f t="shared" si="13"/>
        <v>5</v>
      </c>
      <c r="G97" s="2">
        <v>91</v>
      </c>
      <c r="H97" s="3" t="str">
        <f t="shared" ca="1" si="14"/>
        <v>Plant Sciences</v>
      </c>
      <c r="I97" s="4">
        <v>2</v>
      </c>
      <c r="J97" s="4">
        <v>21</v>
      </c>
      <c r="K97" s="4">
        <v>202</v>
      </c>
      <c r="L97" s="4">
        <v>20206</v>
      </c>
      <c r="M97" t="s">
        <v>195</v>
      </c>
    </row>
    <row r="98" spans="1:13" x14ac:dyDescent="0.35">
      <c r="A98" s="1">
        <v>98</v>
      </c>
      <c r="B98" t="s">
        <v>196</v>
      </c>
      <c r="C98" s="2">
        <f t="shared" si="10"/>
        <v>7</v>
      </c>
      <c r="D98" s="3" t="str">
        <f t="shared" si="11"/>
        <v>202-07</v>
      </c>
      <c r="E98" s="3" t="str">
        <f t="shared" si="12"/>
        <v>20207</v>
      </c>
      <c r="F98" s="2">
        <f t="shared" si="13"/>
        <v>5</v>
      </c>
      <c r="G98" s="2">
        <v>91</v>
      </c>
      <c r="H98" s="3" t="str">
        <f t="shared" ca="1" si="14"/>
        <v>Plant Sciences</v>
      </c>
      <c r="I98" s="4">
        <v>2</v>
      </c>
      <c r="J98" s="4">
        <v>21</v>
      </c>
      <c r="K98" s="4">
        <v>202</v>
      </c>
      <c r="L98" s="4">
        <v>20207</v>
      </c>
      <c r="M98" t="s">
        <v>197</v>
      </c>
    </row>
    <row r="99" spans="1:13" x14ac:dyDescent="0.35">
      <c r="A99" s="1">
        <v>99</v>
      </c>
      <c r="B99" t="s">
        <v>198</v>
      </c>
      <c r="C99" s="2">
        <f t="shared" si="10"/>
        <v>4</v>
      </c>
      <c r="D99" s="3" t="str">
        <f t="shared" si="11"/>
        <v>203</v>
      </c>
      <c r="E99" s="3" t="str">
        <f t="shared" si="12"/>
        <v>203</v>
      </c>
      <c r="F99" s="2">
        <f t="shared" si="13"/>
        <v>3</v>
      </c>
      <c r="G99" s="1">
        <v>81</v>
      </c>
      <c r="H99" s="3" t="str">
        <f t="shared" ca="1" si="14"/>
        <v>Biology</v>
      </c>
      <c r="I99" s="4">
        <v>2</v>
      </c>
      <c r="J99" s="4">
        <v>21</v>
      </c>
      <c r="K99" s="4">
        <v>203</v>
      </c>
      <c r="L99" s="4"/>
      <c r="M99" t="s">
        <v>199</v>
      </c>
    </row>
    <row r="100" spans="1:13" x14ac:dyDescent="0.35">
      <c r="A100" s="1">
        <v>100</v>
      </c>
      <c r="B100" t="s">
        <v>200</v>
      </c>
      <c r="C100" s="2">
        <f t="shared" si="10"/>
        <v>7</v>
      </c>
      <c r="D100" s="3" t="str">
        <f t="shared" si="11"/>
        <v>203-01</v>
      </c>
      <c r="E100" s="3" t="str">
        <f t="shared" si="12"/>
        <v>20301</v>
      </c>
      <c r="F100" s="2">
        <f t="shared" si="13"/>
        <v>5</v>
      </c>
      <c r="G100" s="2">
        <v>99</v>
      </c>
      <c r="H100" s="3" t="str">
        <f t="shared" ca="1" si="14"/>
        <v>Zoology</v>
      </c>
      <c r="I100" s="4">
        <v>2</v>
      </c>
      <c r="J100" s="4">
        <v>21</v>
      </c>
      <c r="K100" s="4">
        <v>203</v>
      </c>
      <c r="L100" s="4">
        <v>20301</v>
      </c>
      <c r="M100" t="s">
        <v>201</v>
      </c>
    </row>
    <row r="101" spans="1:13" x14ac:dyDescent="0.35">
      <c r="A101" s="1">
        <v>101</v>
      </c>
      <c r="B101" t="s">
        <v>202</v>
      </c>
      <c r="C101" s="2">
        <f t="shared" si="10"/>
        <v>7</v>
      </c>
      <c r="D101" s="3" t="str">
        <f t="shared" si="11"/>
        <v>203-02</v>
      </c>
      <c r="E101" s="3" t="str">
        <f t="shared" si="12"/>
        <v>20302</v>
      </c>
      <c r="F101" s="2">
        <f t="shared" si="13"/>
        <v>5</v>
      </c>
      <c r="G101" s="2">
        <v>99</v>
      </c>
      <c r="H101" s="3" t="str">
        <f t="shared" ca="1" si="14"/>
        <v>Zoology</v>
      </c>
      <c r="I101" s="4">
        <v>2</v>
      </c>
      <c r="J101" s="4">
        <v>21</v>
      </c>
      <c r="K101" s="4">
        <v>203</v>
      </c>
      <c r="L101" s="4">
        <v>20302</v>
      </c>
      <c r="M101" t="s">
        <v>203</v>
      </c>
    </row>
    <row r="102" spans="1:13" x14ac:dyDescent="0.35">
      <c r="A102" s="1">
        <v>102</v>
      </c>
      <c r="B102" t="s">
        <v>204</v>
      </c>
      <c r="C102" s="2">
        <f t="shared" si="10"/>
        <v>7</v>
      </c>
      <c r="D102" s="3" t="str">
        <f t="shared" si="11"/>
        <v>203-03</v>
      </c>
      <c r="E102" s="3" t="str">
        <f t="shared" si="12"/>
        <v>20303</v>
      </c>
      <c r="F102" s="2">
        <f t="shared" si="13"/>
        <v>5</v>
      </c>
      <c r="G102" s="2">
        <v>99</v>
      </c>
      <c r="H102" s="3" t="str">
        <f t="shared" ca="1" si="14"/>
        <v>Zoology</v>
      </c>
      <c r="I102" s="4">
        <v>2</v>
      </c>
      <c r="J102" s="4">
        <v>21</v>
      </c>
      <c r="K102" s="4">
        <v>203</v>
      </c>
      <c r="L102" s="4">
        <v>20303</v>
      </c>
      <c r="M102" t="s">
        <v>205</v>
      </c>
    </row>
    <row r="103" spans="1:13" x14ac:dyDescent="0.35">
      <c r="A103" s="1">
        <v>103</v>
      </c>
      <c r="B103" t="s">
        <v>206</v>
      </c>
      <c r="C103" s="2">
        <f t="shared" si="10"/>
        <v>7</v>
      </c>
      <c r="D103" s="3" t="str">
        <f t="shared" si="11"/>
        <v>203-04</v>
      </c>
      <c r="E103" s="3" t="str">
        <f t="shared" si="12"/>
        <v>20304</v>
      </c>
      <c r="F103" s="2">
        <f t="shared" si="13"/>
        <v>5</v>
      </c>
      <c r="G103" s="2">
        <v>99</v>
      </c>
      <c r="H103" s="3" t="str">
        <f t="shared" ca="1" si="14"/>
        <v>Zoology</v>
      </c>
      <c r="I103" s="4">
        <v>2</v>
      </c>
      <c r="J103" s="4">
        <v>21</v>
      </c>
      <c r="K103" s="4">
        <v>203</v>
      </c>
      <c r="L103" s="4">
        <v>20304</v>
      </c>
      <c r="M103" t="s">
        <v>207</v>
      </c>
    </row>
    <row r="104" spans="1:13" x14ac:dyDescent="0.35">
      <c r="A104" s="1">
        <v>104</v>
      </c>
      <c r="B104" t="s">
        <v>208</v>
      </c>
      <c r="C104" s="2">
        <f t="shared" si="10"/>
        <v>7</v>
      </c>
      <c r="D104" s="3" t="str">
        <f t="shared" si="11"/>
        <v>203-05</v>
      </c>
      <c r="E104" s="3" t="str">
        <f t="shared" si="12"/>
        <v>20305</v>
      </c>
      <c r="F104" s="2">
        <f t="shared" si="13"/>
        <v>5</v>
      </c>
      <c r="G104" s="2">
        <v>99</v>
      </c>
      <c r="H104" s="3" t="str">
        <f t="shared" ca="1" si="14"/>
        <v>Zoology</v>
      </c>
      <c r="I104" s="4">
        <v>2</v>
      </c>
      <c r="J104" s="4">
        <v>21</v>
      </c>
      <c r="K104" s="4">
        <v>203</v>
      </c>
      <c r="L104" s="4">
        <v>20305</v>
      </c>
      <c r="M104" t="s">
        <v>209</v>
      </c>
    </row>
    <row r="105" spans="1:13" x14ac:dyDescent="0.35">
      <c r="A105" s="1">
        <v>105</v>
      </c>
      <c r="B105" t="s">
        <v>210</v>
      </c>
      <c r="C105" s="2">
        <f t="shared" si="10"/>
        <v>7</v>
      </c>
      <c r="D105" s="3" t="str">
        <f t="shared" si="11"/>
        <v>203-06</v>
      </c>
      <c r="E105" s="3" t="str">
        <f t="shared" si="12"/>
        <v>20306</v>
      </c>
      <c r="F105" s="2">
        <f t="shared" si="13"/>
        <v>5</v>
      </c>
      <c r="G105" s="2">
        <v>99</v>
      </c>
      <c r="H105" s="3" t="str">
        <f t="shared" ca="1" si="14"/>
        <v>Zoology</v>
      </c>
      <c r="I105" s="4">
        <v>2</v>
      </c>
      <c r="J105" s="4">
        <v>21</v>
      </c>
      <c r="K105" s="4">
        <v>203</v>
      </c>
      <c r="L105" s="4">
        <v>20306</v>
      </c>
      <c r="M105" t="s">
        <v>211</v>
      </c>
    </row>
    <row r="106" spans="1:13" x14ac:dyDescent="0.35">
      <c r="A106" s="1">
        <v>106</v>
      </c>
      <c r="B106" s="6" t="s">
        <v>23</v>
      </c>
      <c r="C106" s="7"/>
      <c r="D106" s="7"/>
      <c r="E106" s="7"/>
      <c r="F106" s="8"/>
      <c r="G106" s="7"/>
      <c r="H106" s="7"/>
      <c r="I106" s="7"/>
      <c r="J106" s="7"/>
      <c r="K106" s="7"/>
      <c r="L106" s="7"/>
      <c r="M106" s="7"/>
    </row>
    <row r="107" spans="1:13" x14ac:dyDescent="0.35">
      <c r="A107" s="1">
        <v>107</v>
      </c>
      <c r="B107" t="s">
        <v>212</v>
      </c>
      <c r="C107" s="2">
        <f t="shared" ref="C107:C170" si="15">FIND(" ",B107,1)</f>
        <v>3</v>
      </c>
      <c r="D107" s="3" t="str">
        <f t="shared" ref="D107:D170" si="16">MID($B107,1,$C107-1)</f>
        <v>22</v>
      </c>
      <c r="E107" s="3" t="str">
        <f t="shared" ref="E107:E170" si="17">CONCATENATE(MID(D107,1,3),MID(D107,5,2))</f>
        <v>22</v>
      </c>
      <c r="F107" s="2">
        <f t="shared" ref="F107:F170" si="18">LEN(E107)</f>
        <v>2</v>
      </c>
      <c r="G107" s="2">
        <v>79</v>
      </c>
      <c r="H107" s="3" t="str">
        <f t="shared" ref="H107:H170" ca="1" si="19">INDIRECT(CONCATENATE("M",,G107))</f>
        <v>Life Sciences</v>
      </c>
      <c r="I107" s="4">
        <v>2</v>
      </c>
      <c r="J107" s="4">
        <v>22</v>
      </c>
      <c r="K107" s="4"/>
      <c r="L107" s="4"/>
      <c r="M107" t="s">
        <v>213</v>
      </c>
    </row>
    <row r="108" spans="1:13" x14ac:dyDescent="0.35">
      <c r="A108" s="1">
        <v>108</v>
      </c>
      <c r="B108" t="s">
        <v>214</v>
      </c>
      <c r="C108" s="2">
        <f t="shared" si="15"/>
        <v>4</v>
      </c>
      <c r="D108" s="3" t="str">
        <f t="shared" si="16"/>
        <v>204</v>
      </c>
      <c r="E108" s="3" t="str">
        <f t="shared" si="17"/>
        <v>204</v>
      </c>
      <c r="F108" s="2">
        <f t="shared" si="18"/>
        <v>3</v>
      </c>
      <c r="G108" s="1">
        <v>107</v>
      </c>
      <c r="H108" s="3" t="str">
        <f t="shared" ca="1" si="19"/>
        <v>Medicine</v>
      </c>
      <c r="I108" s="4">
        <v>2</v>
      </c>
      <c r="J108" s="4">
        <v>22</v>
      </c>
      <c r="K108" s="4">
        <v>204</v>
      </c>
      <c r="L108" s="4"/>
      <c r="M108" t="s">
        <v>215</v>
      </c>
    </row>
    <row r="109" spans="1:13" x14ac:dyDescent="0.35">
      <c r="A109" s="1">
        <v>109</v>
      </c>
      <c r="B109" t="s">
        <v>216</v>
      </c>
      <c r="C109" s="2">
        <f t="shared" si="15"/>
        <v>7</v>
      </c>
      <c r="D109" s="3" t="str">
        <f t="shared" si="16"/>
        <v>204-01</v>
      </c>
      <c r="E109" s="3" t="str">
        <f t="shared" si="17"/>
        <v>20401</v>
      </c>
      <c r="F109" s="2">
        <f t="shared" si="18"/>
        <v>5</v>
      </c>
      <c r="G109" s="2">
        <v>108</v>
      </c>
      <c r="H109" s="3" t="str">
        <f t="shared" ca="1" si="19"/>
        <v>Microbiology, Virology and Immunology</v>
      </c>
      <c r="I109" s="4">
        <v>2</v>
      </c>
      <c r="J109" s="4">
        <v>22</v>
      </c>
      <c r="K109" s="4">
        <v>204</v>
      </c>
      <c r="L109" s="4">
        <v>20401</v>
      </c>
      <c r="M109" t="s">
        <v>217</v>
      </c>
    </row>
    <row r="110" spans="1:13" x14ac:dyDescent="0.35">
      <c r="A110" s="1">
        <v>110</v>
      </c>
      <c r="B110" t="s">
        <v>218</v>
      </c>
      <c r="C110" s="2">
        <f t="shared" si="15"/>
        <v>7</v>
      </c>
      <c r="D110" s="3" t="str">
        <f t="shared" si="16"/>
        <v>204-02</v>
      </c>
      <c r="E110" s="3" t="str">
        <f t="shared" si="17"/>
        <v>20402</v>
      </c>
      <c r="F110" s="2">
        <f t="shared" si="18"/>
        <v>5</v>
      </c>
      <c r="G110" s="2">
        <v>108</v>
      </c>
      <c r="H110" s="3" t="str">
        <f t="shared" ca="1" si="19"/>
        <v>Microbiology, Virology and Immunology</v>
      </c>
      <c r="I110" s="4">
        <v>2</v>
      </c>
      <c r="J110" s="4">
        <v>22</v>
      </c>
      <c r="K110" s="4">
        <v>204</v>
      </c>
      <c r="L110" s="4">
        <v>20402</v>
      </c>
      <c r="M110" t="s">
        <v>219</v>
      </c>
    </row>
    <row r="111" spans="1:13" x14ac:dyDescent="0.35">
      <c r="A111" s="1">
        <v>111</v>
      </c>
      <c r="B111" t="s">
        <v>220</v>
      </c>
      <c r="C111" s="2">
        <f t="shared" si="15"/>
        <v>7</v>
      </c>
      <c r="D111" s="3" t="str">
        <f t="shared" si="16"/>
        <v>204-03</v>
      </c>
      <c r="E111" s="3" t="str">
        <f t="shared" si="17"/>
        <v>20403</v>
      </c>
      <c r="F111" s="2">
        <f t="shared" si="18"/>
        <v>5</v>
      </c>
      <c r="G111" s="2">
        <v>108</v>
      </c>
      <c r="H111" s="3" t="str">
        <f t="shared" ca="1" si="19"/>
        <v>Microbiology, Virology and Immunology</v>
      </c>
      <c r="I111" s="4">
        <v>2</v>
      </c>
      <c r="J111" s="4">
        <v>22</v>
      </c>
      <c r="K111" s="4">
        <v>204</v>
      </c>
      <c r="L111" s="4">
        <v>20403</v>
      </c>
      <c r="M111" t="s">
        <v>221</v>
      </c>
    </row>
    <row r="112" spans="1:13" x14ac:dyDescent="0.35">
      <c r="A112" s="1">
        <v>112</v>
      </c>
      <c r="B112" t="s">
        <v>222</v>
      </c>
      <c r="C112" s="2">
        <f t="shared" si="15"/>
        <v>7</v>
      </c>
      <c r="D112" s="3" t="str">
        <f t="shared" si="16"/>
        <v>204-04</v>
      </c>
      <c r="E112" s="3" t="str">
        <f t="shared" si="17"/>
        <v>20404</v>
      </c>
      <c r="F112" s="2">
        <f t="shared" si="18"/>
        <v>5</v>
      </c>
      <c r="G112" s="2">
        <v>108</v>
      </c>
      <c r="H112" s="3" t="str">
        <f t="shared" ca="1" si="19"/>
        <v>Microbiology, Virology and Immunology</v>
      </c>
      <c r="I112" s="4">
        <v>2</v>
      </c>
      <c r="J112" s="4">
        <v>22</v>
      </c>
      <c r="K112" s="4">
        <v>204</v>
      </c>
      <c r="L112" s="4">
        <v>20404</v>
      </c>
      <c r="M112" t="s">
        <v>223</v>
      </c>
    </row>
    <row r="113" spans="1:15" x14ac:dyDescent="0.35">
      <c r="A113" s="1">
        <v>113</v>
      </c>
      <c r="B113" t="s">
        <v>224</v>
      </c>
      <c r="C113" s="2">
        <f t="shared" si="15"/>
        <v>7</v>
      </c>
      <c r="D113" s="3" t="str">
        <f t="shared" si="16"/>
        <v>204-05</v>
      </c>
      <c r="E113" s="3" t="str">
        <f t="shared" si="17"/>
        <v>20405</v>
      </c>
      <c r="F113" s="2">
        <f t="shared" si="18"/>
        <v>5</v>
      </c>
      <c r="G113" s="2">
        <v>108</v>
      </c>
      <c r="H113" s="3" t="str">
        <f t="shared" ca="1" si="19"/>
        <v>Microbiology, Virology and Immunology</v>
      </c>
      <c r="I113" s="4">
        <v>2</v>
      </c>
      <c r="J113" s="4">
        <v>22</v>
      </c>
      <c r="K113" s="4">
        <v>204</v>
      </c>
      <c r="L113" s="4">
        <v>20405</v>
      </c>
      <c r="M113" t="s">
        <v>225</v>
      </c>
    </row>
    <row r="114" spans="1:15" x14ac:dyDescent="0.35">
      <c r="A114" s="1">
        <v>114</v>
      </c>
      <c r="B114" t="s">
        <v>226</v>
      </c>
      <c r="C114" s="2">
        <f t="shared" si="15"/>
        <v>4</v>
      </c>
      <c r="D114" s="3" t="str">
        <f t="shared" si="16"/>
        <v>205</v>
      </c>
      <c r="E114" s="3" t="str">
        <f t="shared" si="17"/>
        <v>205</v>
      </c>
      <c r="F114" s="2">
        <f t="shared" si="18"/>
        <v>3</v>
      </c>
      <c r="G114" s="1">
        <v>107</v>
      </c>
      <c r="H114" s="3" t="str">
        <f t="shared" ca="1" si="19"/>
        <v>Medicine</v>
      </c>
      <c r="I114" s="4">
        <v>2</v>
      </c>
      <c r="J114" s="4">
        <v>22</v>
      </c>
      <c r="K114" s="4">
        <v>205</v>
      </c>
      <c r="L114" s="4"/>
      <c r="M114" t="s">
        <v>213</v>
      </c>
    </row>
    <row r="115" spans="1:15" x14ac:dyDescent="0.35">
      <c r="A115" s="1">
        <v>115</v>
      </c>
      <c r="B115" t="s">
        <v>227</v>
      </c>
      <c r="C115" s="2">
        <f t="shared" si="15"/>
        <v>7</v>
      </c>
      <c r="D115" s="3" t="str">
        <f t="shared" si="16"/>
        <v>205-01</v>
      </c>
      <c r="E115" s="3" t="str">
        <f t="shared" si="17"/>
        <v>20501</v>
      </c>
      <c r="F115" s="2">
        <f t="shared" si="18"/>
        <v>5</v>
      </c>
      <c r="G115" s="2">
        <v>114</v>
      </c>
      <c r="H115" s="3" t="str">
        <f t="shared" ca="1" si="19"/>
        <v>Medicine</v>
      </c>
      <c r="I115" s="4">
        <v>2</v>
      </c>
      <c r="J115" s="4">
        <v>22</v>
      </c>
      <c r="K115" s="4">
        <v>205</v>
      </c>
      <c r="L115" s="4">
        <v>20501</v>
      </c>
      <c r="M115" t="s">
        <v>228</v>
      </c>
    </row>
    <row r="116" spans="1:15" x14ac:dyDescent="0.35">
      <c r="A116" s="1">
        <v>116</v>
      </c>
      <c r="B116" t="s">
        <v>229</v>
      </c>
      <c r="C116" s="2">
        <f t="shared" si="15"/>
        <v>7</v>
      </c>
      <c r="D116" s="3" t="str">
        <f t="shared" si="16"/>
        <v>205-02</v>
      </c>
      <c r="E116" s="3" t="str">
        <f t="shared" si="17"/>
        <v>20502</v>
      </c>
      <c r="F116" s="2">
        <f t="shared" si="18"/>
        <v>5</v>
      </c>
      <c r="G116" s="2">
        <v>114</v>
      </c>
      <c r="H116" s="3" t="str">
        <f t="shared" ca="1" si="19"/>
        <v>Medicine</v>
      </c>
      <c r="I116" s="4">
        <v>2</v>
      </c>
      <c r="J116" s="4">
        <v>22</v>
      </c>
      <c r="K116" s="4">
        <v>205</v>
      </c>
      <c r="L116" s="4">
        <v>20502</v>
      </c>
      <c r="M116" t="s">
        <v>230</v>
      </c>
    </row>
    <row r="117" spans="1:15" x14ac:dyDescent="0.35">
      <c r="A117" s="1">
        <v>117</v>
      </c>
      <c r="B117" t="s">
        <v>231</v>
      </c>
      <c r="C117" s="2">
        <f t="shared" si="15"/>
        <v>7</v>
      </c>
      <c r="D117" s="3" t="str">
        <f t="shared" si="16"/>
        <v>205-03</v>
      </c>
      <c r="E117" s="3" t="str">
        <f t="shared" si="17"/>
        <v>20503</v>
      </c>
      <c r="F117" s="2">
        <f t="shared" si="18"/>
        <v>5</v>
      </c>
      <c r="G117" s="2">
        <v>114</v>
      </c>
      <c r="H117" s="3" t="str">
        <f t="shared" ca="1" si="19"/>
        <v>Medicine</v>
      </c>
      <c r="I117" s="4">
        <v>2</v>
      </c>
      <c r="J117" s="4">
        <v>22</v>
      </c>
      <c r="K117" s="4">
        <v>205</v>
      </c>
      <c r="L117" s="4">
        <v>20503</v>
      </c>
      <c r="M117" t="s">
        <v>232</v>
      </c>
    </row>
    <row r="118" spans="1:15" x14ac:dyDescent="0.35">
      <c r="A118" s="1">
        <v>118</v>
      </c>
      <c r="B118" t="s">
        <v>233</v>
      </c>
      <c r="C118" s="2">
        <f t="shared" si="15"/>
        <v>7</v>
      </c>
      <c r="D118" s="3" t="str">
        <f t="shared" si="16"/>
        <v>205-04</v>
      </c>
      <c r="E118" s="3" t="str">
        <f t="shared" si="17"/>
        <v>20504</v>
      </c>
      <c r="F118" s="2">
        <f t="shared" si="18"/>
        <v>5</v>
      </c>
      <c r="G118" s="2">
        <v>114</v>
      </c>
      <c r="H118" s="3" t="str">
        <f t="shared" ca="1" si="19"/>
        <v>Medicine</v>
      </c>
      <c r="I118" s="4">
        <v>2</v>
      </c>
      <c r="J118" s="4">
        <v>22</v>
      </c>
      <c r="K118" s="4">
        <v>205</v>
      </c>
      <c r="L118" s="4">
        <v>20504</v>
      </c>
      <c r="M118" t="s">
        <v>234</v>
      </c>
    </row>
    <row r="119" spans="1:15" x14ac:dyDescent="0.35">
      <c r="A119" s="1">
        <v>119</v>
      </c>
      <c r="B119" t="s">
        <v>235</v>
      </c>
      <c r="C119" s="2">
        <f t="shared" si="15"/>
        <v>7</v>
      </c>
      <c r="D119" s="3" t="str">
        <f t="shared" si="16"/>
        <v>205-05</v>
      </c>
      <c r="E119" s="3" t="str">
        <f t="shared" si="17"/>
        <v>20505</v>
      </c>
      <c r="F119" s="2">
        <f t="shared" si="18"/>
        <v>5</v>
      </c>
      <c r="G119" s="2">
        <v>114</v>
      </c>
      <c r="H119" s="3" t="str">
        <f t="shared" ca="1" si="19"/>
        <v>Medicine</v>
      </c>
      <c r="I119" s="4">
        <v>2</v>
      </c>
      <c r="J119" s="4">
        <v>22</v>
      </c>
      <c r="K119" s="4">
        <v>205</v>
      </c>
      <c r="L119" s="4">
        <v>20505</v>
      </c>
      <c r="M119" t="s">
        <v>236</v>
      </c>
    </row>
    <row r="120" spans="1:15" x14ac:dyDescent="0.35">
      <c r="A120" s="1">
        <v>120</v>
      </c>
      <c r="B120" t="s">
        <v>237</v>
      </c>
      <c r="C120" s="2">
        <f t="shared" si="15"/>
        <v>7</v>
      </c>
      <c r="D120" s="3" t="str">
        <f t="shared" si="16"/>
        <v>205-06</v>
      </c>
      <c r="E120" s="3" t="str">
        <f t="shared" si="17"/>
        <v>20506</v>
      </c>
      <c r="F120" s="2">
        <f t="shared" si="18"/>
        <v>5</v>
      </c>
      <c r="G120" s="2">
        <v>114</v>
      </c>
      <c r="H120" s="3" t="str">
        <f t="shared" ca="1" si="19"/>
        <v>Medicine</v>
      </c>
      <c r="I120" s="4">
        <v>2</v>
      </c>
      <c r="J120" s="4">
        <v>22</v>
      </c>
      <c r="K120" s="4">
        <v>205</v>
      </c>
      <c r="L120" s="4">
        <v>20506</v>
      </c>
      <c r="M120" t="s">
        <v>238</v>
      </c>
    </row>
    <row r="121" spans="1:15" x14ac:dyDescent="0.35">
      <c r="A121" s="1">
        <v>121</v>
      </c>
      <c r="B121" t="s">
        <v>239</v>
      </c>
      <c r="C121" s="2">
        <f t="shared" si="15"/>
        <v>7</v>
      </c>
      <c r="D121" s="3" t="str">
        <f t="shared" si="16"/>
        <v>205-07</v>
      </c>
      <c r="E121" s="3" t="str">
        <f t="shared" si="17"/>
        <v>20507</v>
      </c>
      <c r="F121" s="2">
        <f t="shared" si="18"/>
        <v>5</v>
      </c>
      <c r="G121" s="2">
        <v>114</v>
      </c>
      <c r="H121" s="3" t="str">
        <f t="shared" ca="1" si="19"/>
        <v>Medicine</v>
      </c>
      <c r="I121" s="4">
        <v>2</v>
      </c>
      <c r="J121" s="4">
        <v>22</v>
      </c>
      <c r="K121" s="4">
        <v>205</v>
      </c>
      <c r="L121" s="4">
        <v>20507</v>
      </c>
      <c r="M121" t="s">
        <v>240</v>
      </c>
    </row>
    <row r="122" spans="1:15" x14ac:dyDescent="0.35">
      <c r="A122" s="1">
        <v>122</v>
      </c>
      <c r="B122" t="s">
        <v>241</v>
      </c>
      <c r="C122" s="2">
        <f t="shared" si="15"/>
        <v>7</v>
      </c>
      <c r="D122" s="3" t="str">
        <f t="shared" si="16"/>
        <v>205-08</v>
      </c>
      <c r="E122" s="3" t="str">
        <f t="shared" si="17"/>
        <v>20508</v>
      </c>
      <c r="F122" s="2">
        <f t="shared" si="18"/>
        <v>5</v>
      </c>
      <c r="G122" s="2">
        <v>114</v>
      </c>
      <c r="H122" s="3" t="str">
        <f t="shared" ca="1" si="19"/>
        <v>Medicine</v>
      </c>
      <c r="I122" s="4">
        <v>2</v>
      </c>
      <c r="J122" s="4">
        <v>22</v>
      </c>
      <c r="K122" s="4">
        <v>205</v>
      </c>
      <c r="L122" s="4">
        <v>20508</v>
      </c>
      <c r="M122" t="s">
        <v>242</v>
      </c>
    </row>
    <row r="123" spans="1:15" x14ac:dyDescent="0.35">
      <c r="A123" s="1">
        <v>123</v>
      </c>
      <c r="B123" t="s">
        <v>243</v>
      </c>
      <c r="C123" s="2">
        <f t="shared" si="15"/>
        <v>7</v>
      </c>
      <c r="D123" s="3" t="str">
        <f t="shared" si="16"/>
        <v>205-09</v>
      </c>
      <c r="E123" s="3" t="str">
        <f t="shared" si="17"/>
        <v>20509</v>
      </c>
      <c r="F123" s="2">
        <f t="shared" si="18"/>
        <v>5</v>
      </c>
      <c r="G123" s="2">
        <v>114</v>
      </c>
      <c r="H123" s="3" t="str">
        <f t="shared" ca="1" si="19"/>
        <v>Medicine</v>
      </c>
      <c r="I123" s="4">
        <v>2</v>
      </c>
      <c r="J123" s="4">
        <v>22</v>
      </c>
      <c r="K123" s="4">
        <v>205</v>
      </c>
      <c r="L123" s="4">
        <v>20509</v>
      </c>
      <c r="M123" t="s">
        <v>244</v>
      </c>
    </row>
    <row r="124" spans="1:15" x14ac:dyDescent="0.35">
      <c r="A124" s="1">
        <v>124</v>
      </c>
      <c r="B124" t="s">
        <v>245</v>
      </c>
      <c r="C124" s="2">
        <f t="shared" si="15"/>
        <v>7</v>
      </c>
      <c r="D124" s="3" t="str">
        <f t="shared" si="16"/>
        <v>205-10</v>
      </c>
      <c r="E124" s="3" t="str">
        <f t="shared" si="17"/>
        <v>20510</v>
      </c>
      <c r="F124" s="2">
        <f t="shared" si="18"/>
        <v>5</v>
      </c>
      <c r="G124" s="2">
        <v>114</v>
      </c>
      <c r="H124" s="3" t="str">
        <f t="shared" ca="1" si="19"/>
        <v>Medicine</v>
      </c>
      <c r="I124" s="4">
        <v>2</v>
      </c>
      <c r="J124" s="4">
        <v>22</v>
      </c>
      <c r="K124" s="4">
        <v>205</v>
      </c>
      <c r="L124" s="4">
        <v>20510</v>
      </c>
      <c r="M124" t="s">
        <v>246</v>
      </c>
    </row>
    <row r="125" spans="1:15" x14ac:dyDescent="0.35">
      <c r="A125" s="1">
        <v>125</v>
      </c>
      <c r="B125" t="s">
        <v>247</v>
      </c>
      <c r="C125" s="2">
        <f t="shared" si="15"/>
        <v>7</v>
      </c>
      <c r="D125" s="3" t="str">
        <f t="shared" si="16"/>
        <v>205-11</v>
      </c>
      <c r="E125" s="3" t="str">
        <f t="shared" si="17"/>
        <v>20511</v>
      </c>
      <c r="F125" s="2">
        <f t="shared" si="18"/>
        <v>5</v>
      </c>
      <c r="G125" s="2">
        <v>114</v>
      </c>
      <c r="H125" s="3" t="str">
        <f t="shared" ca="1" si="19"/>
        <v>Medicine</v>
      </c>
      <c r="I125" s="4">
        <v>2</v>
      </c>
      <c r="J125" s="4">
        <v>22</v>
      </c>
      <c r="K125" s="4">
        <v>205</v>
      </c>
      <c r="L125" s="4">
        <v>20511</v>
      </c>
      <c r="M125" t="s">
        <v>248</v>
      </c>
    </row>
    <row r="126" spans="1:15" x14ac:dyDescent="0.35">
      <c r="A126" s="1">
        <v>126</v>
      </c>
      <c r="B126" t="s">
        <v>249</v>
      </c>
      <c r="C126" s="2">
        <f t="shared" si="15"/>
        <v>7</v>
      </c>
      <c r="D126" s="3" t="str">
        <f t="shared" si="16"/>
        <v>205-12</v>
      </c>
      <c r="E126" s="3" t="str">
        <f t="shared" si="17"/>
        <v>20512</v>
      </c>
      <c r="F126" s="2">
        <f t="shared" si="18"/>
        <v>5</v>
      </c>
      <c r="G126" s="2">
        <v>114</v>
      </c>
      <c r="H126" s="3" t="str">
        <f t="shared" ca="1" si="19"/>
        <v>Medicine</v>
      </c>
      <c r="I126" s="4">
        <v>2</v>
      </c>
      <c r="J126" s="4">
        <v>22</v>
      </c>
      <c r="K126" s="4">
        <v>205</v>
      </c>
      <c r="L126" s="4">
        <v>20512</v>
      </c>
      <c r="M126" t="s">
        <v>250</v>
      </c>
      <c r="O126" s="9"/>
    </row>
    <row r="127" spans="1:15" x14ac:dyDescent="0.35">
      <c r="A127" s="1">
        <v>127</v>
      </c>
      <c r="B127" t="s">
        <v>251</v>
      </c>
      <c r="C127" s="2">
        <f t="shared" si="15"/>
        <v>7</v>
      </c>
      <c r="D127" s="3" t="str">
        <f t="shared" si="16"/>
        <v>205-13</v>
      </c>
      <c r="E127" s="3" t="str">
        <f t="shared" si="17"/>
        <v>20513</v>
      </c>
      <c r="F127" s="2">
        <f t="shared" si="18"/>
        <v>5</v>
      </c>
      <c r="G127" s="2">
        <v>114</v>
      </c>
      <c r="H127" s="3" t="str">
        <f t="shared" ca="1" si="19"/>
        <v>Medicine</v>
      </c>
      <c r="I127" s="4">
        <v>2</v>
      </c>
      <c r="J127" s="4">
        <v>22</v>
      </c>
      <c r="K127" s="4">
        <v>205</v>
      </c>
      <c r="L127" s="4">
        <v>20513</v>
      </c>
      <c r="M127" t="s">
        <v>252</v>
      </c>
    </row>
    <row r="128" spans="1:15" x14ac:dyDescent="0.35">
      <c r="A128" s="1">
        <v>128</v>
      </c>
      <c r="B128" t="s">
        <v>253</v>
      </c>
      <c r="C128" s="2">
        <f t="shared" si="15"/>
        <v>7</v>
      </c>
      <c r="D128" s="3" t="str">
        <f t="shared" si="16"/>
        <v>205-14</v>
      </c>
      <c r="E128" s="3" t="str">
        <f t="shared" si="17"/>
        <v>20514</v>
      </c>
      <c r="F128" s="2">
        <f t="shared" si="18"/>
        <v>5</v>
      </c>
      <c r="G128" s="2">
        <v>114</v>
      </c>
      <c r="H128" s="3" t="str">
        <f t="shared" ca="1" si="19"/>
        <v>Medicine</v>
      </c>
      <c r="I128" s="4">
        <v>2</v>
      </c>
      <c r="J128" s="4">
        <v>22</v>
      </c>
      <c r="K128" s="4">
        <v>205</v>
      </c>
      <c r="L128" s="4">
        <v>20514</v>
      </c>
      <c r="M128" t="s">
        <v>254</v>
      </c>
    </row>
    <row r="129" spans="1:13" x14ac:dyDescent="0.35">
      <c r="A129" s="1">
        <v>129</v>
      </c>
      <c r="B129" t="s">
        <v>255</v>
      </c>
      <c r="C129" s="2">
        <f t="shared" si="15"/>
        <v>7</v>
      </c>
      <c r="D129" s="3" t="str">
        <f t="shared" si="16"/>
        <v>205-15</v>
      </c>
      <c r="E129" s="3" t="str">
        <f t="shared" si="17"/>
        <v>20515</v>
      </c>
      <c r="F129" s="2">
        <f t="shared" si="18"/>
        <v>5</v>
      </c>
      <c r="G129" s="2">
        <v>114</v>
      </c>
      <c r="H129" s="3" t="str">
        <f t="shared" ca="1" si="19"/>
        <v>Medicine</v>
      </c>
      <c r="I129" s="4">
        <v>2</v>
      </c>
      <c r="J129" s="4">
        <v>22</v>
      </c>
      <c r="K129" s="4">
        <v>205</v>
      </c>
      <c r="L129" s="4">
        <v>20515</v>
      </c>
      <c r="M129" t="s">
        <v>256</v>
      </c>
    </row>
    <row r="130" spans="1:13" x14ac:dyDescent="0.35">
      <c r="A130" s="1">
        <v>130</v>
      </c>
      <c r="B130" t="s">
        <v>257</v>
      </c>
      <c r="C130" s="2">
        <f t="shared" si="15"/>
        <v>7</v>
      </c>
      <c r="D130" s="3" t="str">
        <f t="shared" si="16"/>
        <v>205-16</v>
      </c>
      <c r="E130" s="3" t="str">
        <f t="shared" si="17"/>
        <v>20516</v>
      </c>
      <c r="F130" s="2">
        <f t="shared" si="18"/>
        <v>5</v>
      </c>
      <c r="G130" s="2">
        <v>114</v>
      </c>
      <c r="H130" s="3" t="str">
        <f t="shared" ca="1" si="19"/>
        <v>Medicine</v>
      </c>
      <c r="I130" s="4">
        <v>2</v>
      </c>
      <c r="J130" s="4">
        <v>22</v>
      </c>
      <c r="K130" s="4">
        <v>205</v>
      </c>
      <c r="L130" s="4">
        <v>20516</v>
      </c>
      <c r="M130" t="s">
        <v>258</v>
      </c>
    </row>
    <row r="131" spans="1:13" x14ac:dyDescent="0.35">
      <c r="A131" s="1">
        <v>131</v>
      </c>
      <c r="B131" t="s">
        <v>259</v>
      </c>
      <c r="C131" s="2">
        <f t="shared" si="15"/>
        <v>7</v>
      </c>
      <c r="D131" s="3" t="str">
        <f t="shared" si="16"/>
        <v>205-17</v>
      </c>
      <c r="E131" s="3" t="str">
        <f t="shared" si="17"/>
        <v>20517</v>
      </c>
      <c r="F131" s="2">
        <f t="shared" si="18"/>
        <v>5</v>
      </c>
      <c r="G131" s="2">
        <v>114</v>
      </c>
      <c r="H131" s="3" t="str">
        <f t="shared" ca="1" si="19"/>
        <v>Medicine</v>
      </c>
      <c r="I131" s="4">
        <v>2</v>
      </c>
      <c r="J131" s="4">
        <v>22</v>
      </c>
      <c r="K131" s="4">
        <v>205</v>
      </c>
      <c r="L131" s="4">
        <v>20517</v>
      </c>
      <c r="M131" t="s">
        <v>260</v>
      </c>
    </row>
    <row r="132" spans="1:13" x14ac:dyDescent="0.35">
      <c r="A132" s="1">
        <v>132</v>
      </c>
      <c r="B132" t="s">
        <v>261</v>
      </c>
      <c r="C132" s="2">
        <f t="shared" si="15"/>
        <v>7</v>
      </c>
      <c r="D132" s="3" t="str">
        <f t="shared" si="16"/>
        <v>205-18</v>
      </c>
      <c r="E132" s="3" t="str">
        <f t="shared" si="17"/>
        <v>20518</v>
      </c>
      <c r="F132" s="2">
        <f t="shared" si="18"/>
        <v>5</v>
      </c>
      <c r="G132" s="2">
        <v>114</v>
      </c>
      <c r="H132" s="3" t="str">
        <f t="shared" ca="1" si="19"/>
        <v>Medicine</v>
      </c>
      <c r="I132" s="4">
        <v>2</v>
      </c>
      <c r="J132" s="4">
        <v>22</v>
      </c>
      <c r="K132" s="4">
        <v>205</v>
      </c>
      <c r="L132" s="4">
        <v>20518</v>
      </c>
      <c r="M132" t="s">
        <v>262</v>
      </c>
    </row>
    <row r="133" spans="1:13" x14ac:dyDescent="0.35">
      <c r="A133" s="1">
        <v>133</v>
      </c>
      <c r="B133" t="s">
        <v>263</v>
      </c>
      <c r="C133" s="2">
        <f t="shared" si="15"/>
        <v>7</v>
      </c>
      <c r="D133" s="3" t="str">
        <f t="shared" si="16"/>
        <v>205-19</v>
      </c>
      <c r="E133" s="3" t="str">
        <f t="shared" si="17"/>
        <v>20519</v>
      </c>
      <c r="F133" s="2">
        <f t="shared" si="18"/>
        <v>5</v>
      </c>
      <c r="G133" s="2">
        <v>114</v>
      </c>
      <c r="H133" s="3" t="str">
        <f t="shared" ca="1" si="19"/>
        <v>Medicine</v>
      </c>
      <c r="I133" s="4">
        <v>2</v>
      </c>
      <c r="J133" s="4">
        <v>22</v>
      </c>
      <c r="K133" s="4">
        <v>205</v>
      </c>
      <c r="L133" s="4">
        <v>20519</v>
      </c>
      <c r="M133" t="s">
        <v>264</v>
      </c>
    </row>
    <row r="134" spans="1:13" x14ac:dyDescent="0.35">
      <c r="A134" s="1">
        <v>134</v>
      </c>
      <c r="B134" t="s">
        <v>265</v>
      </c>
      <c r="C134" s="2">
        <f t="shared" si="15"/>
        <v>7</v>
      </c>
      <c r="D134" s="3" t="str">
        <f t="shared" si="16"/>
        <v>205-20</v>
      </c>
      <c r="E134" s="3" t="str">
        <f t="shared" si="17"/>
        <v>20520</v>
      </c>
      <c r="F134" s="2">
        <f t="shared" si="18"/>
        <v>5</v>
      </c>
      <c r="G134" s="2">
        <v>114</v>
      </c>
      <c r="H134" s="3" t="str">
        <f t="shared" ca="1" si="19"/>
        <v>Medicine</v>
      </c>
      <c r="I134" s="4">
        <v>2</v>
      </c>
      <c r="J134" s="4">
        <v>22</v>
      </c>
      <c r="K134" s="4">
        <v>205</v>
      </c>
      <c r="L134" s="4">
        <v>20520</v>
      </c>
      <c r="M134" t="s">
        <v>266</v>
      </c>
    </row>
    <row r="135" spans="1:13" x14ac:dyDescent="0.35">
      <c r="A135" s="1">
        <v>135</v>
      </c>
      <c r="B135" t="s">
        <v>267</v>
      </c>
      <c r="C135" s="2">
        <f t="shared" si="15"/>
        <v>7</v>
      </c>
      <c r="D135" s="3" t="str">
        <f t="shared" si="16"/>
        <v>205-21</v>
      </c>
      <c r="E135" s="3" t="str">
        <f t="shared" si="17"/>
        <v>20521</v>
      </c>
      <c r="F135" s="2">
        <f t="shared" si="18"/>
        <v>5</v>
      </c>
      <c r="G135" s="2">
        <v>114</v>
      </c>
      <c r="H135" s="3" t="str">
        <f t="shared" ca="1" si="19"/>
        <v>Medicine</v>
      </c>
      <c r="I135" s="4">
        <v>2</v>
      </c>
      <c r="J135" s="4">
        <v>22</v>
      </c>
      <c r="K135" s="4">
        <v>205</v>
      </c>
      <c r="L135" s="4">
        <v>20521</v>
      </c>
      <c r="M135" t="s">
        <v>268</v>
      </c>
    </row>
    <row r="136" spans="1:13" x14ac:dyDescent="0.35">
      <c r="A136" s="1">
        <v>136</v>
      </c>
      <c r="B136" t="s">
        <v>269</v>
      </c>
      <c r="C136" s="2">
        <f t="shared" si="15"/>
        <v>7</v>
      </c>
      <c r="D136" s="3" t="str">
        <f t="shared" si="16"/>
        <v>205-22</v>
      </c>
      <c r="E136" s="3" t="str">
        <f t="shared" si="17"/>
        <v>20522</v>
      </c>
      <c r="F136" s="2">
        <f t="shared" si="18"/>
        <v>5</v>
      </c>
      <c r="G136" s="2">
        <v>114</v>
      </c>
      <c r="H136" s="3" t="str">
        <f t="shared" ca="1" si="19"/>
        <v>Medicine</v>
      </c>
      <c r="I136" s="4">
        <v>2</v>
      </c>
      <c r="J136" s="4">
        <v>22</v>
      </c>
      <c r="K136" s="4">
        <v>205</v>
      </c>
      <c r="L136" s="4">
        <v>20522</v>
      </c>
      <c r="M136" t="s">
        <v>270</v>
      </c>
    </row>
    <row r="137" spans="1:13" x14ac:dyDescent="0.35">
      <c r="A137" s="1">
        <v>137</v>
      </c>
      <c r="B137" t="s">
        <v>271</v>
      </c>
      <c r="C137" s="2">
        <f t="shared" si="15"/>
        <v>7</v>
      </c>
      <c r="D137" s="3" t="str">
        <f t="shared" si="16"/>
        <v>205-23</v>
      </c>
      <c r="E137" s="3" t="str">
        <f t="shared" si="17"/>
        <v>20523</v>
      </c>
      <c r="F137" s="2">
        <f t="shared" si="18"/>
        <v>5</v>
      </c>
      <c r="G137" s="2">
        <v>114</v>
      </c>
      <c r="H137" s="3" t="str">
        <f t="shared" ca="1" si="19"/>
        <v>Medicine</v>
      </c>
      <c r="I137" s="4">
        <v>2</v>
      </c>
      <c r="J137" s="4">
        <v>22</v>
      </c>
      <c r="K137" s="4">
        <v>205</v>
      </c>
      <c r="L137" s="4">
        <v>20523</v>
      </c>
      <c r="M137" t="s">
        <v>272</v>
      </c>
    </row>
    <row r="138" spans="1:13" x14ac:dyDescent="0.35">
      <c r="A138" s="1">
        <v>138</v>
      </c>
      <c r="B138" t="s">
        <v>273</v>
      </c>
      <c r="C138" s="2">
        <f t="shared" si="15"/>
        <v>7</v>
      </c>
      <c r="D138" s="3" t="str">
        <f t="shared" si="16"/>
        <v>205-24</v>
      </c>
      <c r="E138" s="3" t="str">
        <f t="shared" si="17"/>
        <v>20524</v>
      </c>
      <c r="F138" s="2">
        <f t="shared" si="18"/>
        <v>5</v>
      </c>
      <c r="G138" s="2">
        <v>114</v>
      </c>
      <c r="H138" s="3" t="str">
        <f t="shared" ca="1" si="19"/>
        <v>Medicine</v>
      </c>
      <c r="I138" s="4">
        <v>2</v>
      </c>
      <c r="J138" s="4">
        <v>22</v>
      </c>
      <c r="K138" s="4">
        <v>205</v>
      </c>
      <c r="L138" s="4">
        <v>20524</v>
      </c>
      <c r="M138" t="s">
        <v>274</v>
      </c>
    </row>
    <row r="139" spans="1:13" x14ac:dyDescent="0.35">
      <c r="A139" s="1">
        <v>139</v>
      </c>
      <c r="B139" t="s">
        <v>275</v>
      </c>
      <c r="C139" s="2">
        <f t="shared" si="15"/>
        <v>7</v>
      </c>
      <c r="D139" s="3" t="str">
        <f t="shared" si="16"/>
        <v>205-25</v>
      </c>
      <c r="E139" s="3" t="str">
        <f t="shared" si="17"/>
        <v>20525</v>
      </c>
      <c r="F139" s="2">
        <f t="shared" si="18"/>
        <v>5</v>
      </c>
      <c r="G139" s="2">
        <v>114</v>
      </c>
      <c r="H139" s="3" t="str">
        <f t="shared" ca="1" si="19"/>
        <v>Medicine</v>
      </c>
      <c r="I139" s="4">
        <v>2</v>
      </c>
      <c r="J139" s="4">
        <v>22</v>
      </c>
      <c r="K139" s="4">
        <v>205</v>
      </c>
      <c r="L139" s="4">
        <v>20525</v>
      </c>
      <c r="M139" t="s">
        <v>276</v>
      </c>
    </row>
    <row r="140" spans="1:13" x14ac:dyDescent="0.35">
      <c r="A140" s="1">
        <v>140</v>
      </c>
      <c r="B140" t="s">
        <v>277</v>
      </c>
      <c r="C140" s="2">
        <f t="shared" si="15"/>
        <v>7</v>
      </c>
      <c r="D140" s="3" t="str">
        <f t="shared" si="16"/>
        <v>205-26</v>
      </c>
      <c r="E140" s="3" t="str">
        <f t="shared" si="17"/>
        <v>20526</v>
      </c>
      <c r="F140" s="2">
        <f t="shared" si="18"/>
        <v>5</v>
      </c>
      <c r="G140" s="2">
        <v>114</v>
      </c>
      <c r="H140" s="3" t="str">
        <f t="shared" ca="1" si="19"/>
        <v>Medicine</v>
      </c>
      <c r="I140" s="4">
        <v>2</v>
      </c>
      <c r="J140" s="4">
        <v>22</v>
      </c>
      <c r="K140" s="4">
        <v>205</v>
      </c>
      <c r="L140" s="4">
        <v>20526</v>
      </c>
      <c r="M140" t="s">
        <v>278</v>
      </c>
    </row>
    <row r="141" spans="1:13" x14ac:dyDescent="0.35">
      <c r="A141" s="1">
        <v>141</v>
      </c>
      <c r="B141" t="s">
        <v>279</v>
      </c>
      <c r="C141" s="2">
        <f t="shared" si="15"/>
        <v>7</v>
      </c>
      <c r="D141" s="3" t="str">
        <f t="shared" si="16"/>
        <v>205-27</v>
      </c>
      <c r="E141" s="3" t="str">
        <f t="shared" si="17"/>
        <v>20527</v>
      </c>
      <c r="F141" s="2">
        <f t="shared" si="18"/>
        <v>5</v>
      </c>
      <c r="G141" s="2">
        <v>114</v>
      </c>
      <c r="H141" s="3" t="str">
        <f t="shared" ca="1" si="19"/>
        <v>Medicine</v>
      </c>
      <c r="I141" s="4">
        <v>2</v>
      </c>
      <c r="J141" s="4">
        <v>22</v>
      </c>
      <c r="K141" s="4">
        <v>205</v>
      </c>
      <c r="L141" s="4">
        <v>20527</v>
      </c>
      <c r="M141" t="s">
        <v>280</v>
      </c>
    </row>
    <row r="142" spans="1:13" x14ac:dyDescent="0.35">
      <c r="A142" s="1">
        <v>142</v>
      </c>
      <c r="B142" t="s">
        <v>281</v>
      </c>
      <c r="C142" s="2">
        <f t="shared" si="15"/>
        <v>7</v>
      </c>
      <c r="D142" s="3" t="str">
        <f t="shared" si="16"/>
        <v>205-28</v>
      </c>
      <c r="E142" s="3" t="str">
        <f t="shared" si="17"/>
        <v>20528</v>
      </c>
      <c r="F142" s="2">
        <f t="shared" si="18"/>
        <v>5</v>
      </c>
      <c r="G142" s="2">
        <v>114</v>
      </c>
      <c r="H142" s="3" t="str">
        <f t="shared" ca="1" si="19"/>
        <v>Medicine</v>
      </c>
      <c r="I142" s="4">
        <v>2</v>
      </c>
      <c r="J142" s="4">
        <v>22</v>
      </c>
      <c r="K142" s="4">
        <v>205</v>
      </c>
      <c r="L142" s="4">
        <v>20528</v>
      </c>
      <c r="M142" t="s">
        <v>282</v>
      </c>
    </row>
    <row r="143" spans="1:13" x14ac:dyDescent="0.35">
      <c r="A143" s="1">
        <v>143</v>
      </c>
      <c r="B143" t="s">
        <v>283</v>
      </c>
      <c r="C143" s="2">
        <f t="shared" si="15"/>
        <v>7</v>
      </c>
      <c r="D143" s="3" t="str">
        <f t="shared" si="16"/>
        <v>205-29</v>
      </c>
      <c r="E143" s="3" t="str">
        <f t="shared" si="17"/>
        <v>20529</v>
      </c>
      <c r="F143" s="2">
        <f t="shared" si="18"/>
        <v>5</v>
      </c>
      <c r="G143" s="2">
        <v>114</v>
      </c>
      <c r="H143" s="3" t="str">
        <f t="shared" ca="1" si="19"/>
        <v>Medicine</v>
      </c>
      <c r="I143" s="4">
        <v>2</v>
      </c>
      <c r="J143" s="4">
        <v>22</v>
      </c>
      <c r="K143" s="4">
        <v>205</v>
      </c>
      <c r="L143" s="4">
        <v>20529</v>
      </c>
      <c r="M143" t="s">
        <v>284</v>
      </c>
    </row>
    <row r="144" spans="1:13" x14ac:dyDescent="0.35">
      <c r="A144" s="1">
        <v>144</v>
      </c>
      <c r="B144" t="s">
        <v>285</v>
      </c>
      <c r="C144" s="2">
        <f t="shared" si="15"/>
        <v>7</v>
      </c>
      <c r="D144" s="3" t="str">
        <f t="shared" si="16"/>
        <v>205-30</v>
      </c>
      <c r="E144" s="3" t="str">
        <f t="shared" si="17"/>
        <v>20530</v>
      </c>
      <c r="F144" s="2">
        <f t="shared" si="18"/>
        <v>5</v>
      </c>
      <c r="G144" s="2">
        <v>114</v>
      </c>
      <c r="H144" s="3" t="str">
        <f t="shared" ca="1" si="19"/>
        <v>Medicine</v>
      </c>
      <c r="I144" s="4">
        <v>2</v>
      </c>
      <c r="J144" s="4">
        <v>22</v>
      </c>
      <c r="K144" s="4">
        <v>205</v>
      </c>
      <c r="L144" s="4">
        <v>20530</v>
      </c>
      <c r="M144" t="s">
        <v>286</v>
      </c>
    </row>
    <row r="145" spans="1:13" x14ac:dyDescent="0.35">
      <c r="A145" s="1">
        <v>145</v>
      </c>
      <c r="B145" t="s">
        <v>287</v>
      </c>
      <c r="C145" s="2">
        <f t="shared" si="15"/>
        <v>7</v>
      </c>
      <c r="D145" s="3" t="str">
        <f t="shared" si="16"/>
        <v>205-31</v>
      </c>
      <c r="E145" s="3" t="str">
        <f t="shared" si="17"/>
        <v>20531</v>
      </c>
      <c r="F145" s="2">
        <f t="shared" si="18"/>
        <v>5</v>
      </c>
      <c r="G145" s="2">
        <v>114</v>
      </c>
      <c r="H145" s="3" t="str">
        <f t="shared" ca="1" si="19"/>
        <v>Medicine</v>
      </c>
      <c r="I145" s="4">
        <v>2</v>
      </c>
      <c r="J145" s="4">
        <v>22</v>
      </c>
      <c r="K145" s="4">
        <v>205</v>
      </c>
      <c r="L145" s="4">
        <v>20531</v>
      </c>
      <c r="M145" t="s">
        <v>288</v>
      </c>
    </row>
    <row r="146" spans="1:13" x14ac:dyDescent="0.35">
      <c r="A146" s="1">
        <v>146</v>
      </c>
      <c r="B146" t="s">
        <v>289</v>
      </c>
      <c r="C146" s="2">
        <f t="shared" si="15"/>
        <v>7</v>
      </c>
      <c r="D146" s="3" t="str">
        <f t="shared" si="16"/>
        <v>205-32</v>
      </c>
      <c r="E146" s="3" t="str">
        <f t="shared" si="17"/>
        <v>20532</v>
      </c>
      <c r="F146" s="2">
        <f t="shared" si="18"/>
        <v>5</v>
      </c>
      <c r="G146" s="2">
        <v>114</v>
      </c>
      <c r="H146" s="3" t="str">
        <f t="shared" ca="1" si="19"/>
        <v>Medicine</v>
      </c>
      <c r="I146" s="4">
        <v>2</v>
      </c>
      <c r="J146" s="4">
        <v>22</v>
      </c>
      <c r="K146" s="4">
        <v>205</v>
      </c>
      <c r="L146" s="4">
        <v>20532</v>
      </c>
      <c r="M146" t="s">
        <v>290</v>
      </c>
    </row>
    <row r="147" spans="1:13" x14ac:dyDescent="0.35">
      <c r="A147" s="1">
        <v>147</v>
      </c>
      <c r="B147" t="s">
        <v>291</v>
      </c>
      <c r="C147" s="2">
        <f t="shared" si="15"/>
        <v>4</v>
      </c>
      <c r="D147" s="3" t="str">
        <f t="shared" si="16"/>
        <v>206</v>
      </c>
      <c r="E147" s="3" t="str">
        <f t="shared" si="17"/>
        <v>206</v>
      </c>
      <c r="F147" s="2">
        <f t="shared" si="18"/>
        <v>3</v>
      </c>
      <c r="G147" s="1">
        <v>107</v>
      </c>
      <c r="H147" s="3" t="str">
        <f t="shared" ca="1" si="19"/>
        <v>Medicine</v>
      </c>
      <c r="I147" s="4">
        <v>2</v>
      </c>
      <c r="J147" s="4">
        <v>22</v>
      </c>
      <c r="K147" s="4">
        <v>206</v>
      </c>
      <c r="L147" s="4"/>
      <c r="M147" t="s">
        <v>292</v>
      </c>
    </row>
    <row r="148" spans="1:13" x14ac:dyDescent="0.35">
      <c r="A148" s="1">
        <v>148</v>
      </c>
      <c r="B148" t="s">
        <v>293</v>
      </c>
      <c r="C148" s="2">
        <f t="shared" si="15"/>
        <v>7</v>
      </c>
      <c r="D148" s="3" t="str">
        <f t="shared" si="16"/>
        <v>206-01</v>
      </c>
      <c r="E148" s="3" t="str">
        <f t="shared" si="17"/>
        <v>20601</v>
      </c>
      <c r="F148" s="2">
        <f t="shared" si="18"/>
        <v>5</v>
      </c>
      <c r="G148" s="2">
        <v>147</v>
      </c>
      <c r="H148" s="3" t="str">
        <f t="shared" ca="1" si="19"/>
        <v>Neurosciences</v>
      </c>
      <c r="I148" s="4">
        <v>2</v>
      </c>
      <c r="J148" s="4">
        <v>22</v>
      </c>
      <c r="K148" s="4">
        <v>206</v>
      </c>
      <c r="L148" s="4">
        <v>20601</v>
      </c>
      <c r="M148" t="s">
        <v>294</v>
      </c>
    </row>
    <row r="149" spans="1:13" x14ac:dyDescent="0.35">
      <c r="A149" s="1">
        <v>149</v>
      </c>
      <c r="B149" t="s">
        <v>295</v>
      </c>
      <c r="C149" s="2">
        <f t="shared" si="15"/>
        <v>7</v>
      </c>
      <c r="D149" s="3" t="str">
        <f t="shared" si="16"/>
        <v>206-02</v>
      </c>
      <c r="E149" s="3" t="str">
        <f t="shared" si="17"/>
        <v>20602</v>
      </c>
      <c r="F149" s="2">
        <f t="shared" si="18"/>
        <v>5</v>
      </c>
      <c r="G149" s="2">
        <v>147</v>
      </c>
      <c r="H149" s="3" t="str">
        <f t="shared" ca="1" si="19"/>
        <v>Neurosciences</v>
      </c>
      <c r="I149" s="4">
        <v>2</v>
      </c>
      <c r="J149" s="4">
        <v>22</v>
      </c>
      <c r="K149" s="4">
        <v>206</v>
      </c>
      <c r="L149" s="4">
        <v>20602</v>
      </c>
      <c r="M149" t="s">
        <v>296</v>
      </c>
    </row>
    <row r="150" spans="1:13" x14ac:dyDescent="0.35">
      <c r="A150" s="1">
        <v>150</v>
      </c>
      <c r="B150" t="s">
        <v>297</v>
      </c>
      <c r="C150" s="2">
        <f t="shared" si="15"/>
        <v>7</v>
      </c>
      <c r="D150" s="3" t="str">
        <f t="shared" si="16"/>
        <v>206-03</v>
      </c>
      <c r="E150" s="3" t="str">
        <f t="shared" si="17"/>
        <v>20603</v>
      </c>
      <c r="F150" s="2">
        <f t="shared" si="18"/>
        <v>5</v>
      </c>
      <c r="G150" s="2">
        <v>147</v>
      </c>
      <c r="H150" s="3" t="str">
        <f t="shared" ca="1" si="19"/>
        <v>Neurosciences</v>
      </c>
      <c r="I150" s="4">
        <v>2</v>
      </c>
      <c r="J150" s="4">
        <v>22</v>
      </c>
      <c r="K150" s="4">
        <v>206</v>
      </c>
      <c r="L150" s="4">
        <v>20603</v>
      </c>
      <c r="M150" t="s">
        <v>298</v>
      </c>
    </row>
    <row r="151" spans="1:13" x14ac:dyDescent="0.35">
      <c r="A151" s="1">
        <v>151</v>
      </c>
      <c r="B151" t="s">
        <v>299</v>
      </c>
      <c r="C151" s="2">
        <f t="shared" si="15"/>
        <v>7</v>
      </c>
      <c r="D151" s="3" t="str">
        <f t="shared" si="16"/>
        <v>206-04</v>
      </c>
      <c r="E151" s="3" t="str">
        <f t="shared" si="17"/>
        <v>20604</v>
      </c>
      <c r="F151" s="2">
        <f t="shared" si="18"/>
        <v>5</v>
      </c>
      <c r="G151" s="2">
        <v>147</v>
      </c>
      <c r="H151" s="3" t="str">
        <f t="shared" ca="1" si="19"/>
        <v>Neurosciences</v>
      </c>
      <c r="I151" s="4">
        <v>2</v>
      </c>
      <c r="J151" s="4">
        <v>22</v>
      </c>
      <c r="K151" s="4">
        <v>206</v>
      </c>
      <c r="L151" s="4">
        <v>20604</v>
      </c>
      <c r="M151" t="s">
        <v>300</v>
      </c>
    </row>
    <row r="152" spans="1:13" x14ac:dyDescent="0.35">
      <c r="A152" s="1">
        <v>152</v>
      </c>
      <c r="B152" t="s">
        <v>301</v>
      </c>
      <c r="C152" s="2">
        <f t="shared" si="15"/>
        <v>7</v>
      </c>
      <c r="D152" s="3" t="str">
        <f t="shared" si="16"/>
        <v>206-05</v>
      </c>
      <c r="E152" s="3" t="str">
        <f t="shared" si="17"/>
        <v>20605</v>
      </c>
      <c r="F152" s="2">
        <f t="shared" si="18"/>
        <v>5</v>
      </c>
      <c r="G152" s="2">
        <v>147</v>
      </c>
      <c r="H152" s="3" t="str">
        <f t="shared" ca="1" si="19"/>
        <v>Neurosciences</v>
      </c>
      <c r="I152" s="4">
        <v>2</v>
      </c>
      <c r="J152" s="4">
        <v>22</v>
      </c>
      <c r="K152" s="4">
        <v>206</v>
      </c>
      <c r="L152" s="4">
        <v>20605</v>
      </c>
      <c r="M152" t="s">
        <v>302</v>
      </c>
    </row>
    <row r="153" spans="1:13" x14ac:dyDescent="0.35">
      <c r="A153" s="1">
        <v>153</v>
      </c>
      <c r="B153" t="s">
        <v>303</v>
      </c>
      <c r="C153" s="2">
        <f t="shared" si="15"/>
        <v>7</v>
      </c>
      <c r="D153" s="3" t="str">
        <f t="shared" si="16"/>
        <v>206-06</v>
      </c>
      <c r="E153" s="3" t="str">
        <f t="shared" si="17"/>
        <v>20606</v>
      </c>
      <c r="F153" s="2">
        <f t="shared" si="18"/>
        <v>5</v>
      </c>
      <c r="G153" s="2">
        <v>147</v>
      </c>
      <c r="H153" s="3" t="str">
        <f t="shared" ca="1" si="19"/>
        <v>Neurosciences</v>
      </c>
      <c r="I153" s="4">
        <v>2</v>
      </c>
      <c r="J153" s="4">
        <v>22</v>
      </c>
      <c r="K153" s="4">
        <v>206</v>
      </c>
      <c r="L153" s="4">
        <v>20606</v>
      </c>
      <c r="M153" t="s">
        <v>304</v>
      </c>
    </row>
    <row r="154" spans="1:13" x14ac:dyDescent="0.35">
      <c r="A154" s="1">
        <v>154</v>
      </c>
      <c r="B154" t="s">
        <v>305</v>
      </c>
      <c r="C154" s="2">
        <f t="shared" si="15"/>
        <v>7</v>
      </c>
      <c r="D154" s="3" t="str">
        <f t="shared" si="16"/>
        <v>206-07</v>
      </c>
      <c r="E154" s="3" t="str">
        <f t="shared" si="17"/>
        <v>20607</v>
      </c>
      <c r="F154" s="2">
        <f t="shared" si="18"/>
        <v>5</v>
      </c>
      <c r="G154" s="2">
        <v>147</v>
      </c>
      <c r="H154" s="3" t="str">
        <f t="shared" ca="1" si="19"/>
        <v>Neurosciences</v>
      </c>
      <c r="I154" s="4">
        <v>2</v>
      </c>
      <c r="J154" s="4">
        <v>22</v>
      </c>
      <c r="K154" s="4">
        <v>206</v>
      </c>
      <c r="L154" s="4">
        <v>20607</v>
      </c>
      <c r="M154" t="s">
        <v>306</v>
      </c>
    </row>
    <row r="155" spans="1:13" x14ac:dyDescent="0.35">
      <c r="A155" s="1">
        <v>155</v>
      </c>
      <c r="B155" t="s">
        <v>307</v>
      </c>
      <c r="C155" s="2">
        <f t="shared" si="15"/>
        <v>7</v>
      </c>
      <c r="D155" s="3" t="str">
        <f t="shared" si="16"/>
        <v>206-08</v>
      </c>
      <c r="E155" s="3" t="str">
        <f t="shared" si="17"/>
        <v>20608</v>
      </c>
      <c r="F155" s="2">
        <f t="shared" si="18"/>
        <v>5</v>
      </c>
      <c r="G155" s="2">
        <v>147</v>
      </c>
      <c r="H155" s="3" t="str">
        <f t="shared" ca="1" si="19"/>
        <v>Neurosciences</v>
      </c>
      <c r="I155" s="4">
        <v>2</v>
      </c>
      <c r="J155" s="4">
        <v>22</v>
      </c>
      <c r="K155" s="4">
        <v>206</v>
      </c>
      <c r="L155" s="4">
        <v>20608</v>
      </c>
      <c r="M155" t="s">
        <v>308</v>
      </c>
    </row>
    <row r="156" spans="1:13" x14ac:dyDescent="0.35">
      <c r="A156" s="1">
        <v>156</v>
      </c>
      <c r="B156" t="s">
        <v>309</v>
      </c>
      <c r="C156" s="2">
        <f t="shared" si="15"/>
        <v>7</v>
      </c>
      <c r="D156" s="3" t="str">
        <f t="shared" si="16"/>
        <v>206-09</v>
      </c>
      <c r="E156" s="3" t="str">
        <f t="shared" si="17"/>
        <v>20609</v>
      </c>
      <c r="F156" s="2">
        <f t="shared" si="18"/>
        <v>5</v>
      </c>
      <c r="G156" s="2">
        <v>147</v>
      </c>
      <c r="H156" s="3" t="str">
        <f t="shared" ca="1" si="19"/>
        <v>Neurosciences</v>
      </c>
      <c r="I156" s="4">
        <v>2</v>
      </c>
      <c r="J156" s="4">
        <v>22</v>
      </c>
      <c r="K156" s="4">
        <v>206</v>
      </c>
      <c r="L156" s="4">
        <v>20609</v>
      </c>
      <c r="M156" t="s">
        <v>310</v>
      </c>
    </row>
    <row r="157" spans="1:13" x14ac:dyDescent="0.35">
      <c r="A157" s="1">
        <v>157</v>
      </c>
      <c r="B157" t="s">
        <v>311</v>
      </c>
      <c r="C157" s="2">
        <f t="shared" si="15"/>
        <v>7</v>
      </c>
      <c r="D157" s="3" t="str">
        <f t="shared" si="16"/>
        <v>206-10</v>
      </c>
      <c r="E157" s="3" t="str">
        <f t="shared" si="17"/>
        <v>20610</v>
      </c>
      <c r="F157" s="2">
        <f t="shared" si="18"/>
        <v>5</v>
      </c>
      <c r="G157" s="2">
        <v>147</v>
      </c>
      <c r="H157" s="3" t="str">
        <f t="shared" ca="1" si="19"/>
        <v>Neurosciences</v>
      </c>
      <c r="I157" s="4">
        <v>2</v>
      </c>
      <c r="J157" s="4">
        <v>22</v>
      </c>
      <c r="K157" s="4">
        <v>206</v>
      </c>
      <c r="L157" s="4">
        <v>20610</v>
      </c>
      <c r="M157" t="s">
        <v>312</v>
      </c>
    </row>
    <row r="158" spans="1:13" x14ac:dyDescent="0.35">
      <c r="A158" s="1">
        <v>158</v>
      </c>
      <c r="B158" t="s">
        <v>313</v>
      </c>
      <c r="C158" s="2">
        <f t="shared" si="15"/>
        <v>7</v>
      </c>
      <c r="D158" s="3" t="str">
        <f t="shared" si="16"/>
        <v>206-11</v>
      </c>
      <c r="E158" s="3" t="str">
        <f t="shared" si="17"/>
        <v>20611</v>
      </c>
      <c r="F158" s="2">
        <f t="shared" si="18"/>
        <v>5</v>
      </c>
      <c r="G158" s="2">
        <v>147</v>
      </c>
      <c r="H158" s="3" t="str">
        <f t="shared" ca="1" si="19"/>
        <v>Neurosciences</v>
      </c>
      <c r="I158" s="4">
        <v>2</v>
      </c>
      <c r="J158" s="4">
        <v>22</v>
      </c>
      <c r="K158" s="4">
        <v>206</v>
      </c>
      <c r="L158" s="4">
        <v>20611</v>
      </c>
      <c r="M158" t="s">
        <v>314</v>
      </c>
    </row>
    <row r="159" spans="1:13" x14ac:dyDescent="0.35">
      <c r="A159" s="1">
        <v>159</v>
      </c>
      <c r="B159" t="s">
        <v>315</v>
      </c>
      <c r="C159" s="2">
        <f t="shared" si="15"/>
        <v>3</v>
      </c>
      <c r="D159" s="3" t="str">
        <f t="shared" si="16"/>
        <v>23</v>
      </c>
      <c r="E159" s="3" t="str">
        <f t="shared" si="17"/>
        <v>23</v>
      </c>
      <c r="F159" s="2">
        <f t="shared" si="18"/>
        <v>2</v>
      </c>
      <c r="G159" s="2">
        <v>79</v>
      </c>
      <c r="H159" s="3" t="str">
        <f t="shared" ca="1" si="19"/>
        <v>Life Sciences</v>
      </c>
      <c r="I159" s="4">
        <v>2</v>
      </c>
      <c r="J159" s="4">
        <v>23</v>
      </c>
      <c r="K159" s="4"/>
      <c r="L159" s="4"/>
      <c r="M159" t="s">
        <v>316</v>
      </c>
    </row>
    <row r="160" spans="1:13" x14ac:dyDescent="0.35">
      <c r="A160" s="1">
        <v>160</v>
      </c>
      <c r="B160" t="s">
        <v>317</v>
      </c>
      <c r="C160" s="2">
        <f t="shared" si="15"/>
        <v>4</v>
      </c>
      <c r="D160" s="3" t="str">
        <f t="shared" si="16"/>
        <v>207</v>
      </c>
      <c r="E160" s="3" t="str">
        <f t="shared" si="17"/>
        <v>207</v>
      </c>
      <c r="F160" s="2">
        <f t="shared" si="18"/>
        <v>3</v>
      </c>
      <c r="G160" s="1">
        <v>159</v>
      </c>
      <c r="H160" s="3" t="str">
        <f t="shared" ca="1" si="19"/>
        <v>Agriculture, Forestry and Veterinary Medicine</v>
      </c>
      <c r="I160" s="4">
        <v>2</v>
      </c>
      <c r="J160" s="4">
        <v>23</v>
      </c>
      <c r="K160" s="4">
        <v>207</v>
      </c>
      <c r="L160" s="4"/>
      <c r="M160" t="s">
        <v>316</v>
      </c>
    </row>
    <row r="161" spans="1:13" x14ac:dyDescent="0.35">
      <c r="A161" s="1">
        <v>161</v>
      </c>
      <c r="B161" t="s">
        <v>318</v>
      </c>
      <c r="C161" s="2">
        <f t="shared" si="15"/>
        <v>7</v>
      </c>
      <c r="D161" s="3" t="str">
        <f t="shared" si="16"/>
        <v>207-01</v>
      </c>
      <c r="E161" s="3" t="str">
        <f t="shared" si="17"/>
        <v>20701</v>
      </c>
      <c r="F161" s="2">
        <f t="shared" si="18"/>
        <v>5</v>
      </c>
      <c r="G161" s="2">
        <v>160</v>
      </c>
      <c r="H161" s="3" t="str">
        <f t="shared" ca="1" si="19"/>
        <v>Agriculture, Forestry and Veterinary Medicine</v>
      </c>
      <c r="I161" s="4">
        <v>2</v>
      </c>
      <c r="J161" s="4">
        <v>23</v>
      </c>
      <c r="K161" s="4">
        <v>207</v>
      </c>
      <c r="L161" s="4">
        <v>20701</v>
      </c>
      <c r="M161" t="s">
        <v>319</v>
      </c>
    </row>
    <row r="162" spans="1:13" x14ac:dyDescent="0.35">
      <c r="A162" s="1">
        <v>162</v>
      </c>
      <c r="B162" t="s">
        <v>320</v>
      </c>
      <c r="C162" s="2">
        <f t="shared" si="15"/>
        <v>7</v>
      </c>
      <c r="D162" s="3" t="str">
        <f t="shared" si="16"/>
        <v>207-02</v>
      </c>
      <c r="E162" s="3" t="str">
        <f t="shared" si="17"/>
        <v>20702</v>
      </c>
      <c r="F162" s="2">
        <f t="shared" si="18"/>
        <v>5</v>
      </c>
      <c r="G162" s="2">
        <v>160</v>
      </c>
      <c r="H162" s="3" t="str">
        <f t="shared" ca="1" si="19"/>
        <v>Agriculture, Forestry and Veterinary Medicine</v>
      </c>
      <c r="I162" s="4">
        <v>2</v>
      </c>
      <c r="J162" s="4">
        <v>23</v>
      </c>
      <c r="K162" s="4">
        <v>207</v>
      </c>
      <c r="L162" s="4">
        <v>20702</v>
      </c>
      <c r="M162" t="s">
        <v>321</v>
      </c>
    </row>
    <row r="163" spans="1:13" x14ac:dyDescent="0.35">
      <c r="A163" s="1">
        <v>163</v>
      </c>
      <c r="B163" t="s">
        <v>322</v>
      </c>
      <c r="C163" s="2">
        <f t="shared" si="15"/>
        <v>7</v>
      </c>
      <c r="D163" s="3" t="str">
        <f t="shared" si="16"/>
        <v>207-03</v>
      </c>
      <c r="E163" s="3" t="str">
        <f t="shared" si="17"/>
        <v>20703</v>
      </c>
      <c r="F163" s="2">
        <f t="shared" si="18"/>
        <v>5</v>
      </c>
      <c r="G163" s="2">
        <v>160</v>
      </c>
      <c r="H163" s="3" t="str">
        <f t="shared" ca="1" si="19"/>
        <v>Agriculture, Forestry and Veterinary Medicine</v>
      </c>
      <c r="I163" s="4">
        <v>2</v>
      </c>
      <c r="J163" s="4">
        <v>23</v>
      </c>
      <c r="K163" s="4">
        <v>207</v>
      </c>
      <c r="L163" s="4">
        <v>20703</v>
      </c>
      <c r="M163" t="s">
        <v>323</v>
      </c>
    </row>
    <row r="164" spans="1:13" x14ac:dyDescent="0.35">
      <c r="A164" s="1">
        <v>164</v>
      </c>
      <c r="B164" t="s">
        <v>324</v>
      </c>
      <c r="C164" s="2">
        <f t="shared" si="15"/>
        <v>7</v>
      </c>
      <c r="D164" s="3" t="str">
        <f t="shared" si="16"/>
        <v>207-04</v>
      </c>
      <c r="E164" s="3" t="str">
        <f t="shared" si="17"/>
        <v>20704</v>
      </c>
      <c r="F164" s="2">
        <f t="shared" si="18"/>
        <v>5</v>
      </c>
      <c r="G164" s="2">
        <v>160</v>
      </c>
      <c r="H164" s="3" t="str">
        <f t="shared" ca="1" si="19"/>
        <v>Agriculture, Forestry and Veterinary Medicine</v>
      </c>
      <c r="I164" s="4">
        <v>2</v>
      </c>
      <c r="J164" s="4">
        <v>23</v>
      </c>
      <c r="K164" s="4">
        <v>207</v>
      </c>
      <c r="L164" s="4">
        <v>20704</v>
      </c>
      <c r="M164" t="s">
        <v>325</v>
      </c>
    </row>
    <row r="165" spans="1:13" x14ac:dyDescent="0.35">
      <c r="A165" s="1">
        <v>165</v>
      </c>
      <c r="B165" t="s">
        <v>326</v>
      </c>
      <c r="C165" s="2">
        <f t="shared" si="15"/>
        <v>7</v>
      </c>
      <c r="D165" s="3" t="str">
        <f t="shared" si="16"/>
        <v>207-05</v>
      </c>
      <c r="E165" s="3" t="str">
        <f t="shared" si="17"/>
        <v>20705</v>
      </c>
      <c r="F165" s="2">
        <f t="shared" si="18"/>
        <v>5</v>
      </c>
      <c r="G165" s="2">
        <v>160</v>
      </c>
      <c r="H165" s="3" t="str">
        <f t="shared" ca="1" si="19"/>
        <v>Agriculture, Forestry and Veterinary Medicine</v>
      </c>
      <c r="I165" s="4">
        <v>2</v>
      </c>
      <c r="J165" s="4">
        <v>23</v>
      </c>
      <c r="K165" s="4">
        <v>207</v>
      </c>
      <c r="L165" s="4">
        <v>20705</v>
      </c>
      <c r="M165" t="s">
        <v>327</v>
      </c>
    </row>
    <row r="166" spans="1:13" x14ac:dyDescent="0.35">
      <c r="A166" s="1">
        <v>166</v>
      </c>
      <c r="B166" t="s">
        <v>328</v>
      </c>
      <c r="C166" s="2">
        <f t="shared" si="15"/>
        <v>7</v>
      </c>
      <c r="D166" s="3" t="str">
        <f t="shared" si="16"/>
        <v>207-06</v>
      </c>
      <c r="E166" s="3" t="str">
        <f t="shared" si="17"/>
        <v>20706</v>
      </c>
      <c r="F166" s="2">
        <f t="shared" si="18"/>
        <v>5</v>
      </c>
      <c r="G166" s="2">
        <v>160</v>
      </c>
      <c r="H166" s="3" t="str">
        <f t="shared" ca="1" si="19"/>
        <v>Agriculture, Forestry and Veterinary Medicine</v>
      </c>
      <c r="I166" s="4">
        <v>2</v>
      </c>
      <c r="J166" s="4">
        <v>23</v>
      </c>
      <c r="K166" s="4">
        <v>207</v>
      </c>
      <c r="L166" s="4">
        <v>20706</v>
      </c>
      <c r="M166" t="s">
        <v>329</v>
      </c>
    </row>
    <row r="167" spans="1:13" x14ac:dyDescent="0.35">
      <c r="A167" s="1">
        <v>167</v>
      </c>
      <c r="B167" t="s">
        <v>330</v>
      </c>
      <c r="C167" s="2">
        <f t="shared" si="15"/>
        <v>7</v>
      </c>
      <c r="D167" s="3" t="str">
        <f t="shared" si="16"/>
        <v>207-07</v>
      </c>
      <c r="E167" s="3" t="str">
        <f t="shared" si="17"/>
        <v>20707</v>
      </c>
      <c r="F167" s="2">
        <f t="shared" si="18"/>
        <v>5</v>
      </c>
      <c r="G167" s="2">
        <v>160</v>
      </c>
      <c r="H167" s="3" t="str">
        <f t="shared" ca="1" si="19"/>
        <v>Agriculture, Forestry and Veterinary Medicine</v>
      </c>
      <c r="I167" s="4">
        <v>2</v>
      </c>
      <c r="J167" s="4">
        <v>23</v>
      </c>
      <c r="K167" s="4">
        <v>207</v>
      </c>
      <c r="L167" s="4">
        <v>20707</v>
      </c>
      <c r="M167" t="s">
        <v>331</v>
      </c>
    </row>
    <row r="168" spans="1:13" x14ac:dyDescent="0.35">
      <c r="A168" s="1">
        <v>168</v>
      </c>
      <c r="B168" t="s">
        <v>332</v>
      </c>
      <c r="C168" s="2">
        <f t="shared" si="15"/>
        <v>7</v>
      </c>
      <c r="D168" s="3" t="str">
        <f t="shared" si="16"/>
        <v>207-08</v>
      </c>
      <c r="E168" s="3" t="str">
        <f t="shared" si="17"/>
        <v>20708</v>
      </c>
      <c r="F168" s="2">
        <f t="shared" si="18"/>
        <v>5</v>
      </c>
      <c r="G168" s="2">
        <v>160</v>
      </c>
      <c r="H168" s="3" t="str">
        <f t="shared" ca="1" si="19"/>
        <v>Agriculture, Forestry and Veterinary Medicine</v>
      </c>
      <c r="I168" s="4">
        <v>2</v>
      </c>
      <c r="J168" s="4">
        <v>23</v>
      </c>
      <c r="K168" s="4">
        <v>207</v>
      </c>
      <c r="L168" s="4">
        <v>20708</v>
      </c>
      <c r="M168" t="s">
        <v>333</v>
      </c>
    </row>
    <row r="169" spans="1:13" x14ac:dyDescent="0.35">
      <c r="A169" s="1">
        <v>169</v>
      </c>
      <c r="B169" t="s">
        <v>334</v>
      </c>
      <c r="C169" s="2">
        <f t="shared" si="15"/>
        <v>7</v>
      </c>
      <c r="D169" s="3" t="str">
        <f t="shared" si="16"/>
        <v>207-09</v>
      </c>
      <c r="E169" s="3" t="str">
        <f t="shared" si="17"/>
        <v>20709</v>
      </c>
      <c r="F169" s="2">
        <f t="shared" si="18"/>
        <v>5</v>
      </c>
      <c r="G169" s="2">
        <v>160</v>
      </c>
      <c r="H169" s="3" t="str">
        <f t="shared" ca="1" si="19"/>
        <v>Agriculture, Forestry and Veterinary Medicine</v>
      </c>
      <c r="I169" s="4">
        <v>2</v>
      </c>
      <c r="J169" s="4">
        <v>23</v>
      </c>
      <c r="K169" s="4">
        <v>207</v>
      </c>
      <c r="L169" s="4">
        <v>20709</v>
      </c>
      <c r="M169" t="s">
        <v>335</v>
      </c>
    </row>
    <row r="170" spans="1:13" x14ac:dyDescent="0.35">
      <c r="A170" s="1">
        <v>170</v>
      </c>
      <c r="B170" t="s">
        <v>336</v>
      </c>
      <c r="C170" s="2">
        <f t="shared" si="15"/>
        <v>7</v>
      </c>
      <c r="D170" s="3" t="str">
        <f t="shared" si="16"/>
        <v>207-10</v>
      </c>
      <c r="E170" s="3" t="str">
        <f t="shared" si="17"/>
        <v>20710</v>
      </c>
      <c r="F170" s="2">
        <f t="shared" si="18"/>
        <v>5</v>
      </c>
      <c r="G170" s="2">
        <v>160</v>
      </c>
      <c r="H170" s="3" t="str">
        <f t="shared" ca="1" si="19"/>
        <v>Agriculture, Forestry and Veterinary Medicine</v>
      </c>
      <c r="I170" s="4">
        <v>2</v>
      </c>
      <c r="J170" s="4">
        <v>23</v>
      </c>
      <c r="K170" s="4">
        <v>207</v>
      </c>
      <c r="L170" s="4">
        <v>20710</v>
      </c>
      <c r="M170" t="s">
        <v>337</v>
      </c>
    </row>
    <row r="171" spans="1:13" x14ac:dyDescent="0.35">
      <c r="A171" s="1">
        <v>171</v>
      </c>
      <c r="B171" t="s">
        <v>338</v>
      </c>
      <c r="C171" s="2">
        <f t="shared" ref="C171:C172" si="20">FIND(" ",B171,1)</f>
        <v>7</v>
      </c>
      <c r="D171" s="3" t="str">
        <f t="shared" ref="D171:D172" si="21">MID($B171,1,$C171-1)</f>
        <v>207-11</v>
      </c>
      <c r="E171" s="3" t="str">
        <f t="shared" ref="E171:E172" si="22">CONCATENATE(MID(D171,1,3),MID(D171,5,2))</f>
        <v>20711</v>
      </c>
      <c r="F171" s="2">
        <f t="shared" ref="F171:F172" si="23">LEN(E171)</f>
        <v>5</v>
      </c>
      <c r="G171" s="2">
        <v>160</v>
      </c>
      <c r="H171" s="3" t="str">
        <f t="shared" ref="H171:H172" ca="1" si="24">INDIRECT(CONCATENATE("M",,G171))</f>
        <v>Agriculture, Forestry and Veterinary Medicine</v>
      </c>
      <c r="I171" s="4">
        <v>2</v>
      </c>
      <c r="J171" s="4">
        <v>23</v>
      </c>
      <c r="K171" s="4">
        <v>207</v>
      </c>
      <c r="L171" s="4">
        <v>20711</v>
      </c>
      <c r="M171" t="s">
        <v>339</v>
      </c>
    </row>
    <row r="172" spans="1:13" x14ac:dyDescent="0.35">
      <c r="A172" s="1">
        <v>172</v>
      </c>
      <c r="B172" t="s">
        <v>340</v>
      </c>
      <c r="C172" s="2">
        <f t="shared" si="20"/>
        <v>7</v>
      </c>
      <c r="D172" s="3" t="str">
        <f t="shared" si="21"/>
        <v>207-12</v>
      </c>
      <c r="E172" s="3" t="str">
        <f t="shared" si="22"/>
        <v>20712</v>
      </c>
      <c r="F172" s="2">
        <f t="shared" si="23"/>
        <v>5</v>
      </c>
      <c r="G172" s="2">
        <v>160</v>
      </c>
      <c r="H172" s="3" t="str">
        <f t="shared" ca="1" si="24"/>
        <v>Agriculture, Forestry and Veterinary Medicine</v>
      </c>
      <c r="I172" s="4">
        <v>2</v>
      </c>
      <c r="J172" s="4">
        <v>23</v>
      </c>
      <c r="K172" s="4">
        <v>207</v>
      </c>
      <c r="L172" s="4">
        <v>20712</v>
      </c>
      <c r="M172" t="s">
        <v>341</v>
      </c>
    </row>
    <row r="173" spans="1:13" x14ac:dyDescent="0.35">
      <c r="A173" s="1">
        <v>173</v>
      </c>
      <c r="B173" s="6" t="s">
        <v>23</v>
      </c>
      <c r="C173" s="7"/>
      <c r="D173" s="7"/>
      <c r="E173" s="7"/>
      <c r="F173" s="8"/>
      <c r="G173" s="7"/>
      <c r="H173" s="7"/>
      <c r="I173" s="7"/>
      <c r="J173" s="7"/>
      <c r="K173" s="7"/>
      <c r="L173" s="7"/>
      <c r="M173" s="7"/>
    </row>
    <row r="174" spans="1:13" x14ac:dyDescent="0.35">
      <c r="A174" s="1">
        <v>174</v>
      </c>
      <c r="B174" t="s">
        <v>342</v>
      </c>
      <c r="C174" s="2">
        <f>FIND(" ",B174,1)</f>
        <v>2</v>
      </c>
      <c r="D174" s="3" t="str">
        <f>MID($B174,1,$C174-1)</f>
        <v>3</v>
      </c>
      <c r="E174" s="3" t="str">
        <f>CONCATENATE(MID(D174,1,3),MID(D174,5,2))</f>
        <v>3</v>
      </c>
      <c r="F174" s="2">
        <f>LEN(E174)</f>
        <v>1</v>
      </c>
      <c r="G174" s="2">
        <v>1</v>
      </c>
      <c r="H174" s="3" t="str">
        <f ca="1">INDIRECT(CONCATENATE("M",,G174))</f>
        <v>DFG Classification</v>
      </c>
      <c r="I174" s="4">
        <v>3</v>
      </c>
      <c r="J174" s="4"/>
      <c r="K174" s="4"/>
      <c r="L174" s="4"/>
      <c r="M174" t="s">
        <v>343</v>
      </c>
    </row>
    <row r="175" spans="1:13" x14ac:dyDescent="0.35">
      <c r="A175" s="1">
        <v>175</v>
      </c>
      <c r="B175" s="6" t="s">
        <v>23</v>
      </c>
      <c r="C175" s="7"/>
      <c r="D175" s="7"/>
      <c r="E175" s="7"/>
      <c r="F175" s="8"/>
      <c r="G175" s="7"/>
      <c r="H175" s="7"/>
      <c r="I175" s="7"/>
      <c r="J175" s="7"/>
      <c r="K175" s="7"/>
      <c r="L175" s="7"/>
      <c r="M175" s="7"/>
    </row>
    <row r="176" spans="1:13" x14ac:dyDescent="0.35">
      <c r="A176" s="1">
        <v>176</v>
      </c>
      <c r="B176" t="s">
        <v>344</v>
      </c>
      <c r="C176" s="2">
        <f t="shared" ref="C176:C195" si="25">FIND(" ",B176,1)</f>
        <v>3</v>
      </c>
      <c r="D176" s="3" t="str">
        <f t="shared" ref="D176:D195" si="26">MID($B176,1,$C176-1)</f>
        <v>31</v>
      </c>
      <c r="E176" s="3" t="str">
        <f t="shared" ref="E176:E195" si="27">CONCATENATE(MID(D176,1,3),MID(D176,5,2))</f>
        <v>31</v>
      </c>
      <c r="F176" s="2">
        <f t="shared" ref="F176:F195" si="28">LEN(E176)</f>
        <v>2</v>
      </c>
      <c r="G176" s="1">
        <v>174</v>
      </c>
      <c r="H176" s="3" t="str">
        <f t="shared" ref="H176:H195" ca="1" si="29">INDIRECT(CONCATENATE("M",,G176))</f>
        <v>Natural Sciences</v>
      </c>
      <c r="I176" s="4">
        <v>3</v>
      </c>
      <c r="J176" s="4">
        <v>31</v>
      </c>
      <c r="K176" s="4"/>
      <c r="L176" s="4"/>
      <c r="M176" t="s">
        <v>345</v>
      </c>
    </row>
    <row r="177" spans="1:13" x14ac:dyDescent="0.35">
      <c r="A177" s="1">
        <v>177</v>
      </c>
      <c r="B177" t="s">
        <v>346</v>
      </c>
      <c r="C177" s="2">
        <f t="shared" si="25"/>
        <v>4</v>
      </c>
      <c r="D177" s="3" t="str">
        <f t="shared" si="26"/>
        <v>301</v>
      </c>
      <c r="E177" s="3" t="str">
        <f t="shared" si="27"/>
        <v>301</v>
      </c>
      <c r="F177" s="2">
        <f t="shared" si="28"/>
        <v>3</v>
      </c>
      <c r="G177" s="1">
        <v>176</v>
      </c>
      <c r="H177" s="3" t="str">
        <f t="shared" ca="1" si="29"/>
        <v>Chemistry</v>
      </c>
      <c r="I177" s="4">
        <v>3</v>
      </c>
      <c r="J177" s="4">
        <v>31</v>
      </c>
      <c r="K177" s="4">
        <v>301</v>
      </c>
      <c r="L177" s="4"/>
      <c r="M177" t="s">
        <v>347</v>
      </c>
    </row>
    <row r="178" spans="1:13" x14ac:dyDescent="0.35">
      <c r="A178" s="1">
        <v>178</v>
      </c>
      <c r="B178" t="s">
        <v>348</v>
      </c>
      <c r="C178" s="2">
        <f t="shared" si="25"/>
        <v>7</v>
      </c>
      <c r="D178" s="3" t="str">
        <f t="shared" si="26"/>
        <v>301-01</v>
      </c>
      <c r="E178" s="3" t="str">
        <f t="shared" si="27"/>
        <v>30101</v>
      </c>
      <c r="F178" s="2">
        <f t="shared" si="28"/>
        <v>5</v>
      </c>
      <c r="G178" s="2">
        <v>177</v>
      </c>
      <c r="H178" s="3" t="str">
        <f t="shared" ca="1" si="29"/>
        <v>Molecular Chemistry</v>
      </c>
      <c r="I178" s="4">
        <v>3</v>
      </c>
      <c r="J178" s="4">
        <v>31</v>
      </c>
      <c r="K178" s="4">
        <v>301</v>
      </c>
      <c r="L178" s="4">
        <v>30101</v>
      </c>
      <c r="M178" t="s">
        <v>349</v>
      </c>
    </row>
    <row r="179" spans="1:13" x14ac:dyDescent="0.35">
      <c r="A179" s="1">
        <v>179</v>
      </c>
      <c r="B179" t="s">
        <v>350</v>
      </c>
      <c r="C179" s="2">
        <f t="shared" si="25"/>
        <v>7</v>
      </c>
      <c r="D179" s="3" t="str">
        <f t="shared" si="26"/>
        <v>301-02</v>
      </c>
      <c r="E179" s="3" t="str">
        <f t="shared" si="27"/>
        <v>30102</v>
      </c>
      <c r="F179" s="2">
        <f t="shared" si="28"/>
        <v>5</v>
      </c>
      <c r="G179" s="2">
        <v>177</v>
      </c>
      <c r="H179" s="3" t="str">
        <f t="shared" ca="1" si="29"/>
        <v>Molecular Chemistry</v>
      </c>
      <c r="I179" s="4">
        <v>3</v>
      </c>
      <c r="J179" s="4">
        <v>31</v>
      </c>
      <c r="K179" s="4">
        <v>301</v>
      </c>
      <c r="L179" s="4">
        <v>30102</v>
      </c>
      <c r="M179" t="s">
        <v>351</v>
      </c>
    </row>
    <row r="180" spans="1:13" x14ac:dyDescent="0.35">
      <c r="A180" s="1">
        <v>180</v>
      </c>
      <c r="B180" t="s">
        <v>352</v>
      </c>
      <c r="C180" s="2">
        <f t="shared" si="25"/>
        <v>4</v>
      </c>
      <c r="D180" s="3" t="str">
        <f t="shared" si="26"/>
        <v>302</v>
      </c>
      <c r="E180" s="3" t="str">
        <f t="shared" si="27"/>
        <v>302</v>
      </c>
      <c r="F180" s="2">
        <f t="shared" si="28"/>
        <v>3</v>
      </c>
      <c r="G180" s="1">
        <v>176</v>
      </c>
      <c r="H180" s="3" t="str">
        <f t="shared" ca="1" si="29"/>
        <v>Chemistry</v>
      </c>
      <c r="I180" s="4">
        <v>3</v>
      </c>
      <c r="J180" s="4">
        <v>31</v>
      </c>
      <c r="K180" s="4">
        <v>302</v>
      </c>
      <c r="L180" s="4"/>
      <c r="M180" t="s">
        <v>353</v>
      </c>
    </row>
    <row r="181" spans="1:13" x14ac:dyDescent="0.35">
      <c r="A181" s="1">
        <v>181</v>
      </c>
      <c r="B181" t="s">
        <v>354</v>
      </c>
      <c r="C181" s="2">
        <f t="shared" si="25"/>
        <v>7</v>
      </c>
      <c r="D181" s="3" t="str">
        <f t="shared" si="26"/>
        <v>302-01</v>
      </c>
      <c r="E181" s="3" t="str">
        <f t="shared" si="27"/>
        <v>30201</v>
      </c>
      <c r="F181" s="2">
        <f t="shared" si="28"/>
        <v>5</v>
      </c>
      <c r="G181" s="2">
        <v>180</v>
      </c>
      <c r="H181" s="3" t="str">
        <f t="shared" ca="1" si="29"/>
        <v>Chemical Solid State and Surface Research</v>
      </c>
      <c r="I181" s="4">
        <v>3</v>
      </c>
      <c r="J181" s="4">
        <v>31</v>
      </c>
      <c r="K181" s="4">
        <v>302</v>
      </c>
      <c r="L181" s="4">
        <v>30201</v>
      </c>
      <c r="M181" t="s">
        <v>355</v>
      </c>
    </row>
    <row r="182" spans="1:13" x14ac:dyDescent="0.35">
      <c r="A182" s="1">
        <v>182</v>
      </c>
      <c r="B182" t="s">
        <v>356</v>
      </c>
      <c r="C182" s="2">
        <f t="shared" si="25"/>
        <v>7</v>
      </c>
      <c r="D182" s="3" t="str">
        <f t="shared" si="26"/>
        <v>302-02</v>
      </c>
      <c r="E182" s="3" t="str">
        <f t="shared" si="27"/>
        <v>30202</v>
      </c>
      <c r="F182" s="2">
        <f t="shared" si="28"/>
        <v>5</v>
      </c>
      <c r="G182" s="2">
        <v>180</v>
      </c>
      <c r="H182" s="3" t="str">
        <f t="shared" ca="1" si="29"/>
        <v>Chemical Solid State and Surface Research</v>
      </c>
      <c r="I182" s="4">
        <v>3</v>
      </c>
      <c r="J182" s="4">
        <v>31</v>
      </c>
      <c r="K182" s="4">
        <v>302</v>
      </c>
      <c r="L182" s="4">
        <v>30202</v>
      </c>
      <c r="M182" t="s">
        <v>357</v>
      </c>
    </row>
    <row r="183" spans="1:13" x14ac:dyDescent="0.35">
      <c r="A183" s="1">
        <v>183</v>
      </c>
      <c r="B183" t="s">
        <v>358</v>
      </c>
      <c r="C183" s="2">
        <f t="shared" si="25"/>
        <v>7</v>
      </c>
      <c r="D183" s="3" t="str">
        <f t="shared" si="26"/>
        <v>302-03</v>
      </c>
      <c r="E183" s="3" t="str">
        <f t="shared" si="27"/>
        <v>30203</v>
      </c>
      <c r="F183" s="2">
        <f t="shared" si="28"/>
        <v>5</v>
      </c>
      <c r="G183" s="2">
        <v>180</v>
      </c>
      <c r="H183" s="3" t="str">
        <f t="shared" ca="1" si="29"/>
        <v>Chemical Solid State and Surface Research</v>
      </c>
      <c r="I183" s="4">
        <v>3</v>
      </c>
      <c r="J183" s="4">
        <v>31</v>
      </c>
      <c r="K183" s="4">
        <v>302</v>
      </c>
      <c r="L183" s="4">
        <v>30203</v>
      </c>
      <c r="M183" t="s">
        <v>359</v>
      </c>
    </row>
    <row r="184" spans="1:13" x14ac:dyDescent="0.35">
      <c r="A184" s="1">
        <v>184</v>
      </c>
      <c r="B184" t="s">
        <v>360</v>
      </c>
      <c r="C184" s="2">
        <f t="shared" si="25"/>
        <v>7</v>
      </c>
      <c r="D184" s="3" t="str">
        <f t="shared" si="26"/>
        <v>303-01</v>
      </c>
      <c r="E184" s="3" t="str">
        <f t="shared" si="27"/>
        <v>30301</v>
      </c>
      <c r="F184" s="2">
        <f t="shared" si="28"/>
        <v>5</v>
      </c>
      <c r="G184" s="2">
        <v>180</v>
      </c>
      <c r="H184" s="3" t="str">
        <f t="shared" ca="1" si="29"/>
        <v>Chemical Solid State and Surface Research</v>
      </c>
      <c r="I184" s="4">
        <v>3</v>
      </c>
      <c r="J184" s="4">
        <v>31</v>
      </c>
      <c r="K184" s="4">
        <v>302</v>
      </c>
      <c r="L184" s="4">
        <v>30301</v>
      </c>
      <c r="M184" t="s">
        <v>361</v>
      </c>
    </row>
    <row r="185" spans="1:13" x14ac:dyDescent="0.35">
      <c r="A185" s="1">
        <v>185</v>
      </c>
      <c r="B185" t="s">
        <v>362</v>
      </c>
      <c r="C185" s="2">
        <f t="shared" si="25"/>
        <v>7</v>
      </c>
      <c r="D185" s="3" t="str">
        <f t="shared" si="26"/>
        <v>303-02</v>
      </c>
      <c r="E185" s="3" t="str">
        <f t="shared" si="27"/>
        <v>30302</v>
      </c>
      <c r="F185" s="2">
        <f t="shared" si="28"/>
        <v>5</v>
      </c>
      <c r="G185" s="2">
        <v>180</v>
      </c>
      <c r="H185" s="3" t="str">
        <f t="shared" ca="1" si="29"/>
        <v>Chemical Solid State and Surface Research</v>
      </c>
      <c r="I185" s="4">
        <v>3</v>
      </c>
      <c r="J185" s="4">
        <v>31</v>
      </c>
      <c r="K185" s="4">
        <v>302</v>
      </c>
      <c r="L185" s="4">
        <v>30302</v>
      </c>
      <c r="M185" t="s">
        <v>363</v>
      </c>
    </row>
    <row r="186" spans="1:13" x14ac:dyDescent="0.35">
      <c r="A186" s="1">
        <v>186</v>
      </c>
      <c r="B186" t="s">
        <v>364</v>
      </c>
      <c r="C186" s="2">
        <f t="shared" si="25"/>
        <v>4</v>
      </c>
      <c r="D186" s="3" t="str">
        <f t="shared" si="26"/>
        <v>303</v>
      </c>
      <c r="E186" s="3" t="str">
        <f t="shared" si="27"/>
        <v>303</v>
      </c>
      <c r="F186" s="2">
        <f t="shared" si="28"/>
        <v>3</v>
      </c>
      <c r="G186" s="1">
        <v>176</v>
      </c>
      <c r="H186" s="3" t="str">
        <f t="shared" ca="1" si="29"/>
        <v>Chemistry</v>
      </c>
      <c r="I186" s="4">
        <v>3</v>
      </c>
      <c r="J186" s="4">
        <v>31</v>
      </c>
      <c r="K186" s="4">
        <v>303</v>
      </c>
      <c r="L186" s="4"/>
      <c r="M186" t="s">
        <v>365</v>
      </c>
    </row>
    <row r="187" spans="1:13" x14ac:dyDescent="0.35">
      <c r="A187" s="1">
        <v>187</v>
      </c>
      <c r="B187" t="s">
        <v>366</v>
      </c>
      <c r="C187" s="2">
        <f t="shared" si="25"/>
        <v>4</v>
      </c>
      <c r="D187" s="3" t="str">
        <f t="shared" si="26"/>
        <v>304</v>
      </c>
      <c r="E187" s="3" t="str">
        <f t="shared" si="27"/>
        <v>304</v>
      </c>
      <c r="F187" s="2">
        <f t="shared" si="28"/>
        <v>3</v>
      </c>
      <c r="G187" s="2">
        <v>176</v>
      </c>
      <c r="H187" s="3" t="str">
        <f t="shared" ca="1" si="29"/>
        <v>Chemistry</v>
      </c>
      <c r="I187" s="4">
        <v>3</v>
      </c>
      <c r="J187" s="4">
        <v>31</v>
      </c>
      <c r="K187" s="4">
        <v>304</v>
      </c>
      <c r="L187" s="4"/>
      <c r="M187" t="s">
        <v>367</v>
      </c>
    </row>
    <row r="188" spans="1:13" x14ac:dyDescent="0.35">
      <c r="A188" s="1">
        <v>188</v>
      </c>
      <c r="B188" t="s">
        <v>368</v>
      </c>
      <c r="C188" s="2">
        <f t="shared" si="25"/>
        <v>7</v>
      </c>
      <c r="D188" s="3" t="str">
        <f t="shared" si="26"/>
        <v>304-01</v>
      </c>
      <c r="E188" s="3" t="str">
        <f t="shared" si="27"/>
        <v>30401</v>
      </c>
      <c r="F188" s="2">
        <f t="shared" si="28"/>
        <v>5</v>
      </c>
      <c r="G188" s="2">
        <v>187</v>
      </c>
      <c r="H188" s="3" t="str">
        <f t="shared" ca="1" si="29"/>
        <v>Analytical Chemistry, Method Development (Chemistry)</v>
      </c>
      <c r="I188" s="4">
        <v>3</v>
      </c>
      <c r="J188" s="4">
        <v>31</v>
      </c>
      <c r="K188" s="4">
        <v>304</v>
      </c>
      <c r="L188" s="4">
        <v>30401</v>
      </c>
      <c r="M188" t="s">
        <v>367</v>
      </c>
    </row>
    <row r="189" spans="1:13" x14ac:dyDescent="0.35">
      <c r="A189" s="1">
        <v>189</v>
      </c>
      <c r="B189" t="s">
        <v>369</v>
      </c>
      <c r="C189" s="2">
        <f t="shared" si="25"/>
        <v>4</v>
      </c>
      <c r="D189" s="3" t="str">
        <f t="shared" si="26"/>
        <v>305</v>
      </c>
      <c r="E189" s="3" t="str">
        <f t="shared" si="27"/>
        <v>305</v>
      </c>
      <c r="F189" s="2">
        <f t="shared" si="28"/>
        <v>3</v>
      </c>
      <c r="G189" s="1">
        <v>176</v>
      </c>
      <c r="H189" s="3" t="str">
        <f t="shared" ca="1" si="29"/>
        <v>Chemistry</v>
      </c>
      <c r="I189" s="4">
        <v>3</v>
      </c>
      <c r="J189" s="4">
        <v>31</v>
      </c>
      <c r="K189" s="4">
        <v>305</v>
      </c>
      <c r="L189" s="4"/>
      <c r="M189" t="s">
        <v>370</v>
      </c>
    </row>
    <row r="190" spans="1:13" x14ac:dyDescent="0.35">
      <c r="A190" s="1">
        <v>190</v>
      </c>
      <c r="B190" t="s">
        <v>371</v>
      </c>
      <c r="C190" s="2">
        <f t="shared" si="25"/>
        <v>7</v>
      </c>
      <c r="D190" s="3" t="str">
        <f t="shared" si="26"/>
        <v>305-01</v>
      </c>
      <c r="E190" s="3" t="str">
        <f t="shared" si="27"/>
        <v>30501</v>
      </c>
      <c r="F190" s="2">
        <f t="shared" si="28"/>
        <v>5</v>
      </c>
      <c r="G190" s="2">
        <v>189</v>
      </c>
      <c r="H190" s="3" t="str">
        <f t="shared" ca="1" si="29"/>
        <v>Biological Chemistry and Food Chemistry</v>
      </c>
      <c r="I190" s="4">
        <v>3</v>
      </c>
      <c r="J190" s="4">
        <v>31</v>
      </c>
      <c r="K190" s="4">
        <v>305</v>
      </c>
      <c r="L190" s="4">
        <v>30501</v>
      </c>
      <c r="M190" t="s">
        <v>372</v>
      </c>
    </row>
    <row r="191" spans="1:13" x14ac:dyDescent="0.35">
      <c r="A191" s="1">
        <v>191</v>
      </c>
      <c r="B191" t="s">
        <v>373</v>
      </c>
      <c r="C191" s="2">
        <f t="shared" si="25"/>
        <v>7</v>
      </c>
      <c r="D191" s="3" t="str">
        <f t="shared" si="26"/>
        <v>305-02</v>
      </c>
      <c r="E191" s="3" t="str">
        <f t="shared" si="27"/>
        <v>30502</v>
      </c>
      <c r="F191" s="2">
        <f t="shared" si="28"/>
        <v>5</v>
      </c>
      <c r="G191" s="2">
        <v>189</v>
      </c>
      <c r="H191" s="3" t="str">
        <f t="shared" ca="1" si="29"/>
        <v>Biological Chemistry and Food Chemistry</v>
      </c>
      <c r="I191" s="4">
        <v>3</v>
      </c>
      <c r="J191" s="4">
        <v>31</v>
      </c>
      <c r="K191" s="4">
        <v>305</v>
      </c>
      <c r="L191" s="4">
        <v>30502</v>
      </c>
      <c r="M191" t="s">
        <v>374</v>
      </c>
    </row>
    <row r="192" spans="1:13" x14ac:dyDescent="0.35">
      <c r="A192" s="1">
        <v>192</v>
      </c>
      <c r="B192" t="s">
        <v>375</v>
      </c>
      <c r="C192" s="2">
        <f t="shared" si="25"/>
        <v>4</v>
      </c>
      <c r="D192" s="3" t="str">
        <f t="shared" si="26"/>
        <v>306</v>
      </c>
      <c r="E192" s="3" t="str">
        <f t="shared" si="27"/>
        <v>306</v>
      </c>
      <c r="F192" s="2">
        <f t="shared" si="28"/>
        <v>3</v>
      </c>
      <c r="G192" s="1">
        <v>176</v>
      </c>
      <c r="H192" s="3" t="str">
        <f t="shared" ca="1" si="29"/>
        <v>Chemistry</v>
      </c>
      <c r="I192" s="4">
        <v>3</v>
      </c>
      <c r="J192" s="4">
        <v>31</v>
      </c>
      <c r="K192" s="4">
        <v>306</v>
      </c>
      <c r="L192" s="4"/>
      <c r="M192" t="s">
        <v>376</v>
      </c>
    </row>
    <row r="193" spans="1:13" x14ac:dyDescent="0.35">
      <c r="A193" s="1">
        <v>193</v>
      </c>
      <c r="B193" t="s">
        <v>377</v>
      </c>
      <c r="C193" s="2">
        <f t="shared" si="25"/>
        <v>7</v>
      </c>
      <c r="D193" s="3" t="str">
        <f t="shared" si="26"/>
        <v>306-01</v>
      </c>
      <c r="E193" s="3" t="str">
        <f t="shared" si="27"/>
        <v>30601</v>
      </c>
      <c r="F193" s="2">
        <f t="shared" si="28"/>
        <v>5</v>
      </c>
      <c r="G193" s="2">
        <v>192</v>
      </c>
      <c r="H193" s="3" t="str">
        <f t="shared" ca="1" si="29"/>
        <v>Polymer Research</v>
      </c>
      <c r="I193" s="4">
        <v>3</v>
      </c>
      <c r="J193" s="4">
        <v>31</v>
      </c>
      <c r="K193" s="4">
        <v>306</v>
      </c>
      <c r="L193" s="4">
        <v>30601</v>
      </c>
      <c r="M193" t="s">
        <v>378</v>
      </c>
    </row>
    <row r="194" spans="1:13" x14ac:dyDescent="0.35">
      <c r="A194" s="1">
        <v>194</v>
      </c>
      <c r="B194" t="s">
        <v>379</v>
      </c>
      <c r="C194" s="2">
        <f t="shared" si="25"/>
        <v>7</v>
      </c>
      <c r="D194" s="3" t="str">
        <f t="shared" si="26"/>
        <v>306-02</v>
      </c>
      <c r="E194" s="3" t="str">
        <f t="shared" si="27"/>
        <v>30602</v>
      </c>
      <c r="F194" s="2">
        <f t="shared" si="28"/>
        <v>5</v>
      </c>
      <c r="G194" s="2">
        <v>192</v>
      </c>
      <c r="H194" s="3" t="str">
        <f t="shared" ca="1" si="29"/>
        <v>Polymer Research</v>
      </c>
      <c r="I194" s="4">
        <v>3</v>
      </c>
      <c r="J194" s="4">
        <v>31</v>
      </c>
      <c r="K194" s="4">
        <v>306</v>
      </c>
      <c r="L194" s="4">
        <v>30602</v>
      </c>
      <c r="M194" t="s">
        <v>380</v>
      </c>
    </row>
    <row r="195" spans="1:13" x14ac:dyDescent="0.35">
      <c r="A195" s="1">
        <v>195</v>
      </c>
      <c r="B195" t="s">
        <v>381</v>
      </c>
      <c r="C195" s="2">
        <f t="shared" si="25"/>
        <v>7</v>
      </c>
      <c r="D195" s="3" t="str">
        <f t="shared" si="26"/>
        <v>306-03</v>
      </c>
      <c r="E195" s="3" t="str">
        <f t="shared" si="27"/>
        <v>30603</v>
      </c>
      <c r="F195" s="2">
        <f t="shared" si="28"/>
        <v>5</v>
      </c>
      <c r="G195" s="2">
        <v>192</v>
      </c>
      <c r="H195" s="3" t="str">
        <f t="shared" ca="1" si="29"/>
        <v>Polymer Research</v>
      </c>
      <c r="I195" s="4">
        <v>3</v>
      </c>
      <c r="J195" s="4">
        <v>31</v>
      </c>
      <c r="K195" s="4">
        <v>306</v>
      </c>
      <c r="L195" s="4">
        <v>30603</v>
      </c>
      <c r="M195" t="s">
        <v>382</v>
      </c>
    </row>
    <row r="196" spans="1:13" x14ac:dyDescent="0.35">
      <c r="A196" s="1">
        <v>196</v>
      </c>
      <c r="B196" s="6" t="s">
        <v>23</v>
      </c>
      <c r="C196" s="7"/>
      <c r="D196" s="7"/>
      <c r="E196" s="7"/>
      <c r="F196" s="8"/>
      <c r="G196" s="7"/>
      <c r="H196" s="7"/>
      <c r="I196" s="7"/>
      <c r="J196" s="7"/>
      <c r="K196" s="7"/>
      <c r="L196" s="7"/>
      <c r="M196" s="7"/>
    </row>
    <row r="197" spans="1:13" x14ac:dyDescent="0.35">
      <c r="A197" s="1">
        <v>197</v>
      </c>
      <c r="B197" t="s">
        <v>383</v>
      </c>
      <c r="C197" s="2">
        <f t="shared" ref="C197:C208" si="30">FIND(" ",B197,1)</f>
        <v>3</v>
      </c>
      <c r="D197" s="3" t="str">
        <f t="shared" ref="D197:D208" si="31">MID($B197,1,$C197-1)</f>
        <v>32</v>
      </c>
      <c r="E197" s="3" t="str">
        <f t="shared" ref="E197:E208" si="32">CONCATENATE(MID(D197,1,3),MID(D197,5,2))</f>
        <v>32</v>
      </c>
      <c r="F197" s="2">
        <f t="shared" ref="F197:F208" si="33">LEN(E197)</f>
        <v>2</v>
      </c>
      <c r="G197" s="1">
        <v>174</v>
      </c>
      <c r="H197" s="3" t="str">
        <f t="shared" ref="H197:H208" ca="1" si="34">INDIRECT(CONCATENATE("M",,G197))</f>
        <v>Natural Sciences</v>
      </c>
      <c r="I197" s="4">
        <v>3</v>
      </c>
      <c r="J197" s="4">
        <v>32</v>
      </c>
      <c r="K197" s="4"/>
      <c r="L197" s="4"/>
      <c r="M197" t="s">
        <v>384</v>
      </c>
    </row>
    <row r="198" spans="1:13" x14ac:dyDescent="0.35">
      <c r="A198" s="1">
        <v>198</v>
      </c>
      <c r="B198" t="s">
        <v>385</v>
      </c>
      <c r="C198" s="2">
        <f t="shared" si="30"/>
        <v>4</v>
      </c>
      <c r="D198" s="3" t="str">
        <f t="shared" si="31"/>
        <v>307</v>
      </c>
      <c r="E198" s="3" t="str">
        <f t="shared" si="32"/>
        <v>307</v>
      </c>
      <c r="F198" s="2">
        <f t="shared" si="33"/>
        <v>3</v>
      </c>
      <c r="G198" s="1">
        <v>197</v>
      </c>
      <c r="H198" s="3" t="str">
        <f t="shared" ca="1" si="34"/>
        <v>Physics</v>
      </c>
      <c r="I198" s="4">
        <v>3</v>
      </c>
      <c r="J198" s="4">
        <v>32</v>
      </c>
      <c r="K198" s="4">
        <v>307</v>
      </c>
      <c r="L198" s="4"/>
      <c r="M198" t="s">
        <v>386</v>
      </c>
    </row>
    <row r="199" spans="1:13" x14ac:dyDescent="0.35">
      <c r="A199" s="1">
        <v>199</v>
      </c>
      <c r="B199" t="s">
        <v>387</v>
      </c>
      <c r="C199" s="2">
        <f t="shared" si="30"/>
        <v>7</v>
      </c>
      <c r="D199" s="3" t="str">
        <f t="shared" si="31"/>
        <v>307-01</v>
      </c>
      <c r="E199" s="3" t="str">
        <f t="shared" si="32"/>
        <v>30701</v>
      </c>
      <c r="F199" s="2">
        <f t="shared" si="33"/>
        <v>5</v>
      </c>
      <c r="G199" s="2">
        <v>198</v>
      </c>
      <c r="H199" s="3" t="str">
        <f t="shared" ca="1" si="34"/>
        <v>Condensed Matter Physics</v>
      </c>
      <c r="I199" s="4">
        <v>3</v>
      </c>
      <c r="J199" s="4">
        <v>32</v>
      </c>
      <c r="K199" s="4">
        <v>307</v>
      </c>
      <c r="L199" s="4">
        <v>30701</v>
      </c>
      <c r="M199" t="s">
        <v>388</v>
      </c>
    </row>
    <row r="200" spans="1:13" x14ac:dyDescent="0.35">
      <c r="A200" s="1">
        <v>200</v>
      </c>
      <c r="B200" t="s">
        <v>389</v>
      </c>
      <c r="C200" s="2">
        <f t="shared" si="30"/>
        <v>7</v>
      </c>
      <c r="D200" s="3" t="str">
        <f t="shared" si="31"/>
        <v>307-02</v>
      </c>
      <c r="E200" s="3" t="str">
        <f t="shared" si="32"/>
        <v>30702</v>
      </c>
      <c r="F200" s="2">
        <f t="shared" si="33"/>
        <v>5</v>
      </c>
      <c r="G200" s="2">
        <v>198</v>
      </c>
      <c r="H200" s="3" t="str">
        <f t="shared" ca="1" si="34"/>
        <v>Condensed Matter Physics</v>
      </c>
      <c r="I200" s="4">
        <v>3</v>
      </c>
      <c r="J200" s="4">
        <v>32</v>
      </c>
      <c r="K200" s="4">
        <v>307</v>
      </c>
      <c r="L200" s="4">
        <v>30702</v>
      </c>
      <c r="M200" t="s">
        <v>390</v>
      </c>
    </row>
    <row r="201" spans="1:13" x14ac:dyDescent="0.35">
      <c r="A201" s="1">
        <v>201</v>
      </c>
      <c r="B201" t="s">
        <v>391</v>
      </c>
      <c r="C201" s="2">
        <f t="shared" si="30"/>
        <v>4</v>
      </c>
      <c r="D201" s="3" t="str">
        <f t="shared" si="31"/>
        <v>308</v>
      </c>
      <c r="E201" s="3" t="str">
        <f t="shared" si="32"/>
        <v>308</v>
      </c>
      <c r="F201" s="2">
        <f t="shared" si="33"/>
        <v>3</v>
      </c>
      <c r="G201" s="1">
        <v>197</v>
      </c>
      <c r="H201" s="3" t="str">
        <f t="shared" ca="1" si="34"/>
        <v>Physics</v>
      </c>
      <c r="I201" s="4">
        <v>3</v>
      </c>
      <c r="J201" s="4">
        <v>32</v>
      </c>
      <c r="K201" s="4">
        <v>308</v>
      </c>
      <c r="L201" s="4"/>
      <c r="M201" t="s">
        <v>392</v>
      </c>
    </row>
    <row r="202" spans="1:13" x14ac:dyDescent="0.35">
      <c r="A202" s="1">
        <v>202</v>
      </c>
      <c r="B202" t="s">
        <v>393</v>
      </c>
      <c r="C202" s="2">
        <f t="shared" si="30"/>
        <v>7</v>
      </c>
      <c r="D202" s="3" t="str">
        <f t="shared" si="31"/>
        <v>308-01</v>
      </c>
      <c r="E202" s="3" t="str">
        <f t="shared" si="32"/>
        <v>30801</v>
      </c>
      <c r="F202" s="2">
        <f t="shared" si="33"/>
        <v>5</v>
      </c>
      <c r="G202" s="2">
        <v>201</v>
      </c>
      <c r="H202" s="3" t="str">
        <f t="shared" ca="1" si="34"/>
        <v>Optics, Quantum Optics and Physics of Atoms, Molecules and Plasmas</v>
      </c>
      <c r="I202" s="4">
        <v>3</v>
      </c>
      <c r="J202" s="4">
        <v>32</v>
      </c>
      <c r="K202" s="4">
        <v>308</v>
      </c>
      <c r="L202" s="4">
        <v>30801</v>
      </c>
      <c r="M202" t="s">
        <v>394</v>
      </c>
    </row>
    <row r="203" spans="1:13" x14ac:dyDescent="0.35">
      <c r="A203" s="1">
        <v>203</v>
      </c>
      <c r="B203" t="s">
        <v>395</v>
      </c>
      <c r="C203" s="2">
        <f t="shared" si="30"/>
        <v>4</v>
      </c>
      <c r="D203" s="3" t="str">
        <f t="shared" si="31"/>
        <v>309</v>
      </c>
      <c r="E203" s="3" t="str">
        <f t="shared" si="32"/>
        <v>309</v>
      </c>
      <c r="F203" s="2">
        <f t="shared" si="33"/>
        <v>3</v>
      </c>
      <c r="G203" s="1">
        <v>197</v>
      </c>
      <c r="H203" s="3" t="str">
        <f t="shared" ca="1" si="34"/>
        <v>Physics</v>
      </c>
      <c r="I203" s="4">
        <v>3</v>
      </c>
      <c r="J203" s="4">
        <v>32</v>
      </c>
      <c r="K203" s="4">
        <v>309</v>
      </c>
      <c r="L203" s="4"/>
      <c r="M203" t="s">
        <v>396</v>
      </c>
    </row>
    <row r="204" spans="1:13" x14ac:dyDescent="0.35">
      <c r="A204" s="1">
        <v>204</v>
      </c>
      <c r="B204" t="s">
        <v>397</v>
      </c>
      <c r="C204" s="2">
        <f t="shared" si="30"/>
        <v>7</v>
      </c>
      <c r="D204" s="3" t="str">
        <f t="shared" si="31"/>
        <v>309-01</v>
      </c>
      <c r="E204" s="3" t="str">
        <f t="shared" si="32"/>
        <v>30901</v>
      </c>
      <c r="F204" s="2">
        <f t="shared" si="33"/>
        <v>5</v>
      </c>
      <c r="G204" s="2">
        <v>203</v>
      </c>
      <c r="H204" s="3" t="str">
        <f t="shared" ca="1" si="34"/>
        <v>Particles, Nuclei and Fields</v>
      </c>
      <c r="I204" s="4">
        <v>3</v>
      </c>
      <c r="J204" s="4">
        <v>32</v>
      </c>
      <c r="K204" s="4">
        <v>309</v>
      </c>
      <c r="L204" s="4">
        <v>30901</v>
      </c>
      <c r="M204" t="s">
        <v>398</v>
      </c>
    </row>
    <row r="205" spans="1:13" x14ac:dyDescent="0.35">
      <c r="A205" s="1">
        <v>205</v>
      </c>
      <c r="B205" t="s">
        <v>399</v>
      </c>
      <c r="C205" s="2">
        <f t="shared" si="30"/>
        <v>4</v>
      </c>
      <c r="D205" s="3" t="str">
        <f t="shared" si="31"/>
        <v>310</v>
      </c>
      <c r="E205" s="3" t="str">
        <f t="shared" si="32"/>
        <v>310</v>
      </c>
      <c r="F205" s="2">
        <f t="shared" si="33"/>
        <v>3</v>
      </c>
      <c r="G205" s="1">
        <v>197</v>
      </c>
      <c r="H205" s="3" t="str">
        <f t="shared" ca="1" si="34"/>
        <v>Physics</v>
      </c>
      <c r="I205" s="4">
        <v>3</v>
      </c>
      <c r="J205" s="4">
        <v>32</v>
      </c>
      <c r="K205" s="4">
        <v>310</v>
      </c>
      <c r="L205" s="4"/>
      <c r="M205" t="s">
        <v>400</v>
      </c>
    </row>
    <row r="206" spans="1:13" x14ac:dyDescent="0.35">
      <c r="A206" s="1">
        <v>206</v>
      </c>
      <c r="B206" t="s">
        <v>401</v>
      </c>
      <c r="C206" s="2">
        <f t="shared" si="30"/>
        <v>7</v>
      </c>
      <c r="D206" s="3" t="str">
        <f t="shared" si="31"/>
        <v>310-01</v>
      </c>
      <c r="E206" s="3" t="str">
        <f t="shared" si="32"/>
        <v>31001</v>
      </c>
      <c r="F206" s="2">
        <f t="shared" si="33"/>
        <v>5</v>
      </c>
      <c r="G206" s="2">
        <v>205</v>
      </c>
      <c r="H206" s="3" t="str">
        <f t="shared" ca="1" si="34"/>
        <v>Statistical Physics, Soft Matter, Biological Physics, Nonlinear Dynamics</v>
      </c>
      <c r="I206" s="4">
        <v>3</v>
      </c>
      <c r="J206" s="4">
        <v>32</v>
      </c>
      <c r="K206" s="4">
        <v>310</v>
      </c>
      <c r="L206" s="4">
        <v>31001</v>
      </c>
      <c r="M206" t="s">
        <v>400</v>
      </c>
    </row>
    <row r="207" spans="1:13" x14ac:dyDescent="0.35">
      <c r="A207" s="1">
        <v>207</v>
      </c>
      <c r="B207" t="s">
        <v>402</v>
      </c>
      <c r="C207" s="2">
        <f t="shared" si="30"/>
        <v>4</v>
      </c>
      <c r="D207" s="3" t="str">
        <f t="shared" si="31"/>
        <v>311</v>
      </c>
      <c r="E207" s="3" t="str">
        <f t="shared" si="32"/>
        <v>311</v>
      </c>
      <c r="F207" s="2">
        <f t="shared" si="33"/>
        <v>3</v>
      </c>
      <c r="G207" s="1">
        <v>197</v>
      </c>
      <c r="H207" s="3" t="str">
        <f t="shared" ca="1" si="34"/>
        <v>Physics</v>
      </c>
      <c r="I207" s="4">
        <v>3</v>
      </c>
      <c r="J207" s="4">
        <v>32</v>
      </c>
      <c r="K207" s="4">
        <v>311</v>
      </c>
      <c r="L207" s="4"/>
      <c r="M207" t="s">
        <v>403</v>
      </c>
    </row>
    <row r="208" spans="1:13" x14ac:dyDescent="0.35">
      <c r="A208" s="1">
        <v>208</v>
      </c>
      <c r="B208" t="s">
        <v>404</v>
      </c>
      <c r="C208" s="2">
        <f t="shared" si="30"/>
        <v>7</v>
      </c>
      <c r="D208" s="3" t="str">
        <f t="shared" si="31"/>
        <v>311-01</v>
      </c>
      <c r="E208" s="3" t="str">
        <f t="shared" si="32"/>
        <v>31101</v>
      </c>
      <c r="F208" s="2">
        <f t="shared" si="33"/>
        <v>5</v>
      </c>
      <c r="G208" s="2">
        <v>207</v>
      </c>
      <c r="H208" s="3" t="str">
        <f t="shared" ca="1" si="34"/>
        <v>Astrophysics and Astronomy</v>
      </c>
      <c r="I208" s="4">
        <v>3</v>
      </c>
      <c r="J208" s="4">
        <v>32</v>
      </c>
      <c r="K208" s="4">
        <v>311</v>
      </c>
      <c r="L208" s="4">
        <v>31101</v>
      </c>
      <c r="M208" t="s">
        <v>403</v>
      </c>
    </row>
    <row r="209" spans="1:13" x14ac:dyDescent="0.35">
      <c r="A209" s="1">
        <v>209</v>
      </c>
      <c r="B209" s="6" t="s">
        <v>23</v>
      </c>
      <c r="C209" s="7"/>
      <c r="D209" s="7"/>
      <c r="E209" s="7"/>
      <c r="F209" s="8"/>
      <c r="G209" s="7"/>
      <c r="H209" s="7"/>
      <c r="I209" s="7"/>
      <c r="J209" s="7"/>
      <c r="K209" s="7"/>
      <c r="L209" s="7"/>
      <c r="M209" s="7"/>
    </row>
    <row r="210" spans="1:13" x14ac:dyDescent="0.35">
      <c r="A210" s="1">
        <v>210</v>
      </c>
      <c r="B210" t="s">
        <v>405</v>
      </c>
      <c r="C210" s="2">
        <f>FIND(" ",B210,1)</f>
        <v>3</v>
      </c>
      <c r="D210" s="3" t="str">
        <f>MID($B210,1,$C210-1)</f>
        <v>33</v>
      </c>
      <c r="E210" s="3" t="str">
        <f>CONCATENATE(MID(D210,1,3),MID(D210,5,2))</f>
        <v>33</v>
      </c>
      <c r="F210" s="2">
        <f>LEN(E210)</f>
        <v>2</v>
      </c>
      <c r="G210" s="1">
        <v>174</v>
      </c>
      <c r="H210" s="3" t="str">
        <f ca="1">INDIRECT(CONCATENATE("M",,G210))</f>
        <v>Natural Sciences</v>
      </c>
      <c r="I210" s="4">
        <v>3</v>
      </c>
      <c r="J210" s="4">
        <v>33</v>
      </c>
      <c r="K210" s="4"/>
      <c r="L210" s="4"/>
      <c r="M210" t="s">
        <v>406</v>
      </c>
    </row>
    <row r="211" spans="1:13" x14ac:dyDescent="0.35">
      <c r="A211" s="1">
        <v>211</v>
      </c>
      <c r="B211" t="s">
        <v>407</v>
      </c>
      <c r="C211" s="2">
        <f>FIND(" ",B211,1)</f>
        <v>4</v>
      </c>
      <c r="D211" s="3" t="str">
        <f>MID($B211,1,$C211-1)</f>
        <v>312</v>
      </c>
      <c r="E211" s="3" t="str">
        <f>CONCATENATE(MID(D211,1,3),MID(D211,5,2))</f>
        <v>312</v>
      </c>
      <c r="F211" s="2">
        <f>LEN(E211)</f>
        <v>3</v>
      </c>
      <c r="G211" s="1">
        <v>210</v>
      </c>
      <c r="H211" s="3" t="str">
        <f ca="1">INDIRECT(CONCATENATE("M",,G211))</f>
        <v>Mathematics</v>
      </c>
      <c r="I211" s="4">
        <v>3</v>
      </c>
      <c r="J211" s="4">
        <v>33</v>
      </c>
      <c r="K211" s="4">
        <v>312</v>
      </c>
      <c r="L211" s="4"/>
      <c r="M211" t="s">
        <v>406</v>
      </c>
    </row>
    <row r="212" spans="1:13" x14ac:dyDescent="0.35">
      <c r="A212" s="1">
        <v>212</v>
      </c>
      <c r="B212" t="s">
        <v>408</v>
      </c>
      <c r="C212" s="2">
        <f>FIND(" ",B212,1)</f>
        <v>7</v>
      </c>
      <c r="D212" s="3" t="str">
        <f>MID($B212,1,$C212-1)</f>
        <v>312-01</v>
      </c>
      <c r="E212" s="3" t="str">
        <f>CONCATENATE(MID(D212,1,3),MID(D212,5,2))</f>
        <v>31201</v>
      </c>
      <c r="F212" s="2">
        <f>LEN(E212)</f>
        <v>5</v>
      </c>
      <c r="G212" s="2">
        <v>211</v>
      </c>
      <c r="H212" s="3" t="str">
        <f ca="1">INDIRECT(CONCATENATE("M",,G212))</f>
        <v>Mathematics</v>
      </c>
      <c r="I212" s="4">
        <v>3</v>
      </c>
      <c r="J212" s="4">
        <v>33</v>
      </c>
      <c r="K212" s="4">
        <v>312</v>
      </c>
      <c r="L212" s="4">
        <v>31201</v>
      </c>
      <c r="M212" t="s">
        <v>406</v>
      </c>
    </row>
    <row r="213" spans="1:13" x14ac:dyDescent="0.35">
      <c r="A213" s="1">
        <v>213</v>
      </c>
      <c r="B213" s="6" t="s">
        <v>23</v>
      </c>
      <c r="C213" s="7"/>
      <c r="D213" s="7"/>
      <c r="E213" s="7"/>
      <c r="F213" s="8"/>
      <c r="G213" s="7"/>
      <c r="H213" s="7"/>
      <c r="I213" s="7"/>
      <c r="J213" s="7"/>
      <c r="K213" s="7"/>
      <c r="L213" s="7"/>
      <c r="M213" s="7"/>
    </row>
    <row r="214" spans="1:13" x14ac:dyDescent="0.35">
      <c r="A214" s="1">
        <v>214</v>
      </c>
      <c r="B214" t="s">
        <v>409</v>
      </c>
      <c r="C214" s="2">
        <f t="shared" ref="C214:C229" si="35">FIND(" ",B214,1)</f>
        <v>3</v>
      </c>
      <c r="D214" s="3" t="str">
        <f t="shared" ref="D214:D229" si="36">MID($B214,1,$C214-1)</f>
        <v>34</v>
      </c>
      <c r="E214" s="3" t="str">
        <f t="shared" ref="E214:E229" si="37">CONCATENATE(MID(D214,1,3),MID(D214,5,2))</f>
        <v>34</v>
      </c>
      <c r="F214" s="2">
        <f t="shared" ref="F214:F229" si="38">LEN(E214)</f>
        <v>2</v>
      </c>
      <c r="G214" s="1">
        <v>174</v>
      </c>
      <c r="H214" s="3" t="str">
        <f t="shared" ref="H214:H229" ca="1" si="39">INDIRECT(CONCATENATE("M",,G214))</f>
        <v>Natural Sciences</v>
      </c>
      <c r="I214" s="4">
        <v>3</v>
      </c>
      <c r="J214" s="4">
        <v>34</v>
      </c>
      <c r="K214" s="4"/>
      <c r="L214" s="4"/>
      <c r="M214" t="s">
        <v>410</v>
      </c>
    </row>
    <row r="215" spans="1:13" x14ac:dyDescent="0.35">
      <c r="A215" s="1">
        <v>215</v>
      </c>
      <c r="B215" t="s">
        <v>411</v>
      </c>
      <c r="C215" s="2">
        <f t="shared" si="35"/>
        <v>4</v>
      </c>
      <c r="D215" s="3" t="str">
        <f t="shared" si="36"/>
        <v>313</v>
      </c>
      <c r="E215" s="3" t="str">
        <f t="shared" si="37"/>
        <v>313</v>
      </c>
      <c r="F215" s="2">
        <f t="shared" si="38"/>
        <v>3</v>
      </c>
      <c r="G215" s="1">
        <v>214</v>
      </c>
      <c r="H215" s="3" t="str">
        <f t="shared" ca="1" si="39"/>
        <v>Geosciences</v>
      </c>
      <c r="I215" s="4">
        <v>3</v>
      </c>
      <c r="J215" s="4">
        <v>34</v>
      </c>
      <c r="K215" s="4">
        <v>313</v>
      </c>
      <c r="L215" s="4"/>
      <c r="M215" t="s">
        <v>412</v>
      </c>
    </row>
    <row r="216" spans="1:13" x14ac:dyDescent="0.35">
      <c r="A216" s="1">
        <v>216</v>
      </c>
      <c r="B216" t="s">
        <v>413</v>
      </c>
      <c r="C216" s="2">
        <f t="shared" si="35"/>
        <v>7</v>
      </c>
      <c r="D216" s="3" t="str">
        <f t="shared" si="36"/>
        <v>313-01</v>
      </c>
      <c r="E216" s="3" t="str">
        <f t="shared" si="37"/>
        <v>31301</v>
      </c>
      <c r="F216" s="2">
        <f t="shared" si="38"/>
        <v>5</v>
      </c>
      <c r="G216" s="2">
        <v>215</v>
      </c>
      <c r="H216" s="3" t="str">
        <f t="shared" ca="1" si="39"/>
        <v>Atmospheric Science, Oceanography and Climate Research</v>
      </c>
      <c r="I216" s="4">
        <v>3</v>
      </c>
      <c r="J216" s="4">
        <v>34</v>
      </c>
      <c r="K216" s="4">
        <v>313</v>
      </c>
      <c r="L216" s="4">
        <v>31301</v>
      </c>
      <c r="M216" t="s">
        <v>414</v>
      </c>
    </row>
    <row r="217" spans="1:13" x14ac:dyDescent="0.35">
      <c r="A217" s="1">
        <v>217</v>
      </c>
      <c r="B217" t="s">
        <v>415</v>
      </c>
      <c r="C217" s="2">
        <f t="shared" si="35"/>
        <v>7</v>
      </c>
      <c r="D217" s="3" t="str">
        <f t="shared" si="36"/>
        <v>313-02</v>
      </c>
      <c r="E217" s="3" t="str">
        <f t="shared" si="37"/>
        <v>31302</v>
      </c>
      <c r="F217" s="2">
        <f t="shared" si="38"/>
        <v>5</v>
      </c>
      <c r="G217" s="2">
        <v>215</v>
      </c>
      <c r="H217" s="3" t="str">
        <f t="shared" ca="1" si="39"/>
        <v>Atmospheric Science, Oceanography and Climate Research</v>
      </c>
      <c r="I217" s="4">
        <v>3</v>
      </c>
      <c r="J217" s="4">
        <v>34</v>
      </c>
      <c r="K217" s="4">
        <v>313</v>
      </c>
      <c r="L217" s="4">
        <v>31302</v>
      </c>
      <c r="M217" t="s">
        <v>416</v>
      </c>
    </row>
    <row r="218" spans="1:13" x14ac:dyDescent="0.35">
      <c r="A218" s="1">
        <v>218</v>
      </c>
      <c r="B218" t="s">
        <v>417</v>
      </c>
      <c r="C218" s="2">
        <f t="shared" si="35"/>
        <v>4</v>
      </c>
      <c r="D218" s="3" t="str">
        <f t="shared" si="36"/>
        <v>314</v>
      </c>
      <c r="E218" s="3" t="str">
        <f t="shared" si="37"/>
        <v>314</v>
      </c>
      <c r="F218" s="2">
        <f t="shared" si="38"/>
        <v>3</v>
      </c>
      <c r="G218" s="1">
        <v>214</v>
      </c>
      <c r="H218" s="3" t="str">
        <f t="shared" ca="1" si="39"/>
        <v>Geosciences</v>
      </c>
      <c r="I218" s="4">
        <v>3</v>
      </c>
      <c r="J218" s="4">
        <v>34</v>
      </c>
      <c r="K218" s="4">
        <v>314</v>
      </c>
      <c r="L218" s="4"/>
      <c r="M218" t="s">
        <v>418</v>
      </c>
    </row>
    <row r="219" spans="1:13" x14ac:dyDescent="0.35">
      <c r="A219" s="1">
        <v>219</v>
      </c>
      <c r="B219" t="s">
        <v>419</v>
      </c>
      <c r="C219" s="2">
        <f t="shared" si="35"/>
        <v>7</v>
      </c>
      <c r="D219" s="3" t="str">
        <f t="shared" si="36"/>
        <v>314-01</v>
      </c>
      <c r="E219" s="3" t="str">
        <f t="shared" si="37"/>
        <v>31401</v>
      </c>
      <c r="F219" s="2">
        <f t="shared" si="38"/>
        <v>5</v>
      </c>
      <c r="G219" s="2">
        <v>218</v>
      </c>
      <c r="H219" s="3" t="str">
        <f t="shared" ca="1" si="39"/>
        <v>Geology and Palaeontology</v>
      </c>
      <c r="I219" s="4">
        <v>3</v>
      </c>
      <c r="J219" s="4">
        <v>34</v>
      </c>
      <c r="K219" s="4">
        <v>314</v>
      </c>
      <c r="L219" s="4">
        <v>31401</v>
      </c>
      <c r="M219" t="s">
        <v>418</v>
      </c>
    </row>
    <row r="220" spans="1:13" x14ac:dyDescent="0.35">
      <c r="A220" s="1">
        <v>220</v>
      </c>
      <c r="B220" t="s">
        <v>420</v>
      </c>
      <c r="C220" s="2">
        <f t="shared" si="35"/>
        <v>4</v>
      </c>
      <c r="D220" s="3" t="str">
        <f t="shared" si="36"/>
        <v>315</v>
      </c>
      <c r="E220" s="3" t="str">
        <f t="shared" si="37"/>
        <v>315</v>
      </c>
      <c r="F220" s="2">
        <f t="shared" si="38"/>
        <v>3</v>
      </c>
      <c r="G220" s="1">
        <v>214</v>
      </c>
      <c r="H220" s="3" t="str">
        <f t="shared" ca="1" si="39"/>
        <v>Geosciences</v>
      </c>
      <c r="I220" s="4">
        <v>3</v>
      </c>
      <c r="J220" s="4">
        <v>34</v>
      </c>
      <c r="K220" s="4">
        <v>315</v>
      </c>
      <c r="L220" s="4"/>
      <c r="M220" t="s">
        <v>421</v>
      </c>
    </row>
    <row r="221" spans="1:13" x14ac:dyDescent="0.35">
      <c r="A221" s="1">
        <v>221</v>
      </c>
      <c r="B221" t="s">
        <v>422</v>
      </c>
      <c r="C221" s="2">
        <f t="shared" si="35"/>
        <v>7</v>
      </c>
      <c r="D221" s="3" t="str">
        <f t="shared" si="36"/>
        <v>315-01</v>
      </c>
      <c r="E221" s="3" t="str">
        <f t="shared" si="37"/>
        <v>31501</v>
      </c>
      <c r="F221" s="2">
        <f t="shared" si="38"/>
        <v>5</v>
      </c>
      <c r="G221" s="2">
        <v>220</v>
      </c>
      <c r="H221" s="3" t="str">
        <f t="shared" ca="1" si="39"/>
        <v>Geophysics and Geodesy</v>
      </c>
      <c r="I221" s="4">
        <v>3</v>
      </c>
      <c r="J221" s="4">
        <v>34</v>
      </c>
      <c r="K221" s="4">
        <v>315</v>
      </c>
      <c r="L221" s="4">
        <v>31501</v>
      </c>
      <c r="M221" t="s">
        <v>423</v>
      </c>
    </row>
    <row r="222" spans="1:13" x14ac:dyDescent="0.35">
      <c r="A222" s="1">
        <v>222</v>
      </c>
      <c r="B222" t="s">
        <v>424</v>
      </c>
      <c r="C222" s="2">
        <f t="shared" si="35"/>
        <v>7</v>
      </c>
      <c r="D222" s="3" t="str">
        <f t="shared" si="36"/>
        <v>315-02</v>
      </c>
      <c r="E222" s="3" t="str">
        <f t="shared" si="37"/>
        <v>31502</v>
      </c>
      <c r="F222" s="2">
        <f t="shared" si="38"/>
        <v>5</v>
      </c>
      <c r="G222" s="2">
        <v>220</v>
      </c>
      <c r="H222" s="3" t="str">
        <f t="shared" ca="1" si="39"/>
        <v>Geophysics and Geodesy</v>
      </c>
      <c r="I222" s="4">
        <v>3</v>
      </c>
      <c r="J222" s="4">
        <v>34</v>
      </c>
      <c r="K222" s="4">
        <v>315</v>
      </c>
      <c r="L222" s="4">
        <v>31502</v>
      </c>
      <c r="M222" t="s">
        <v>425</v>
      </c>
    </row>
    <row r="223" spans="1:13" x14ac:dyDescent="0.35">
      <c r="A223" s="1">
        <v>223</v>
      </c>
      <c r="B223" t="s">
        <v>426</v>
      </c>
      <c r="C223" s="2">
        <f t="shared" si="35"/>
        <v>4</v>
      </c>
      <c r="D223" s="3" t="str">
        <f t="shared" si="36"/>
        <v>316</v>
      </c>
      <c r="E223" s="3" t="str">
        <f t="shared" si="37"/>
        <v>316</v>
      </c>
      <c r="F223" s="2">
        <f t="shared" si="38"/>
        <v>3</v>
      </c>
      <c r="G223" s="1">
        <v>214</v>
      </c>
      <c r="H223" s="3" t="str">
        <f t="shared" ca="1" si="39"/>
        <v>Geosciences</v>
      </c>
      <c r="I223" s="4">
        <v>3</v>
      </c>
      <c r="J223" s="4">
        <v>34</v>
      </c>
      <c r="K223" s="4">
        <v>316</v>
      </c>
      <c r="L223" s="4"/>
      <c r="M223" t="s">
        <v>427</v>
      </c>
    </row>
    <row r="224" spans="1:13" x14ac:dyDescent="0.35">
      <c r="A224" s="1">
        <v>224</v>
      </c>
      <c r="B224" t="s">
        <v>428</v>
      </c>
      <c r="C224" s="2">
        <f t="shared" si="35"/>
        <v>7</v>
      </c>
      <c r="D224" s="3" t="str">
        <f t="shared" si="36"/>
        <v>316-01</v>
      </c>
      <c r="E224" s="3" t="str">
        <f t="shared" si="37"/>
        <v>31601</v>
      </c>
      <c r="F224" s="2">
        <f t="shared" si="38"/>
        <v>5</v>
      </c>
      <c r="G224" s="2">
        <v>223</v>
      </c>
      <c r="H224" s="3" t="str">
        <f t="shared" ca="1" si="39"/>
        <v>Geochemistry, Mineralogy and Crystallography</v>
      </c>
      <c r="I224" s="4">
        <v>3</v>
      </c>
      <c r="J224" s="4">
        <v>34</v>
      </c>
      <c r="K224" s="4">
        <v>316</v>
      </c>
      <c r="L224" s="4">
        <v>31601</v>
      </c>
      <c r="M224" t="s">
        <v>427</v>
      </c>
    </row>
    <row r="225" spans="1:13" x14ac:dyDescent="0.35">
      <c r="A225" s="1">
        <v>225</v>
      </c>
      <c r="B225" t="s">
        <v>429</v>
      </c>
      <c r="C225" s="2">
        <f t="shared" si="35"/>
        <v>4</v>
      </c>
      <c r="D225" s="3" t="str">
        <f t="shared" si="36"/>
        <v>317</v>
      </c>
      <c r="E225" s="3" t="str">
        <f t="shared" si="37"/>
        <v>317</v>
      </c>
      <c r="F225" s="2">
        <f t="shared" si="38"/>
        <v>3</v>
      </c>
      <c r="G225" s="1">
        <v>214</v>
      </c>
      <c r="H225" s="3" t="str">
        <f t="shared" ca="1" si="39"/>
        <v>Geosciences</v>
      </c>
      <c r="I225" s="4">
        <v>3</v>
      </c>
      <c r="J225" s="4">
        <v>34</v>
      </c>
      <c r="K225" s="4">
        <v>317</v>
      </c>
      <c r="L225" s="4"/>
      <c r="M225" t="s">
        <v>430</v>
      </c>
    </row>
    <row r="226" spans="1:13" x14ac:dyDescent="0.35">
      <c r="A226" s="1">
        <v>226</v>
      </c>
      <c r="B226" t="s">
        <v>431</v>
      </c>
      <c r="C226" s="2">
        <f t="shared" si="35"/>
        <v>7</v>
      </c>
      <c r="D226" s="3" t="str">
        <f t="shared" si="36"/>
        <v>317-01</v>
      </c>
      <c r="E226" s="3" t="str">
        <f t="shared" si="37"/>
        <v>31701</v>
      </c>
      <c r="F226" s="2">
        <f t="shared" si="38"/>
        <v>5</v>
      </c>
      <c r="G226" s="2">
        <v>225</v>
      </c>
      <c r="H226" s="3" t="str">
        <f t="shared" ca="1" si="39"/>
        <v>Geography</v>
      </c>
      <c r="I226" s="4">
        <v>3</v>
      </c>
      <c r="J226" s="4">
        <v>34</v>
      </c>
      <c r="K226" s="4">
        <v>317</v>
      </c>
      <c r="L226" s="4">
        <v>31701</v>
      </c>
      <c r="M226" t="s">
        <v>432</v>
      </c>
    </row>
    <row r="227" spans="1:13" x14ac:dyDescent="0.35">
      <c r="A227" s="1">
        <v>227</v>
      </c>
      <c r="B227" t="s">
        <v>433</v>
      </c>
      <c r="C227" s="2">
        <f t="shared" si="35"/>
        <v>7</v>
      </c>
      <c r="D227" s="3" t="str">
        <f t="shared" si="36"/>
        <v>317-02</v>
      </c>
      <c r="E227" s="3" t="str">
        <f t="shared" si="37"/>
        <v>31702</v>
      </c>
      <c r="F227" s="2">
        <f t="shared" si="38"/>
        <v>5</v>
      </c>
      <c r="G227" s="2">
        <v>225</v>
      </c>
      <c r="H227" s="3" t="str">
        <f t="shared" ca="1" si="39"/>
        <v>Geography</v>
      </c>
      <c r="I227" s="4">
        <v>3</v>
      </c>
      <c r="J227" s="4">
        <v>34</v>
      </c>
      <c r="K227" s="4">
        <v>317</v>
      </c>
      <c r="L227" s="4">
        <v>31702</v>
      </c>
      <c r="M227" t="s">
        <v>434</v>
      </c>
    </row>
    <row r="228" spans="1:13" x14ac:dyDescent="0.35">
      <c r="A228" s="1">
        <v>228</v>
      </c>
      <c r="B228" t="s">
        <v>435</v>
      </c>
      <c r="C228" s="2">
        <f t="shared" si="35"/>
        <v>4</v>
      </c>
      <c r="D228" s="3" t="str">
        <f t="shared" si="36"/>
        <v>318</v>
      </c>
      <c r="E228" s="3" t="str">
        <f t="shared" si="37"/>
        <v>318</v>
      </c>
      <c r="F228" s="2">
        <f t="shared" si="38"/>
        <v>3</v>
      </c>
      <c r="G228" s="1">
        <v>214</v>
      </c>
      <c r="H228" s="3" t="str">
        <f t="shared" ca="1" si="39"/>
        <v>Geosciences</v>
      </c>
      <c r="I228" s="4">
        <v>3</v>
      </c>
      <c r="J228" s="4">
        <v>34</v>
      </c>
      <c r="K228" s="4">
        <v>318</v>
      </c>
      <c r="L228" s="4"/>
      <c r="M228" t="s">
        <v>436</v>
      </c>
    </row>
    <row r="229" spans="1:13" x14ac:dyDescent="0.35">
      <c r="A229" s="1">
        <v>229</v>
      </c>
      <c r="B229" t="s">
        <v>437</v>
      </c>
      <c r="C229" s="2">
        <f t="shared" si="35"/>
        <v>7</v>
      </c>
      <c r="D229" s="3" t="str">
        <f t="shared" si="36"/>
        <v>318-01</v>
      </c>
      <c r="E229" s="3" t="str">
        <f t="shared" si="37"/>
        <v>31801</v>
      </c>
      <c r="F229" s="2">
        <f t="shared" si="38"/>
        <v>5</v>
      </c>
      <c r="G229" s="2">
        <v>228</v>
      </c>
      <c r="H229" s="3" t="str">
        <f t="shared" ca="1" si="39"/>
        <v>Water Research</v>
      </c>
      <c r="I229" s="4">
        <v>3</v>
      </c>
      <c r="J229" s="4">
        <v>34</v>
      </c>
      <c r="K229" s="4">
        <v>318</v>
      </c>
      <c r="L229" s="4">
        <v>31801</v>
      </c>
      <c r="M229" t="s">
        <v>438</v>
      </c>
    </row>
    <row r="230" spans="1:13" x14ac:dyDescent="0.35">
      <c r="A230" s="1">
        <v>230</v>
      </c>
      <c r="B230" s="6" t="s">
        <v>23</v>
      </c>
      <c r="C230" s="7"/>
      <c r="D230" s="7"/>
      <c r="E230" s="7"/>
      <c r="F230" s="8"/>
      <c r="G230" s="7"/>
      <c r="H230" s="7"/>
      <c r="I230" s="7"/>
      <c r="J230" s="7"/>
      <c r="K230" s="7"/>
      <c r="L230" s="7"/>
      <c r="M230" s="7"/>
    </row>
    <row r="231" spans="1:13" x14ac:dyDescent="0.35">
      <c r="A231" s="1">
        <v>231</v>
      </c>
      <c r="B231" t="s">
        <v>439</v>
      </c>
      <c r="C231" s="2">
        <f>FIND(" ",B231,1)</f>
        <v>2</v>
      </c>
      <c r="D231" s="3" t="str">
        <f>MID($B231,1,$C231-1)</f>
        <v>4</v>
      </c>
      <c r="E231" s="3" t="str">
        <f>CONCATENATE(MID(D231,1,3),MID(D231,5,2))</f>
        <v>4</v>
      </c>
      <c r="F231" s="2">
        <f>LEN(E231)</f>
        <v>1</v>
      </c>
      <c r="G231" s="2">
        <v>1</v>
      </c>
      <c r="H231" s="3" t="str">
        <f ca="1">INDIRECT(CONCATENATE("M",,G231))</f>
        <v>DFG Classification</v>
      </c>
      <c r="I231" s="4">
        <v>4</v>
      </c>
      <c r="J231" s="4"/>
      <c r="K231" s="4"/>
      <c r="L231" s="4"/>
      <c r="M231" t="s">
        <v>440</v>
      </c>
    </row>
    <row r="232" spans="1:13" x14ac:dyDescent="0.35">
      <c r="A232" s="1">
        <v>232</v>
      </c>
      <c r="B232" s="6" t="s">
        <v>23</v>
      </c>
      <c r="C232" s="7"/>
      <c r="D232" s="7"/>
      <c r="E232" s="7"/>
      <c r="F232" s="8"/>
      <c r="G232" s="7"/>
      <c r="H232" s="7"/>
      <c r="I232" s="7"/>
      <c r="J232" s="7"/>
      <c r="K232" s="7"/>
      <c r="L232" s="7"/>
      <c r="M232" s="7"/>
    </row>
    <row r="233" spans="1:13" x14ac:dyDescent="0.35">
      <c r="A233" s="1">
        <v>233</v>
      </c>
      <c r="B233" t="s">
        <v>441</v>
      </c>
      <c r="C233" s="2">
        <f t="shared" ref="C233:C246" si="40">FIND(" ",B233,1)</f>
        <v>3</v>
      </c>
      <c r="D233" s="3" t="str">
        <f t="shared" ref="D233:D246" si="41">MID($B233,1,$C233-1)</f>
        <v>41</v>
      </c>
      <c r="E233" s="3" t="str">
        <f t="shared" ref="E233:E246" si="42">CONCATENATE(MID(D233,1,3),MID(D233,5,2))</f>
        <v>41</v>
      </c>
      <c r="F233" s="2">
        <f t="shared" ref="F233:F246" si="43">LEN(E233)</f>
        <v>2</v>
      </c>
      <c r="G233" s="1">
        <v>231</v>
      </c>
      <c r="H233" s="3" t="str">
        <f t="shared" ref="H233:H246" ca="1" si="44">INDIRECT(CONCATENATE("M",,G233))</f>
        <v>Engineering Sciences</v>
      </c>
      <c r="I233" s="4">
        <v>4</v>
      </c>
      <c r="J233" s="4">
        <v>41</v>
      </c>
      <c r="K233" s="4"/>
      <c r="L233" s="4"/>
      <c r="M233" t="s">
        <v>442</v>
      </c>
    </row>
    <row r="234" spans="1:13" x14ac:dyDescent="0.35">
      <c r="A234" s="1">
        <v>234</v>
      </c>
      <c r="B234" t="s">
        <v>443</v>
      </c>
      <c r="C234" s="2">
        <f t="shared" si="40"/>
        <v>4</v>
      </c>
      <c r="D234" s="3" t="str">
        <f t="shared" si="41"/>
        <v>401</v>
      </c>
      <c r="E234" s="3" t="str">
        <f t="shared" si="42"/>
        <v>401</v>
      </c>
      <c r="F234" s="2">
        <f t="shared" si="43"/>
        <v>3</v>
      </c>
      <c r="G234" s="1">
        <v>233</v>
      </c>
      <c r="H234" s="3" t="str">
        <f t="shared" ca="1" si="44"/>
        <v>Mechanical and Industrial Engineering</v>
      </c>
      <c r="I234" s="4">
        <v>4</v>
      </c>
      <c r="J234" s="4">
        <v>41</v>
      </c>
      <c r="K234" s="4">
        <v>401</v>
      </c>
      <c r="L234" s="4"/>
      <c r="M234" t="s">
        <v>444</v>
      </c>
    </row>
    <row r="235" spans="1:13" x14ac:dyDescent="0.35">
      <c r="A235" s="1">
        <v>235</v>
      </c>
      <c r="B235" t="s">
        <v>445</v>
      </c>
      <c r="C235" s="2">
        <f t="shared" si="40"/>
        <v>7</v>
      </c>
      <c r="D235" s="3" t="str">
        <f t="shared" si="41"/>
        <v>401-01</v>
      </c>
      <c r="E235" s="3" t="str">
        <f t="shared" si="42"/>
        <v>40101</v>
      </c>
      <c r="F235" s="2">
        <f t="shared" si="43"/>
        <v>5</v>
      </c>
      <c r="G235" s="2">
        <v>234</v>
      </c>
      <c r="H235" s="3" t="str">
        <f t="shared" ca="1" si="44"/>
        <v>Production Technology</v>
      </c>
      <c r="I235" s="4">
        <v>4</v>
      </c>
      <c r="J235" s="4">
        <v>41</v>
      </c>
      <c r="K235" s="4">
        <v>401</v>
      </c>
      <c r="L235" s="4">
        <v>40101</v>
      </c>
      <c r="M235" t="s">
        <v>446</v>
      </c>
    </row>
    <row r="236" spans="1:13" x14ac:dyDescent="0.35">
      <c r="A236" s="1">
        <v>236</v>
      </c>
      <c r="B236" t="s">
        <v>447</v>
      </c>
      <c r="C236" s="2">
        <f t="shared" si="40"/>
        <v>7</v>
      </c>
      <c r="D236" s="3" t="str">
        <f t="shared" si="41"/>
        <v>401-02</v>
      </c>
      <c r="E236" s="3" t="str">
        <f t="shared" si="42"/>
        <v>40102</v>
      </c>
      <c r="F236" s="2">
        <f t="shared" si="43"/>
        <v>5</v>
      </c>
      <c r="G236" s="2">
        <v>234</v>
      </c>
      <c r="H236" s="3" t="str">
        <f t="shared" ca="1" si="44"/>
        <v>Production Technology</v>
      </c>
      <c r="I236" s="4">
        <v>4</v>
      </c>
      <c r="J236" s="4">
        <v>41</v>
      </c>
      <c r="K236" s="4">
        <v>401</v>
      </c>
      <c r="L236" s="4">
        <v>40102</v>
      </c>
      <c r="M236" t="s">
        <v>448</v>
      </c>
    </row>
    <row r="237" spans="1:13" x14ac:dyDescent="0.35">
      <c r="A237" s="1">
        <v>237</v>
      </c>
      <c r="B237" t="s">
        <v>449</v>
      </c>
      <c r="C237" s="2">
        <f t="shared" si="40"/>
        <v>7</v>
      </c>
      <c r="D237" s="3" t="str">
        <f t="shared" si="41"/>
        <v>401-03</v>
      </c>
      <c r="E237" s="3" t="str">
        <f t="shared" si="42"/>
        <v>40103</v>
      </c>
      <c r="F237" s="2">
        <f t="shared" si="43"/>
        <v>5</v>
      </c>
      <c r="G237" s="2">
        <v>234</v>
      </c>
      <c r="H237" s="3" t="str">
        <f t="shared" ca="1" si="44"/>
        <v>Production Technology</v>
      </c>
      <c r="I237" s="4">
        <v>4</v>
      </c>
      <c r="J237" s="4">
        <v>41</v>
      </c>
      <c r="K237" s="4">
        <v>401</v>
      </c>
      <c r="L237" s="4">
        <v>40103</v>
      </c>
      <c r="M237" t="s">
        <v>450</v>
      </c>
    </row>
    <row r="238" spans="1:13" x14ac:dyDescent="0.35">
      <c r="A238" s="1">
        <v>238</v>
      </c>
      <c r="B238" t="s">
        <v>451</v>
      </c>
      <c r="C238" s="2">
        <f t="shared" si="40"/>
        <v>7</v>
      </c>
      <c r="D238" s="3" t="str">
        <f t="shared" si="41"/>
        <v>401-04</v>
      </c>
      <c r="E238" s="3" t="str">
        <f t="shared" si="42"/>
        <v>40104</v>
      </c>
      <c r="F238" s="2">
        <f t="shared" si="43"/>
        <v>5</v>
      </c>
      <c r="G238" s="2">
        <v>234</v>
      </c>
      <c r="H238" s="3" t="str">
        <f t="shared" ca="1" si="44"/>
        <v>Production Technology</v>
      </c>
      <c r="I238" s="4">
        <v>4</v>
      </c>
      <c r="J238" s="4">
        <v>41</v>
      </c>
      <c r="K238" s="4">
        <v>401</v>
      </c>
      <c r="L238" s="4">
        <v>40104</v>
      </c>
      <c r="M238" t="s">
        <v>452</v>
      </c>
    </row>
    <row r="239" spans="1:13" x14ac:dyDescent="0.35">
      <c r="A239" s="1">
        <v>239</v>
      </c>
      <c r="B239" t="s">
        <v>453</v>
      </c>
      <c r="C239" s="2">
        <f t="shared" si="40"/>
        <v>7</v>
      </c>
      <c r="D239" s="3" t="str">
        <f t="shared" si="41"/>
        <v>401-05</v>
      </c>
      <c r="E239" s="3" t="str">
        <f t="shared" si="42"/>
        <v>40105</v>
      </c>
      <c r="F239" s="2">
        <f t="shared" si="43"/>
        <v>5</v>
      </c>
      <c r="G239" s="2">
        <v>234</v>
      </c>
      <c r="H239" s="3" t="str">
        <f t="shared" ca="1" si="44"/>
        <v>Production Technology</v>
      </c>
      <c r="I239" s="4">
        <v>4</v>
      </c>
      <c r="J239" s="4">
        <v>41</v>
      </c>
      <c r="K239" s="4">
        <v>401</v>
      </c>
      <c r="L239" s="4">
        <v>40105</v>
      </c>
      <c r="M239" t="s">
        <v>454</v>
      </c>
    </row>
    <row r="240" spans="1:13" x14ac:dyDescent="0.35">
      <c r="A240" s="1">
        <v>240</v>
      </c>
      <c r="B240" t="s">
        <v>455</v>
      </c>
      <c r="C240" s="2">
        <f t="shared" si="40"/>
        <v>7</v>
      </c>
      <c r="D240" s="3" t="str">
        <f t="shared" si="41"/>
        <v>401-06</v>
      </c>
      <c r="E240" s="3" t="str">
        <f t="shared" si="42"/>
        <v>40106</v>
      </c>
      <c r="F240" s="2">
        <f t="shared" si="43"/>
        <v>5</v>
      </c>
      <c r="G240" s="2">
        <v>234</v>
      </c>
      <c r="H240" s="3" t="str">
        <f t="shared" ca="1" si="44"/>
        <v>Production Technology</v>
      </c>
      <c r="I240" s="4">
        <v>4</v>
      </c>
      <c r="J240" s="4">
        <v>41</v>
      </c>
      <c r="K240" s="4">
        <v>401</v>
      </c>
      <c r="L240" s="4">
        <v>40106</v>
      </c>
      <c r="M240" t="s">
        <v>456</v>
      </c>
    </row>
    <row r="241" spans="1:13" x14ac:dyDescent="0.35">
      <c r="A241" s="1">
        <v>241</v>
      </c>
      <c r="B241" t="s">
        <v>457</v>
      </c>
      <c r="C241" s="2">
        <f t="shared" si="40"/>
        <v>4</v>
      </c>
      <c r="D241" s="3" t="str">
        <f t="shared" si="41"/>
        <v>402</v>
      </c>
      <c r="E241" s="3" t="str">
        <f t="shared" si="42"/>
        <v>402</v>
      </c>
      <c r="F241" s="2">
        <f t="shared" si="43"/>
        <v>3</v>
      </c>
      <c r="G241" s="1">
        <v>233</v>
      </c>
      <c r="H241" s="3" t="str">
        <f t="shared" ca="1" si="44"/>
        <v>Mechanical and Industrial Engineering</v>
      </c>
      <c r="I241" s="4">
        <v>4</v>
      </c>
      <c r="J241" s="4">
        <v>41</v>
      </c>
      <c r="K241" s="4">
        <v>402</v>
      </c>
      <c r="L241" s="4"/>
      <c r="M241" t="s">
        <v>458</v>
      </c>
    </row>
    <row r="242" spans="1:13" x14ac:dyDescent="0.35">
      <c r="A242" s="1">
        <v>242</v>
      </c>
      <c r="B242" t="s">
        <v>459</v>
      </c>
      <c r="C242" s="2">
        <f t="shared" si="40"/>
        <v>7</v>
      </c>
      <c r="D242" s="3" t="str">
        <f t="shared" si="41"/>
        <v>402-01</v>
      </c>
      <c r="E242" s="3" t="str">
        <f t="shared" si="42"/>
        <v>40201</v>
      </c>
      <c r="F242" s="2">
        <f t="shared" si="43"/>
        <v>5</v>
      </c>
      <c r="G242" s="2">
        <v>241</v>
      </c>
      <c r="H242" s="3" t="str">
        <f t="shared" ca="1" si="44"/>
        <v>Mechanics and Constructive Mechanical Engineering</v>
      </c>
      <c r="I242" s="4">
        <v>4</v>
      </c>
      <c r="J242" s="4">
        <v>41</v>
      </c>
      <c r="K242" s="4">
        <v>402</v>
      </c>
      <c r="L242" s="4">
        <v>40201</v>
      </c>
      <c r="M242" t="s">
        <v>460</v>
      </c>
    </row>
    <row r="243" spans="1:13" x14ac:dyDescent="0.35">
      <c r="A243" s="1">
        <v>243</v>
      </c>
      <c r="B243" t="s">
        <v>461</v>
      </c>
      <c r="C243" s="2">
        <f t="shared" si="40"/>
        <v>7</v>
      </c>
      <c r="D243" s="3" t="str">
        <f t="shared" si="41"/>
        <v>402-02</v>
      </c>
      <c r="E243" s="3" t="str">
        <f t="shared" si="42"/>
        <v>40202</v>
      </c>
      <c r="F243" s="2">
        <f t="shared" si="43"/>
        <v>5</v>
      </c>
      <c r="G243" s="2">
        <v>241</v>
      </c>
      <c r="H243" s="3" t="str">
        <f t="shared" ca="1" si="44"/>
        <v>Mechanics and Constructive Mechanical Engineering</v>
      </c>
      <c r="I243" s="4">
        <v>4</v>
      </c>
      <c r="J243" s="4">
        <v>41</v>
      </c>
      <c r="K243" s="4">
        <v>402</v>
      </c>
      <c r="L243" s="4">
        <v>40202</v>
      </c>
      <c r="M243" t="s">
        <v>462</v>
      </c>
    </row>
    <row r="244" spans="1:13" x14ac:dyDescent="0.35">
      <c r="A244" s="1">
        <v>244</v>
      </c>
      <c r="B244" t="s">
        <v>463</v>
      </c>
      <c r="C244" s="2">
        <f t="shared" si="40"/>
        <v>7</v>
      </c>
      <c r="D244" s="3" t="str">
        <f t="shared" si="41"/>
        <v>402-03</v>
      </c>
      <c r="E244" s="3" t="str">
        <f t="shared" si="42"/>
        <v>40203</v>
      </c>
      <c r="F244" s="2">
        <f t="shared" si="43"/>
        <v>5</v>
      </c>
      <c r="G244" s="2">
        <v>241</v>
      </c>
      <c r="H244" s="3" t="str">
        <f t="shared" ca="1" si="44"/>
        <v>Mechanics and Constructive Mechanical Engineering</v>
      </c>
      <c r="I244" s="4">
        <v>4</v>
      </c>
      <c r="J244" s="4">
        <v>41</v>
      </c>
      <c r="K244" s="4">
        <v>402</v>
      </c>
      <c r="L244" s="4">
        <v>40203</v>
      </c>
      <c r="M244" t="s">
        <v>464</v>
      </c>
    </row>
    <row r="245" spans="1:13" x14ac:dyDescent="0.35">
      <c r="A245" s="1">
        <v>245</v>
      </c>
      <c r="B245" t="s">
        <v>465</v>
      </c>
      <c r="C245" s="2">
        <f t="shared" si="40"/>
        <v>7</v>
      </c>
      <c r="D245" s="3" t="str">
        <f t="shared" si="41"/>
        <v>402-04</v>
      </c>
      <c r="E245" s="3" t="str">
        <f t="shared" si="42"/>
        <v>40204</v>
      </c>
      <c r="F245" s="2">
        <f t="shared" si="43"/>
        <v>5</v>
      </c>
      <c r="G245" s="2">
        <v>241</v>
      </c>
      <c r="H245" s="3" t="str">
        <f t="shared" ca="1" si="44"/>
        <v>Mechanics and Constructive Mechanical Engineering</v>
      </c>
      <c r="I245" s="4">
        <v>4</v>
      </c>
      <c r="J245" s="4">
        <v>41</v>
      </c>
      <c r="K245" s="4">
        <v>402</v>
      </c>
      <c r="L245" s="4">
        <v>40204</v>
      </c>
      <c r="M245" t="s">
        <v>466</v>
      </c>
    </row>
    <row r="246" spans="1:13" x14ac:dyDescent="0.35">
      <c r="A246" s="1">
        <v>246</v>
      </c>
      <c r="B246" t="s">
        <v>467</v>
      </c>
      <c r="C246" s="2">
        <f t="shared" si="40"/>
        <v>4</v>
      </c>
      <c r="D246" s="3" t="str">
        <f t="shared" si="41"/>
        <v>403</v>
      </c>
      <c r="E246" s="3" t="str">
        <f t="shared" si="42"/>
        <v>403</v>
      </c>
      <c r="F246" s="2">
        <f t="shared" si="43"/>
        <v>3</v>
      </c>
      <c r="G246" s="1">
        <v>233</v>
      </c>
      <c r="H246" s="3" t="str">
        <f t="shared" ca="1" si="44"/>
        <v>Mechanical and Industrial Engineering</v>
      </c>
      <c r="I246" s="4">
        <v>4</v>
      </c>
      <c r="J246" s="4">
        <v>41</v>
      </c>
      <c r="K246" s="4">
        <v>403</v>
      </c>
      <c r="L246" s="4"/>
      <c r="M246" t="s">
        <v>468</v>
      </c>
    </row>
    <row r="247" spans="1:13" x14ac:dyDescent="0.35">
      <c r="A247" s="1">
        <v>247</v>
      </c>
      <c r="B247" s="6" t="s">
        <v>23</v>
      </c>
      <c r="C247" s="7"/>
      <c r="D247" s="7"/>
      <c r="E247" s="7"/>
      <c r="F247" s="8"/>
      <c r="G247" s="7"/>
      <c r="H247" s="7"/>
      <c r="I247" s="7"/>
      <c r="J247" s="7"/>
      <c r="K247" s="7"/>
      <c r="L247" s="7"/>
      <c r="M247" s="7"/>
    </row>
    <row r="248" spans="1:13" x14ac:dyDescent="0.35">
      <c r="A248" s="1">
        <v>248</v>
      </c>
      <c r="B248" t="s">
        <v>469</v>
      </c>
      <c r="C248" s="2">
        <f t="shared" ref="C248:C257" si="45">FIND(" ",B248,1)</f>
        <v>3</v>
      </c>
      <c r="D248" s="3" t="str">
        <f t="shared" ref="D248:D257" si="46">MID($B248,1,$C248-1)</f>
        <v>42</v>
      </c>
      <c r="E248" s="3" t="str">
        <f t="shared" ref="E248:E257" si="47">CONCATENATE(MID(D248,1,3),MID(D248,5,2))</f>
        <v>42</v>
      </c>
      <c r="F248" s="2">
        <f t="shared" ref="F248:F257" si="48">LEN(E248)</f>
        <v>2</v>
      </c>
      <c r="G248" s="1">
        <v>231</v>
      </c>
      <c r="H248" s="3" t="str">
        <f t="shared" ref="H248:H257" ca="1" si="49">INDIRECT(CONCATENATE("M",,G248))</f>
        <v>Engineering Sciences</v>
      </c>
      <c r="I248" s="4">
        <v>4</v>
      </c>
      <c r="J248" s="4">
        <v>42</v>
      </c>
      <c r="K248" s="4"/>
      <c r="L248" s="4"/>
      <c r="M248" t="s">
        <v>470</v>
      </c>
    </row>
    <row r="249" spans="1:13" x14ac:dyDescent="0.35">
      <c r="A249" s="1">
        <v>249</v>
      </c>
      <c r="B249" t="s">
        <v>471</v>
      </c>
      <c r="C249" s="2">
        <f t="shared" si="45"/>
        <v>7</v>
      </c>
      <c r="D249" s="3" t="str">
        <f t="shared" si="46"/>
        <v>403-01</v>
      </c>
      <c r="E249" s="3" t="str">
        <f t="shared" si="47"/>
        <v>40301</v>
      </c>
      <c r="F249" s="2">
        <f t="shared" si="48"/>
        <v>5</v>
      </c>
      <c r="G249" s="2">
        <v>248</v>
      </c>
      <c r="H249" s="3" t="str">
        <f t="shared" ca="1" si="49"/>
        <v>Thermal Engineering/Process Engineering</v>
      </c>
      <c r="I249" s="4">
        <v>4</v>
      </c>
      <c r="J249" s="4">
        <v>42</v>
      </c>
      <c r="K249" s="4">
        <v>403</v>
      </c>
      <c r="L249" s="4">
        <v>40301</v>
      </c>
      <c r="M249" t="s">
        <v>472</v>
      </c>
    </row>
    <row r="250" spans="1:13" x14ac:dyDescent="0.35">
      <c r="A250" s="1">
        <v>250</v>
      </c>
      <c r="B250" t="s">
        <v>473</v>
      </c>
      <c r="C250" s="2">
        <f t="shared" si="45"/>
        <v>7</v>
      </c>
      <c r="D250" s="3" t="str">
        <f t="shared" si="46"/>
        <v>403-02</v>
      </c>
      <c r="E250" s="3" t="str">
        <f t="shared" si="47"/>
        <v>40302</v>
      </c>
      <c r="F250" s="2">
        <f t="shared" si="48"/>
        <v>5</v>
      </c>
      <c r="G250" s="2">
        <v>248</v>
      </c>
      <c r="H250" s="3" t="str">
        <f t="shared" ca="1" si="49"/>
        <v>Thermal Engineering/Process Engineering</v>
      </c>
      <c r="I250" s="4">
        <v>4</v>
      </c>
      <c r="J250" s="4">
        <v>42</v>
      </c>
      <c r="K250" s="4">
        <v>403</v>
      </c>
      <c r="L250" s="4">
        <v>40302</v>
      </c>
      <c r="M250" t="s">
        <v>474</v>
      </c>
    </row>
    <row r="251" spans="1:13" x14ac:dyDescent="0.35">
      <c r="A251" s="1">
        <v>251</v>
      </c>
      <c r="B251" t="s">
        <v>475</v>
      </c>
      <c r="C251" s="2">
        <f t="shared" si="45"/>
        <v>7</v>
      </c>
      <c r="D251" s="3" t="str">
        <f t="shared" si="46"/>
        <v>403-03</v>
      </c>
      <c r="E251" s="3" t="str">
        <f t="shared" si="47"/>
        <v>40303</v>
      </c>
      <c r="F251" s="2">
        <f t="shared" si="48"/>
        <v>5</v>
      </c>
      <c r="G251" s="2">
        <v>248</v>
      </c>
      <c r="H251" s="3" t="str">
        <f t="shared" ca="1" si="49"/>
        <v>Thermal Engineering/Process Engineering</v>
      </c>
      <c r="I251" s="4">
        <v>4</v>
      </c>
      <c r="J251" s="4">
        <v>42</v>
      </c>
      <c r="K251" s="4">
        <v>403</v>
      </c>
      <c r="L251" s="4">
        <v>40303</v>
      </c>
      <c r="M251" t="s">
        <v>476</v>
      </c>
    </row>
    <row r="252" spans="1:13" x14ac:dyDescent="0.35">
      <c r="A252" s="1">
        <v>252</v>
      </c>
      <c r="B252" t="s">
        <v>477</v>
      </c>
      <c r="C252" s="2">
        <f t="shared" si="45"/>
        <v>7</v>
      </c>
      <c r="D252" s="3" t="str">
        <f t="shared" si="46"/>
        <v>403-04</v>
      </c>
      <c r="E252" s="3" t="str">
        <f t="shared" si="47"/>
        <v>40304</v>
      </c>
      <c r="F252" s="2">
        <f t="shared" si="48"/>
        <v>5</v>
      </c>
      <c r="G252" s="2">
        <v>248</v>
      </c>
      <c r="H252" s="3" t="str">
        <f t="shared" ca="1" si="49"/>
        <v>Thermal Engineering/Process Engineering</v>
      </c>
      <c r="I252" s="4">
        <v>4</v>
      </c>
      <c r="J252" s="4">
        <v>42</v>
      </c>
      <c r="K252" s="4">
        <v>403</v>
      </c>
      <c r="L252" s="4">
        <v>40304</v>
      </c>
      <c r="M252" t="s">
        <v>478</v>
      </c>
    </row>
    <row r="253" spans="1:13" x14ac:dyDescent="0.35">
      <c r="A253" s="1">
        <v>253</v>
      </c>
      <c r="B253" t="s">
        <v>479</v>
      </c>
      <c r="C253" s="2">
        <f t="shared" si="45"/>
        <v>4</v>
      </c>
      <c r="D253" s="3" t="str">
        <f t="shared" si="46"/>
        <v>404</v>
      </c>
      <c r="E253" s="3" t="str">
        <f t="shared" si="47"/>
        <v>404</v>
      </c>
      <c r="F253" s="2">
        <f t="shared" si="48"/>
        <v>3</v>
      </c>
      <c r="G253" s="1">
        <v>248</v>
      </c>
      <c r="H253" s="3" t="str">
        <f t="shared" ca="1" si="49"/>
        <v>Thermal Engineering/Process Engineering</v>
      </c>
      <c r="I253" s="4">
        <v>4</v>
      </c>
      <c r="J253" s="4">
        <v>42</v>
      </c>
      <c r="K253" s="4">
        <v>404</v>
      </c>
      <c r="L253" s="4"/>
      <c r="M253" t="s">
        <v>480</v>
      </c>
    </row>
    <row r="254" spans="1:13" x14ac:dyDescent="0.35">
      <c r="A254" s="1">
        <v>254</v>
      </c>
      <c r="B254" t="s">
        <v>481</v>
      </c>
      <c r="C254" s="2">
        <f t="shared" si="45"/>
        <v>7</v>
      </c>
      <c r="D254" s="3" t="str">
        <f t="shared" si="46"/>
        <v>404-01</v>
      </c>
      <c r="E254" s="3" t="str">
        <f t="shared" si="47"/>
        <v>40401</v>
      </c>
      <c r="F254" s="2">
        <f t="shared" si="48"/>
        <v>5</v>
      </c>
      <c r="G254" s="2">
        <v>253</v>
      </c>
      <c r="H254" s="3" t="str">
        <f t="shared" ca="1" si="49"/>
        <v>Heat Energy Technology, Thermal Machines, Fluid Mechanics</v>
      </c>
      <c r="I254" s="4">
        <v>4</v>
      </c>
      <c r="J254" s="4">
        <v>42</v>
      </c>
      <c r="K254" s="4">
        <v>404</v>
      </c>
      <c r="L254" s="4">
        <v>40401</v>
      </c>
      <c r="M254" t="s">
        <v>482</v>
      </c>
    </row>
    <row r="255" spans="1:13" x14ac:dyDescent="0.35">
      <c r="A255" s="1">
        <v>255</v>
      </c>
      <c r="B255" t="s">
        <v>483</v>
      </c>
      <c r="C255" s="2">
        <f t="shared" si="45"/>
        <v>7</v>
      </c>
      <c r="D255" s="3" t="str">
        <f t="shared" si="46"/>
        <v>404-02</v>
      </c>
      <c r="E255" s="3" t="str">
        <f t="shared" si="47"/>
        <v>40402</v>
      </c>
      <c r="F255" s="2">
        <f t="shared" si="48"/>
        <v>5</v>
      </c>
      <c r="G255" s="2">
        <v>253</v>
      </c>
      <c r="H255" s="3" t="str">
        <f t="shared" ca="1" si="49"/>
        <v>Heat Energy Technology, Thermal Machines, Fluid Mechanics</v>
      </c>
      <c r="I255" s="4">
        <v>4</v>
      </c>
      <c r="J255" s="4">
        <v>42</v>
      </c>
      <c r="K255" s="4">
        <v>404</v>
      </c>
      <c r="L255" s="4">
        <v>40402</v>
      </c>
      <c r="M255" t="s">
        <v>484</v>
      </c>
    </row>
    <row r="256" spans="1:13" x14ac:dyDescent="0.35">
      <c r="A256" s="1">
        <v>256</v>
      </c>
      <c r="B256" t="s">
        <v>485</v>
      </c>
      <c r="C256" s="2">
        <f t="shared" si="45"/>
        <v>7</v>
      </c>
      <c r="D256" s="3" t="str">
        <f t="shared" si="46"/>
        <v>404-03</v>
      </c>
      <c r="E256" s="3" t="str">
        <f t="shared" si="47"/>
        <v>40403</v>
      </c>
      <c r="F256" s="2">
        <f t="shared" si="48"/>
        <v>5</v>
      </c>
      <c r="G256" s="2">
        <v>253</v>
      </c>
      <c r="H256" s="3" t="str">
        <f t="shared" ca="1" si="49"/>
        <v>Heat Energy Technology, Thermal Machines, Fluid Mechanics</v>
      </c>
      <c r="I256" s="4">
        <v>4</v>
      </c>
      <c r="J256" s="4">
        <v>42</v>
      </c>
      <c r="K256" s="4">
        <v>404</v>
      </c>
      <c r="L256" s="4">
        <v>40403</v>
      </c>
      <c r="M256" t="s">
        <v>486</v>
      </c>
    </row>
    <row r="257" spans="1:13" x14ac:dyDescent="0.35">
      <c r="A257" s="1">
        <v>257</v>
      </c>
      <c r="B257" t="s">
        <v>487</v>
      </c>
      <c r="C257" s="2">
        <f t="shared" si="45"/>
        <v>7</v>
      </c>
      <c r="D257" s="3" t="str">
        <f t="shared" si="46"/>
        <v>404-04</v>
      </c>
      <c r="E257" s="3" t="str">
        <f t="shared" si="47"/>
        <v>40404</v>
      </c>
      <c r="F257" s="2">
        <f t="shared" si="48"/>
        <v>5</v>
      </c>
      <c r="G257" s="2">
        <v>253</v>
      </c>
      <c r="H257" s="3" t="str">
        <f t="shared" ca="1" si="49"/>
        <v>Heat Energy Technology, Thermal Machines, Fluid Mechanics</v>
      </c>
      <c r="I257" s="4">
        <v>4</v>
      </c>
      <c r="J257" s="4">
        <v>42</v>
      </c>
      <c r="K257" s="4">
        <v>404</v>
      </c>
      <c r="L257" s="4">
        <v>40404</v>
      </c>
      <c r="M257" t="s">
        <v>488</v>
      </c>
    </row>
    <row r="258" spans="1:13" x14ac:dyDescent="0.35">
      <c r="A258" s="1">
        <v>258</v>
      </c>
      <c r="B258" s="6" t="s">
        <v>23</v>
      </c>
      <c r="C258" s="7"/>
      <c r="D258" s="7"/>
      <c r="E258" s="7"/>
      <c r="F258" s="8"/>
      <c r="G258" s="7"/>
      <c r="H258" s="7"/>
      <c r="I258" s="7"/>
      <c r="J258" s="7"/>
      <c r="K258" s="7"/>
      <c r="L258" s="7"/>
      <c r="M258" s="7"/>
    </row>
    <row r="259" spans="1:13" x14ac:dyDescent="0.35">
      <c r="A259" s="1">
        <v>259</v>
      </c>
      <c r="B259" t="s">
        <v>489</v>
      </c>
      <c r="C259" s="2">
        <f t="shared" ref="C259:C271" si="50">FIND(" ",B259,1)</f>
        <v>3</v>
      </c>
      <c r="D259" s="3" t="str">
        <f t="shared" ref="D259:D271" si="51">MID($B259,1,$C259-1)</f>
        <v>43</v>
      </c>
      <c r="E259" s="3" t="str">
        <f t="shared" ref="E259:E271" si="52">CONCATENATE(MID(D259,1,3),MID(D259,5,2))</f>
        <v>43</v>
      </c>
      <c r="F259" s="2">
        <f t="shared" ref="F259:F271" si="53">LEN(E259)</f>
        <v>2</v>
      </c>
      <c r="G259" s="1">
        <v>231</v>
      </c>
      <c r="H259" s="3" t="str">
        <f t="shared" ref="H259:H271" ca="1" si="54">INDIRECT(CONCATENATE("M",,G259))</f>
        <v>Engineering Sciences</v>
      </c>
      <c r="I259" s="4">
        <v>4</v>
      </c>
      <c r="J259" s="4">
        <v>43</v>
      </c>
      <c r="K259" s="4"/>
      <c r="L259" s="4"/>
      <c r="M259" t="s">
        <v>490</v>
      </c>
    </row>
    <row r="260" spans="1:13" x14ac:dyDescent="0.35">
      <c r="A260" s="1">
        <v>260</v>
      </c>
      <c r="B260" t="s">
        <v>491</v>
      </c>
      <c r="C260" s="2">
        <f t="shared" si="50"/>
        <v>4</v>
      </c>
      <c r="D260" s="3" t="str">
        <f t="shared" si="51"/>
        <v>405</v>
      </c>
      <c r="E260" s="3" t="str">
        <f t="shared" si="52"/>
        <v>405</v>
      </c>
      <c r="F260" s="2">
        <f t="shared" si="53"/>
        <v>3</v>
      </c>
      <c r="G260" s="1">
        <v>259</v>
      </c>
      <c r="H260" s="3" t="str">
        <f t="shared" ca="1" si="54"/>
        <v>Materials Science and Engineering</v>
      </c>
      <c r="I260" s="4">
        <v>4</v>
      </c>
      <c r="J260" s="4">
        <v>43</v>
      </c>
      <c r="K260" s="4">
        <v>405</v>
      </c>
      <c r="L260" s="4"/>
      <c r="M260" t="s">
        <v>492</v>
      </c>
    </row>
    <row r="261" spans="1:13" x14ac:dyDescent="0.35">
      <c r="A261" s="1">
        <v>261</v>
      </c>
      <c r="B261" t="s">
        <v>493</v>
      </c>
      <c r="C261" s="2">
        <f t="shared" si="50"/>
        <v>7</v>
      </c>
      <c r="D261" s="3" t="str">
        <f t="shared" si="51"/>
        <v>405-01</v>
      </c>
      <c r="E261" s="3" t="str">
        <f t="shared" si="52"/>
        <v>40501</v>
      </c>
      <c r="F261" s="2">
        <f t="shared" si="53"/>
        <v>5</v>
      </c>
      <c r="G261" s="2">
        <v>260</v>
      </c>
      <c r="H261" s="3" t="str">
        <f t="shared" ca="1" si="54"/>
        <v>Materials Engineering</v>
      </c>
      <c r="I261" s="4">
        <v>4</v>
      </c>
      <c r="J261" s="4">
        <v>43</v>
      </c>
      <c r="K261" s="4">
        <v>405</v>
      </c>
      <c r="L261" s="4">
        <v>40501</v>
      </c>
      <c r="M261" t="s">
        <v>494</v>
      </c>
    </row>
    <row r="262" spans="1:13" x14ac:dyDescent="0.35">
      <c r="A262" s="1">
        <v>262</v>
      </c>
      <c r="B262" t="s">
        <v>495</v>
      </c>
      <c r="C262" s="2">
        <f t="shared" si="50"/>
        <v>7</v>
      </c>
      <c r="D262" s="3" t="str">
        <f t="shared" si="51"/>
        <v>405-02</v>
      </c>
      <c r="E262" s="3" t="str">
        <f t="shared" si="52"/>
        <v>40502</v>
      </c>
      <c r="F262" s="2">
        <f t="shared" si="53"/>
        <v>5</v>
      </c>
      <c r="G262" s="2">
        <v>260</v>
      </c>
      <c r="H262" s="3" t="str">
        <f t="shared" ca="1" si="54"/>
        <v>Materials Engineering</v>
      </c>
      <c r="I262" s="4">
        <v>4</v>
      </c>
      <c r="J262" s="4">
        <v>43</v>
      </c>
      <c r="K262" s="4">
        <v>405</v>
      </c>
      <c r="L262" s="4">
        <v>40502</v>
      </c>
      <c r="M262" t="s">
        <v>496</v>
      </c>
    </row>
    <row r="263" spans="1:13" x14ac:dyDescent="0.35">
      <c r="A263" s="1">
        <v>263</v>
      </c>
      <c r="B263" t="s">
        <v>497</v>
      </c>
      <c r="C263" s="2">
        <f t="shared" si="50"/>
        <v>7</v>
      </c>
      <c r="D263" s="3" t="str">
        <f t="shared" si="51"/>
        <v>405-03</v>
      </c>
      <c r="E263" s="3" t="str">
        <f t="shared" si="52"/>
        <v>40503</v>
      </c>
      <c r="F263" s="2">
        <f t="shared" si="53"/>
        <v>5</v>
      </c>
      <c r="G263" s="2">
        <v>260</v>
      </c>
      <c r="H263" s="3" t="str">
        <f t="shared" ca="1" si="54"/>
        <v>Materials Engineering</v>
      </c>
      <c r="I263" s="4">
        <v>4</v>
      </c>
      <c r="J263" s="4">
        <v>43</v>
      </c>
      <c r="K263" s="4">
        <v>405</v>
      </c>
      <c r="L263" s="4">
        <v>40503</v>
      </c>
      <c r="M263" t="s">
        <v>498</v>
      </c>
    </row>
    <row r="264" spans="1:13" x14ac:dyDescent="0.35">
      <c r="A264" s="1">
        <v>264</v>
      </c>
      <c r="B264" t="s">
        <v>499</v>
      </c>
      <c r="C264" s="2">
        <f t="shared" si="50"/>
        <v>7</v>
      </c>
      <c r="D264" s="3" t="str">
        <f t="shared" si="51"/>
        <v>405-04</v>
      </c>
      <c r="E264" s="3" t="str">
        <f t="shared" si="52"/>
        <v>40504</v>
      </c>
      <c r="F264" s="2">
        <f t="shared" si="53"/>
        <v>5</v>
      </c>
      <c r="G264" s="2">
        <v>260</v>
      </c>
      <c r="H264" s="3" t="str">
        <f t="shared" ca="1" si="54"/>
        <v>Materials Engineering</v>
      </c>
      <c r="I264" s="4">
        <v>4</v>
      </c>
      <c r="J264" s="4">
        <v>43</v>
      </c>
      <c r="K264" s="4">
        <v>405</v>
      </c>
      <c r="L264" s="4">
        <v>40504</v>
      </c>
      <c r="M264" t="s">
        <v>500</v>
      </c>
    </row>
    <row r="265" spans="1:13" x14ac:dyDescent="0.35">
      <c r="A265" s="1">
        <v>265</v>
      </c>
      <c r="B265" t="s">
        <v>501</v>
      </c>
      <c r="C265" s="2">
        <f t="shared" si="50"/>
        <v>7</v>
      </c>
      <c r="D265" s="3" t="str">
        <f t="shared" si="51"/>
        <v>405-05</v>
      </c>
      <c r="E265" s="3" t="str">
        <f t="shared" si="52"/>
        <v>40505</v>
      </c>
      <c r="F265" s="2">
        <f t="shared" si="53"/>
        <v>5</v>
      </c>
      <c r="G265" s="2">
        <v>260</v>
      </c>
      <c r="H265" s="3" t="str">
        <f t="shared" ca="1" si="54"/>
        <v>Materials Engineering</v>
      </c>
      <c r="I265" s="4">
        <v>4</v>
      </c>
      <c r="J265" s="4">
        <v>43</v>
      </c>
      <c r="K265" s="4">
        <v>405</v>
      </c>
      <c r="L265" s="4">
        <v>40505</v>
      </c>
      <c r="M265" t="s">
        <v>502</v>
      </c>
    </row>
    <row r="266" spans="1:13" x14ac:dyDescent="0.35">
      <c r="A266" s="1">
        <v>266</v>
      </c>
      <c r="B266" t="s">
        <v>503</v>
      </c>
      <c r="C266" s="2">
        <f t="shared" si="50"/>
        <v>4</v>
      </c>
      <c r="D266" s="3" t="str">
        <f t="shared" si="51"/>
        <v>406</v>
      </c>
      <c r="E266" s="3" t="str">
        <f t="shared" si="52"/>
        <v>406</v>
      </c>
      <c r="F266" s="2">
        <f t="shared" si="53"/>
        <v>3</v>
      </c>
      <c r="G266" s="1">
        <v>259</v>
      </c>
      <c r="H266" s="3" t="str">
        <f t="shared" ca="1" si="54"/>
        <v>Materials Science and Engineering</v>
      </c>
      <c r="I266" s="4">
        <v>4</v>
      </c>
      <c r="J266" s="4">
        <v>43</v>
      </c>
      <c r="K266" s="4">
        <v>406</v>
      </c>
      <c r="L266" s="4"/>
      <c r="M266" t="s">
        <v>504</v>
      </c>
    </row>
    <row r="267" spans="1:13" x14ac:dyDescent="0.35">
      <c r="A267" s="1">
        <v>267</v>
      </c>
      <c r="B267" t="s">
        <v>505</v>
      </c>
      <c r="C267" s="2">
        <f t="shared" si="50"/>
        <v>7</v>
      </c>
      <c r="D267" s="3" t="str">
        <f t="shared" si="51"/>
        <v>406-01</v>
      </c>
      <c r="E267" s="3" t="str">
        <f t="shared" si="52"/>
        <v>40601</v>
      </c>
      <c r="F267" s="2">
        <f t="shared" si="53"/>
        <v>5</v>
      </c>
      <c r="G267" s="2">
        <v>266</v>
      </c>
      <c r="H267" s="3" t="str">
        <f t="shared" ca="1" si="54"/>
        <v>Materials Science</v>
      </c>
      <c r="I267" s="4">
        <v>4</v>
      </c>
      <c r="J267" s="4">
        <v>43</v>
      </c>
      <c r="K267" s="4">
        <v>406</v>
      </c>
      <c r="L267" s="4">
        <v>40601</v>
      </c>
      <c r="M267" t="s">
        <v>506</v>
      </c>
    </row>
    <row r="268" spans="1:13" x14ac:dyDescent="0.35">
      <c r="A268" s="1">
        <v>268</v>
      </c>
      <c r="B268" t="s">
        <v>507</v>
      </c>
      <c r="C268" s="2">
        <f t="shared" si="50"/>
        <v>7</v>
      </c>
      <c r="D268" s="3" t="str">
        <f t="shared" si="51"/>
        <v>406-02</v>
      </c>
      <c r="E268" s="3" t="str">
        <f t="shared" si="52"/>
        <v>40602</v>
      </c>
      <c r="F268" s="2">
        <f t="shared" si="53"/>
        <v>5</v>
      </c>
      <c r="G268" s="2">
        <v>266</v>
      </c>
      <c r="H268" s="3" t="str">
        <f t="shared" ca="1" si="54"/>
        <v>Materials Science</v>
      </c>
      <c r="I268" s="4">
        <v>4</v>
      </c>
      <c r="J268" s="4">
        <v>43</v>
      </c>
      <c r="K268" s="4">
        <v>406</v>
      </c>
      <c r="L268" s="4">
        <v>40602</v>
      </c>
      <c r="M268" t="s">
        <v>508</v>
      </c>
    </row>
    <row r="269" spans="1:13" x14ac:dyDescent="0.35">
      <c r="A269" s="1">
        <v>269</v>
      </c>
      <c r="B269" t="s">
        <v>509</v>
      </c>
      <c r="C269" s="2">
        <f t="shared" si="50"/>
        <v>7</v>
      </c>
      <c r="D269" s="3" t="str">
        <f t="shared" si="51"/>
        <v>406-03</v>
      </c>
      <c r="E269" s="3" t="str">
        <f t="shared" si="52"/>
        <v>40603</v>
      </c>
      <c r="F269" s="2">
        <f t="shared" si="53"/>
        <v>5</v>
      </c>
      <c r="G269" s="2">
        <v>266</v>
      </c>
      <c r="H269" s="3" t="str">
        <f t="shared" ca="1" si="54"/>
        <v>Materials Science</v>
      </c>
      <c r="I269" s="4">
        <v>4</v>
      </c>
      <c r="J269" s="4">
        <v>43</v>
      </c>
      <c r="K269" s="4">
        <v>406</v>
      </c>
      <c r="L269" s="4">
        <v>40603</v>
      </c>
      <c r="M269" t="s">
        <v>510</v>
      </c>
    </row>
    <row r="270" spans="1:13" x14ac:dyDescent="0.35">
      <c r="A270" s="1">
        <v>270</v>
      </c>
      <c r="B270" t="s">
        <v>511</v>
      </c>
      <c r="C270" s="2">
        <f t="shared" si="50"/>
        <v>7</v>
      </c>
      <c r="D270" s="3" t="str">
        <f t="shared" si="51"/>
        <v>406-04</v>
      </c>
      <c r="E270" s="3" t="str">
        <f t="shared" si="52"/>
        <v>40604</v>
      </c>
      <c r="F270" s="2">
        <f t="shared" si="53"/>
        <v>5</v>
      </c>
      <c r="G270" s="2">
        <v>266</v>
      </c>
      <c r="H270" s="3" t="str">
        <f t="shared" ca="1" si="54"/>
        <v>Materials Science</v>
      </c>
      <c r="I270" s="4">
        <v>4</v>
      </c>
      <c r="J270" s="4">
        <v>43</v>
      </c>
      <c r="K270" s="4">
        <v>406</v>
      </c>
      <c r="L270" s="4">
        <v>40604</v>
      </c>
      <c r="M270" t="s">
        <v>512</v>
      </c>
    </row>
    <row r="271" spans="1:13" x14ac:dyDescent="0.35">
      <c r="A271" s="1">
        <v>271</v>
      </c>
      <c r="B271" t="s">
        <v>513</v>
      </c>
      <c r="C271" s="2">
        <f t="shared" si="50"/>
        <v>7</v>
      </c>
      <c r="D271" s="3" t="str">
        <f t="shared" si="51"/>
        <v>406-05</v>
      </c>
      <c r="E271" s="3" t="str">
        <f t="shared" si="52"/>
        <v>40605</v>
      </c>
      <c r="F271" s="2">
        <f t="shared" si="53"/>
        <v>5</v>
      </c>
      <c r="G271" s="2">
        <v>266</v>
      </c>
      <c r="H271" s="3" t="str">
        <f t="shared" ca="1" si="54"/>
        <v>Materials Science</v>
      </c>
      <c r="I271" s="4">
        <v>4</v>
      </c>
      <c r="J271" s="4">
        <v>43</v>
      </c>
      <c r="K271" s="4">
        <v>406</v>
      </c>
      <c r="L271" s="4">
        <v>40605</v>
      </c>
      <c r="M271" t="s">
        <v>514</v>
      </c>
    </row>
    <row r="272" spans="1:13" x14ac:dyDescent="0.35">
      <c r="A272" s="1">
        <v>272</v>
      </c>
      <c r="B272" s="6" t="s">
        <v>23</v>
      </c>
      <c r="C272" s="7"/>
      <c r="D272" s="7"/>
      <c r="E272" s="7"/>
      <c r="F272" s="8"/>
      <c r="G272" s="7"/>
      <c r="H272" s="7"/>
      <c r="I272" s="7"/>
      <c r="J272" s="7"/>
      <c r="K272" s="7"/>
      <c r="L272" s="7"/>
      <c r="M272" s="7"/>
    </row>
    <row r="273" spans="1:13" x14ac:dyDescent="0.35">
      <c r="A273" s="1">
        <v>273</v>
      </c>
      <c r="B273" t="s">
        <v>515</v>
      </c>
      <c r="C273" s="2">
        <f t="shared" ref="C273:C293" si="55">FIND(" ",B273,1)</f>
        <v>3</v>
      </c>
      <c r="D273" s="3" t="str">
        <f t="shared" ref="D273:D293" si="56">MID($B273,1,$C273-1)</f>
        <v>44</v>
      </c>
      <c r="E273" s="3" t="str">
        <f t="shared" ref="E273:E293" si="57">CONCATENATE(MID(D273,1,3),MID(D273,5,2))</f>
        <v>44</v>
      </c>
      <c r="F273" s="2">
        <f t="shared" ref="F273:F293" si="58">LEN(E273)</f>
        <v>2</v>
      </c>
      <c r="G273" s="1">
        <v>231</v>
      </c>
      <c r="H273" s="3" t="str">
        <f t="shared" ref="H273:H293" ca="1" si="59">INDIRECT(CONCATENATE("M",,G273))</f>
        <v>Engineering Sciences</v>
      </c>
      <c r="I273" s="4">
        <v>4</v>
      </c>
      <c r="J273" s="4">
        <v>44</v>
      </c>
      <c r="K273" s="4"/>
      <c r="L273" s="4"/>
      <c r="M273" t="s">
        <v>516</v>
      </c>
    </row>
    <row r="274" spans="1:13" x14ac:dyDescent="0.35">
      <c r="A274" s="1">
        <v>274</v>
      </c>
      <c r="B274" t="s">
        <v>517</v>
      </c>
      <c r="C274" s="2">
        <f t="shared" si="55"/>
        <v>4</v>
      </c>
      <c r="D274" s="3" t="str">
        <f t="shared" si="56"/>
        <v>407</v>
      </c>
      <c r="E274" s="3" t="str">
        <f t="shared" si="57"/>
        <v>407</v>
      </c>
      <c r="F274" s="2">
        <f t="shared" si="58"/>
        <v>3</v>
      </c>
      <c r="G274" s="1">
        <v>273</v>
      </c>
      <c r="H274" s="3" t="str">
        <f t="shared" ca="1" si="59"/>
        <v>Computer Science, Systems and Electrical Engineering</v>
      </c>
      <c r="I274" s="4">
        <v>4</v>
      </c>
      <c r="J274" s="4">
        <v>44</v>
      </c>
      <c r="K274" s="4">
        <v>407</v>
      </c>
      <c r="L274" s="4"/>
      <c r="M274" t="s">
        <v>518</v>
      </c>
    </row>
    <row r="275" spans="1:13" x14ac:dyDescent="0.35">
      <c r="A275" s="1">
        <v>275</v>
      </c>
      <c r="B275" t="s">
        <v>519</v>
      </c>
      <c r="C275" s="2">
        <f t="shared" si="55"/>
        <v>7</v>
      </c>
      <c r="D275" s="3" t="str">
        <f t="shared" si="56"/>
        <v>407-01</v>
      </c>
      <c r="E275" s="3" t="str">
        <f t="shared" si="57"/>
        <v>40701</v>
      </c>
      <c r="F275" s="2">
        <f t="shared" si="58"/>
        <v>5</v>
      </c>
      <c r="G275" s="2">
        <v>274</v>
      </c>
      <c r="H275" s="3" t="str">
        <f t="shared" ca="1" si="59"/>
        <v>Systems Engineering</v>
      </c>
      <c r="I275" s="4">
        <v>4</v>
      </c>
      <c r="J275" s="4">
        <v>44</v>
      </c>
      <c r="K275" s="4">
        <v>407</v>
      </c>
      <c r="L275" s="4">
        <v>40701</v>
      </c>
      <c r="M275" t="s">
        <v>520</v>
      </c>
    </row>
    <row r="276" spans="1:13" x14ac:dyDescent="0.35">
      <c r="A276" s="1">
        <v>276</v>
      </c>
      <c r="B276" t="s">
        <v>521</v>
      </c>
      <c r="C276" s="2">
        <f t="shared" si="55"/>
        <v>7</v>
      </c>
      <c r="D276" s="3" t="str">
        <f t="shared" si="56"/>
        <v>407-02</v>
      </c>
      <c r="E276" s="3" t="str">
        <f t="shared" si="57"/>
        <v>40702</v>
      </c>
      <c r="F276" s="2">
        <f t="shared" si="58"/>
        <v>5</v>
      </c>
      <c r="G276" s="2">
        <v>274</v>
      </c>
      <c r="H276" s="3" t="str">
        <f t="shared" ca="1" si="59"/>
        <v>Systems Engineering</v>
      </c>
      <c r="I276" s="4">
        <v>4</v>
      </c>
      <c r="J276" s="4">
        <v>44</v>
      </c>
      <c r="K276" s="4">
        <v>407</v>
      </c>
      <c r="L276" s="4">
        <v>40702</v>
      </c>
      <c r="M276" t="s">
        <v>522</v>
      </c>
    </row>
    <row r="277" spans="1:13" x14ac:dyDescent="0.35">
      <c r="A277" s="1">
        <v>277</v>
      </c>
      <c r="B277" t="s">
        <v>523</v>
      </c>
      <c r="C277" s="2">
        <f t="shared" si="55"/>
        <v>7</v>
      </c>
      <c r="D277" s="3" t="str">
        <f t="shared" si="56"/>
        <v>407-03</v>
      </c>
      <c r="E277" s="3" t="str">
        <f t="shared" si="57"/>
        <v>40703</v>
      </c>
      <c r="F277" s="2">
        <f t="shared" si="58"/>
        <v>5</v>
      </c>
      <c r="G277" s="2">
        <v>274</v>
      </c>
      <c r="H277" s="3" t="str">
        <f t="shared" ca="1" si="59"/>
        <v>Systems Engineering</v>
      </c>
      <c r="I277" s="4">
        <v>4</v>
      </c>
      <c r="J277" s="4">
        <v>44</v>
      </c>
      <c r="K277" s="4">
        <v>407</v>
      </c>
      <c r="L277" s="4">
        <v>40703</v>
      </c>
      <c r="M277" t="s">
        <v>524</v>
      </c>
    </row>
    <row r="278" spans="1:13" x14ac:dyDescent="0.35">
      <c r="A278" s="1">
        <v>278</v>
      </c>
      <c r="B278" t="s">
        <v>525</v>
      </c>
      <c r="C278" s="2">
        <f t="shared" si="55"/>
        <v>7</v>
      </c>
      <c r="D278" s="3" t="str">
        <f t="shared" si="56"/>
        <v>407-04</v>
      </c>
      <c r="E278" s="3" t="str">
        <f t="shared" si="57"/>
        <v>40704</v>
      </c>
      <c r="F278" s="2">
        <f t="shared" si="58"/>
        <v>5</v>
      </c>
      <c r="G278" s="2">
        <v>274</v>
      </c>
      <c r="H278" s="3" t="str">
        <f t="shared" ca="1" si="59"/>
        <v>Systems Engineering</v>
      </c>
      <c r="I278" s="4">
        <v>4</v>
      </c>
      <c r="J278" s="4">
        <v>44</v>
      </c>
      <c r="K278" s="4">
        <v>407</v>
      </c>
      <c r="L278" s="4">
        <v>40704</v>
      </c>
      <c r="M278" t="s">
        <v>526</v>
      </c>
    </row>
    <row r="279" spans="1:13" x14ac:dyDescent="0.35">
      <c r="A279" s="1">
        <v>279</v>
      </c>
      <c r="B279" t="s">
        <v>527</v>
      </c>
      <c r="C279" s="2">
        <f t="shared" si="55"/>
        <v>7</v>
      </c>
      <c r="D279" s="3" t="str">
        <f t="shared" si="56"/>
        <v>407-05</v>
      </c>
      <c r="E279" s="3" t="str">
        <f t="shared" si="57"/>
        <v>40705</v>
      </c>
      <c r="F279" s="2">
        <f t="shared" si="58"/>
        <v>5</v>
      </c>
      <c r="G279" s="2">
        <v>274</v>
      </c>
      <c r="H279" s="3" t="str">
        <f t="shared" ca="1" si="59"/>
        <v>Systems Engineering</v>
      </c>
      <c r="I279" s="4">
        <v>4</v>
      </c>
      <c r="J279" s="4">
        <v>44</v>
      </c>
      <c r="K279" s="4">
        <v>407</v>
      </c>
      <c r="L279" s="4">
        <v>40705</v>
      </c>
      <c r="M279" t="s">
        <v>528</v>
      </c>
    </row>
    <row r="280" spans="1:13" x14ac:dyDescent="0.35">
      <c r="A280" s="1">
        <v>280</v>
      </c>
      <c r="B280" t="s">
        <v>529</v>
      </c>
      <c r="C280" s="2">
        <f t="shared" si="55"/>
        <v>7</v>
      </c>
      <c r="D280" s="3" t="str">
        <f t="shared" si="56"/>
        <v>407-06</v>
      </c>
      <c r="E280" s="3" t="str">
        <f t="shared" si="57"/>
        <v>40706</v>
      </c>
      <c r="F280" s="2">
        <f t="shared" si="58"/>
        <v>5</v>
      </c>
      <c r="G280" s="2">
        <v>274</v>
      </c>
      <c r="H280" s="3" t="str">
        <f t="shared" ca="1" si="59"/>
        <v>Systems Engineering</v>
      </c>
      <c r="I280" s="4">
        <v>4</v>
      </c>
      <c r="J280" s="4">
        <v>44</v>
      </c>
      <c r="K280" s="4">
        <v>407</v>
      </c>
      <c r="L280" s="4">
        <v>40706</v>
      </c>
      <c r="M280" t="s">
        <v>530</v>
      </c>
    </row>
    <row r="281" spans="1:13" x14ac:dyDescent="0.35">
      <c r="A281" s="1">
        <v>281</v>
      </c>
      <c r="B281" t="s">
        <v>531</v>
      </c>
      <c r="C281" s="2">
        <f t="shared" si="55"/>
        <v>4</v>
      </c>
      <c r="D281" s="3" t="str">
        <f t="shared" si="56"/>
        <v>408</v>
      </c>
      <c r="E281" s="3" t="str">
        <f t="shared" si="57"/>
        <v>408</v>
      </c>
      <c r="F281" s="2">
        <f t="shared" si="58"/>
        <v>3</v>
      </c>
      <c r="G281" s="1">
        <v>273</v>
      </c>
      <c r="H281" s="3" t="str">
        <f t="shared" ca="1" si="59"/>
        <v>Computer Science, Systems and Electrical Engineering</v>
      </c>
      <c r="I281" s="4">
        <v>4</v>
      </c>
      <c r="J281" s="4">
        <v>44</v>
      </c>
      <c r="K281" s="4">
        <v>408</v>
      </c>
      <c r="L281" s="4"/>
      <c r="M281" t="s">
        <v>532</v>
      </c>
    </row>
    <row r="282" spans="1:13" x14ac:dyDescent="0.35">
      <c r="A282" s="1">
        <v>282</v>
      </c>
      <c r="B282" t="s">
        <v>533</v>
      </c>
      <c r="C282" s="2">
        <f t="shared" si="55"/>
        <v>7</v>
      </c>
      <c r="D282" s="3" t="str">
        <f t="shared" si="56"/>
        <v>408-01</v>
      </c>
      <c r="E282" s="3" t="str">
        <f t="shared" si="57"/>
        <v>40801</v>
      </c>
      <c r="F282" s="2">
        <f t="shared" si="58"/>
        <v>5</v>
      </c>
      <c r="G282" s="2">
        <v>281</v>
      </c>
      <c r="H282" s="3" t="str">
        <f t="shared" ca="1" si="59"/>
        <v>Electrical Engineering and Information Technology</v>
      </c>
      <c r="I282" s="4">
        <v>4</v>
      </c>
      <c r="J282" s="4">
        <v>44</v>
      </c>
      <c r="K282" s="4">
        <v>408</v>
      </c>
      <c r="L282" s="4">
        <v>40801</v>
      </c>
      <c r="M282" t="s">
        <v>534</v>
      </c>
    </row>
    <row r="283" spans="1:13" x14ac:dyDescent="0.35">
      <c r="A283" s="1">
        <v>283</v>
      </c>
      <c r="B283" t="s">
        <v>535</v>
      </c>
      <c r="C283" s="2">
        <f t="shared" si="55"/>
        <v>7</v>
      </c>
      <c r="D283" s="3" t="str">
        <f t="shared" si="56"/>
        <v>408-02</v>
      </c>
      <c r="E283" s="3" t="str">
        <f t="shared" si="57"/>
        <v>40802</v>
      </c>
      <c r="F283" s="2">
        <f t="shared" si="58"/>
        <v>5</v>
      </c>
      <c r="G283" s="2">
        <v>281</v>
      </c>
      <c r="H283" s="3" t="str">
        <f t="shared" ca="1" si="59"/>
        <v>Electrical Engineering and Information Technology</v>
      </c>
      <c r="I283" s="4">
        <v>4</v>
      </c>
      <c r="J283" s="4">
        <v>44</v>
      </c>
      <c r="K283" s="4">
        <v>408</v>
      </c>
      <c r="L283" s="4">
        <v>40802</v>
      </c>
      <c r="M283" t="s">
        <v>536</v>
      </c>
    </row>
    <row r="284" spans="1:13" x14ac:dyDescent="0.35">
      <c r="A284" s="1">
        <v>284</v>
      </c>
      <c r="B284" t="s">
        <v>537</v>
      </c>
      <c r="C284" s="2">
        <f t="shared" si="55"/>
        <v>7</v>
      </c>
      <c r="D284" s="3" t="str">
        <f t="shared" si="56"/>
        <v>408-03</v>
      </c>
      <c r="E284" s="3" t="str">
        <f t="shared" si="57"/>
        <v>40803</v>
      </c>
      <c r="F284" s="2">
        <f t="shared" si="58"/>
        <v>5</v>
      </c>
      <c r="G284" s="2">
        <v>281</v>
      </c>
      <c r="H284" s="3" t="str">
        <f t="shared" ca="1" si="59"/>
        <v>Electrical Engineering and Information Technology</v>
      </c>
      <c r="I284" s="4">
        <v>4</v>
      </c>
      <c r="J284" s="4">
        <v>44</v>
      </c>
      <c r="K284" s="4">
        <v>408</v>
      </c>
      <c r="L284" s="4">
        <v>40803</v>
      </c>
      <c r="M284" t="s">
        <v>538</v>
      </c>
    </row>
    <row r="285" spans="1:13" x14ac:dyDescent="0.35">
      <c r="A285" s="1">
        <v>285</v>
      </c>
      <c r="B285" t="s">
        <v>539</v>
      </c>
      <c r="C285" s="2">
        <f t="shared" si="55"/>
        <v>4</v>
      </c>
      <c r="D285" s="3" t="str">
        <f t="shared" si="56"/>
        <v>409</v>
      </c>
      <c r="E285" s="3" t="str">
        <f t="shared" si="57"/>
        <v>409</v>
      </c>
      <c r="F285" s="2">
        <f t="shared" si="58"/>
        <v>3</v>
      </c>
      <c r="G285" s="1">
        <v>273</v>
      </c>
      <c r="H285" s="3" t="str">
        <f t="shared" ca="1" si="59"/>
        <v>Computer Science, Systems and Electrical Engineering</v>
      </c>
      <c r="I285" s="4">
        <v>4</v>
      </c>
      <c r="J285" s="4">
        <v>44</v>
      </c>
      <c r="K285" s="4">
        <v>409</v>
      </c>
      <c r="L285" s="4"/>
      <c r="M285" t="s">
        <v>540</v>
      </c>
    </row>
    <row r="286" spans="1:13" x14ac:dyDescent="0.35">
      <c r="A286" s="1">
        <v>286</v>
      </c>
      <c r="B286" t="s">
        <v>541</v>
      </c>
      <c r="C286" s="2">
        <f t="shared" si="55"/>
        <v>7</v>
      </c>
      <c r="D286" s="3" t="str">
        <f t="shared" si="56"/>
        <v>409-01</v>
      </c>
      <c r="E286" s="3" t="str">
        <f t="shared" si="57"/>
        <v>40901</v>
      </c>
      <c r="F286" s="2">
        <f t="shared" si="58"/>
        <v>5</v>
      </c>
      <c r="G286" s="2">
        <v>285</v>
      </c>
      <c r="H286" s="3" t="str">
        <f t="shared" ca="1" si="59"/>
        <v>Computer Science</v>
      </c>
      <c r="I286" s="4">
        <v>4</v>
      </c>
      <c r="J286" s="4">
        <v>44</v>
      </c>
      <c r="K286" s="4">
        <v>409</v>
      </c>
      <c r="L286" s="4">
        <v>40901</v>
      </c>
      <c r="M286" t="s">
        <v>542</v>
      </c>
    </row>
    <row r="287" spans="1:13" x14ac:dyDescent="0.35">
      <c r="A287" s="1">
        <v>287</v>
      </c>
      <c r="B287" t="s">
        <v>543</v>
      </c>
      <c r="C287" s="2">
        <f t="shared" si="55"/>
        <v>7</v>
      </c>
      <c r="D287" s="3" t="str">
        <f t="shared" si="56"/>
        <v>409-02</v>
      </c>
      <c r="E287" s="3" t="str">
        <f t="shared" si="57"/>
        <v>40902</v>
      </c>
      <c r="F287" s="2">
        <f t="shared" si="58"/>
        <v>5</v>
      </c>
      <c r="G287" s="2">
        <v>285</v>
      </c>
      <c r="H287" s="3" t="str">
        <f t="shared" ca="1" si="59"/>
        <v>Computer Science</v>
      </c>
      <c r="I287" s="4">
        <v>4</v>
      </c>
      <c r="J287" s="4">
        <v>44</v>
      </c>
      <c r="K287" s="4">
        <v>409</v>
      </c>
      <c r="L287" s="4">
        <v>40902</v>
      </c>
      <c r="M287" t="s">
        <v>544</v>
      </c>
    </row>
    <row r="288" spans="1:13" x14ac:dyDescent="0.35">
      <c r="A288" s="1">
        <v>288</v>
      </c>
      <c r="B288" t="s">
        <v>545</v>
      </c>
      <c r="C288" s="2">
        <f t="shared" si="55"/>
        <v>7</v>
      </c>
      <c r="D288" s="3" t="str">
        <f t="shared" si="56"/>
        <v>409-03</v>
      </c>
      <c r="E288" s="3" t="str">
        <f t="shared" si="57"/>
        <v>40903</v>
      </c>
      <c r="F288" s="2">
        <f t="shared" si="58"/>
        <v>5</v>
      </c>
      <c r="G288" s="2">
        <v>285</v>
      </c>
      <c r="H288" s="3" t="str">
        <f t="shared" ca="1" si="59"/>
        <v>Computer Science</v>
      </c>
      <c r="I288" s="4">
        <v>4</v>
      </c>
      <c r="J288" s="4">
        <v>44</v>
      </c>
      <c r="K288" s="4">
        <v>409</v>
      </c>
      <c r="L288" s="4">
        <v>40903</v>
      </c>
      <c r="M288" t="s">
        <v>546</v>
      </c>
    </row>
    <row r="289" spans="1:13" x14ac:dyDescent="0.35">
      <c r="A289" s="1">
        <v>289</v>
      </c>
      <c r="B289" t="s">
        <v>547</v>
      </c>
      <c r="C289" s="2">
        <f t="shared" si="55"/>
        <v>7</v>
      </c>
      <c r="D289" s="3" t="str">
        <f t="shared" si="56"/>
        <v>409-04</v>
      </c>
      <c r="E289" s="3" t="str">
        <f t="shared" si="57"/>
        <v>40904</v>
      </c>
      <c r="F289" s="2">
        <f t="shared" si="58"/>
        <v>5</v>
      </c>
      <c r="G289" s="2">
        <v>285</v>
      </c>
      <c r="H289" s="3" t="str">
        <f t="shared" ca="1" si="59"/>
        <v>Computer Science</v>
      </c>
      <c r="I289" s="4">
        <v>4</v>
      </c>
      <c r="J289" s="4">
        <v>44</v>
      </c>
      <c r="K289" s="4">
        <v>409</v>
      </c>
      <c r="L289" s="4">
        <v>40904</v>
      </c>
      <c r="M289" t="s">
        <v>548</v>
      </c>
    </row>
    <row r="290" spans="1:13" x14ac:dyDescent="0.35">
      <c r="A290" s="1">
        <v>290</v>
      </c>
      <c r="B290" t="s">
        <v>549</v>
      </c>
      <c r="C290" s="2">
        <f t="shared" si="55"/>
        <v>7</v>
      </c>
      <c r="D290" s="3" t="str">
        <f t="shared" si="56"/>
        <v>409-05</v>
      </c>
      <c r="E290" s="3" t="str">
        <f t="shared" si="57"/>
        <v>40905</v>
      </c>
      <c r="F290" s="2">
        <f t="shared" si="58"/>
        <v>5</v>
      </c>
      <c r="G290" s="2">
        <v>285</v>
      </c>
      <c r="H290" s="3" t="str">
        <f t="shared" ca="1" si="59"/>
        <v>Computer Science</v>
      </c>
      <c r="I290" s="4">
        <v>4</v>
      </c>
      <c r="J290" s="4">
        <v>44</v>
      </c>
      <c r="K290" s="4">
        <v>409</v>
      </c>
      <c r="L290" s="4">
        <v>40905</v>
      </c>
      <c r="M290" t="s">
        <v>550</v>
      </c>
    </row>
    <row r="291" spans="1:13" x14ac:dyDescent="0.35">
      <c r="A291" s="1">
        <v>291</v>
      </c>
      <c r="B291" t="s">
        <v>551</v>
      </c>
      <c r="C291" s="2">
        <f t="shared" si="55"/>
        <v>7</v>
      </c>
      <c r="D291" s="3" t="str">
        <f t="shared" si="56"/>
        <v>409-06</v>
      </c>
      <c r="E291" s="3" t="str">
        <f t="shared" si="57"/>
        <v>40906</v>
      </c>
      <c r="F291" s="2">
        <f t="shared" si="58"/>
        <v>5</v>
      </c>
      <c r="G291" s="2">
        <v>285</v>
      </c>
      <c r="H291" s="3" t="str">
        <f t="shared" ca="1" si="59"/>
        <v>Computer Science</v>
      </c>
      <c r="I291" s="4">
        <v>4</v>
      </c>
      <c r="J291" s="4">
        <v>44</v>
      </c>
      <c r="K291" s="4">
        <v>409</v>
      </c>
      <c r="L291" s="4">
        <v>40906</v>
      </c>
      <c r="M291" t="s">
        <v>552</v>
      </c>
    </row>
    <row r="292" spans="1:13" x14ac:dyDescent="0.35">
      <c r="A292" s="1">
        <v>292</v>
      </c>
      <c r="B292" t="s">
        <v>553</v>
      </c>
      <c r="C292" s="2">
        <f t="shared" si="55"/>
        <v>7</v>
      </c>
      <c r="D292" s="3" t="str">
        <f t="shared" si="56"/>
        <v>409-07</v>
      </c>
      <c r="E292" s="3" t="str">
        <f t="shared" si="57"/>
        <v>40907</v>
      </c>
      <c r="F292" s="2">
        <f t="shared" si="58"/>
        <v>5</v>
      </c>
      <c r="G292" s="2">
        <v>285</v>
      </c>
      <c r="H292" s="3" t="str">
        <f t="shared" ca="1" si="59"/>
        <v>Computer Science</v>
      </c>
      <c r="I292" s="4">
        <v>4</v>
      </c>
      <c r="J292" s="4">
        <v>44</v>
      </c>
      <c r="K292" s="4">
        <v>409</v>
      </c>
      <c r="L292" s="4">
        <v>40907</v>
      </c>
      <c r="M292" t="s">
        <v>554</v>
      </c>
    </row>
    <row r="293" spans="1:13" x14ac:dyDescent="0.35">
      <c r="A293" s="1">
        <v>293</v>
      </c>
      <c r="B293" t="s">
        <v>555</v>
      </c>
      <c r="C293" s="2">
        <f t="shared" si="55"/>
        <v>7</v>
      </c>
      <c r="D293" s="3" t="str">
        <f t="shared" si="56"/>
        <v>409-08</v>
      </c>
      <c r="E293" s="3" t="str">
        <f t="shared" si="57"/>
        <v>40908</v>
      </c>
      <c r="F293" s="2">
        <f t="shared" si="58"/>
        <v>5</v>
      </c>
      <c r="G293" s="2">
        <v>285</v>
      </c>
      <c r="H293" s="3" t="str">
        <f t="shared" ca="1" si="59"/>
        <v>Computer Science</v>
      </c>
      <c r="I293" s="4">
        <v>4</v>
      </c>
      <c r="J293" s="4">
        <v>44</v>
      </c>
      <c r="K293" s="4">
        <v>409</v>
      </c>
      <c r="L293" s="4">
        <v>40908</v>
      </c>
      <c r="M293" t="s">
        <v>556</v>
      </c>
    </row>
    <row r="294" spans="1:13" x14ac:dyDescent="0.35">
      <c r="A294" s="1">
        <v>294</v>
      </c>
      <c r="B294" s="6" t="s">
        <v>23</v>
      </c>
      <c r="C294" s="7"/>
      <c r="D294" s="7"/>
      <c r="E294" s="7"/>
      <c r="F294" s="8"/>
      <c r="G294" s="7"/>
      <c r="H294" s="7"/>
      <c r="I294" s="7"/>
      <c r="J294" s="7"/>
      <c r="K294" s="7"/>
      <c r="L294" s="7"/>
      <c r="M294" s="7"/>
    </row>
    <row r="295" spans="1:13" x14ac:dyDescent="0.35">
      <c r="A295" s="1">
        <v>295</v>
      </c>
      <c r="B295" t="s">
        <v>557</v>
      </c>
      <c r="C295" s="2">
        <f t="shared" ref="C295:C302" si="60">FIND(" ",B295,1)</f>
        <v>3</v>
      </c>
      <c r="D295" s="3" t="str">
        <f t="shared" ref="D295:D302" si="61">MID($B295,1,$C295-1)</f>
        <v>45</v>
      </c>
      <c r="E295" s="3" t="str">
        <f t="shared" ref="E295:E302" si="62">CONCATENATE(MID(D295,1,3),MID(D295,5,2))</f>
        <v>45</v>
      </c>
      <c r="F295" s="2">
        <f t="shared" ref="F295:F302" si="63">LEN(E295)</f>
        <v>2</v>
      </c>
      <c r="G295" s="1">
        <v>231</v>
      </c>
      <c r="H295" s="3" t="str">
        <f t="shared" ref="H295:H302" ca="1" si="64">INDIRECT(CONCATENATE("M",,G295))</f>
        <v>Engineering Sciences</v>
      </c>
      <c r="I295" s="4">
        <v>4</v>
      </c>
      <c r="J295" s="4">
        <v>45</v>
      </c>
      <c r="K295" s="4"/>
      <c r="L295" s="4"/>
      <c r="M295" t="s">
        <v>558</v>
      </c>
    </row>
    <row r="296" spans="1:13" x14ac:dyDescent="0.35">
      <c r="A296" s="1">
        <v>296</v>
      </c>
      <c r="B296" t="s">
        <v>559</v>
      </c>
      <c r="C296" s="2">
        <f t="shared" si="60"/>
        <v>4</v>
      </c>
      <c r="D296" s="3" t="str">
        <f t="shared" si="61"/>
        <v>410</v>
      </c>
      <c r="E296" s="3" t="str">
        <f t="shared" si="62"/>
        <v>410</v>
      </c>
      <c r="F296" s="2">
        <f t="shared" si="63"/>
        <v>3</v>
      </c>
      <c r="G296" s="1">
        <v>295</v>
      </c>
      <c r="H296" s="3" t="str">
        <f t="shared" ca="1" si="64"/>
        <v>Construction Engineering and Architecture</v>
      </c>
      <c r="I296" s="4">
        <v>4</v>
      </c>
      <c r="J296" s="4">
        <v>45</v>
      </c>
      <c r="K296" s="4">
        <v>410</v>
      </c>
      <c r="L296" s="4"/>
      <c r="M296" t="s">
        <v>558</v>
      </c>
    </row>
    <row r="297" spans="1:13" x14ac:dyDescent="0.35">
      <c r="A297" s="1">
        <v>297</v>
      </c>
      <c r="B297" t="s">
        <v>560</v>
      </c>
      <c r="C297" s="2">
        <f t="shared" si="60"/>
        <v>7</v>
      </c>
      <c r="D297" s="3" t="str">
        <f t="shared" si="61"/>
        <v>410-01</v>
      </c>
      <c r="E297" s="3" t="str">
        <f t="shared" si="62"/>
        <v>41001</v>
      </c>
      <c r="F297" s="2">
        <f t="shared" si="63"/>
        <v>5</v>
      </c>
      <c r="G297" s="2">
        <v>296</v>
      </c>
      <c r="H297" s="3" t="str">
        <f t="shared" ca="1" si="64"/>
        <v>Construction Engineering and Architecture</v>
      </c>
      <c r="I297" s="4">
        <v>4</v>
      </c>
      <c r="J297" s="4">
        <v>45</v>
      </c>
      <c r="K297" s="4">
        <v>410</v>
      </c>
      <c r="L297" s="4">
        <v>41001</v>
      </c>
      <c r="M297" t="s">
        <v>561</v>
      </c>
    </row>
    <row r="298" spans="1:13" x14ac:dyDescent="0.35">
      <c r="A298" s="1">
        <v>298</v>
      </c>
      <c r="B298" t="s">
        <v>562</v>
      </c>
      <c r="C298" s="2">
        <f t="shared" si="60"/>
        <v>7</v>
      </c>
      <c r="D298" s="3" t="str">
        <f t="shared" si="61"/>
        <v>410-02</v>
      </c>
      <c r="E298" s="3" t="str">
        <f t="shared" si="62"/>
        <v>41002</v>
      </c>
      <c r="F298" s="2">
        <f t="shared" si="63"/>
        <v>5</v>
      </c>
      <c r="G298" s="2">
        <v>296</v>
      </c>
      <c r="H298" s="3" t="str">
        <f t="shared" ca="1" si="64"/>
        <v>Construction Engineering and Architecture</v>
      </c>
      <c r="I298" s="4">
        <v>4</v>
      </c>
      <c r="J298" s="4">
        <v>45</v>
      </c>
      <c r="K298" s="4">
        <v>410</v>
      </c>
      <c r="L298" s="4">
        <v>41002</v>
      </c>
      <c r="M298" t="s">
        <v>563</v>
      </c>
    </row>
    <row r="299" spans="1:13" x14ac:dyDescent="0.35">
      <c r="A299" s="1">
        <v>299</v>
      </c>
      <c r="B299" t="s">
        <v>564</v>
      </c>
      <c r="C299" s="2">
        <f t="shared" si="60"/>
        <v>7</v>
      </c>
      <c r="D299" s="3" t="str">
        <f t="shared" si="61"/>
        <v>410-03</v>
      </c>
      <c r="E299" s="3" t="str">
        <f t="shared" si="62"/>
        <v>41003</v>
      </c>
      <c r="F299" s="2">
        <f t="shared" si="63"/>
        <v>5</v>
      </c>
      <c r="G299" s="2">
        <v>296</v>
      </c>
      <c r="H299" s="3" t="str">
        <f t="shared" ca="1" si="64"/>
        <v>Construction Engineering and Architecture</v>
      </c>
      <c r="I299" s="4">
        <v>4</v>
      </c>
      <c r="J299" s="4">
        <v>45</v>
      </c>
      <c r="K299" s="4">
        <v>410</v>
      </c>
      <c r="L299" s="4">
        <v>41003</v>
      </c>
      <c r="M299" t="s">
        <v>565</v>
      </c>
    </row>
    <row r="300" spans="1:13" x14ac:dyDescent="0.35">
      <c r="A300" s="1">
        <v>300</v>
      </c>
      <c r="B300" t="s">
        <v>566</v>
      </c>
      <c r="C300" s="2">
        <f t="shared" si="60"/>
        <v>7</v>
      </c>
      <c r="D300" s="3" t="str">
        <f t="shared" si="61"/>
        <v>410-04</v>
      </c>
      <c r="E300" s="3" t="str">
        <f t="shared" si="62"/>
        <v>41004</v>
      </c>
      <c r="F300" s="2">
        <f t="shared" si="63"/>
        <v>5</v>
      </c>
      <c r="G300" s="2">
        <v>296</v>
      </c>
      <c r="H300" s="3" t="str">
        <f t="shared" ca="1" si="64"/>
        <v>Construction Engineering and Architecture</v>
      </c>
      <c r="I300" s="4">
        <v>4</v>
      </c>
      <c r="J300" s="4">
        <v>45</v>
      </c>
      <c r="K300" s="4">
        <v>410</v>
      </c>
      <c r="L300" s="4">
        <v>41004</v>
      </c>
      <c r="M300" t="s">
        <v>567</v>
      </c>
    </row>
    <row r="301" spans="1:13" x14ac:dyDescent="0.35">
      <c r="A301" s="1">
        <v>301</v>
      </c>
      <c r="B301" t="s">
        <v>568</v>
      </c>
      <c r="C301" s="2">
        <f t="shared" si="60"/>
        <v>7</v>
      </c>
      <c r="D301" s="3" t="str">
        <f t="shared" si="61"/>
        <v>410-05</v>
      </c>
      <c r="E301" s="3" t="str">
        <f t="shared" si="62"/>
        <v>41005</v>
      </c>
      <c r="F301" s="2">
        <f t="shared" si="63"/>
        <v>5</v>
      </c>
      <c r="G301" s="2">
        <v>296</v>
      </c>
      <c r="H301" s="3" t="str">
        <f t="shared" ca="1" si="64"/>
        <v>Construction Engineering and Architecture</v>
      </c>
      <c r="I301" s="4">
        <v>4</v>
      </c>
      <c r="J301" s="4">
        <v>45</v>
      </c>
      <c r="K301" s="4">
        <v>410</v>
      </c>
      <c r="L301" s="4">
        <v>41005</v>
      </c>
      <c r="M301" t="s">
        <v>569</v>
      </c>
    </row>
    <row r="302" spans="1:13" x14ac:dyDescent="0.35">
      <c r="A302" s="1">
        <v>302</v>
      </c>
      <c r="B302" t="s">
        <v>570</v>
      </c>
      <c r="C302" s="2">
        <f t="shared" si="60"/>
        <v>7</v>
      </c>
      <c r="D302" s="3" t="str">
        <f t="shared" si="61"/>
        <v>410-06</v>
      </c>
      <c r="E302" s="3" t="str">
        <f t="shared" si="62"/>
        <v>41006</v>
      </c>
      <c r="F302" s="2">
        <f t="shared" si="63"/>
        <v>5</v>
      </c>
      <c r="G302" s="2">
        <v>296</v>
      </c>
      <c r="H302" s="3" t="str">
        <f t="shared" ca="1" si="64"/>
        <v>Construction Engineering and Architecture</v>
      </c>
      <c r="I302" s="4">
        <v>4</v>
      </c>
      <c r="J302" s="4">
        <v>45</v>
      </c>
      <c r="K302" s="4">
        <v>410</v>
      </c>
      <c r="L302" s="4">
        <v>41006</v>
      </c>
      <c r="M302" t="s">
        <v>571</v>
      </c>
    </row>
  </sheetData>
  <autoFilter ref="A2:M302">
    <sortState ref="A3:M302">
      <sortCondition ref="A2:A302"/>
    </sortState>
  </autoFilter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bepress</vt:lpstr>
      <vt:lpstr>SNSF</vt:lpstr>
      <vt:lpstr>DFG</vt:lpstr>
    </vt:vector>
  </TitlesOfParts>
  <Company>vdH-IT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von der Heyde</dc:creator>
  <cp:lastModifiedBy>Markus von der Heyde</cp:lastModifiedBy>
  <dcterms:created xsi:type="dcterms:W3CDTF">2018-10-17T08:56:29Z</dcterms:created>
  <dcterms:modified xsi:type="dcterms:W3CDTF">2018-11-05T14:39:59Z</dcterms:modified>
</cp:coreProperties>
</file>