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ntwerpen-my.sharepoint.com/personal/avienne_ad_ua_ac_be/Documents/Labexp 3 (start Oct 2022)/PAPER_/"/>
    </mc:Choice>
  </mc:AlternateContent>
  <xr:revisionPtr revIDLastSave="153" documentId="8_{B7EC4817-36F9-4354-90C8-9CD356DEBCF3}" xr6:coauthVersionLast="47" xr6:coauthVersionMax="47" xr10:uidLastSave="{707C6E9F-6FFF-44F2-B2A1-22C1E6BD110D}"/>
  <bookViews>
    <workbookView xWindow="-110" yWindow="-110" windowWidth="19420" windowHeight="10420" activeTab="1" xr2:uid="{C365E0FC-789D-4D3F-8397-73294E075E41}"/>
  </bookViews>
  <sheets>
    <sheet name="pyrophosphate" sheetId="2" r:id="rId1"/>
    <sheet name="NH2OH" sheetId="1" r:id="rId2"/>
    <sheet name="Dithionite" sheetId="3" r:id="rId3"/>
    <sheet name="Not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8" i="2" l="1"/>
  <c r="A38" i="2"/>
  <c r="M16" i="3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M30" i="3" s="1"/>
  <c r="M31" i="3" s="1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M42" i="3" s="1"/>
  <c r="M43" i="3" s="1"/>
  <c r="M44" i="3" s="1"/>
  <c r="M45" i="3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M16" i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M3" i="3"/>
  <c r="M4" i="3" s="1"/>
  <c r="M5" i="3" s="1"/>
  <c r="M6" i="3" s="1"/>
  <c r="M7" i="3" s="1"/>
  <c r="M8" i="3" s="1"/>
  <c r="M9" i="3" s="1"/>
  <c r="M10" i="3" s="1"/>
  <c r="M11" i="3" s="1"/>
  <c r="M12" i="3" s="1"/>
  <c r="M13" i="3" s="1"/>
  <c r="M14" i="3" s="1"/>
  <c r="M15" i="3" s="1"/>
  <c r="L3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L2" i="3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M3" i="1"/>
  <c r="M4" i="1" s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L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L2" i="1"/>
  <c r="M3" i="2"/>
  <c r="M4" i="2" s="1"/>
  <c r="M5" i="2" s="1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9" i="2" s="1"/>
  <c r="M40" i="2" s="1"/>
  <c r="M41" i="2" s="1"/>
  <c r="M42" i="2" s="1"/>
  <c r="M43" i="2" l="1"/>
  <c r="M44" i="2" s="1"/>
  <c r="M45" i="2" s="1"/>
  <c r="M46" i="2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l="1"/>
  <c r="A37" i="1" s="1"/>
  <c r="A39" i="1"/>
  <c r="A40" i="1" s="1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9" i="2" s="1"/>
  <c r="A40" i="2" s="1"/>
  <c r="A41" i="2" s="1"/>
  <c r="A42" i="2" s="1"/>
  <c r="A43" i="2" s="1"/>
  <c r="A44" i="2" s="1"/>
  <c r="A45" i="2" s="1"/>
  <c r="A46" i="2" s="1"/>
  <c r="L2" i="2"/>
  <c r="A41" i="1" l="1"/>
  <c r="A42" i="1" s="1"/>
  <c r="A43" i="1" s="1"/>
  <c r="A44" i="1" s="1"/>
  <c r="A45" i="1" s="1"/>
  <c r="A46" i="1" s="1"/>
  <c r="A38" i="1"/>
</calcChain>
</file>

<file path=xl/sharedStrings.xml><?xml version="1.0" encoding="utf-8"?>
<sst xmlns="http://schemas.openxmlformats.org/spreadsheetml/2006/main" count="308" uniqueCount="24">
  <si>
    <t>Time_days</t>
  </si>
  <si>
    <t>Treatment</t>
  </si>
  <si>
    <t>Staalcode</t>
  </si>
  <si>
    <t>Fe_fraction2</t>
  </si>
  <si>
    <t>K_fraction2</t>
  </si>
  <si>
    <t>Ca_fraction2</t>
  </si>
  <si>
    <t>Mg_fraction2</t>
  </si>
  <si>
    <t>sampleMass_g</t>
  </si>
  <si>
    <t>V_mL_fraction2</t>
  </si>
  <si>
    <t>C3</t>
  </si>
  <si>
    <t>FB3</t>
  </si>
  <si>
    <t>CB3</t>
  </si>
  <si>
    <t>C1</t>
  </si>
  <si>
    <t>C1Bac</t>
  </si>
  <si>
    <t>FB1</t>
  </si>
  <si>
    <t>FB1Bac</t>
  </si>
  <si>
    <t>BLANK</t>
  </si>
  <si>
    <t>FB</t>
  </si>
  <si>
    <t>CB</t>
  </si>
  <si>
    <t>soilmass</t>
  </si>
  <si>
    <t>Fraction2 in every sheet to use the same code loop</t>
  </si>
  <si>
    <t>Al_fraction2</t>
  </si>
  <si>
    <t>Na_fraction2</t>
  </si>
  <si>
    <t>Si_fraction2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</si>
</sst>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4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top"/>
    </xf>
  </cellStyleXfs>
  <cellXfs count="4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4" xfId="1" applyNumberFormat="1" applyBorder="1" applyAlignment="1">
      <alignment horizontal="center" vertical="top"/>
    </xf>
    <xf numFmtId="2" fontId="2" fillId="0" borderId="2" xfId="1" applyNumberFormat="1" applyBorder="1" applyAlignment="1">
      <alignment horizontal="center" vertical="top"/>
    </xf>
    <xf numFmtId="2" fontId="2" fillId="0" borderId="5" xfId="1" applyNumberFormat="1" applyBorder="1" applyAlignment="1">
      <alignment horizontal="center" vertical="top"/>
    </xf>
    <xf numFmtId="2" fontId="0" fillId="0" borderId="0" xfId="0" applyNumberFormat="1"/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0" xfId="0" applyFont="1" applyFill="1" applyAlignment="1">
      <alignment horizontal="center" vertical="top"/>
    </xf>
    <xf numFmtId="2" fontId="0" fillId="0" borderId="0" xfId="0" applyNumberForma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2" fontId="2" fillId="3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0" fillId="0" borderId="0" xfId="0" applyFill="1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2" fontId="2" fillId="0" borderId="2" xfId="1" applyNumberFormat="1" applyFill="1" applyBorder="1" applyAlignment="1">
      <alignment horizontal="center" vertical="top"/>
    </xf>
    <xf numFmtId="2" fontId="2" fillId="0" borderId="5" xfId="1" applyNumberFormat="1" applyFill="1" applyBorder="1" applyAlignment="1">
      <alignment horizontal="center" vertical="top"/>
    </xf>
    <xf numFmtId="2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0" fillId="0" borderId="0" xfId="0" applyFill="1" applyAlignment="1">
      <alignment horizontal="left" vertical="top"/>
    </xf>
    <xf numFmtId="2" fontId="2" fillId="0" borderId="4" xfId="1" applyNumberFormat="1" applyFill="1" applyBorder="1" applyAlignment="1">
      <alignment horizontal="center" vertical="top"/>
    </xf>
    <xf numFmtId="0" fontId="6" fillId="0" borderId="0" xfId="0" applyFont="1" applyFill="1"/>
    <xf numFmtId="2" fontId="2" fillId="0" borderId="3" xfId="1" applyNumberFormat="1" applyFill="1" applyBorder="1" applyAlignment="1">
      <alignment horizontal="center" vertical="top"/>
    </xf>
    <xf numFmtId="2" fontId="2" fillId="0" borderId="6" xfId="1" applyNumberFormat="1" applyFill="1" applyBorder="1" applyAlignment="1">
      <alignment horizontal="center" vertical="top"/>
    </xf>
    <xf numFmtId="2" fontId="2" fillId="0" borderId="0" xfId="1" applyNumberFormat="1" applyFill="1" applyBorder="1" applyAlignment="1">
      <alignment horizontal="center" vertical="top"/>
    </xf>
    <xf numFmtId="2" fontId="0" fillId="0" borderId="0" xfId="0" applyNumberFormat="1" applyFill="1"/>
    <xf numFmtId="2" fontId="0" fillId="0" borderId="0" xfId="0" applyNumberFormat="1" applyFill="1" applyAlignment="1">
      <alignment horizontal="center" vertical="top"/>
    </xf>
  </cellXfs>
  <cellStyles count="2">
    <cellStyle name="Standaard" xfId="0" builtinId="0"/>
    <cellStyle name="Standaard 2" xfId="1" xr:uid="{A0D704C0-B369-41EB-9093-59A24EC75E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0C79E-1641-4698-92F0-745B4AAEC98B}">
  <dimension ref="A1:AE621"/>
  <sheetViews>
    <sheetView topLeftCell="E49" workbookViewId="0">
      <selection activeCell="K59" sqref="K59"/>
    </sheetView>
  </sheetViews>
  <sheetFormatPr defaultRowHeight="14.5" x14ac:dyDescent="0.35"/>
  <cols>
    <col min="1" max="6" width="11.1796875" customWidth="1"/>
    <col min="7" max="8" width="13.81640625" customWidth="1"/>
    <col min="9" max="9" width="14.26953125" customWidth="1"/>
    <col min="10" max="12" width="11.1796875" customWidth="1"/>
    <col min="13" max="13" width="15.1796875" customWidth="1"/>
    <col min="15" max="15" width="12.08984375" style="9" customWidth="1"/>
    <col min="16" max="16" width="11.81640625" style="9" customWidth="1"/>
    <col min="17" max="17" width="19.08984375" style="12" customWidth="1"/>
    <col min="18" max="22" width="8.90625" style="9"/>
    <col min="23" max="23" width="13.81640625" customWidth="1"/>
    <col min="25" max="25" width="11.1796875" style="22" customWidth="1"/>
  </cols>
  <sheetData>
    <row r="1" spans="1:25" ht="18.5" thickBot="1" x14ac:dyDescent="0.4">
      <c r="A1" s="26" t="s">
        <v>0</v>
      </c>
      <c r="B1" s="27" t="s">
        <v>1</v>
      </c>
      <c r="C1" s="27" t="s">
        <v>2</v>
      </c>
      <c r="D1" s="26" t="s">
        <v>21</v>
      </c>
      <c r="E1" s="26" t="s">
        <v>5</v>
      </c>
      <c r="F1" s="26" t="s">
        <v>3</v>
      </c>
      <c r="G1" s="26" t="s">
        <v>6</v>
      </c>
      <c r="H1" s="26" t="s">
        <v>23</v>
      </c>
      <c r="I1" s="26" t="s">
        <v>7</v>
      </c>
      <c r="J1" s="26" t="s">
        <v>4</v>
      </c>
      <c r="K1" s="26" t="s">
        <v>22</v>
      </c>
      <c r="L1" s="26" t="s">
        <v>19</v>
      </c>
      <c r="M1" s="26" t="s">
        <v>8</v>
      </c>
      <c r="O1" s="7"/>
      <c r="P1" s="11"/>
      <c r="R1" s="8"/>
      <c r="Y1" s="17"/>
    </row>
    <row r="2" spans="1:25" x14ac:dyDescent="0.35">
      <c r="A2" s="26">
        <v>130</v>
      </c>
      <c r="B2" s="26" t="s">
        <v>9</v>
      </c>
      <c r="C2" s="26" t="s">
        <v>9</v>
      </c>
      <c r="D2" s="39">
        <v>43.62</v>
      </c>
      <c r="E2" s="39">
        <v>49.83</v>
      </c>
      <c r="F2" s="39">
        <v>69.44</v>
      </c>
      <c r="G2" s="39">
        <v>21.03</v>
      </c>
      <c r="H2" s="39">
        <v>36.31</v>
      </c>
      <c r="I2" s="24">
        <v>1.04</v>
      </c>
      <c r="J2" s="28"/>
      <c r="K2" s="29"/>
      <c r="L2" s="24">
        <f>30+3.35</f>
        <v>33.35</v>
      </c>
      <c r="M2" s="30">
        <v>35</v>
      </c>
      <c r="O2" s="8"/>
      <c r="P2" s="8"/>
    </row>
    <row r="3" spans="1:25" x14ac:dyDescent="0.35">
      <c r="A3" s="26">
        <f t="shared" ref="A3:A15" si="0">A2</f>
        <v>130</v>
      </c>
      <c r="B3" s="26" t="s">
        <v>9</v>
      </c>
      <c r="C3" s="26" t="s">
        <v>9</v>
      </c>
      <c r="D3" s="39">
        <v>26.4</v>
      </c>
      <c r="E3" s="39">
        <v>46.63</v>
      </c>
      <c r="F3" s="39">
        <v>52.6</v>
      </c>
      <c r="G3" s="39">
        <v>22.04</v>
      </c>
      <c r="H3" s="39">
        <v>6.1870000000000003</v>
      </c>
      <c r="I3" s="24">
        <v>1.1499999999999999</v>
      </c>
      <c r="J3" s="28"/>
      <c r="K3" s="29"/>
      <c r="L3" s="24">
        <f t="shared" ref="L3:L5" si="1">30+3.35</f>
        <v>33.35</v>
      </c>
      <c r="M3" s="30">
        <f t="shared" ref="M3:M15" si="2">M2</f>
        <v>35</v>
      </c>
    </row>
    <row r="4" spans="1:25" x14ac:dyDescent="0.35">
      <c r="A4" s="26">
        <f t="shared" si="0"/>
        <v>130</v>
      </c>
      <c r="B4" s="26" t="s">
        <v>9</v>
      </c>
      <c r="C4" s="26" t="s">
        <v>9</v>
      </c>
      <c r="D4" s="39">
        <v>31.56</v>
      </c>
      <c r="E4" s="39">
        <v>44.98</v>
      </c>
      <c r="F4" s="39">
        <v>59.24</v>
      </c>
      <c r="G4" s="39">
        <v>20.89</v>
      </c>
      <c r="H4" s="39">
        <v>8.9250000000000007</v>
      </c>
      <c r="I4" s="24">
        <v>1.32</v>
      </c>
      <c r="J4" s="28"/>
      <c r="K4" s="29"/>
      <c r="L4" s="24">
        <f t="shared" si="1"/>
        <v>33.35</v>
      </c>
      <c r="M4" s="30">
        <f t="shared" si="2"/>
        <v>35</v>
      </c>
    </row>
    <row r="5" spans="1:25" x14ac:dyDescent="0.35">
      <c r="A5" s="26">
        <f t="shared" si="0"/>
        <v>130</v>
      </c>
      <c r="B5" s="26" t="s">
        <v>9</v>
      </c>
      <c r="C5" s="26" t="s">
        <v>9</v>
      </c>
      <c r="D5" s="39">
        <v>28.33</v>
      </c>
      <c r="E5" s="39">
        <v>52.15</v>
      </c>
      <c r="F5" s="39">
        <v>61.12</v>
      </c>
      <c r="G5" s="39">
        <v>27.98</v>
      </c>
      <c r="H5" s="39">
        <v>11.14</v>
      </c>
      <c r="I5" s="24">
        <v>1.1200000000000001</v>
      </c>
      <c r="J5" s="28"/>
      <c r="K5" s="29"/>
      <c r="L5" s="24">
        <f t="shared" si="1"/>
        <v>33.35</v>
      </c>
      <c r="M5" s="30">
        <f t="shared" si="2"/>
        <v>35</v>
      </c>
    </row>
    <row r="6" spans="1:25" ht="15" thickBot="1" x14ac:dyDescent="0.4">
      <c r="A6" s="26">
        <f t="shared" si="0"/>
        <v>130</v>
      </c>
      <c r="B6" s="26" t="s">
        <v>10</v>
      </c>
      <c r="C6" s="26" t="s">
        <v>10</v>
      </c>
      <c r="D6" s="39">
        <v>27.83</v>
      </c>
      <c r="E6" s="39">
        <v>50.65</v>
      </c>
      <c r="F6" s="39">
        <v>55.48</v>
      </c>
      <c r="G6" s="39">
        <v>25.01</v>
      </c>
      <c r="H6" s="39">
        <v>7.7750000000000004</v>
      </c>
      <c r="I6" s="24">
        <v>1.23</v>
      </c>
      <c r="J6" s="28"/>
      <c r="K6" s="29"/>
      <c r="L6" s="24">
        <f>30+3.3+1.1</f>
        <v>34.4</v>
      </c>
      <c r="M6" s="30">
        <f t="shared" si="2"/>
        <v>35</v>
      </c>
      <c r="O6" s="10"/>
      <c r="P6" s="10"/>
      <c r="R6" s="13"/>
      <c r="S6" s="13"/>
      <c r="T6" s="13"/>
      <c r="U6" s="13"/>
      <c r="V6" s="13"/>
      <c r="Y6" s="18"/>
    </row>
    <row r="7" spans="1:25" x14ac:dyDescent="0.35">
      <c r="A7" s="26">
        <f t="shared" si="0"/>
        <v>130</v>
      </c>
      <c r="B7" s="26" t="s">
        <v>10</v>
      </c>
      <c r="C7" s="26" t="s">
        <v>10</v>
      </c>
      <c r="D7" s="39">
        <v>20.32</v>
      </c>
      <c r="E7" s="39">
        <v>55.43</v>
      </c>
      <c r="F7" s="39">
        <v>45.09</v>
      </c>
      <c r="G7" s="39">
        <v>28.68</v>
      </c>
      <c r="H7" s="39">
        <v>7.4930000000000003</v>
      </c>
      <c r="I7" s="24">
        <v>0.97</v>
      </c>
      <c r="J7" s="28"/>
      <c r="K7" s="29"/>
      <c r="L7" s="24">
        <f t="shared" ref="L7:L15" si="3">30+3.3+1.1</f>
        <v>34.4</v>
      </c>
      <c r="M7" s="30">
        <f t="shared" si="2"/>
        <v>35</v>
      </c>
      <c r="O7" s="8"/>
      <c r="P7" s="8"/>
      <c r="R7" s="14"/>
      <c r="S7" s="14"/>
      <c r="T7" s="14"/>
      <c r="U7" s="14"/>
      <c r="V7" s="14"/>
      <c r="Y7" s="19"/>
    </row>
    <row r="8" spans="1:25" x14ac:dyDescent="0.35">
      <c r="A8" s="26">
        <f t="shared" si="0"/>
        <v>130</v>
      </c>
      <c r="B8" s="26" t="s">
        <v>10</v>
      </c>
      <c r="C8" s="26" t="s">
        <v>10</v>
      </c>
      <c r="D8" s="39">
        <v>21.45</v>
      </c>
      <c r="E8" s="39">
        <v>59.36</v>
      </c>
      <c r="F8" s="39">
        <v>46.02</v>
      </c>
      <c r="G8" s="39">
        <v>31.11</v>
      </c>
      <c r="H8" s="39">
        <v>7.9340000000000002</v>
      </c>
      <c r="I8" s="24">
        <v>1.1499999999999999</v>
      </c>
      <c r="J8" s="28"/>
      <c r="K8" s="29"/>
      <c r="L8" s="24">
        <f t="shared" si="3"/>
        <v>34.4</v>
      </c>
      <c r="M8" s="30">
        <f t="shared" si="2"/>
        <v>35</v>
      </c>
      <c r="O8" s="8"/>
      <c r="P8" s="8"/>
      <c r="R8" s="14"/>
      <c r="S8" s="14"/>
      <c r="T8" s="14"/>
      <c r="U8" s="14"/>
      <c r="V8" s="14"/>
      <c r="Y8" s="20"/>
    </row>
    <row r="9" spans="1:25" x14ac:dyDescent="0.35">
      <c r="A9" s="26">
        <f t="shared" si="0"/>
        <v>130</v>
      </c>
      <c r="B9" s="26" t="s">
        <v>10</v>
      </c>
      <c r="C9" s="26" t="s">
        <v>10</v>
      </c>
      <c r="D9" s="39">
        <v>23.46</v>
      </c>
      <c r="E9" s="39">
        <v>58.33</v>
      </c>
      <c r="F9" s="39">
        <v>48.63</v>
      </c>
      <c r="G9" s="39">
        <v>30.94</v>
      </c>
      <c r="H9" s="39">
        <v>7.1379999999999999</v>
      </c>
      <c r="I9" s="24">
        <v>1.36</v>
      </c>
      <c r="J9" s="28"/>
      <c r="K9" s="29"/>
      <c r="L9" s="24">
        <f t="shared" si="3"/>
        <v>34.4</v>
      </c>
      <c r="M9" s="30">
        <f t="shared" si="2"/>
        <v>35</v>
      </c>
      <c r="O9" s="8"/>
      <c r="P9" s="8"/>
      <c r="R9" s="14"/>
      <c r="S9" s="14"/>
      <c r="T9" s="14"/>
      <c r="U9" s="14"/>
      <c r="V9" s="14"/>
      <c r="Y9" s="20"/>
    </row>
    <row r="10" spans="1:25" x14ac:dyDescent="0.35">
      <c r="A10" s="26">
        <f t="shared" si="0"/>
        <v>130</v>
      </c>
      <c r="B10" s="26" t="s">
        <v>10</v>
      </c>
      <c r="C10" s="26" t="s">
        <v>10</v>
      </c>
      <c r="D10" s="39">
        <v>22.96</v>
      </c>
      <c r="E10" s="39">
        <v>59.08</v>
      </c>
      <c r="F10" s="39">
        <v>50.38</v>
      </c>
      <c r="G10" s="39">
        <v>30.49</v>
      </c>
      <c r="H10" s="39">
        <v>7.42</v>
      </c>
      <c r="I10" s="24">
        <v>1.23</v>
      </c>
      <c r="J10" s="28"/>
      <c r="K10" s="29"/>
      <c r="L10" s="24">
        <f t="shared" si="3"/>
        <v>34.4</v>
      </c>
      <c r="M10" s="30">
        <f t="shared" si="2"/>
        <v>35</v>
      </c>
      <c r="O10" s="8"/>
      <c r="P10" s="8"/>
      <c r="R10" s="14"/>
      <c r="S10" s="14"/>
      <c r="T10" s="14"/>
      <c r="U10" s="14"/>
      <c r="V10" s="14"/>
      <c r="Y10" s="20"/>
    </row>
    <row r="11" spans="1:25" x14ac:dyDescent="0.35">
      <c r="A11" s="26">
        <f t="shared" si="0"/>
        <v>130</v>
      </c>
      <c r="B11" s="26" t="s">
        <v>11</v>
      </c>
      <c r="C11" s="26" t="s">
        <v>11</v>
      </c>
      <c r="D11" s="39">
        <v>18.260000000000002</v>
      </c>
      <c r="E11" s="39">
        <v>42.34</v>
      </c>
      <c r="F11" s="39">
        <v>38.630000000000003</v>
      </c>
      <c r="G11" s="39">
        <v>21</v>
      </c>
      <c r="H11" s="39">
        <v>4.4589999999999996</v>
      </c>
      <c r="I11" s="24">
        <v>1</v>
      </c>
      <c r="J11" s="28"/>
      <c r="K11" s="29"/>
      <c r="L11" s="24">
        <f t="shared" si="3"/>
        <v>34.4</v>
      </c>
      <c r="M11" s="30">
        <f t="shared" si="2"/>
        <v>35</v>
      </c>
      <c r="O11" s="8"/>
      <c r="P11" s="8"/>
      <c r="R11" s="14"/>
      <c r="S11" s="14"/>
      <c r="T11" s="14"/>
      <c r="U11" s="14"/>
      <c r="V11" s="14"/>
      <c r="Y11" s="20"/>
    </row>
    <row r="12" spans="1:25" x14ac:dyDescent="0.35">
      <c r="A12" s="26">
        <f t="shared" si="0"/>
        <v>130</v>
      </c>
      <c r="B12" s="26" t="s">
        <v>11</v>
      </c>
      <c r="C12" s="26" t="s">
        <v>11</v>
      </c>
      <c r="D12" s="39">
        <v>21.23</v>
      </c>
      <c r="E12" s="39">
        <v>52.5</v>
      </c>
      <c r="F12" s="39">
        <v>49.39</v>
      </c>
      <c r="G12" s="39">
        <v>25.04</v>
      </c>
      <c r="H12" s="39">
        <v>7.8220000000000001</v>
      </c>
      <c r="I12" s="24">
        <v>1.1200000000000001</v>
      </c>
      <c r="J12" s="28"/>
      <c r="K12" s="29"/>
      <c r="L12" s="24">
        <f t="shared" si="3"/>
        <v>34.4</v>
      </c>
      <c r="M12" s="30">
        <f t="shared" si="2"/>
        <v>35</v>
      </c>
      <c r="O12" s="8"/>
      <c r="P12" s="8"/>
      <c r="R12" s="14"/>
      <c r="S12" s="14"/>
      <c r="T12" s="14"/>
      <c r="U12" s="14"/>
      <c r="V12" s="14"/>
      <c r="Y12" s="20"/>
    </row>
    <row r="13" spans="1:25" x14ac:dyDescent="0.35">
      <c r="A13" s="26">
        <f t="shared" si="0"/>
        <v>130</v>
      </c>
      <c r="B13" s="26" t="s">
        <v>11</v>
      </c>
      <c r="C13" s="26" t="s">
        <v>11</v>
      </c>
      <c r="D13" s="39">
        <v>18.98</v>
      </c>
      <c r="E13" s="39">
        <v>46.26</v>
      </c>
      <c r="F13" s="39">
        <v>38.659999999999997</v>
      </c>
      <c r="G13" s="39">
        <v>21.76</v>
      </c>
      <c r="H13" s="39">
        <v>6.9630000000000001</v>
      </c>
      <c r="I13" s="24">
        <v>0.9</v>
      </c>
      <c r="J13" s="28"/>
      <c r="K13" s="29"/>
      <c r="L13" s="24">
        <f t="shared" si="3"/>
        <v>34.4</v>
      </c>
      <c r="M13" s="30">
        <f t="shared" si="2"/>
        <v>35</v>
      </c>
      <c r="O13" s="8"/>
      <c r="P13" s="8"/>
      <c r="R13" s="14"/>
      <c r="S13" s="14"/>
      <c r="T13" s="14"/>
      <c r="U13" s="14"/>
      <c r="V13" s="14"/>
      <c r="Y13" s="20"/>
    </row>
    <row r="14" spans="1:25" x14ac:dyDescent="0.35">
      <c r="A14" s="26">
        <f t="shared" si="0"/>
        <v>130</v>
      </c>
      <c r="B14" s="26" t="s">
        <v>11</v>
      </c>
      <c r="C14" s="26" t="s">
        <v>11</v>
      </c>
      <c r="D14" s="39">
        <v>18.559999999999999</v>
      </c>
      <c r="E14" s="39">
        <v>49.64</v>
      </c>
      <c r="F14" s="39">
        <v>39.61</v>
      </c>
      <c r="G14" s="39">
        <v>26.46</v>
      </c>
      <c r="H14" s="39">
        <v>6.4180000000000001</v>
      </c>
      <c r="I14" s="24">
        <v>1.03</v>
      </c>
      <c r="J14" s="28"/>
      <c r="K14" s="29"/>
      <c r="L14" s="24">
        <f t="shared" si="3"/>
        <v>34.4</v>
      </c>
      <c r="M14" s="30">
        <f t="shared" si="2"/>
        <v>35</v>
      </c>
      <c r="O14" s="8"/>
      <c r="P14" s="8"/>
      <c r="R14" s="14"/>
      <c r="S14" s="14"/>
      <c r="T14" s="14"/>
      <c r="U14" s="14"/>
      <c r="V14" s="14"/>
      <c r="Y14" s="20"/>
    </row>
    <row r="15" spans="1:25" x14ac:dyDescent="0.35">
      <c r="A15" s="26">
        <f t="shared" si="0"/>
        <v>130</v>
      </c>
      <c r="B15" s="26" t="s">
        <v>11</v>
      </c>
      <c r="C15" s="26" t="s">
        <v>11</v>
      </c>
      <c r="D15" s="39">
        <v>24.25</v>
      </c>
      <c r="E15" s="39">
        <v>53.98</v>
      </c>
      <c r="F15" s="39">
        <v>50.35</v>
      </c>
      <c r="G15" s="39">
        <v>28.54</v>
      </c>
      <c r="H15" s="39">
        <v>8.42</v>
      </c>
      <c r="I15" s="24">
        <v>1.33</v>
      </c>
      <c r="J15" s="28"/>
      <c r="K15" s="29"/>
      <c r="L15" s="24">
        <f t="shared" si="3"/>
        <v>34.4</v>
      </c>
      <c r="M15" s="30">
        <f t="shared" si="2"/>
        <v>35</v>
      </c>
      <c r="O15" s="8"/>
      <c r="P15" s="8"/>
      <c r="R15" s="14"/>
      <c r="S15" s="14"/>
      <c r="T15" s="14"/>
      <c r="U15" s="14"/>
      <c r="V15" s="14"/>
      <c r="Y15" s="20"/>
    </row>
    <row r="16" spans="1:25" x14ac:dyDescent="0.35">
      <c r="A16" s="26">
        <f t="shared" ref="A16:A46" si="4">A15</f>
        <v>130</v>
      </c>
      <c r="B16" s="26" t="s">
        <v>12</v>
      </c>
      <c r="C16" s="26" t="s">
        <v>12</v>
      </c>
      <c r="D16" s="39">
        <v>26.78</v>
      </c>
      <c r="E16" s="39">
        <v>17.89</v>
      </c>
      <c r="F16" s="39">
        <v>48.65</v>
      </c>
      <c r="G16" s="39">
        <v>6.0209999999999999</v>
      </c>
      <c r="H16" s="39">
        <v>8.0370000000000008</v>
      </c>
      <c r="I16" s="24">
        <v>0.99</v>
      </c>
      <c r="J16" s="28"/>
      <c r="K16" s="29"/>
      <c r="L16" s="24">
        <f>30+0.55</f>
        <v>30.55</v>
      </c>
      <c r="M16" s="30">
        <f t="shared" ref="M16:M42" si="5">M15</f>
        <v>35</v>
      </c>
      <c r="O16" s="8"/>
      <c r="P16" s="8"/>
      <c r="X16" s="20"/>
      <c r="Y16" s="20"/>
    </row>
    <row r="17" spans="1:25" x14ac:dyDescent="0.35">
      <c r="A17" s="26">
        <f t="shared" si="4"/>
        <v>130</v>
      </c>
      <c r="B17" s="26" t="s">
        <v>12</v>
      </c>
      <c r="C17" s="26" t="s">
        <v>12</v>
      </c>
      <c r="D17" s="39">
        <v>38.89</v>
      </c>
      <c r="E17" s="39">
        <v>22.83</v>
      </c>
      <c r="F17" s="39">
        <v>67.540000000000006</v>
      </c>
      <c r="G17" s="39">
        <v>8.5950000000000006</v>
      </c>
      <c r="H17" s="39">
        <v>12.3</v>
      </c>
      <c r="I17" s="24">
        <v>1.35</v>
      </c>
      <c r="J17" s="28"/>
      <c r="K17" s="29"/>
      <c r="L17" s="24">
        <f t="shared" ref="L17:L25" si="6">30+0.55</f>
        <v>30.55</v>
      </c>
      <c r="M17" s="30">
        <f t="shared" si="5"/>
        <v>35</v>
      </c>
      <c r="O17" s="8"/>
      <c r="P17" s="8"/>
      <c r="X17" s="20"/>
      <c r="Y17" s="20"/>
    </row>
    <row r="18" spans="1:25" x14ac:dyDescent="0.35">
      <c r="A18" s="26">
        <f t="shared" si="4"/>
        <v>130</v>
      </c>
      <c r="B18" s="26" t="s">
        <v>12</v>
      </c>
      <c r="C18" s="26" t="s">
        <v>12</v>
      </c>
      <c r="D18" s="39">
        <v>31.19</v>
      </c>
      <c r="E18" s="39">
        <v>20.04</v>
      </c>
      <c r="F18" s="39">
        <v>55.53</v>
      </c>
      <c r="G18" s="39">
        <v>7.2649999999999997</v>
      </c>
      <c r="H18" s="39">
        <v>6.8129999999999997</v>
      </c>
      <c r="I18" s="24">
        <v>1.1499999999999999</v>
      </c>
      <c r="J18" s="28"/>
      <c r="K18" s="29"/>
      <c r="L18" s="24">
        <f t="shared" si="6"/>
        <v>30.55</v>
      </c>
      <c r="M18" s="30">
        <f t="shared" si="5"/>
        <v>35</v>
      </c>
      <c r="O18" s="8"/>
      <c r="P18" s="8"/>
      <c r="X18" s="20"/>
      <c r="Y18" s="20"/>
    </row>
    <row r="19" spans="1:25" x14ac:dyDescent="0.35">
      <c r="A19" s="26">
        <f t="shared" si="4"/>
        <v>130</v>
      </c>
      <c r="B19" s="26" t="s">
        <v>12</v>
      </c>
      <c r="C19" s="26" t="s">
        <v>12</v>
      </c>
      <c r="D19" s="39">
        <v>35.369999999999997</v>
      </c>
      <c r="E19" s="39">
        <v>21.41</v>
      </c>
      <c r="F19" s="39">
        <v>64.72</v>
      </c>
      <c r="G19" s="39">
        <v>7.2389999999999999</v>
      </c>
      <c r="H19" s="39">
        <v>11.05</v>
      </c>
      <c r="I19" s="24">
        <v>1.1599999999999999</v>
      </c>
      <c r="J19" s="28"/>
      <c r="K19" s="29"/>
      <c r="L19" s="24">
        <f t="shared" si="6"/>
        <v>30.55</v>
      </c>
      <c r="M19" s="30">
        <f t="shared" si="5"/>
        <v>35</v>
      </c>
      <c r="O19" s="8"/>
      <c r="P19" s="8"/>
      <c r="X19" s="20"/>
      <c r="Y19" s="20"/>
    </row>
    <row r="20" spans="1:25" x14ac:dyDescent="0.35">
      <c r="A20" s="26">
        <f t="shared" si="4"/>
        <v>130</v>
      </c>
      <c r="B20" s="26" t="s">
        <v>12</v>
      </c>
      <c r="C20" s="26" t="s">
        <v>12</v>
      </c>
      <c r="D20" s="39">
        <v>35.39</v>
      </c>
      <c r="E20" s="39">
        <v>19.7</v>
      </c>
      <c r="F20" s="39">
        <v>61.98</v>
      </c>
      <c r="G20" s="39">
        <v>7.6319999999999997</v>
      </c>
      <c r="H20" s="39">
        <v>9.9909999999999997</v>
      </c>
      <c r="I20" s="24">
        <v>1.26</v>
      </c>
      <c r="J20" s="28"/>
      <c r="K20" s="29"/>
      <c r="L20" s="24">
        <f t="shared" si="6"/>
        <v>30.55</v>
      </c>
      <c r="M20" s="30">
        <f t="shared" si="5"/>
        <v>35</v>
      </c>
      <c r="O20" s="8"/>
      <c r="P20" s="8"/>
      <c r="X20" s="20"/>
      <c r="Y20" s="20"/>
    </row>
    <row r="21" spans="1:25" x14ac:dyDescent="0.35">
      <c r="A21" s="26">
        <f t="shared" si="4"/>
        <v>130</v>
      </c>
      <c r="B21" s="26" t="s">
        <v>13</v>
      </c>
      <c r="C21" s="26" t="s">
        <v>13</v>
      </c>
      <c r="D21" s="39">
        <v>26.46</v>
      </c>
      <c r="E21" s="39">
        <v>16.649999999999999</v>
      </c>
      <c r="F21" s="39">
        <v>47.41</v>
      </c>
      <c r="G21" s="39">
        <v>5.4859999999999998</v>
      </c>
      <c r="H21" s="39">
        <v>6.0350000000000001</v>
      </c>
      <c r="I21" s="24">
        <v>0.93</v>
      </c>
      <c r="J21" s="28"/>
      <c r="K21" s="29"/>
      <c r="L21" s="24">
        <f>30+0.55</f>
        <v>30.55</v>
      </c>
      <c r="M21" s="30">
        <f t="shared" si="5"/>
        <v>35</v>
      </c>
      <c r="O21" s="8"/>
      <c r="P21" s="8"/>
      <c r="X21" s="20"/>
      <c r="Y21" s="20"/>
    </row>
    <row r="22" spans="1:25" x14ac:dyDescent="0.35">
      <c r="A22" s="26">
        <f t="shared" si="4"/>
        <v>130</v>
      </c>
      <c r="B22" s="26" t="s">
        <v>13</v>
      </c>
      <c r="C22" s="26" t="s">
        <v>13</v>
      </c>
      <c r="D22" s="39">
        <v>21.3</v>
      </c>
      <c r="E22" s="39">
        <v>17.600000000000001</v>
      </c>
      <c r="F22" s="39">
        <v>40.61</v>
      </c>
      <c r="G22" s="39">
        <v>6.556</v>
      </c>
      <c r="H22" s="39">
        <v>3.4060000000000001</v>
      </c>
      <c r="I22" s="24">
        <v>0.98</v>
      </c>
      <c r="J22" s="28"/>
      <c r="K22" s="29"/>
      <c r="L22" s="24">
        <f t="shared" si="6"/>
        <v>30.55</v>
      </c>
      <c r="M22" s="30">
        <f t="shared" si="5"/>
        <v>35</v>
      </c>
      <c r="O22" s="8"/>
      <c r="P22" s="8"/>
      <c r="X22" s="20"/>
      <c r="Y22" s="20"/>
    </row>
    <row r="23" spans="1:25" x14ac:dyDescent="0.35">
      <c r="A23" s="26">
        <f t="shared" si="4"/>
        <v>130</v>
      </c>
      <c r="B23" s="26" t="s">
        <v>13</v>
      </c>
      <c r="C23" s="26" t="s">
        <v>13</v>
      </c>
      <c r="D23" s="39">
        <v>30.65</v>
      </c>
      <c r="E23" s="39">
        <v>21.08</v>
      </c>
      <c r="F23" s="39">
        <v>54.64</v>
      </c>
      <c r="G23" s="39">
        <v>7.2359999999999998</v>
      </c>
      <c r="H23" s="39">
        <v>5.641</v>
      </c>
      <c r="I23" s="24">
        <v>1.31</v>
      </c>
      <c r="J23" s="28"/>
      <c r="K23" s="29"/>
      <c r="L23" s="24">
        <f t="shared" si="6"/>
        <v>30.55</v>
      </c>
      <c r="M23" s="30">
        <f t="shared" si="5"/>
        <v>35</v>
      </c>
      <c r="O23" s="8"/>
      <c r="P23" s="8"/>
      <c r="X23" s="20"/>
      <c r="Y23" s="20"/>
    </row>
    <row r="24" spans="1:25" x14ac:dyDescent="0.35">
      <c r="A24" s="26">
        <f t="shared" si="4"/>
        <v>130</v>
      </c>
      <c r="B24" s="26" t="s">
        <v>13</v>
      </c>
      <c r="C24" s="26" t="s">
        <v>13</v>
      </c>
      <c r="D24" s="39">
        <v>37.78</v>
      </c>
      <c r="E24" s="39">
        <v>27.6</v>
      </c>
      <c r="F24" s="39">
        <v>72.63</v>
      </c>
      <c r="G24" s="39">
        <v>9.2330000000000005</v>
      </c>
      <c r="H24" s="39">
        <v>10.64</v>
      </c>
      <c r="I24" s="24">
        <v>1.42</v>
      </c>
      <c r="J24" s="28"/>
      <c r="K24" s="29"/>
      <c r="L24" s="24">
        <f t="shared" si="6"/>
        <v>30.55</v>
      </c>
      <c r="M24" s="30">
        <f t="shared" si="5"/>
        <v>35</v>
      </c>
      <c r="O24" s="8"/>
      <c r="P24" s="8"/>
      <c r="X24" s="20"/>
      <c r="Y24" s="20"/>
    </row>
    <row r="25" spans="1:25" x14ac:dyDescent="0.35">
      <c r="A25" s="26">
        <f t="shared" si="4"/>
        <v>130</v>
      </c>
      <c r="B25" s="26" t="s">
        <v>13</v>
      </c>
      <c r="C25" s="26" t="s">
        <v>13</v>
      </c>
      <c r="D25" s="33"/>
      <c r="E25" s="28"/>
      <c r="F25" s="28"/>
      <c r="G25" s="28"/>
      <c r="H25" s="28"/>
      <c r="I25" s="26"/>
      <c r="J25" s="28"/>
      <c r="K25" s="29"/>
      <c r="L25" s="24">
        <f t="shared" si="6"/>
        <v>30.55</v>
      </c>
      <c r="M25" s="30">
        <f t="shared" si="5"/>
        <v>35</v>
      </c>
      <c r="O25" s="8"/>
      <c r="P25" s="8"/>
      <c r="Q25"/>
      <c r="R25" s="14"/>
      <c r="S25" s="14"/>
      <c r="T25" s="14"/>
      <c r="U25" s="14"/>
      <c r="V25" s="14"/>
      <c r="Y25" s="20"/>
    </row>
    <row r="26" spans="1:25" x14ac:dyDescent="0.35">
      <c r="A26" s="26">
        <f t="shared" si="4"/>
        <v>130</v>
      </c>
      <c r="B26" s="26" t="s">
        <v>14</v>
      </c>
      <c r="C26" s="26" t="s">
        <v>14</v>
      </c>
      <c r="D26" s="39">
        <v>26.71</v>
      </c>
      <c r="E26" s="39">
        <v>20.56</v>
      </c>
      <c r="F26" s="39">
        <v>43.04</v>
      </c>
      <c r="G26" s="39">
        <v>6.2869999999999999</v>
      </c>
      <c r="H26" s="39">
        <v>7.5060000000000002</v>
      </c>
      <c r="I26" s="24">
        <v>1.01</v>
      </c>
      <c r="J26" s="28"/>
      <c r="K26" s="29"/>
      <c r="L26" s="24">
        <f>30+0.55+1.1</f>
        <v>31.650000000000002</v>
      </c>
      <c r="M26" s="30">
        <f t="shared" si="5"/>
        <v>35</v>
      </c>
      <c r="O26" s="8"/>
      <c r="P26" s="8"/>
      <c r="Q26"/>
      <c r="R26" s="14"/>
      <c r="S26" s="14"/>
      <c r="T26" s="14"/>
      <c r="U26" s="14"/>
      <c r="V26" s="14"/>
      <c r="Y26" s="20"/>
    </row>
    <row r="27" spans="1:25" x14ac:dyDescent="0.35">
      <c r="A27" s="26">
        <f t="shared" si="4"/>
        <v>130</v>
      </c>
      <c r="B27" s="26" t="s">
        <v>14</v>
      </c>
      <c r="C27" s="26" t="s">
        <v>14</v>
      </c>
      <c r="D27" s="39">
        <v>29.86</v>
      </c>
      <c r="E27" s="39">
        <v>23.78</v>
      </c>
      <c r="F27" s="39">
        <v>47.98</v>
      </c>
      <c r="G27" s="39">
        <v>7.7789999999999999</v>
      </c>
      <c r="H27" s="39">
        <v>6.4569999999999999</v>
      </c>
      <c r="I27" s="24">
        <v>1.28</v>
      </c>
      <c r="J27" s="28"/>
      <c r="K27" s="29"/>
      <c r="L27" s="24">
        <f t="shared" ref="L27:L35" si="7">30+0.55+1.1</f>
        <v>31.650000000000002</v>
      </c>
      <c r="M27" s="30">
        <f t="shared" si="5"/>
        <v>35</v>
      </c>
      <c r="O27" s="8"/>
      <c r="P27" s="8"/>
      <c r="Q27"/>
      <c r="R27" s="14"/>
      <c r="S27" s="14"/>
      <c r="T27" s="14"/>
      <c r="U27" s="14"/>
      <c r="V27" s="14"/>
      <c r="Y27" s="20"/>
    </row>
    <row r="28" spans="1:25" x14ac:dyDescent="0.35">
      <c r="A28" s="26">
        <f t="shared" si="4"/>
        <v>130</v>
      </c>
      <c r="B28" s="26" t="s">
        <v>14</v>
      </c>
      <c r="C28" s="26" t="s">
        <v>14</v>
      </c>
      <c r="D28" s="39">
        <v>32.340000000000003</v>
      </c>
      <c r="E28" s="39">
        <v>27.48</v>
      </c>
      <c r="F28" s="39">
        <v>53.72</v>
      </c>
      <c r="G28" s="39">
        <v>9.359</v>
      </c>
      <c r="H28" s="39">
        <v>6.6180000000000003</v>
      </c>
      <c r="I28" s="24">
        <v>1.36</v>
      </c>
      <c r="J28" s="28"/>
      <c r="K28" s="29"/>
      <c r="L28" s="24">
        <f t="shared" si="7"/>
        <v>31.650000000000002</v>
      </c>
      <c r="M28" s="30">
        <f t="shared" si="5"/>
        <v>35</v>
      </c>
      <c r="O28" s="8"/>
      <c r="P28" s="8"/>
      <c r="Q28"/>
      <c r="R28" s="14"/>
      <c r="S28" s="14"/>
      <c r="T28" s="14"/>
      <c r="U28" s="14"/>
      <c r="V28" s="14"/>
      <c r="Y28" s="20"/>
    </row>
    <row r="29" spans="1:25" x14ac:dyDescent="0.35">
      <c r="A29" s="26">
        <f t="shared" si="4"/>
        <v>130</v>
      </c>
      <c r="B29" s="26" t="s">
        <v>14</v>
      </c>
      <c r="C29" s="26" t="s">
        <v>14</v>
      </c>
      <c r="D29" s="39">
        <v>34.32</v>
      </c>
      <c r="E29" s="39">
        <v>32.729999999999997</v>
      </c>
      <c r="F29" s="39">
        <v>65.69</v>
      </c>
      <c r="G29" s="39">
        <v>10.95</v>
      </c>
      <c r="H29" s="39">
        <v>7.5730000000000004</v>
      </c>
      <c r="I29" s="24">
        <v>1.43</v>
      </c>
      <c r="J29" s="28"/>
      <c r="K29" s="29"/>
      <c r="L29" s="24">
        <f t="shared" si="7"/>
        <v>31.650000000000002</v>
      </c>
      <c r="M29" s="30">
        <f t="shared" si="5"/>
        <v>35</v>
      </c>
      <c r="O29" s="8"/>
      <c r="P29" s="8"/>
      <c r="Q29"/>
      <c r="R29" s="14"/>
      <c r="S29" s="14"/>
      <c r="T29" s="14"/>
      <c r="U29" s="14"/>
      <c r="V29" s="14"/>
      <c r="Y29" s="20"/>
    </row>
    <row r="30" spans="1:25" x14ac:dyDescent="0.35">
      <c r="A30" s="26">
        <f t="shared" si="4"/>
        <v>130</v>
      </c>
      <c r="B30" s="26" t="s">
        <v>14</v>
      </c>
      <c r="C30" s="26" t="s">
        <v>14</v>
      </c>
      <c r="D30" s="39">
        <v>35.72</v>
      </c>
      <c r="E30" s="39">
        <v>30.93</v>
      </c>
      <c r="F30" s="39">
        <v>62.36</v>
      </c>
      <c r="G30" s="39">
        <v>9.0549999999999997</v>
      </c>
      <c r="H30" s="39">
        <v>8.5779999999999994</v>
      </c>
      <c r="I30" s="24">
        <v>1.41</v>
      </c>
      <c r="J30" s="28"/>
      <c r="K30" s="29"/>
      <c r="L30" s="24">
        <f t="shared" si="7"/>
        <v>31.650000000000002</v>
      </c>
      <c r="M30" s="30">
        <f t="shared" si="5"/>
        <v>35</v>
      </c>
      <c r="O30" s="8"/>
      <c r="P30" s="8"/>
      <c r="Q30"/>
      <c r="R30" s="14"/>
      <c r="S30" s="14"/>
      <c r="T30" s="14"/>
      <c r="U30" s="14"/>
      <c r="V30" s="14"/>
      <c r="Y30" s="20"/>
    </row>
    <row r="31" spans="1:25" x14ac:dyDescent="0.35">
      <c r="A31" s="26">
        <f t="shared" si="4"/>
        <v>130</v>
      </c>
      <c r="B31" s="26" t="s">
        <v>15</v>
      </c>
      <c r="C31" s="26" t="s">
        <v>15</v>
      </c>
      <c r="D31" s="39">
        <v>29.4</v>
      </c>
      <c r="E31" s="39">
        <v>34.96</v>
      </c>
      <c r="F31" s="39">
        <v>53.42</v>
      </c>
      <c r="G31" s="39">
        <v>10.53</v>
      </c>
      <c r="H31" s="39">
        <v>7.0880000000000001</v>
      </c>
      <c r="I31" s="24">
        <v>1.25</v>
      </c>
      <c r="J31" s="28"/>
      <c r="K31" s="29"/>
      <c r="L31" s="24">
        <f t="shared" si="7"/>
        <v>31.650000000000002</v>
      </c>
      <c r="M31" s="30">
        <f t="shared" si="5"/>
        <v>35</v>
      </c>
      <c r="O31" s="8"/>
      <c r="P31" s="8"/>
      <c r="Q31"/>
      <c r="R31" s="14"/>
      <c r="S31" s="14"/>
      <c r="T31" s="14"/>
      <c r="U31" s="14"/>
      <c r="V31" s="14"/>
      <c r="Y31" s="20"/>
    </row>
    <row r="32" spans="1:25" x14ac:dyDescent="0.35">
      <c r="A32" s="26">
        <f t="shared" si="4"/>
        <v>130</v>
      </c>
      <c r="B32" s="26" t="s">
        <v>15</v>
      </c>
      <c r="C32" s="26" t="s">
        <v>15</v>
      </c>
      <c r="D32" s="39">
        <v>31.79</v>
      </c>
      <c r="E32" s="39">
        <v>35.700000000000003</v>
      </c>
      <c r="F32" s="39">
        <v>61.66</v>
      </c>
      <c r="G32" s="39">
        <v>12.48</v>
      </c>
      <c r="H32" s="39">
        <v>7.7539999999999996</v>
      </c>
      <c r="I32" s="24">
        <v>1.37</v>
      </c>
      <c r="J32" s="28"/>
      <c r="K32" s="29"/>
      <c r="L32" s="24">
        <f t="shared" si="7"/>
        <v>31.650000000000002</v>
      </c>
      <c r="M32" s="30">
        <f t="shared" si="5"/>
        <v>35</v>
      </c>
      <c r="O32" s="8"/>
      <c r="P32" s="8"/>
      <c r="Q32"/>
      <c r="R32" s="14"/>
      <c r="S32" s="14"/>
      <c r="T32" s="14"/>
      <c r="U32" s="14"/>
      <c r="V32" s="14"/>
      <c r="Y32" s="20"/>
    </row>
    <row r="33" spans="1:25" x14ac:dyDescent="0.35">
      <c r="A33" s="26">
        <f t="shared" si="4"/>
        <v>130</v>
      </c>
      <c r="B33" s="26" t="s">
        <v>15</v>
      </c>
      <c r="C33" s="26" t="s">
        <v>15</v>
      </c>
      <c r="D33" s="39">
        <v>26</v>
      </c>
      <c r="E33" s="39">
        <v>22.59</v>
      </c>
      <c r="F33" s="39">
        <v>44.68</v>
      </c>
      <c r="G33" s="39">
        <v>7.12</v>
      </c>
      <c r="H33" s="39">
        <v>6.5919999999999996</v>
      </c>
      <c r="I33" s="24">
        <v>1</v>
      </c>
      <c r="J33" s="28"/>
      <c r="K33" s="29"/>
      <c r="L33" s="24">
        <f t="shared" si="7"/>
        <v>31.650000000000002</v>
      </c>
      <c r="M33" s="30">
        <f t="shared" si="5"/>
        <v>35</v>
      </c>
      <c r="O33" s="8"/>
      <c r="P33" s="8"/>
      <c r="Q33"/>
      <c r="R33" s="14"/>
      <c r="S33" s="14"/>
      <c r="T33" s="14"/>
      <c r="U33" s="14"/>
      <c r="V33" s="14"/>
      <c r="Y33" s="20"/>
    </row>
    <row r="34" spans="1:25" x14ac:dyDescent="0.35">
      <c r="A34" s="26">
        <f t="shared" si="4"/>
        <v>130</v>
      </c>
      <c r="B34" s="26" t="s">
        <v>15</v>
      </c>
      <c r="C34" s="26" t="s">
        <v>15</v>
      </c>
      <c r="D34" s="39">
        <v>23.27</v>
      </c>
      <c r="E34" s="39">
        <v>22.99</v>
      </c>
      <c r="F34" s="39">
        <v>44.71</v>
      </c>
      <c r="G34" s="39">
        <v>7.415</v>
      </c>
      <c r="H34" s="39">
        <v>7.3380000000000001</v>
      </c>
      <c r="I34" s="24">
        <v>1.1599999999999999</v>
      </c>
      <c r="J34" s="28"/>
      <c r="K34" s="29"/>
      <c r="L34" s="24">
        <f t="shared" si="7"/>
        <v>31.650000000000002</v>
      </c>
      <c r="M34" s="30">
        <f t="shared" si="5"/>
        <v>35</v>
      </c>
      <c r="O34" s="8"/>
      <c r="P34" s="8"/>
      <c r="Q34"/>
      <c r="R34" s="14"/>
      <c r="S34" s="14"/>
      <c r="T34" s="14"/>
      <c r="U34" s="14"/>
      <c r="V34" s="14"/>
      <c r="Y34" s="20"/>
    </row>
    <row r="35" spans="1:25" x14ac:dyDescent="0.35">
      <c r="A35" s="26">
        <f t="shared" si="4"/>
        <v>130</v>
      </c>
      <c r="B35" s="26" t="s">
        <v>15</v>
      </c>
      <c r="C35" s="26" t="s">
        <v>15</v>
      </c>
      <c r="D35" s="39">
        <v>36.590000000000003</v>
      </c>
      <c r="E35" s="39">
        <v>30.52</v>
      </c>
      <c r="F35" s="39">
        <v>66.81</v>
      </c>
      <c r="G35" s="39">
        <v>10.1</v>
      </c>
      <c r="H35" s="39">
        <v>10.43</v>
      </c>
      <c r="I35" s="24">
        <v>1.39</v>
      </c>
      <c r="J35" s="28"/>
      <c r="K35" s="29"/>
      <c r="L35" s="24">
        <f t="shared" si="7"/>
        <v>31.650000000000002</v>
      </c>
      <c r="M35" s="30">
        <f t="shared" si="5"/>
        <v>35</v>
      </c>
      <c r="O35" s="8"/>
      <c r="P35" s="8"/>
      <c r="Q35"/>
      <c r="R35" s="14"/>
      <c r="S35" s="14"/>
      <c r="T35" s="14"/>
      <c r="U35" s="14"/>
      <c r="V35" s="14"/>
      <c r="Y35" s="20"/>
    </row>
    <row r="36" spans="1:25" x14ac:dyDescent="0.35">
      <c r="A36" s="26">
        <f t="shared" si="4"/>
        <v>130</v>
      </c>
      <c r="B36" s="26" t="s">
        <v>16</v>
      </c>
      <c r="C36" s="26" t="s">
        <v>16</v>
      </c>
      <c r="D36" s="39">
        <v>1.2869999999999999</v>
      </c>
      <c r="E36" s="39">
        <v>0</v>
      </c>
      <c r="F36" s="39">
        <v>0.14549999999999999</v>
      </c>
      <c r="G36" s="39">
        <v>3.3300000000000003E-2</v>
      </c>
      <c r="H36" s="39">
        <v>0</v>
      </c>
      <c r="I36" s="26"/>
      <c r="J36" s="28"/>
      <c r="K36" s="29"/>
      <c r="L36" s="24"/>
      <c r="M36" s="30">
        <f t="shared" si="5"/>
        <v>35</v>
      </c>
      <c r="S36" s="14"/>
      <c r="T36" s="14"/>
      <c r="U36" s="14"/>
      <c r="V36" s="14"/>
      <c r="Y36" s="20"/>
    </row>
    <row r="37" spans="1:25" ht="15" thickBot="1" x14ac:dyDescent="0.4">
      <c r="A37" s="26">
        <f t="shared" si="4"/>
        <v>130</v>
      </c>
      <c r="B37" s="26" t="s">
        <v>16</v>
      </c>
      <c r="C37" s="26" t="s">
        <v>16</v>
      </c>
      <c r="D37" s="39">
        <v>1.111</v>
      </c>
      <c r="E37" s="39">
        <v>0</v>
      </c>
      <c r="F37" s="39">
        <v>0</v>
      </c>
      <c r="G37" s="39">
        <v>9.5999999999999992E-3</v>
      </c>
      <c r="H37" s="39">
        <v>0</v>
      </c>
      <c r="I37" s="26"/>
      <c r="J37" s="35"/>
      <c r="K37" s="36"/>
      <c r="L37" s="24"/>
      <c r="M37" s="30">
        <f t="shared" si="5"/>
        <v>35</v>
      </c>
      <c r="S37" s="14"/>
      <c r="T37" s="14"/>
      <c r="U37" s="14"/>
      <c r="V37" s="14"/>
      <c r="Y37" s="20"/>
    </row>
    <row r="38" spans="1:25" x14ac:dyDescent="0.35">
      <c r="A38" s="26">
        <f t="shared" ref="A38" si="8">A37</f>
        <v>130</v>
      </c>
      <c r="B38" s="26" t="s">
        <v>16</v>
      </c>
      <c r="C38" s="26" t="s">
        <v>16</v>
      </c>
      <c r="D38" s="39">
        <v>1.1359999999999999</v>
      </c>
      <c r="E38" s="39">
        <v>0</v>
      </c>
      <c r="F38" s="39">
        <v>-1.1000000000000001E-3</v>
      </c>
      <c r="G38" s="39">
        <v>2.6499999999999999E-2</v>
      </c>
      <c r="H38" s="39">
        <v>0</v>
      </c>
      <c r="I38" s="26"/>
      <c r="J38" s="37"/>
      <c r="K38" s="37"/>
      <c r="L38" s="24"/>
      <c r="M38" s="30">
        <f t="shared" si="5"/>
        <v>35</v>
      </c>
      <c r="S38" s="14"/>
      <c r="T38" s="14"/>
      <c r="U38" s="14"/>
      <c r="V38" s="14"/>
      <c r="Y38" s="20"/>
    </row>
    <row r="39" spans="1:25" x14ac:dyDescent="0.35">
      <c r="A39" s="26">
        <f>A37</f>
        <v>130</v>
      </c>
      <c r="B39" s="26" t="s">
        <v>17</v>
      </c>
      <c r="C39" s="26" t="s">
        <v>17</v>
      </c>
      <c r="D39" s="39">
        <v>2.4350000000000001</v>
      </c>
      <c r="E39" s="39">
        <v>27.97</v>
      </c>
      <c r="F39" s="39">
        <v>2.0409999999999999</v>
      </c>
      <c r="G39" s="39">
        <v>16.829999999999998</v>
      </c>
      <c r="H39" s="39">
        <v>7.42</v>
      </c>
      <c r="I39" s="34">
        <v>1</v>
      </c>
      <c r="J39" s="38"/>
      <c r="K39" s="38"/>
      <c r="L39" s="24"/>
      <c r="M39" s="30">
        <f>M37</f>
        <v>35</v>
      </c>
      <c r="S39" s="14"/>
      <c r="T39" s="14"/>
      <c r="U39" s="14"/>
      <c r="V39" s="14"/>
      <c r="Y39" s="20"/>
    </row>
    <row r="40" spans="1:25" x14ac:dyDescent="0.35">
      <c r="A40" s="26">
        <f t="shared" si="4"/>
        <v>130</v>
      </c>
      <c r="B40" s="26" t="s">
        <v>17</v>
      </c>
      <c r="C40" s="26" t="s">
        <v>17</v>
      </c>
      <c r="D40" s="39">
        <v>2.2959999999999998</v>
      </c>
      <c r="E40" s="39">
        <v>29.65</v>
      </c>
      <c r="F40" s="39">
        <v>2.1419999999999999</v>
      </c>
      <c r="G40" s="39">
        <v>16.64</v>
      </c>
      <c r="H40" s="39">
        <v>9.2010000000000005</v>
      </c>
      <c r="I40" s="34">
        <v>1</v>
      </c>
      <c r="J40" s="38"/>
      <c r="K40" s="38"/>
      <c r="L40" s="24"/>
      <c r="M40" s="30">
        <f t="shared" si="5"/>
        <v>35</v>
      </c>
      <c r="O40" s="8"/>
      <c r="P40" s="8"/>
      <c r="Q40"/>
      <c r="R40" s="14"/>
      <c r="S40" s="14"/>
      <c r="T40" s="14"/>
      <c r="U40" s="14"/>
      <c r="V40" s="14"/>
      <c r="Y40" s="20"/>
    </row>
    <row r="41" spans="1:25" x14ac:dyDescent="0.35">
      <c r="A41" s="26">
        <f t="shared" si="4"/>
        <v>130</v>
      </c>
      <c r="B41" s="26" t="s">
        <v>17</v>
      </c>
      <c r="C41" s="26" t="s">
        <v>17</v>
      </c>
      <c r="D41" s="39">
        <v>2.3140000000000001</v>
      </c>
      <c r="E41" s="39">
        <v>36.229999999999997</v>
      </c>
      <c r="F41" s="39">
        <v>3.1640000000000001</v>
      </c>
      <c r="G41" s="39">
        <v>24.11</v>
      </c>
      <c r="H41" s="39">
        <v>11.02</v>
      </c>
      <c r="I41" s="34">
        <v>1.58</v>
      </c>
      <c r="J41" s="38"/>
      <c r="K41" s="38"/>
      <c r="L41" s="24"/>
      <c r="M41" s="30">
        <f t="shared" si="5"/>
        <v>35</v>
      </c>
      <c r="O41" s="8"/>
      <c r="P41" s="8"/>
      <c r="R41" s="14"/>
      <c r="S41" s="14"/>
      <c r="T41" s="14"/>
      <c r="U41" s="14"/>
      <c r="V41" s="14"/>
      <c r="W41" s="23"/>
      <c r="Y41" s="20"/>
    </row>
    <row r="42" spans="1:25" x14ac:dyDescent="0.35">
      <c r="A42" s="26">
        <f t="shared" si="4"/>
        <v>130</v>
      </c>
      <c r="B42" s="26" t="s">
        <v>17</v>
      </c>
      <c r="C42" s="26" t="s">
        <v>17</v>
      </c>
      <c r="D42" s="39">
        <v>2.4350000000000001</v>
      </c>
      <c r="E42" s="39">
        <v>32.75</v>
      </c>
      <c r="F42" s="39">
        <v>3.0089999999999999</v>
      </c>
      <c r="G42" s="39">
        <v>21.98</v>
      </c>
      <c r="H42" s="39">
        <v>10.59</v>
      </c>
      <c r="I42" s="34">
        <v>1.44</v>
      </c>
      <c r="J42" s="38"/>
      <c r="K42" s="38"/>
      <c r="L42" s="24"/>
      <c r="M42" s="30">
        <f t="shared" si="5"/>
        <v>35</v>
      </c>
      <c r="O42" s="8"/>
      <c r="P42" s="8"/>
      <c r="R42" s="14"/>
      <c r="S42" s="14"/>
      <c r="T42" s="14"/>
      <c r="U42" s="14"/>
      <c r="V42" s="14"/>
      <c r="W42" s="23"/>
      <c r="Y42" s="20"/>
    </row>
    <row r="43" spans="1:25" x14ac:dyDescent="0.35">
      <c r="A43" s="26">
        <f t="shared" si="4"/>
        <v>130</v>
      </c>
      <c r="B43" s="26" t="s">
        <v>17</v>
      </c>
      <c r="C43" s="26" t="s">
        <v>17</v>
      </c>
      <c r="D43" s="39">
        <v>2.2679999999999998</v>
      </c>
      <c r="E43" s="39">
        <v>47.92</v>
      </c>
      <c r="F43" s="39">
        <v>3.21</v>
      </c>
      <c r="G43" s="39">
        <v>24.45</v>
      </c>
      <c r="H43" s="39">
        <v>11.38</v>
      </c>
      <c r="I43" s="34">
        <v>1.6</v>
      </c>
      <c r="J43" s="38"/>
      <c r="K43" s="38"/>
      <c r="L43" s="24"/>
      <c r="M43" s="30">
        <f>M40</f>
        <v>35</v>
      </c>
      <c r="O43" s="8"/>
      <c r="P43" s="8"/>
      <c r="R43" s="14"/>
      <c r="S43" s="14"/>
      <c r="T43" s="14"/>
      <c r="U43" s="14"/>
      <c r="V43" s="14"/>
      <c r="W43" s="23"/>
      <c r="Y43" s="20"/>
    </row>
    <row r="44" spans="1:25" x14ac:dyDescent="0.35">
      <c r="A44" s="26">
        <f t="shared" si="4"/>
        <v>130</v>
      </c>
      <c r="B44" s="26" t="s">
        <v>18</v>
      </c>
      <c r="C44" s="26" t="s">
        <v>18</v>
      </c>
      <c r="D44" s="39">
        <v>2.2690000000000001</v>
      </c>
      <c r="E44" s="39">
        <v>39.159999999999997</v>
      </c>
      <c r="F44" s="39">
        <v>1.673</v>
      </c>
      <c r="G44" s="39">
        <v>9.1880000000000006</v>
      </c>
      <c r="H44" s="39">
        <v>4.8099999999999996</v>
      </c>
      <c r="I44" s="34">
        <v>0.59</v>
      </c>
      <c r="J44" s="28"/>
      <c r="K44" s="29"/>
      <c r="L44" s="24"/>
      <c r="M44" s="30">
        <f>M43</f>
        <v>35</v>
      </c>
      <c r="O44" s="8"/>
      <c r="P44" s="8"/>
      <c r="R44" s="14"/>
      <c r="S44" s="14"/>
      <c r="T44" s="14"/>
      <c r="U44" s="14"/>
      <c r="V44" s="14"/>
      <c r="W44" s="23"/>
      <c r="Y44" s="20"/>
    </row>
    <row r="45" spans="1:25" x14ac:dyDescent="0.35">
      <c r="A45" s="26">
        <f t="shared" si="4"/>
        <v>130</v>
      </c>
      <c r="B45" s="26" t="s">
        <v>18</v>
      </c>
      <c r="C45" s="26" t="s">
        <v>18</v>
      </c>
      <c r="D45" s="39">
        <v>2.0009999999999999</v>
      </c>
      <c r="E45" s="39">
        <v>38.56</v>
      </c>
      <c r="F45" s="39">
        <v>1.6519999999999999</v>
      </c>
      <c r="G45" s="39">
        <v>9.0990000000000002</v>
      </c>
      <c r="H45" s="39">
        <v>4.7809999999999997</v>
      </c>
      <c r="I45" s="34">
        <v>1.32</v>
      </c>
      <c r="J45" s="28"/>
      <c r="K45" s="29"/>
      <c r="L45" s="24"/>
      <c r="M45" s="30">
        <f>M44</f>
        <v>35</v>
      </c>
      <c r="O45" s="8"/>
      <c r="P45" s="8"/>
      <c r="R45" s="14"/>
      <c r="S45" s="14"/>
      <c r="T45" s="14"/>
      <c r="U45" s="14"/>
      <c r="V45" s="14"/>
      <c r="W45" s="23"/>
      <c r="Y45" s="20"/>
    </row>
    <row r="46" spans="1:25" x14ac:dyDescent="0.35">
      <c r="A46" s="26">
        <f t="shared" si="4"/>
        <v>130</v>
      </c>
      <c r="B46" s="26" t="s">
        <v>18</v>
      </c>
      <c r="C46" s="26" t="s">
        <v>18</v>
      </c>
      <c r="D46" s="39">
        <v>2.0449999999999999</v>
      </c>
      <c r="E46" s="39">
        <v>35.15</v>
      </c>
      <c r="F46" s="39">
        <v>1.655</v>
      </c>
      <c r="G46" s="39">
        <v>9.173</v>
      </c>
      <c r="H46" s="39">
        <v>4.1310000000000002</v>
      </c>
      <c r="I46" s="34">
        <v>0.76</v>
      </c>
      <c r="J46" s="28"/>
      <c r="K46" s="29"/>
      <c r="L46" s="24"/>
      <c r="M46" s="30">
        <f>M45</f>
        <v>35</v>
      </c>
      <c r="O46" s="8"/>
      <c r="P46" s="8"/>
      <c r="R46" s="14"/>
      <c r="S46" s="14"/>
      <c r="T46" s="14"/>
      <c r="U46" s="14"/>
      <c r="V46" s="14"/>
      <c r="W46" s="23"/>
      <c r="Y46" s="20"/>
    </row>
    <row r="47" spans="1:25" x14ac:dyDescent="0.35">
      <c r="A47" s="1"/>
      <c r="B47" s="1"/>
      <c r="C47" s="1"/>
      <c r="D47" s="3"/>
      <c r="E47" s="4"/>
      <c r="F47" s="4"/>
      <c r="G47" s="4"/>
      <c r="H47" s="4"/>
      <c r="I47" s="1"/>
      <c r="J47" s="4"/>
      <c r="K47" s="5"/>
      <c r="M47" s="2"/>
      <c r="O47" s="8"/>
      <c r="P47" s="8"/>
      <c r="R47" s="14"/>
      <c r="S47" s="14"/>
      <c r="T47" s="14"/>
      <c r="U47" s="14"/>
      <c r="V47" s="14"/>
      <c r="W47" s="23"/>
      <c r="Y47" s="20"/>
    </row>
    <row r="48" spans="1:25" x14ac:dyDescent="0.35">
      <c r="A48" s="1"/>
      <c r="B48" s="1"/>
      <c r="C48" s="1"/>
      <c r="D48" s="3"/>
      <c r="E48" s="4"/>
      <c r="F48" s="4"/>
      <c r="G48" s="4"/>
      <c r="H48" s="4"/>
      <c r="I48" s="1"/>
      <c r="J48" s="4"/>
      <c r="K48" s="5"/>
      <c r="M48" s="2"/>
      <c r="O48" s="8"/>
      <c r="P48" s="8"/>
      <c r="R48" s="14"/>
      <c r="S48" s="14"/>
      <c r="T48" s="14"/>
      <c r="U48" s="14"/>
      <c r="V48" s="14"/>
      <c r="W48" s="23"/>
      <c r="Y48" s="20"/>
    </row>
    <row r="49" spans="1:25" x14ac:dyDescent="0.35">
      <c r="A49" s="1"/>
      <c r="B49" s="1"/>
      <c r="C49" s="1"/>
      <c r="D49" s="3"/>
      <c r="E49" s="4"/>
      <c r="F49" s="4"/>
      <c r="G49" s="4"/>
      <c r="H49" s="4"/>
      <c r="I49" s="1"/>
      <c r="J49" s="4"/>
      <c r="K49" s="5"/>
      <c r="M49" s="2"/>
      <c r="O49" s="8"/>
      <c r="P49" s="8"/>
      <c r="R49" s="14"/>
      <c r="S49" s="14"/>
      <c r="T49" s="14"/>
      <c r="U49" s="14"/>
      <c r="V49" s="14"/>
      <c r="W49" s="23"/>
      <c r="Y49" s="20"/>
    </row>
    <row r="50" spans="1:25" x14ac:dyDescent="0.35">
      <c r="A50" s="1"/>
      <c r="B50" s="1"/>
      <c r="C50" s="1"/>
      <c r="D50" s="3"/>
      <c r="E50" s="4"/>
      <c r="F50" s="4"/>
      <c r="G50" s="4"/>
      <c r="H50" s="4"/>
      <c r="I50" s="1"/>
      <c r="J50" s="4"/>
      <c r="K50" s="5"/>
      <c r="M50" s="2"/>
      <c r="O50" s="8"/>
      <c r="P50" s="8"/>
      <c r="R50" s="14"/>
      <c r="S50" s="14"/>
      <c r="T50" s="14"/>
      <c r="U50" s="14"/>
      <c r="V50" s="14"/>
      <c r="W50" s="23"/>
      <c r="Y50" s="20"/>
    </row>
    <row r="51" spans="1:25" x14ac:dyDescent="0.35">
      <c r="A51" s="1"/>
      <c r="B51" s="1"/>
      <c r="C51" s="1"/>
      <c r="D51" s="3"/>
      <c r="E51" s="4"/>
      <c r="F51" s="4"/>
      <c r="G51" s="4"/>
      <c r="H51" s="4"/>
      <c r="I51" s="1"/>
      <c r="J51" s="4"/>
      <c r="K51" s="5"/>
      <c r="M51" s="2"/>
      <c r="O51" s="8"/>
      <c r="P51" s="8"/>
      <c r="R51" s="14"/>
      <c r="S51" s="14"/>
      <c r="T51" s="14"/>
      <c r="U51" s="14"/>
      <c r="V51" s="14"/>
      <c r="W51" s="23"/>
      <c r="Y51" s="20"/>
    </row>
    <row r="52" spans="1:25" x14ac:dyDescent="0.35">
      <c r="A52" s="1"/>
      <c r="B52" s="1"/>
      <c r="C52" s="1"/>
      <c r="D52" s="3"/>
      <c r="E52" s="4"/>
      <c r="F52" s="4"/>
      <c r="G52" s="4"/>
      <c r="H52" s="4"/>
      <c r="I52" s="1"/>
      <c r="J52" s="4"/>
      <c r="K52" s="5"/>
      <c r="M52" s="2"/>
      <c r="O52" s="8"/>
      <c r="P52" s="8"/>
      <c r="R52" s="14"/>
      <c r="S52" s="14"/>
      <c r="T52" s="14"/>
      <c r="U52" s="14"/>
      <c r="V52" s="14"/>
      <c r="W52" s="23"/>
      <c r="Y52" s="20"/>
    </row>
    <row r="53" spans="1:25" x14ac:dyDescent="0.35">
      <c r="A53" s="1"/>
      <c r="B53" s="1"/>
      <c r="C53" s="1"/>
      <c r="D53" s="3"/>
      <c r="E53" s="4"/>
      <c r="F53" s="4"/>
      <c r="G53" s="4"/>
      <c r="H53" s="4"/>
      <c r="I53" s="1"/>
      <c r="J53" s="4"/>
      <c r="K53" s="5"/>
      <c r="M53" s="2"/>
      <c r="O53" s="8"/>
      <c r="P53" s="8"/>
      <c r="R53" s="14"/>
      <c r="S53" s="14"/>
      <c r="T53" s="14"/>
      <c r="U53" s="14"/>
      <c r="V53" s="14"/>
      <c r="W53" s="23"/>
      <c r="Y53" s="20"/>
    </row>
    <row r="54" spans="1:25" x14ac:dyDescent="0.35">
      <c r="A54" s="1"/>
      <c r="B54" s="1"/>
      <c r="C54" s="1"/>
      <c r="D54" s="3"/>
      <c r="E54" s="4"/>
      <c r="F54" s="4"/>
      <c r="G54" s="4"/>
      <c r="H54" s="4"/>
      <c r="I54" s="1"/>
      <c r="J54" s="4"/>
      <c r="K54" s="5"/>
      <c r="M54" s="2"/>
      <c r="O54" s="8"/>
      <c r="P54" s="8"/>
      <c r="R54" s="14"/>
      <c r="S54" s="14"/>
      <c r="T54" s="14"/>
      <c r="U54" s="14"/>
      <c r="V54" s="14"/>
      <c r="W54" s="23"/>
      <c r="Y54" s="20"/>
    </row>
    <row r="55" spans="1:25" x14ac:dyDescent="0.35">
      <c r="A55" s="1"/>
      <c r="B55" s="1"/>
      <c r="C55" s="1"/>
      <c r="D55" s="3"/>
      <c r="E55" s="4"/>
      <c r="F55" s="4"/>
      <c r="G55" s="4"/>
      <c r="H55" s="4"/>
      <c r="I55" s="1"/>
      <c r="J55" s="4"/>
      <c r="K55" s="5"/>
      <c r="M55" s="2"/>
      <c r="O55" s="8"/>
      <c r="P55" s="8"/>
      <c r="R55" s="14"/>
      <c r="S55" s="14"/>
      <c r="T55" s="14"/>
      <c r="U55" s="14"/>
      <c r="V55" s="14"/>
      <c r="W55" s="23"/>
      <c r="Y55" s="20"/>
    </row>
    <row r="56" spans="1:25" x14ac:dyDescent="0.35">
      <c r="K56" s="20"/>
      <c r="O56" s="8"/>
      <c r="P56" s="8"/>
      <c r="R56" s="14"/>
      <c r="S56" s="14"/>
      <c r="T56" s="14"/>
      <c r="U56" s="14"/>
      <c r="V56" s="14"/>
      <c r="W56" s="23"/>
      <c r="Y56" s="20"/>
    </row>
    <row r="57" spans="1:25" x14ac:dyDescent="0.35">
      <c r="K57" s="20"/>
      <c r="O57" s="8"/>
      <c r="P57" s="8"/>
      <c r="R57" s="14"/>
      <c r="S57" s="14"/>
      <c r="T57" s="14"/>
      <c r="U57" s="14"/>
      <c r="V57" s="14"/>
      <c r="W57" s="23"/>
      <c r="Y57" s="20"/>
    </row>
    <row r="58" spans="1:25" x14ac:dyDescent="0.35">
      <c r="K58" s="20"/>
      <c r="O58" s="8"/>
      <c r="P58" s="8"/>
      <c r="R58" s="14"/>
      <c r="S58" s="14"/>
      <c r="T58" s="14"/>
      <c r="U58" s="14"/>
      <c r="V58" s="14"/>
      <c r="W58" s="23"/>
      <c r="Y58" s="20"/>
    </row>
    <row r="59" spans="1:25" x14ac:dyDescent="0.35">
      <c r="K59" s="20"/>
      <c r="O59" s="8"/>
      <c r="P59" s="8"/>
      <c r="R59" s="14"/>
      <c r="S59" s="14"/>
      <c r="T59" s="14"/>
      <c r="U59" s="14"/>
      <c r="V59" s="14"/>
      <c r="W59" s="23"/>
      <c r="Y59" s="20"/>
    </row>
    <row r="60" spans="1:25" x14ac:dyDescent="0.35">
      <c r="K60" s="20"/>
      <c r="O60" s="8"/>
      <c r="P60" s="8"/>
      <c r="R60" s="14"/>
      <c r="S60" s="14"/>
      <c r="T60" s="14"/>
      <c r="U60" s="14"/>
      <c r="V60" s="14"/>
      <c r="W60" s="23"/>
      <c r="Y60" s="20"/>
    </row>
    <row r="61" spans="1:25" x14ac:dyDescent="0.35">
      <c r="O61" s="8"/>
      <c r="P61" s="8"/>
      <c r="R61" s="14"/>
      <c r="S61" s="14"/>
      <c r="T61" s="14"/>
      <c r="U61" s="14"/>
      <c r="V61" s="14"/>
      <c r="W61" s="23"/>
      <c r="Y61" s="20"/>
    </row>
    <row r="62" spans="1:25" x14ac:dyDescent="0.35">
      <c r="O62" s="8"/>
      <c r="P62" s="8"/>
      <c r="R62" s="14"/>
      <c r="S62" s="14"/>
      <c r="T62" s="14"/>
      <c r="U62" s="14"/>
      <c r="V62" s="14"/>
      <c r="W62" s="23"/>
      <c r="Y62" s="20"/>
    </row>
    <row r="63" spans="1:25" x14ac:dyDescent="0.35">
      <c r="O63" s="8"/>
      <c r="P63" s="8"/>
      <c r="R63" s="14"/>
      <c r="S63" s="14"/>
      <c r="T63" s="14"/>
      <c r="U63" s="14"/>
      <c r="V63" s="14"/>
      <c r="W63" s="23"/>
      <c r="Y63" s="20"/>
    </row>
    <row r="64" spans="1:25" x14ac:dyDescent="0.35">
      <c r="O64" s="8"/>
      <c r="P64" s="8"/>
      <c r="R64" s="14"/>
      <c r="S64" s="14"/>
      <c r="T64" s="14"/>
      <c r="U64" s="14"/>
      <c r="V64" s="14"/>
      <c r="W64" s="23"/>
      <c r="Y64" s="20"/>
    </row>
    <row r="65" spans="15:25" x14ac:dyDescent="0.35">
      <c r="O65" s="8"/>
      <c r="P65" s="8"/>
      <c r="R65" s="14"/>
      <c r="S65" s="14"/>
      <c r="T65" s="14"/>
      <c r="U65" s="14"/>
      <c r="V65" s="14"/>
      <c r="W65" s="23"/>
      <c r="Y65" s="20"/>
    </row>
    <row r="66" spans="15:25" x14ac:dyDescent="0.35">
      <c r="O66" s="8"/>
      <c r="P66" s="8"/>
      <c r="R66" s="14"/>
      <c r="S66" s="14"/>
      <c r="T66" s="14"/>
      <c r="U66" s="14"/>
      <c r="V66" s="14"/>
      <c r="W66" s="23"/>
      <c r="Y66" s="20"/>
    </row>
    <row r="67" spans="15:25" x14ac:dyDescent="0.35">
      <c r="O67" s="8"/>
      <c r="P67" s="8"/>
      <c r="R67" s="14"/>
      <c r="S67" s="14"/>
      <c r="T67" s="14"/>
      <c r="U67" s="14"/>
      <c r="V67" s="14"/>
      <c r="W67" s="23"/>
      <c r="Y67" s="20"/>
    </row>
    <row r="68" spans="15:25" x14ac:dyDescent="0.35">
      <c r="O68" s="8"/>
      <c r="P68" s="8"/>
      <c r="R68" s="14"/>
      <c r="S68" s="14"/>
      <c r="T68" s="14"/>
      <c r="U68" s="14"/>
      <c r="V68" s="14"/>
      <c r="W68" s="23"/>
      <c r="Y68" s="20"/>
    </row>
    <row r="69" spans="15:25" x14ac:dyDescent="0.35">
      <c r="O69" s="8"/>
      <c r="P69" s="8"/>
      <c r="R69" s="14"/>
      <c r="S69" s="14"/>
      <c r="T69" s="14"/>
      <c r="U69" s="14"/>
      <c r="V69" s="14"/>
      <c r="W69" s="23"/>
      <c r="Y69" s="20"/>
    </row>
    <row r="70" spans="15:25" x14ac:dyDescent="0.35">
      <c r="O70" s="8"/>
      <c r="P70" s="8"/>
      <c r="R70" s="14"/>
      <c r="S70" s="14"/>
      <c r="T70" s="14"/>
      <c r="U70" s="14"/>
      <c r="V70" s="14"/>
      <c r="W70" s="23"/>
      <c r="Y70" s="20"/>
    </row>
    <row r="71" spans="15:25" x14ac:dyDescent="0.35">
      <c r="O71" s="8"/>
      <c r="P71" s="8"/>
      <c r="R71" s="14"/>
      <c r="S71" s="14"/>
      <c r="T71" s="14"/>
      <c r="U71" s="14"/>
      <c r="V71" s="14"/>
      <c r="W71" s="23"/>
      <c r="Y71" s="20"/>
    </row>
    <row r="72" spans="15:25" x14ac:dyDescent="0.35">
      <c r="O72" s="8"/>
      <c r="P72" s="8"/>
      <c r="R72" s="14"/>
      <c r="S72" s="14"/>
      <c r="T72" s="14"/>
      <c r="U72" s="14"/>
      <c r="V72" s="14"/>
      <c r="W72" s="23"/>
      <c r="Y72" s="20"/>
    </row>
    <row r="73" spans="15:25" x14ac:dyDescent="0.35">
      <c r="O73" s="8"/>
      <c r="P73" s="8"/>
      <c r="R73" s="14"/>
      <c r="S73" s="14"/>
      <c r="T73" s="14"/>
      <c r="U73" s="14"/>
      <c r="V73" s="14"/>
      <c r="W73" s="23"/>
      <c r="Y73" s="20"/>
    </row>
    <row r="74" spans="15:25" x14ac:dyDescent="0.35">
      <c r="O74" s="8"/>
      <c r="P74" s="8"/>
      <c r="R74" s="14"/>
      <c r="S74" s="14"/>
      <c r="T74" s="14"/>
      <c r="U74" s="14"/>
      <c r="V74" s="14"/>
      <c r="W74" s="23"/>
      <c r="Y74" s="20"/>
    </row>
    <row r="75" spans="15:25" x14ac:dyDescent="0.35">
      <c r="O75" s="8"/>
      <c r="P75" s="8"/>
      <c r="R75" s="15"/>
      <c r="S75" s="15"/>
      <c r="T75" s="15"/>
      <c r="U75" s="15"/>
      <c r="V75" s="14"/>
      <c r="W75" s="23"/>
      <c r="Y75" s="20"/>
    </row>
    <row r="76" spans="15:25" x14ac:dyDescent="0.35">
      <c r="O76" s="8"/>
      <c r="P76" s="8"/>
      <c r="R76" s="14"/>
      <c r="S76" s="14"/>
      <c r="T76" s="14"/>
      <c r="U76" s="14"/>
      <c r="V76" s="14"/>
      <c r="W76" s="23"/>
      <c r="Y76" s="20"/>
    </row>
    <row r="77" spans="15:25" x14ac:dyDescent="0.35">
      <c r="O77" s="8"/>
      <c r="P77" s="8"/>
      <c r="R77" s="14"/>
      <c r="S77" s="14"/>
      <c r="T77" s="14"/>
      <c r="U77" s="14"/>
      <c r="V77" s="14"/>
      <c r="W77" s="23"/>
      <c r="Y77" s="20"/>
    </row>
    <row r="78" spans="15:25" x14ac:dyDescent="0.35">
      <c r="O78" s="8"/>
      <c r="P78" s="8"/>
      <c r="R78" s="14"/>
      <c r="S78" s="14"/>
      <c r="T78" s="14"/>
      <c r="U78" s="14"/>
      <c r="V78" s="14"/>
      <c r="W78" s="23"/>
      <c r="Y78" s="20"/>
    </row>
    <row r="79" spans="15:25" x14ac:dyDescent="0.35">
      <c r="O79" s="8"/>
      <c r="P79" s="8"/>
      <c r="R79" s="14"/>
      <c r="S79" s="14"/>
      <c r="T79" s="14"/>
      <c r="U79" s="14"/>
      <c r="V79" s="14"/>
      <c r="W79" s="23"/>
      <c r="Y79" s="20"/>
    </row>
    <row r="80" spans="15:25" x14ac:dyDescent="0.35">
      <c r="O80" s="8"/>
      <c r="P80" s="8"/>
      <c r="R80" s="14"/>
      <c r="S80" s="14"/>
      <c r="T80" s="14"/>
      <c r="U80" s="14"/>
      <c r="V80" s="14"/>
      <c r="W80" s="23"/>
      <c r="Y80" s="20"/>
    </row>
    <row r="81" spans="15:25" x14ac:dyDescent="0.35">
      <c r="O81" s="8"/>
      <c r="P81" s="8"/>
      <c r="R81" s="14"/>
      <c r="S81" s="14"/>
      <c r="T81" s="14"/>
      <c r="U81" s="14"/>
      <c r="V81" s="14"/>
      <c r="W81" s="23"/>
      <c r="Y81" s="20"/>
    </row>
    <row r="82" spans="15:25" x14ac:dyDescent="0.35">
      <c r="O82" s="8"/>
      <c r="P82" s="8"/>
      <c r="R82" s="14"/>
      <c r="S82" s="14"/>
      <c r="T82" s="14"/>
      <c r="U82" s="14"/>
      <c r="V82" s="14"/>
      <c r="W82" s="23"/>
      <c r="Y82" s="20"/>
    </row>
    <row r="83" spans="15:25" x14ac:dyDescent="0.35">
      <c r="O83" s="8"/>
      <c r="P83" s="8"/>
      <c r="R83" s="14"/>
      <c r="S83" s="14"/>
      <c r="T83" s="14"/>
      <c r="U83" s="14"/>
      <c r="V83" s="14"/>
      <c r="W83" s="23"/>
      <c r="Y83" s="20"/>
    </row>
    <row r="84" spans="15:25" x14ac:dyDescent="0.35">
      <c r="O84" s="8"/>
      <c r="P84" s="8"/>
      <c r="R84" s="14"/>
      <c r="S84" s="14"/>
      <c r="T84" s="14"/>
      <c r="U84" s="14"/>
      <c r="V84" s="14"/>
      <c r="W84" s="23"/>
      <c r="Y84" s="20"/>
    </row>
    <row r="85" spans="15:25" x14ac:dyDescent="0.35">
      <c r="O85" s="8"/>
      <c r="P85" s="8"/>
      <c r="R85" s="14"/>
      <c r="S85" s="14"/>
      <c r="T85" s="14"/>
      <c r="U85" s="14"/>
      <c r="V85" s="14"/>
      <c r="W85" s="23"/>
      <c r="Y85" s="20"/>
    </row>
    <row r="86" spans="15:25" x14ac:dyDescent="0.35">
      <c r="O86" s="8"/>
      <c r="P86" s="8"/>
      <c r="R86" s="14"/>
      <c r="S86" s="14"/>
      <c r="T86" s="14"/>
      <c r="U86" s="14"/>
      <c r="V86" s="14"/>
      <c r="W86" s="23"/>
      <c r="Y86" s="20"/>
    </row>
    <row r="87" spans="15:25" x14ac:dyDescent="0.35">
      <c r="O87" s="8"/>
      <c r="P87" s="8"/>
      <c r="R87" s="14"/>
      <c r="S87" s="14"/>
      <c r="T87" s="14"/>
      <c r="U87" s="14"/>
      <c r="V87" s="14"/>
      <c r="W87" s="23"/>
      <c r="Y87" s="20"/>
    </row>
    <row r="88" spans="15:25" x14ac:dyDescent="0.35">
      <c r="O88" s="8"/>
      <c r="P88" s="8"/>
      <c r="R88" s="14"/>
      <c r="S88" s="14"/>
      <c r="T88" s="14"/>
      <c r="U88" s="14"/>
      <c r="V88" s="14"/>
      <c r="W88" s="23"/>
      <c r="Y88" s="20"/>
    </row>
    <row r="89" spans="15:25" x14ac:dyDescent="0.35">
      <c r="O89" s="8"/>
      <c r="P89" s="8"/>
      <c r="R89" s="14"/>
      <c r="S89" s="14"/>
      <c r="T89" s="14"/>
      <c r="U89" s="14"/>
      <c r="V89" s="14"/>
      <c r="W89" s="23"/>
      <c r="Y89" s="20"/>
    </row>
    <row r="90" spans="15:25" x14ac:dyDescent="0.35">
      <c r="O90" s="8"/>
      <c r="P90" s="8"/>
      <c r="R90" s="14"/>
      <c r="S90" s="14"/>
      <c r="T90" s="14"/>
      <c r="U90" s="14"/>
      <c r="V90" s="14"/>
      <c r="W90" s="23"/>
      <c r="Y90" s="20"/>
    </row>
    <row r="91" spans="15:25" x14ac:dyDescent="0.35">
      <c r="O91" s="8"/>
      <c r="P91" s="8"/>
      <c r="R91" s="14"/>
      <c r="S91" s="14"/>
      <c r="T91" s="14"/>
      <c r="U91" s="14"/>
      <c r="V91" s="14"/>
      <c r="W91" s="23"/>
      <c r="Y91" s="20"/>
    </row>
    <row r="92" spans="15:25" x14ac:dyDescent="0.35">
      <c r="O92" s="8"/>
      <c r="P92" s="8"/>
      <c r="R92" s="14"/>
      <c r="S92" s="14"/>
      <c r="T92" s="14"/>
      <c r="U92" s="14"/>
      <c r="V92" s="14"/>
      <c r="W92" s="23"/>
      <c r="Y92" s="20"/>
    </row>
    <row r="93" spans="15:25" x14ac:dyDescent="0.35">
      <c r="O93" s="8"/>
      <c r="P93" s="8"/>
      <c r="R93" s="14"/>
      <c r="S93" s="14"/>
      <c r="T93" s="15"/>
      <c r="U93" s="15"/>
      <c r="V93" s="14"/>
      <c r="W93" s="23"/>
      <c r="Y93" s="20"/>
    </row>
    <row r="94" spans="15:25" x14ac:dyDescent="0.35">
      <c r="O94" s="8"/>
      <c r="P94" s="8"/>
      <c r="R94" s="14"/>
      <c r="S94" s="14"/>
      <c r="T94" s="14"/>
      <c r="U94" s="15"/>
      <c r="V94" s="14"/>
      <c r="W94" s="23"/>
      <c r="Y94" s="20"/>
    </row>
    <row r="95" spans="15:25" x14ac:dyDescent="0.35">
      <c r="O95" s="8"/>
      <c r="R95" s="14"/>
      <c r="S95" s="14"/>
      <c r="T95" s="14"/>
      <c r="U95" s="14"/>
      <c r="V95" s="14"/>
      <c r="W95" s="23"/>
      <c r="Y95" s="20"/>
    </row>
    <row r="96" spans="15:25" x14ac:dyDescent="0.35">
      <c r="O96" s="8"/>
      <c r="R96" s="14"/>
      <c r="S96" s="14"/>
      <c r="T96" s="14"/>
      <c r="U96" s="14"/>
      <c r="V96" s="14"/>
      <c r="W96" s="23"/>
      <c r="Y96" s="20"/>
    </row>
    <row r="97" spans="15:25" x14ac:dyDescent="0.35">
      <c r="O97" s="8"/>
      <c r="R97" s="14"/>
      <c r="S97" s="14"/>
      <c r="T97" s="14"/>
      <c r="U97" s="14"/>
      <c r="V97" s="14"/>
      <c r="W97" s="23"/>
      <c r="Y97" s="20"/>
    </row>
    <row r="98" spans="15:25" x14ac:dyDescent="0.35">
      <c r="O98" s="8"/>
      <c r="R98" s="14"/>
      <c r="S98" s="14"/>
      <c r="T98" s="14"/>
      <c r="U98" s="14"/>
      <c r="V98" s="14"/>
      <c r="W98" s="23"/>
      <c r="Y98" s="20"/>
    </row>
    <row r="99" spans="15:25" x14ac:dyDescent="0.35">
      <c r="O99" s="8"/>
      <c r="R99" s="14"/>
      <c r="S99" s="14"/>
      <c r="T99" s="14"/>
      <c r="U99" s="14"/>
      <c r="V99" s="14"/>
      <c r="W99" s="23"/>
      <c r="Y99" s="20"/>
    </row>
    <row r="100" spans="15:25" x14ac:dyDescent="0.35">
      <c r="O100" s="8"/>
      <c r="R100" s="14"/>
      <c r="S100" s="14"/>
      <c r="T100" s="14"/>
      <c r="U100" s="14"/>
      <c r="V100" s="14"/>
      <c r="W100" s="23"/>
      <c r="Y100" s="20"/>
    </row>
    <row r="101" spans="15:25" x14ac:dyDescent="0.35">
      <c r="O101" s="8"/>
      <c r="R101" s="14"/>
      <c r="S101" s="14"/>
      <c r="T101" s="14"/>
      <c r="U101" s="14"/>
      <c r="V101" s="14"/>
      <c r="W101" s="23"/>
      <c r="Y101" s="20"/>
    </row>
    <row r="102" spans="15:25" x14ac:dyDescent="0.35">
      <c r="O102" s="8"/>
      <c r="R102" s="14"/>
      <c r="S102" s="14"/>
      <c r="T102" s="14"/>
      <c r="U102" s="14"/>
      <c r="V102" s="14"/>
      <c r="W102" s="23"/>
      <c r="Y102" s="20"/>
    </row>
    <row r="103" spans="15:25" x14ac:dyDescent="0.35">
      <c r="O103" s="8"/>
      <c r="R103" s="14"/>
      <c r="S103" s="14"/>
      <c r="T103" s="14"/>
      <c r="U103" s="14"/>
      <c r="V103" s="14"/>
      <c r="W103" s="23"/>
      <c r="Y103" s="20"/>
    </row>
    <row r="104" spans="15:25" x14ac:dyDescent="0.35">
      <c r="O104" s="8"/>
      <c r="R104" s="14"/>
      <c r="S104" s="14"/>
      <c r="T104" s="14"/>
      <c r="U104" s="14"/>
      <c r="V104" s="14"/>
      <c r="W104" s="23"/>
      <c r="Y104" s="20"/>
    </row>
    <row r="105" spans="15:25" x14ac:dyDescent="0.35">
      <c r="O105" s="8"/>
      <c r="R105" s="14"/>
      <c r="S105" s="14"/>
      <c r="T105" s="14"/>
      <c r="U105" s="14"/>
      <c r="V105" s="14"/>
      <c r="W105" s="23"/>
      <c r="Y105" s="20"/>
    </row>
    <row r="106" spans="15:25" x14ac:dyDescent="0.35">
      <c r="O106" s="8"/>
      <c r="R106" s="14"/>
      <c r="S106" s="14"/>
      <c r="T106" s="14"/>
      <c r="U106" s="14"/>
      <c r="V106" s="14"/>
      <c r="W106" s="23"/>
      <c r="Y106" s="20"/>
    </row>
    <row r="107" spans="15:25" x14ac:dyDescent="0.35">
      <c r="O107" s="8"/>
      <c r="R107" s="14"/>
      <c r="S107" s="14"/>
      <c r="T107" s="14"/>
      <c r="U107" s="14"/>
      <c r="V107" s="14"/>
      <c r="W107" s="23"/>
      <c r="Y107" s="20"/>
    </row>
    <row r="108" spans="15:25" x14ac:dyDescent="0.35">
      <c r="O108" s="8"/>
      <c r="R108" s="14"/>
      <c r="S108" s="14"/>
      <c r="T108" s="14"/>
      <c r="U108" s="14"/>
      <c r="V108" s="14"/>
      <c r="W108" s="23"/>
      <c r="Y108" s="20"/>
    </row>
    <row r="109" spans="15:25" x14ac:dyDescent="0.35">
      <c r="O109" s="8"/>
      <c r="R109" s="14"/>
      <c r="S109" s="14"/>
      <c r="T109" s="14"/>
      <c r="U109" s="14"/>
      <c r="V109" s="14"/>
      <c r="W109" s="23"/>
      <c r="Y109" s="20"/>
    </row>
    <row r="110" spans="15:25" x14ac:dyDescent="0.35">
      <c r="O110" s="8"/>
      <c r="R110" s="14"/>
      <c r="S110" s="14"/>
      <c r="T110" s="14"/>
      <c r="U110" s="14"/>
      <c r="V110" s="14"/>
      <c r="W110" s="23"/>
      <c r="Y110" s="20"/>
    </row>
    <row r="111" spans="15:25" x14ac:dyDescent="0.35">
      <c r="O111" s="8"/>
      <c r="R111" s="14"/>
      <c r="S111" s="14"/>
      <c r="T111" s="14"/>
      <c r="U111" s="14"/>
      <c r="V111" s="14"/>
      <c r="W111" s="23"/>
      <c r="Y111" s="20"/>
    </row>
    <row r="112" spans="15:25" x14ac:dyDescent="0.35">
      <c r="O112" s="8"/>
      <c r="R112" s="14"/>
      <c r="S112" s="14"/>
      <c r="T112" s="14"/>
      <c r="U112" s="14"/>
      <c r="V112" s="14"/>
      <c r="W112" s="23"/>
      <c r="Y112" s="20"/>
    </row>
    <row r="113" spans="15:25" x14ac:dyDescent="0.35">
      <c r="O113" s="8"/>
      <c r="R113" s="14"/>
      <c r="S113" s="14"/>
      <c r="T113" s="14"/>
      <c r="U113" s="14"/>
      <c r="V113" s="14"/>
      <c r="W113" s="23"/>
      <c r="Y113" s="20"/>
    </row>
    <row r="114" spans="15:25" x14ac:dyDescent="0.35">
      <c r="O114" s="8"/>
      <c r="R114" s="14"/>
      <c r="S114" s="14"/>
      <c r="T114" s="14"/>
      <c r="U114" s="14"/>
      <c r="V114" s="14"/>
      <c r="W114" s="23"/>
      <c r="Y114" s="20"/>
    </row>
    <row r="115" spans="15:25" x14ac:dyDescent="0.35">
      <c r="O115" s="8"/>
      <c r="R115" s="14"/>
      <c r="S115" s="14"/>
      <c r="T115" s="14"/>
      <c r="U115" s="14"/>
      <c r="V115" s="14"/>
      <c r="W115" s="23"/>
      <c r="Y115" s="20"/>
    </row>
    <row r="116" spans="15:25" x14ac:dyDescent="0.35">
      <c r="O116" s="8"/>
      <c r="R116" s="14"/>
      <c r="S116" s="14"/>
      <c r="T116" s="14"/>
      <c r="U116" s="14"/>
      <c r="V116" s="14"/>
      <c r="W116" s="23"/>
      <c r="Y116" s="20"/>
    </row>
    <row r="117" spans="15:25" x14ac:dyDescent="0.35">
      <c r="O117" s="8"/>
      <c r="R117" s="14"/>
      <c r="S117" s="14"/>
      <c r="T117" s="14"/>
      <c r="U117" s="14"/>
      <c r="V117" s="14"/>
      <c r="W117" s="23"/>
      <c r="Y117" s="20"/>
    </row>
    <row r="118" spans="15:25" x14ac:dyDescent="0.35">
      <c r="O118" s="8"/>
      <c r="R118" s="14"/>
      <c r="S118" s="14"/>
      <c r="T118" s="14"/>
      <c r="U118" s="14"/>
      <c r="V118" s="14"/>
      <c r="W118" s="23"/>
      <c r="Y118" s="20"/>
    </row>
    <row r="119" spans="15:25" x14ac:dyDescent="0.35">
      <c r="O119" s="8"/>
      <c r="R119" s="14"/>
      <c r="S119" s="14"/>
      <c r="T119" s="14"/>
      <c r="U119" s="14"/>
      <c r="V119" s="14"/>
      <c r="W119" s="23"/>
      <c r="Y119" s="20"/>
    </row>
    <row r="120" spans="15:25" x14ac:dyDescent="0.35">
      <c r="O120" s="8"/>
      <c r="R120" s="14"/>
      <c r="S120" s="14"/>
      <c r="T120" s="14"/>
      <c r="U120" s="14"/>
      <c r="V120" s="14"/>
      <c r="W120" s="23"/>
      <c r="Y120" s="20"/>
    </row>
    <row r="121" spans="15:25" x14ac:dyDescent="0.35">
      <c r="O121" s="8"/>
      <c r="R121" s="14"/>
      <c r="S121" s="14"/>
      <c r="T121" s="14"/>
      <c r="U121" s="14"/>
      <c r="V121" s="14"/>
      <c r="W121" s="23"/>
      <c r="Y121" s="20"/>
    </row>
    <row r="122" spans="15:25" x14ac:dyDescent="0.35">
      <c r="O122" s="8"/>
      <c r="R122" s="14"/>
      <c r="S122" s="14"/>
      <c r="T122" s="14"/>
      <c r="U122" s="14"/>
      <c r="V122" s="14"/>
      <c r="W122" s="23"/>
      <c r="Y122" s="20"/>
    </row>
    <row r="123" spans="15:25" x14ac:dyDescent="0.35">
      <c r="O123" s="8"/>
      <c r="R123" s="14"/>
      <c r="S123" s="14"/>
      <c r="T123" s="14"/>
      <c r="U123" s="14"/>
      <c r="V123" s="14"/>
      <c r="W123" s="23"/>
      <c r="Y123" s="20"/>
    </row>
    <row r="124" spans="15:25" x14ac:dyDescent="0.35">
      <c r="O124" s="8"/>
      <c r="R124" s="14"/>
      <c r="S124" s="14"/>
      <c r="T124" s="14"/>
      <c r="U124" s="14"/>
      <c r="V124" s="14"/>
      <c r="W124" s="23"/>
      <c r="Y124" s="20"/>
    </row>
    <row r="125" spans="15:25" x14ac:dyDescent="0.35">
      <c r="O125" s="8"/>
      <c r="R125" s="14"/>
      <c r="S125" s="14"/>
      <c r="T125" s="14"/>
      <c r="U125" s="14"/>
      <c r="V125" s="14"/>
      <c r="W125" s="23"/>
      <c r="Y125" s="20"/>
    </row>
    <row r="126" spans="15:25" x14ac:dyDescent="0.35">
      <c r="O126" s="8"/>
      <c r="R126" s="14"/>
      <c r="S126" s="14"/>
      <c r="T126" s="14"/>
      <c r="U126" s="14"/>
      <c r="V126" s="14"/>
      <c r="W126" s="23"/>
      <c r="Y126" s="20"/>
    </row>
    <row r="127" spans="15:25" x14ac:dyDescent="0.35">
      <c r="O127" s="8"/>
      <c r="R127" s="14"/>
      <c r="S127" s="14"/>
      <c r="T127" s="14"/>
      <c r="U127" s="14"/>
      <c r="V127" s="14"/>
      <c r="W127" s="23"/>
      <c r="Y127" s="20"/>
    </row>
    <row r="128" spans="15:25" x14ac:dyDescent="0.35">
      <c r="O128" s="8"/>
      <c r="R128" s="14"/>
      <c r="S128" s="14"/>
      <c r="T128" s="14"/>
      <c r="U128" s="14"/>
      <c r="V128" s="14"/>
      <c r="W128" s="23"/>
      <c r="Y128" s="20"/>
    </row>
    <row r="129" spans="15:25" x14ac:dyDescent="0.35">
      <c r="O129" s="8"/>
      <c r="R129" s="14"/>
      <c r="S129" s="14"/>
      <c r="T129" s="14"/>
      <c r="U129" s="14"/>
      <c r="V129" s="14"/>
      <c r="W129" s="23"/>
      <c r="Y129" s="20"/>
    </row>
    <row r="130" spans="15:25" x14ac:dyDescent="0.35">
      <c r="O130" s="8"/>
      <c r="R130" s="14"/>
      <c r="S130" s="14"/>
      <c r="T130" s="14"/>
      <c r="U130" s="14"/>
      <c r="V130" s="14"/>
      <c r="W130" s="23"/>
      <c r="Y130" s="20"/>
    </row>
    <row r="131" spans="15:25" x14ac:dyDescent="0.35">
      <c r="O131" s="8"/>
      <c r="R131" s="14"/>
      <c r="S131" s="14"/>
      <c r="T131" s="14"/>
      <c r="U131" s="14"/>
      <c r="V131" s="14"/>
      <c r="W131" s="23"/>
      <c r="Y131" s="20"/>
    </row>
    <row r="132" spans="15:25" x14ac:dyDescent="0.35">
      <c r="O132" s="8"/>
      <c r="R132" s="14"/>
      <c r="S132" s="14"/>
      <c r="T132" s="14"/>
      <c r="U132" s="14"/>
      <c r="V132" s="14"/>
      <c r="W132" s="23"/>
      <c r="Y132" s="20"/>
    </row>
    <row r="133" spans="15:25" x14ac:dyDescent="0.35">
      <c r="O133" s="8"/>
      <c r="R133" s="14"/>
      <c r="S133" s="14"/>
      <c r="T133" s="14"/>
      <c r="U133" s="14"/>
      <c r="V133" s="14"/>
      <c r="W133" s="23"/>
      <c r="Y133" s="20"/>
    </row>
    <row r="134" spans="15:25" x14ac:dyDescent="0.35">
      <c r="O134" s="8"/>
      <c r="R134" s="14"/>
      <c r="S134" s="14"/>
      <c r="T134" s="14"/>
      <c r="U134" s="14"/>
      <c r="V134" s="14"/>
      <c r="W134" s="23"/>
      <c r="Y134" s="20"/>
    </row>
    <row r="135" spans="15:25" x14ac:dyDescent="0.35">
      <c r="O135" s="8"/>
      <c r="R135" s="14"/>
      <c r="S135" s="14"/>
      <c r="T135" s="14"/>
      <c r="U135" s="14"/>
      <c r="V135" s="14"/>
      <c r="W135" s="23"/>
      <c r="Y135" s="20"/>
    </row>
    <row r="136" spans="15:25" x14ac:dyDescent="0.35">
      <c r="O136" s="8"/>
      <c r="R136" s="14"/>
      <c r="S136" s="14"/>
      <c r="T136" s="14"/>
      <c r="U136" s="14"/>
      <c r="V136" s="14"/>
      <c r="W136" s="23"/>
      <c r="Y136" s="20"/>
    </row>
    <row r="137" spans="15:25" x14ac:dyDescent="0.35">
      <c r="O137" s="8"/>
      <c r="R137" s="14"/>
      <c r="S137" s="14"/>
      <c r="T137" s="14"/>
      <c r="U137" s="14"/>
      <c r="V137" s="14"/>
      <c r="W137" s="23"/>
      <c r="Y137" s="20"/>
    </row>
    <row r="138" spans="15:25" x14ac:dyDescent="0.35">
      <c r="O138" s="8"/>
      <c r="R138" s="14"/>
      <c r="S138" s="14"/>
      <c r="T138" s="14"/>
      <c r="U138" s="14"/>
      <c r="V138" s="14"/>
      <c r="W138" s="23"/>
      <c r="Y138" s="20"/>
    </row>
    <row r="139" spans="15:25" x14ac:dyDescent="0.35">
      <c r="O139" s="8"/>
      <c r="R139" s="16"/>
      <c r="S139" s="16"/>
      <c r="T139" s="16"/>
      <c r="U139" s="16"/>
      <c r="V139" s="16"/>
      <c r="W139" s="23"/>
      <c r="Y139" s="20"/>
    </row>
    <row r="140" spans="15:25" x14ac:dyDescent="0.35">
      <c r="O140" s="8"/>
      <c r="R140" s="14"/>
      <c r="S140" s="14"/>
      <c r="T140" s="14"/>
      <c r="U140" s="14"/>
      <c r="V140" s="14"/>
      <c r="W140" s="23"/>
      <c r="Y140" s="20"/>
    </row>
    <row r="141" spans="15:25" x14ac:dyDescent="0.35">
      <c r="O141" s="8"/>
      <c r="R141" s="14"/>
      <c r="S141" s="14"/>
      <c r="T141" s="14"/>
      <c r="U141" s="14"/>
      <c r="V141" s="14"/>
      <c r="W141" s="23"/>
      <c r="Y141" s="20"/>
    </row>
    <row r="142" spans="15:25" x14ac:dyDescent="0.35">
      <c r="O142" s="8"/>
      <c r="R142" s="14"/>
      <c r="S142" s="14"/>
      <c r="T142" s="14"/>
      <c r="U142" s="14"/>
      <c r="V142" s="14"/>
      <c r="W142" s="23"/>
      <c r="Y142" s="20"/>
    </row>
    <row r="143" spans="15:25" x14ac:dyDescent="0.35">
      <c r="O143" s="8"/>
      <c r="R143" s="14"/>
      <c r="S143" s="14"/>
      <c r="T143" s="14"/>
      <c r="U143" s="14"/>
      <c r="V143" s="14"/>
      <c r="W143" s="23"/>
      <c r="Y143" s="20"/>
    </row>
    <row r="144" spans="15:25" x14ac:dyDescent="0.35">
      <c r="O144" s="8"/>
      <c r="R144" s="14"/>
      <c r="S144" s="14"/>
      <c r="T144" s="14"/>
      <c r="U144" s="14"/>
      <c r="V144" s="14"/>
      <c r="W144" s="23"/>
      <c r="Y144" s="20"/>
    </row>
    <row r="145" spans="15:25" x14ac:dyDescent="0.35">
      <c r="O145" s="8"/>
      <c r="R145" s="14"/>
      <c r="S145" s="14"/>
      <c r="T145" s="14"/>
      <c r="U145" s="14"/>
      <c r="V145" s="14"/>
      <c r="W145" s="23"/>
      <c r="Y145" s="20"/>
    </row>
    <row r="146" spans="15:25" x14ac:dyDescent="0.35">
      <c r="O146" s="8"/>
      <c r="R146" s="14"/>
      <c r="S146" s="14"/>
      <c r="T146" s="14"/>
      <c r="U146" s="14"/>
      <c r="V146" s="14"/>
      <c r="W146" s="23"/>
      <c r="Y146" s="20"/>
    </row>
    <row r="147" spans="15:25" x14ac:dyDescent="0.35">
      <c r="O147" s="8"/>
      <c r="R147" s="14"/>
      <c r="S147" s="14"/>
      <c r="T147" s="14"/>
      <c r="U147" s="14"/>
      <c r="V147" s="14"/>
      <c r="W147" s="23"/>
      <c r="Y147" s="20"/>
    </row>
    <row r="148" spans="15:25" x14ac:dyDescent="0.35">
      <c r="O148" s="8"/>
      <c r="R148" s="14"/>
      <c r="S148" s="14"/>
      <c r="T148" s="14"/>
      <c r="U148" s="14"/>
      <c r="V148" s="14"/>
      <c r="W148" s="23"/>
      <c r="Y148" s="20"/>
    </row>
    <row r="149" spans="15:25" x14ac:dyDescent="0.35">
      <c r="O149" s="8"/>
      <c r="R149" s="14"/>
      <c r="S149" s="14"/>
      <c r="T149" s="14"/>
      <c r="U149" s="14"/>
      <c r="V149" s="14"/>
      <c r="W149" s="23"/>
      <c r="Y149" s="20"/>
    </row>
    <row r="150" spans="15:25" x14ac:dyDescent="0.35">
      <c r="O150" s="8"/>
      <c r="R150" s="14"/>
      <c r="S150" s="14"/>
      <c r="T150" s="14"/>
      <c r="U150" s="14"/>
      <c r="V150" s="14"/>
      <c r="W150" s="23"/>
      <c r="Y150" s="20"/>
    </row>
    <row r="151" spans="15:25" x14ac:dyDescent="0.35">
      <c r="O151" s="8"/>
      <c r="R151" s="14"/>
      <c r="S151" s="14"/>
      <c r="T151" s="14"/>
      <c r="U151" s="14"/>
      <c r="V151" s="14"/>
      <c r="W151" s="23"/>
      <c r="Y151" s="20"/>
    </row>
    <row r="152" spans="15:25" x14ac:dyDescent="0.35">
      <c r="O152" s="8"/>
      <c r="R152" s="14"/>
      <c r="S152" s="14"/>
      <c r="T152" s="14"/>
      <c r="U152" s="14"/>
      <c r="V152" s="14"/>
      <c r="W152" s="23"/>
      <c r="Y152" s="20"/>
    </row>
    <row r="153" spans="15:25" x14ac:dyDescent="0.35">
      <c r="O153" s="8"/>
      <c r="R153" s="14"/>
      <c r="S153" s="14"/>
      <c r="T153" s="14"/>
      <c r="U153" s="14"/>
      <c r="V153" s="14"/>
      <c r="W153" s="23"/>
      <c r="Y153" s="20"/>
    </row>
    <row r="154" spans="15:25" x14ac:dyDescent="0.35">
      <c r="O154" s="8"/>
      <c r="R154" s="14"/>
      <c r="S154" s="14"/>
      <c r="T154" s="14"/>
      <c r="U154" s="14"/>
      <c r="V154" s="14"/>
      <c r="W154" s="23"/>
      <c r="Y154" s="20"/>
    </row>
    <row r="155" spans="15:25" x14ac:dyDescent="0.35">
      <c r="O155" s="8"/>
      <c r="R155" s="14"/>
      <c r="S155" s="14"/>
      <c r="T155" s="14"/>
      <c r="U155" s="14"/>
      <c r="V155" s="14"/>
      <c r="W155" s="23"/>
      <c r="Y155" s="20"/>
    </row>
    <row r="156" spans="15:25" x14ac:dyDescent="0.35">
      <c r="O156" s="8"/>
      <c r="R156" s="14"/>
      <c r="S156" s="14"/>
      <c r="T156" s="14"/>
      <c r="U156" s="14"/>
      <c r="V156" s="14"/>
      <c r="W156" s="23"/>
      <c r="Y156" s="20"/>
    </row>
    <row r="157" spans="15:25" x14ac:dyDescent="0.35">
      <c r="O157" s="8"/>
      <c r="R157" s="14"/>
      <c r="S157" s="14"/>
      <c r="T157" s="14"/>
      <c r="U157" s="14"/>
      <c r="V157" s="14"/>
      <c r="W157" s="23"/>
      <c r="Y157" s="20"/>
    </row>
    <row r="158" spans="15:25" x14ac:dyDescent="0.35">
      <c r="O158" s="8"/>
      <c r="R158" s="14"/>
      <c r="S158" s="14"/>
      <c r="T158" s="14"/>
      <c r="U158" s="14"/>
      <c r="V158" s="14"/>
      <c r="W158" s="23"/>
      <c r="Y158" s="20"/>
    </row>
    <row r="159" spans="15:25" x14ac:dyDescent="0.35">
      <c r="O159" s="8"/>
      <c r="R159" s="14"/>
      <c r="S159" s="14"/>
      <c r="T159" s="14"/>
      <c r="U159" s="14"/>
      <c r="V159" s="14"/>
      <c r="W159" s="23"/>
      <c r="Y159" s="20"/>
    </row>
    <row r="160" spans="15:25" x14ac:dyDescent="0.35">
      <c r="O160" s="8"/>
      <c r="R160" s="14"/>
      <c r="S160" s="14"/>
      <c r="T160" s="14"/>
      <c r="U160" s="14"/>
      <c r="V160" s="14"/>
      <c r="W160" s="23"/>
      <c r="Y160" s="20"/>
    </row>
    <row r="161" spans="15:25" x14ac:dyDescent="0.35">
      <c r="O161" s="8"/>
      <c r="R161" s="14"/>
      <c r="S161" s="14"/>
      <c r="T161" s="14"/>
      <c r="U161" s="14"/>
      <c r="V161" s="14"/>
      <c r="W161" s="23"/>
      <c r="Y161" s="20"/>
    </row>
    <row r="162" spans="15:25" x14ac:dyDescent="0.35">
      <c r="O162" s="8"/>
      <c r="R162" s="14"/>
      <c r="S162" s="14"/>
      <c r="T162" s="14"/>
      <c r="U162" s="14"/>
      <c r="V162" s="14"/>
      <c r="W162" s="23"/>
      <c r="Y162" s="20"/>
    </row>
    <row r="163" spans="15:25" x14ac:dyDescent="0.35">
      <c r="O163" s="8"/>
      <c r="R163" s="14"/>
      <c r="S163" s="14"/>
      <c r="T163" s="14"/>
      <c r="U163" s="14"/>
      <c r="V163" s="14"/>
      <c r="W163" s="23"/>
      <c r="Y163" s="20"/>
    </row>
    <row r="164" spans="15:25" x14ac:dyDescent="0.35">
      <c r="O164" s="8"/>
      <c r="R164" s="14"/>
      <c r="S164" s="14"/>
      <c r="T164" s="14"/>
      <c r="U164" s="14"/>
      <c r="V164" s="14"/>
      <c r="W164" s="23"/>
      <c r="Y164" s="20"/>
    </row>
    <row r="165" spans="15:25" x14ac:dyDescent="0.35">
      <c r="O165" s="8"/>
      <c r="R165" s="14"/>
      <c r="S165" s="14"/>
      <c r="T165" s="14"/>
      <c r="U165" s="14"/>
      <c r="V165" s="14"/>
      <c r="W165" s="23"/>
      <c r="Y165" s="20"/>
    </row>
    <row r="166" spans="15:25" x14ac:dyDescent="0.35">
      <c r="O166" s="8"/>
      <c r="R166" s="14"/>
      <c r="S166" s="14"/>
      <c r="T166" s="14"/>
      <c r="U166" s="14"/>
      <c r="V166" s="14"/>
      <c r="W166" s="23"/>
      <c r="Y166" s="20"/>
    </row>
    <row r="167" spans="15:25" x14ac:dyDescent="0.35">
      <c r="O167" s="8"/>
      <c r="R167" s="14"/>
      <c r="S167" s="14"/>
      <c r="T167" s="14"/>
      <c r="U167" s="14"/>
      <c r="V167" s="14"/>
      <c r="W167" s="23"/>
      <c r="Y167" s="20"/>
    </row>
    <row r="168" spans="15:25" x14ac:dyDescent="0.35">
      <c r="O168" s="8"/>
      <c r="R168" s="14"/>
      <c r="S168" s="14"/>
      <c r="T168" s="14"/>
      <c r="U168" s="14"/>
      <c r="V168" s="14"/>
      <c r="W168" s="23"/>
      <c r="Y168" s="20"/>
    </row>
    <row r="169" spans="15:25" x14ac:dyDescent="0.35">
      <c r="O169" s="8"/>
      <c r="R169" s="14"/>
      <c r="S169" s="14"/>
      <c r="T169" s="14"/>
      <c r="U169" s="14"/>
      <c r="V169" s="14"/>
      <c r="W169" s="23"/>
      <c r="Y169" s="20"/>
    </row>
    <row r="170" spans="15:25" x14ac:dyDescent="0.35">
      <c r="O170" s="8"/>
      <c r="R170" s="14"/>
      <c r="S170" s="14"/>
      <c r="T170" s="14"/>
      <c r="U170" s="14"/>
      <c r="V170" s="14"/>
      <c r="W170" s="23"/>
      <c r="Y170" s="20"/>
    </row>
    <row r="171" spans="15:25" x14ac:dyDescent="0.35">
      <c r="O171" s="8"/>
      <c r="R171" s="14"/>
      <c r="S171" s="14"/>
      <c r="T171" s="14"/>
      <c r="U171" s="14"/>
      <c r="V171" s="14"/>
      <c r="W171" s="23"/>
      <c r="Y171" s="20"/>
    </row>
    <row r="172" spans="15:25" x14ac:dyDescent="0.35">
      <c r="O172" s="8"/>
      <c r="R172" s="14"/>
      <c r="S172" s="14"/>
      <c r="T172" s="14"/>
      <c r="U172" s="14"/>
      <c r="V172" s="14"/>
      <c r="W172" s="23"/>
      <c r="Y172" s="20"/>
    </row>
    <row r="173" spans="15:25" x14ac:dyDescent="0.35">
      <c r="O173" s="8"/>
      <c r="R173" s="14"/>
      <c r="S173" s="14"/>
      <c r="T173" s="14"/>
      <c r="U173" s="14"/>
      <c r="V173" s="14"/>
      <c r="W173" s="23"/>
      <c r="Y173" s="20"/>
    </row>
    <row r="174" spans="15:25" x14ac:dyDescent="0.35">
      <c r="O174" s="8"/>
      <c r="R174" s="14"/>
      <c r="S174" s="14"/>
      <c r="T174" s="14"/>
      <c r="U174" s="14"/>
      <c r="V174" s="14"/>
      <c r="W174" s="23"/>
      <c r="Y174" s="20"/>
    </row>
    <row r="175" spans="15:25" x14ac:dyDescent="0.35">
      <c r="O175" s="8"/>
      <c r="R175" s="14"/>
      <c r="S175" s="14"/>
      <c r="T175" s="14"/>
      <c r="U175" s="14"/>
      <c r="V175" s="14"/>
      <c r="W175" s="23"/>
      <c r="Y175" s="20"/>
    </row>
    <row r="176" spans="15:25" x14ac:dyDescent="0.35">
      <c r="O176" s="8"/>
      <c r="R176" s="14"/>
      <c r="S176" s="14"/>
      <c r="T176" s="14"/>
      <c r="U176" s="14"/>
      <c r="V176" s="14"/>
      <c r="W176" s="23"/>
      <c r="Y176" s="20"/>
    </row>
    <row r="177" spans="15:25" x14ac:dyDescent="0.35">
      <c r="O177" s="8"/>
      <c r="R177" s="14"/>
      <c r="S177" s="14"/>
      <c r="T177" s="14"/>
      <c r="U177" s="14"/>
      <c r="V177" s="14"/>
      <c r="W177" s="23"/>
      <c r="Y177" s="20"/>
    </row>
    <row r="178" spans="15:25" x14ac:dyDescent="0.35">
      <c r="O178" s="8"/>
      <c r="R178" s="14"/>
      <c r="S178" s="14"/>
      <c r="T178" s="14"/>
      <c r="U178" s="14"/>
      <c r="V178" s="14"/>
      <c r="W178" s="23"/>
      <c r="Y178" s="20"/>
    </row>
    <row r="179" spans="15:25" x14ac:dyDescent="0.35">
      <c r="O179" s="8"/>
      <c r="R179" s="14"/>
      <c r="S179" s="14"/>
      <c r="T179" s="14"/>
      <c r="U179" s="14"/>
      <c r="V179" s="14"/>
      <c r="W179" s="23"/>
      <c r="Y179" s="20"/>
    </row>
    <row r="180" spans="15:25" x14ac:dyDescent="0.35">
      <c r="O180" s="8"/>
      <c r="R180" s="14"/>
      <c r="S180" s="14"/>
      <c r="T180" s="14"/>
      <c r="U180" s="14"/>
      <c r="V180" s="14"/>
      <c r="W180" s="23"/>
      <c r="Y180" s="20"/>
    </row>
    <row r="181" spans="15:25" x14ac:dyDescent="0.35">
      <c r="O181" s="8"/>
      <c r="R181" s="14"/>
      <c r="S181" s="14"/>
      <c r="T181" s="14"/>
      <c r="U181" s="14"/>
      <c r="V181" s="14"/>
      <c r="W181" s="23"/>
      <c r="Y181" s="20"/>
    </row>
    <row r="182" spans="15:25" x14ac:dyDescent="0.35">
      <c r="O182" s="8"/>
      <c r="R182" s="14"/>
      <c r="S182" s="14"/>
      <c r="T182" s="14"/>
      <c r="U182" s="14"/>
      <c r="V182" s="14"/>
      <c r="W182" s="23"/>
      <c r="Y182" s="20"/>
    </row>
    <row r="183" spans="15:25" x14ac:dyDescent="0.35">
      <c r="O183" s="8"/>
      <c r="R183" s="14"/>
      <c r="S183" s="14"/>
      <c r="T183" s="14"/>
      <c r="U183" s="14"/>
      <c r="V183" s="14"/>
      <c r="W183" s="23"/>
      <c r="Y183" s="20"/>
    </row>
    <row r="184" spans="15:25" x14ac:dyDescent="0.35">
      <c r="O184" s="8"/>
      <c r="R184" s="14"/>
      <c r="S184" s="14"/>
      <c r="T184" s="14"/>
      <c r="U184" s="14"/>
      <c r="V184" s="14"/>
      <c r="W184" s="23"/>
      <c r="Y184" s="20"/>
    </row>
    <row r="185" spans="15:25" x14ac:dyDescent="0.35">
      <c r="O185" s="8"/>
      <c r="R185" s="14"/>
      <c r="S185" s="14"/>
      <c r="T185" s="14"/>
      <c r="U185" s="14"/>
      <c r="V185" s="14"/>
      <c r="W185" s="23"/>
      <c r="Y185" s="20"/>
    </row>
    <row r="186" spans="15:25" x14ac:dyDescent="0.35">
      <c r="O186" s="8"/>
      <c r="R186" s="14"/>
      <c r="S186" s="14"/>
      <c r="T186" s="14"/>
      <c r="U186" s="14"/>
      <c r="V186" s="14"/>
      <c r="W186" s="23"/>
      <c r="Y186" s="20"/>
    </row>
    <row r="187" spans="15:25" x14ac:dyDescent="0.35">
      <c r="O187" s="8"/>
      <c r="R187" s="14"/>
      <c r="S187" s="14"/>
      <c r="T187" s="14"/>
      <c r="U187" s="14"/>
      <c r="V187" s="14"/>
      <c r="W187" s="23"/>
      <c r="Y187" s="20"/>
    </row>
    <row r="188" spans="15:25" x14ac:dyDescent="0.35">
      <c r="O188" s="8"/>
      <c r="R188" s="14"/>
      <c r="S188" s="14"/>
      <c r="T188" s="14"/>
      <c r="U188" s="14"/>
      <c r="V188" s="14"/>
      <c r="W188" s="23"/>
      <c r="Y188" s="20"/>
    </row>
    <row r="189" spans="15:25" x14ac:dyDescent="0.35">
      <c r="O189" s="8"/>
      <c r="R189" s="14"/>
      <c r="S189" s="14"/>
      <c r="T189" s="14"/>
      <c r="U189" s="14"/>
      <c r="V189" s="14"/>
    </row>
    <row r="190" spans="15:25" x14ac:dyDescent="0.35">
      <c r="O190" s="8"/>
      <c r="R190" s="14"/>
      <c r="S190" s="14"/>
      <c r="T190" s="14"/>
      <c r="U190" s="14"/>
      <c r="V190" s="14"/>
      <c r="W190" s="23"/>
      <c r="Y190" s="20"/>
    </row>
    <row r="191" spans="15:25" x14ac:dyDescent="0.35">
      <c r="O191" s="8"/>
      <c r="R191" s="14"/>
      <c r="S191" s="14"/>
      <c r="T191" s="14"/>
      <c r="U191" s="14"/>
      <c r="V191" s="14"/>
      <c r="W191" s="23"/>
      <c r="Y191" s="20"/>
    </row>
    <row r="192" spans="15:25" x14ac:dyDescent="0.35">
      <c r="O192" s="8"/>
      <c r="R192" s="14"/>
      <c r="S192" s="14"/>
      <c r="T192" s="14"/>
      <c r="U192" s="14"/>
      <c r="V192" s="14"/>
      <c r="W192" s="23"/>
      <c r="Y192" s="20"/>
    </row>
    <row r="193" spans="15:31" x14ac:dyDescent="0.35">
      <c r="O193" s="8"/>
      <c r="Z193" s="6"/>
      <c r="AA193" s="6"/>
      <c r="AB193" s="6"/>
      <c r="AC193" s="6"/>
      <c r="AD193" s="6"/>
      <c r="AE193" s="6"/>
    </row>
    <row r="194" spans="15:31" x14ac:dyDescent="0.35">
      <c r="O194" s="8"/>
    </row>
    <row r="195" spans="15:31" x14ac:dyDescent="0.35">
      <c r="O195" s="8"/>
    </row>
    <row r="196" spans="15:31" x14ac:dyDescent="0.35">
      <c r="O196" s="8"/>
    </row>
    <row r="197" spans="15:31" x14ac:dyDescent="0.35">
      <c r="O197" s="8"/>
    </row>
    <row r="198" spans="15:31" x14ac:dyDescent="0.35">
      <c r="O198" s="8"/>
      <c r="Y198" s="20"/>
    </row>
    <row r="199" spans="15:31" x14ac:dyDescent="0.35">
      <c r="O199" s="8"/>
      <c r="Y199" s="20"/>
    </row>
    <row r="200" spans="15:31" x14ac:dyDescent="0.35">
      <c r="O200" s="8"/>
      <c r="Y200" s="20"/>
    </row>
    <row r="201" spans="15:31" x14ac:dyDescent="0.35">
      <c r="O201" s="8"/>
      <c r="R201" s="14"/>
      <c r="S201" s="14"/>
      <c r="T201" s="14"/>
      <c r="U201" s="14"/>
      <c r="V201" s="14"/>
      <c r="Y201" s="20"/>
    </row>
    <row r="202" spans="15:31" x14ac:dyDescent="0.35">
      <c r="O202" s="8"/>
      <c r="R202" s="14"/>
      <c r="S202" s="14"/>
      <c r="T202" s="14"/>
      <c r="U202" s="14"/>
      <c r="V202" s="14"/>
      <c r="Y202" s="20"/>
    </row>
    <row r="203" spans="15:31" ht="15" thickBot="1" x14ac:dyDescent="0.4">
      <c r="O203" s="8"/>
      <c r="R203" s="14"/>
      <c r="S203" s="14"/>
      <c r="T203" s="14"/>
      <c r="U203" s="14"/>
      <c r="V203" s="14"/>
      <c r="Y203" s="21"/>
    </row>
    <row r="204" spans="15:31" x14ac:dyDescent="0.35">
      <c r="Y204" s="19"/>
    </row>
    <row r="205" spans="15:31" x14ac:dyDescent="0.35">
      <c r="Y205" s="20"/>
    </row>
    <row r="206" spans="15:31" x14ac:dyDescent="0.35">
      <c r="Y206" s="20"/>
    </row>
    <row r="207" spans="15:31" x14ac:dyDescent="0.35">
      <c r="Y207" s="20"/>
    </row>
    <row r="208" spans="15:31" x14ac:dyDescent="0.35">
      <c r="Y208" s="20"/>
    </row>
    <row r="209" spans="24:25" x14ac:dyDescent="0.35">
      <c r="Y209" s="20"/>
    </row>
    <row r="210" spans="24:25" x14ac:dyDescent="0.35">
      <c r="Y210" s="20"/>
    </row>
    <row r="211" spans="24:25" x14ac:dyDescent="0.35">
      <c r="Y211" s="20"/>
    </row>
    <row r="212" spans="24:25" x14ac:dyDescent="0.35">
      <c r="Y212" s="20"/>
    </row>
    <row r="213" spans="24:25" x14ac:dyDescent="0.35">
      <c r="Y213" s="20"/>
    </row>
    <row r="214" spans="24:25" x14ac:dyDescent="0.35">
      <c r="Y214" s="20"/>
    </row>
    <row r="215" spans="24:25" x14ac:dyDescent="0.35">
      <c r="Y215" s="20"/>
    </row>
    <row r="216" spans="24:25" x14ac:dyDescent="0.35">
      <c r="Y216" s="20"/>
    </row>
    <row r="217" spans="24:25" x14ac:dyDescent="0.35">
      <c r="Y217" s="20"/>
    </row>
    <row r="218" spans="24:25" x14ac:dyDescent="0.35">
      <c r="X218" s="20"/>
      <c r="Y218" s="20"/>
    </row>
    <row r="219" spans="24:25" x14ac:dyDescent="0.35">
      <c r="X219" s="20"/>
      <c r="Y219" s="20"/>
    </row>
    <row r="220" spans="24:25" x14ac:dyDescent="0.35">
      <c r="X220" s="20"/>
      <c r="Y220" s="20"/>
    </row>
    <row r="221" spans="24:25" x14ac:dyDescent="0.35">
      <c r="X221" s="20"/>
      <c r="Y221" s="20"/>
    </row>
    <row r="222" spans="24:25" x14ac:dyDescent="0.35">
      <c r="X222" s="20"/>
      <c r="Y222" s="20"/>
    </row>
    <row r="223" spans="24:25" x14ac:dyDescent="0.35">
      <c r="X223" s="20"/>
      <c r="Y223" s="20"/>
    </row>
    <row r="224" spans="24:25" x14ac:dyDescent="0.35">
      <c r="X224" s="20"/>
      <c r="Y224" s="20"/>
    </row>
    <row r="225" spans="24:25" x14ac:dyDescent="0.35">
      <c r="X225" s="20"/>
      <c r="Y225" s="20"/>
    </row>
    <row r="226" spans="24:25" x14ac:dyDescent="0.35">
      <c r="X226" s="20"/>
      <c r="Y226" s="20"/>
    </row>
    <row r="227" spans="24:25" x14ac:dyDescent="0.35">
      <c r="X227" s="20"/>
      <c r="Y227" s="20"/>
    </row>
    <row r="228" spans="24:25" x14ac:dyDescent="0.35">
      <c r="X228" s="20"/>
      <c r="Y228" s="20"/>
    </row>
    <row r="229" spans="24:25" x14ac:dyDescent="0.35">
      <c r="X229" s="20"/>
      <c r="Y229" s="20"/>
    </row>
    <row r="230" spans="24:25" x14ac:dyDescent="0.35">
      <c r="X230" s="20"/>
      <c r="Y230" s="20"/>
    </row>
    <row r="231" spans="24:25" x14ac:dyDescent="0.35">
      <c r="X231" s="20"/>
      <c r="Y231" s="20"/>
    </row>
    <row r="232" spans="24:25" x14ac:dyDescent="0.35">
      <c r="X232" s="20"/>
      <c r="Y232" s="20"/>
    </row>
    <row r="233" spans="24:25" x14ac:dyDescent="0.35">
      <c r="X233" s="20"/>
      <c r="Y233" s="20"/>
    </row>
    <row r="234" spans="24:25" x14ac:dyDescent="0.35">
      <c r="X234" s="20"/>
      <c r="Y234" s="20"/>
    </row>
    <row r="235" spans="24:25" x14ac:dyDescent="0.35">
      <c r="X235" s="20"/>
      <c r="Y235" s="20"/>
    </row>
    <row r="236" spans="24:25" x14ac:dyDescent="0.35">
      <c r="X236" s="20"/>
      <c r="Y236" s="20"/>
    </row>
    <row r="237" spans="24:25" x14ac:dyDescent="0.35">
      <c r="Y237" s="20"/>
    </row>
    <row r="238" spans="24:25" x14ac:dyDescent="0.35">
      <c r="Y238" s="20"/>
    </row>
    <row r="239" spans="24:25" x14ac:dyDescent="0.35">
      <c r="Y239" s="20"/>
    </row>
    <row r="240" spans="24:25" x14ac:dyDescent="0.35">
      <c r="Y240" s="20"/>
    </row>
    <row r="241" spans="25:25" x14ac:dyDescent="0.35">
      <c r="Y241" s="20"/>
    </row>
    <row r="242" spans="25:25" x14ac:dyDescent="0.35">
      <c r="Y242" s="20"/>
    </row>
    <row r="243" spans="25:25" x14ac:dyDescent="0.35">
      <c r="Y243" s="20"/>
    </row>
    <row r="244" spans="25:25" x14ac:dyDescent="0.35">
      <c r="Y244" s="20"/>
    </row>
    <row r="245" spans="25:25" x14ac:dyDescent="0.35">
      <c r="Y245" s="20"/>
    </row>
    <row r="246" spans="25:25" x14ac:dyDescent="0.35">
      <c r="Y246" s="20"/>
    </row>
    <row r="247" spans="25:25" x14ac:dyDescent="0.35">
      <c r="Y247" s="20"/>
    </row>
    <row r="248" spans="25:25" x14ac:dyDescent="0.35">
      <c r="Y248" s="20"/>
    </row>
    <row r="249" spans="25:25" x14ac:dyDescent="0.35">
      <c r="Y249" s="20"/>
    </row>
    <row r="250" spans="25:25" x14ac:dyDescent="0.35">
      <c r="Y250" s="20"/>
    </row>
    <row r="251" spans="25:25" x14ac:dyDescent="0.35">
      <c r="Y251" s="20"/>
    </row>
    <row r="252" spans="25:25" x14ac:dyDescent="0.35">
      <c r="Y252" s="20"/>
    </row>
    <row r="253" spans="25:25" x14ac:dyDescent="0.35">
      <c r="Y253" s="20"/>
    </row>
    <row r="254" spans="25:25" x14ac:dyDescent="0.35">
      <c r="Y254" s="20"/>
    </row>
    <row r="255" spans="25:25" x14ac:dyDescent="0.35">
      <c r="Y255" s="20"/>
    </row>
    <row r="256" spans="25:25" x14ac:dyDescent="0.35">
      <c r="Y256" s="20"/>
    </row>
    <row r="257" spans="25:25" x14ac:dyDescent="0.35">
      <c r="Y257" s="20"/>
    </row>
    <row r="258" spans="25:25" x14ac:dyDescent="0.35">
      <c r="Y258" s="20"/>
    </row>
    <row r="259" spans="25:25" x14ac:dyDescent="0.35">
      <c r="Y259" s="20"/>
    </row>
    <row r="260" spans="25:25" x14ac:dyDescent="0.35">
      <c r="Y260" s="20"/>
    </row>
    <row r="261" spans="25:25" x14ac:dyDescent="0.35">
      <c r="Y261" s="20"/>
    </row>
    <row r="262" spans="25:25" x14ac:dyDescent="0.35">
      <c r="Y262" s="20"/>
    </row>
    <row r="263" spans="25:25" x14ac:dyDescent="0.35">
      <c r="Y263" s="20"/>
    </row>
    <row r="264" spans="25:25" x14ac:dyDescent="0.35">
      <c r="Y264" s="20"/>
    </row>
    <row r="265" spans="25:25" x14ac:dyDescent="0.35">
      <c r="Y265" s="20"/>
    </row>
    <row r="266" spans="25:25" x14ac:dyDescent="0.35">
      <c r="Y266" s="20"/>
    </row>
    <row r="267" spans="25:25" x14ac:dyDescent="0.35">
      <c r="Y267" s="20"/>
    </row>
    <row r="268" spans="25:25" x14ac:dyDescent="0.35">
      <c r="Y268" s="20"/>
    </row>
    <row r="269" spans="25:25" x14ac:dyDescent="0.35">
      <c r="Y269" s="20"/>
    </row>
    <row r="270" spans="25:25" x14ac:dyDescent="0.35">
      <c r="Y270" s="20"/>
    </row>
    <row r="271" spans="25:25" x14ac:dyDescent="0.35">
      <c r="Y271" s="20"/>
    </row>
    <row r="272" spans="25:25" x14ac:dyDescent="0.35">
      <c r="Y272" s="20"/>
    </row>
    <row r="273" spans="25:25" x14ac:dyDescent="0.35">
      <c r="Y273" s="20"/>
    </row>
    <row r="274" spans="25:25" x14ac:dyDescent="0.35">
      <c r="Y274" s="20"/>
    </row>
    <row r="275" spans="25:25" x14ac:dyDescent="0.35">
      <c r="Y275" s="20"/>
    </row>
    <row r="276" spans="25:25" x14ac:dyDescent="0.35">
      <c r="Y276" s="20"/>
    </row>
    <row r="277" spans="25:25" x14ac:dyDescent="0.35">
      <c r="Y277" s="20"/>
    </row>
    <row r="278" spans="25:25" x14ac:dyDescent="0.35">
      <c r="Y278" s="20"/>
    </row>
    <row r="279" spans="25:25" x14ac:dyDescent="0.35">
      <c r="Y279" s="20"/>
    </row>
    <row r="280" spans="25:25" x14ac:dyDescent="0.35">
      <c r="Y280" s="20"/>
    </row>
    <row r="281" spans="25:25" x14ac:dyDescent="0.35">
      <c r="Y281" s="20"/>
    </row>
    <row r="282" spans="25:25" x14ac:dyDescent="0.35">
      <c r="Y282" s="20"/>
    </row>
    <row r="283" spans="25:25" x14ac:dyDescent="0.35">
      <c r="Y283" s="20"/>
    </row>
    <row r="284" spans="25:25" x14ac:dyDescent="0.35">
      <c r="Y284" s="20"/>
    </row>
    <row r="285" spans="25:25" x14ac:dyDescent="0.35">
      <c r="Y285" s="20"/>
    </row>
    <row r="286" spans="25:25" x14ac:dyDescent="0.35">
      <c r="Y286" s="20"/>
    </row>
    <row r="287" spans="25:25" x14ac:dyDescent="0.35">
      <c r="Y287" s="20"/>
    </row>
    <row r="288" spans="25:25" x14ac:dyDescent="0.35">
      <c r="Y288" s="20"/>
    </row>
    <row r="289" spans="25:25" x14ac:dyDescent="0.35">
      <c r="Y289" s="20"/>
    </row>
    <row r="290" spans="25:25" x14ac:dyDescent="0.35">
      <c r="Y290" s="20"/>
    </row>
    <row r="291" spans="25:25" x14ac:dyDescent="0.35">
      <c r="Y291" s="20"/>
    </row>
    <row r="292" spans="25:25" x14ac:dyDescent="0.35">
      <c r="Y292" s="20"/>
    </row>
    <row r="293" spans="25:25" x14ac:dyDescent="0.35">
      <c r="Y293" s="20"/>
    </row>
    <row r="294" spans="25:25" x14ac:dyDescent="0.35">
      <c r="Y294" s="20"/>
    </row>
    <row r="295" spans="25:25" x14ac:dyDescent="0.35">
      <c r="Y295" s="20"/>
    </row>
    <row r="296" spans="25:25" x14ac:dyDescent="0.35">
      <c r="Y296" s="20"/>
    </row>
    <row r="297" spans="25:25" x14ac:dyDescent="0.35">
      <c r="Y297" s="20"/>
    </row>
    <row r="298" spans="25:25" x14ac:dyDescent="0.35">
      <c r="Y298" s="20"/>
    </row>
    <row r="299" spans="25:25" x14ac:dyDescent="0.35">
      <c r="Y299" s="20"/>
    </row>
    <row r="300" spans="25:25" x14ac:dyDescent="0.35">
      <c r="Y300" s="20"/>
    </row>
    <row r="301" spans="25:25" x14ac:dyDescent="0.35">
      <c r="Y301" s="20"/>
    </row>
    <row r="302" spans="25:25" x14ac:dyDescent="0.35">
      <c r="Y302" s="20"/>
    </row>
    <row r="303" spans="25:25" x14ac:dyDescent="0.35">
      <c r="Y303" s="20"/>
    </row>
    <row r="304" spans="25:25" x14ac:dyDescent="0.35">
      <c r="Y304" s="20"/>
    </row>
    <row r="305" spans="25:25" x14ac:dyDescent="0.35">
      <c r="Y305" s="20"/>
    </row>
    <row r="306" spans="25:25" x14ac:dyDescent="0.35">
      <c r="Y306" s="20"/>
    </row>
    <row r="307" spans="25:25" x14ac:dyDescent="0.35">
      <c r="Y307" s="20"/>
    </row>
    <row r="308" spans="25:25" x14ac:dyDescent="0.35">
      <c r="Y308" s="20"/>
    </row>
    <row r="309" spans="25:25" x14ac:dyDescent="0.35">
      <c r="Y309" s="20"/>
    </row>
    <row r="310" spans="25:25" x14ac:dyDescent="0.35">
      <c r="Y310" s="20"/>
    </row>
    <row r="311" spans="25:25" x14ac:dyDescent="0.35">
      <c r="Y311" s="20"/>
    </row>
    <row r="312" spans="25:25" x14ac:dyDescent="0.35">
      <c r="Y312" s="20"/>
    </row>
    <row r="313" spans="25:25" x14ac:dyDescent="0.35">
      <c r="Y313" s="20"/>
    </row>
    <row r="314" spans="25:25" x14ac:dyDescent="0.35">
      <c r="Y314" s="20"/>
    </row>
    <row r="315" spans="25:25" x14ac:dyDescent="0.35">
      <c r="Y315" s="20"/>
    </row>
    <row r="316" spans="25:25" x14ac:dyDescent="0.35">
      <c r="Y316" s="20"/>
    </row>
    <row r="317" spans="25:25" x14ac:dyDescent="0.35">
      <c r="Y317" s="20"/>
    </row>
    <row r="318" spans="25:25" x14ac:dyDescent="0.35">
      <c r="Y318" s="20"/>
    </row>
    <row r="319" spans="25:25" x14ac:dyDescent="0.35">
      <c r="Y319" s="20"/>
    </row>
    <row r="320" spans="25:25" x14ac:dyDescent="0.35">
      <c r="Y320" s="20"/>
    </row>
    <row r="321" spans="25:25" x14ac:dyDescent="0.35">
      <c r="Y321" s="20"/>
    </row>
    <row r="322" spans="25:25" x14ac:dyDescent="0.35">
      <c r="Y322" s="20"/>
    </row>
    <row r="323" spans="25:25" x14ac:dyDescent="0.35">
      <c r="Y323" s="20"/>
    </row>
    <row r="324" spans="25:25" x14ac:dyDescent="0.35">
      <c r="Y324" s="20"/>
    </row>
    <row r="325" spans="25:25" x14ac:dyDescent="0.35">
      <c r="Y325" s="20"/>
    </row>
    <row r="326" spans="25:25" x14ac:dyDescent="0.35">
      <c r="Y326" s="20"/>
    </row>
    <row r="327" spans="25:25" x14ac:dyDescent="0.35">
      <c r="Y327" s="20"/>
    </row>
    <row r="328" spans="25:25" x14ac:dyDescent="0.35">
      <c r="Y328" s="20"/>
    </row>
    <row r="329" spans="25:25" x14ac:dyDescent="0.35">
      <c r="Y329" s="20"/>
    </row>
    <row r="330" spans="25:25" x14ac:dyDescent="0.35">
      <c r="Y330" s="20"/>
    </row>
    <row r="331" spans="25:25" x14ac:dyDescent="0.35">
      <c r="Y331" s="20"/>
    </row>
    <row r="332" spans="25:25" x14ac:dyDescent="0.35">
      <c r="Y332" s="20"/>
    </row>
    <row r="333" spans="25:25" x14ac:dyDescent="0.35">
      <c r="Y333" s="20"/>
    </row>
    <row r="334" spans="25:25" x14ac:dyDescent="0.35">
      <c r="Y334" s="20"/>
    </row>
    <row r="335" spans="25:25" x14ac:dyDescent="0.35">
      <c r="Y335" s="20"/>
    </row>
    <row r="336" spans="25:25" x14ac:dyDescent="0.35">
      <c r="Y336" s="20"/>
    </row>
    <row r="337" spans="25:25" x14ac:dyDescent="0.35">
      <c r="Y337" s="20"/>
    </row>
    <row r="338" spans="25:25" x14ac:dyDescent="0.35">
      <c r="Y338" s="20"/>
    </row>
    <row r="339" spans="25:25" x14ac:dyDescent="0.35">
      <c r="Y339" s="20"/>
    </row>
    <row r="340" spans="25:25" x14ac:dyDescent="0.35">
      <c r="Y340" s="20"/>
    </row>
    <row r="341" spans="25:25" x14ac:dyDescent="0.35">
      <c r="Y341" s="20"/>
    </row>
    <row r="342" spans="25:25" x14ac:dyDescent="0.35">
      <c r="Y342" s="20"/>
    </row>
    <row r="343" spans="25:25" x14ac:dyDescent="0.35">
      <c r="Y343" s="20"/>
    </row>
    <row r="344" spans="25:25" x14ac:dyDescent="0.35">
      <c r="Y344" s="20"/>
    </row>
    <row r="345" spans="25:25" x14ac:dyDescent="0.35">
      <c r="Y345" s="20"/>
    </row>
    <row r="346" spans="25:25" x14ac:dyDescent="0.35">
      <c r="Y346" s="20"/>
    </row>
    <row r="347" spans="25:25" x14ac:dyDescent="0.35">
      <c r="Y347" s="20"/>
    </row>
    <row r="348" spans="25:25" x14ac:dyDescent="0.35">
      <c r="Y348" s="20"/>
    </row>
    <row r="349" spans="25:25" x14ac:dyDescent="0.35">
      <c r="Y349" s="20"/>
    </row>
    <row r="350" spans="25:25" x14ac:dyDescent="0.35">
      <c r="Y350" s="20"/>
    </row>
    <row r="351" spans="25:25" x14ac:dyDescent="0.35">
      <c r="Y351" s="20"/>
    </row>
    <row r="352" spans="25:25" x14ac:dyDescent="0.35">
      <c r="Y352" s="20"/>
    </row>
    <row r="353" spans="25:25" x14ac:dyDescent="0.35">
      <c r="Y353" s="20"/>
    </row>
    <row r="354" spans="25:25" x14ac:dyDescent="0.35">
      <c r="Y354" s="20"/>
    </row>
    <row r="355" spans="25:25" x14ac:dyDescent="0.35">
      <c r="Y355" s="20"/>
    </row>
    <row r="356" spans="25:25" x14ac:dyDescent="0.35">
      <c r="Y356" s="20"/>
    </row>
    <row r="357" spans="25:25" x14ac:dyDescent="0.35">
      <c r="Y357" s="20"/>
    </row>
    <row r="358" spans="25:25" x14ac:dyDescent="0.35">
      <c r="Y358" s="20"/>
    </row>
    <row r="359" spans="25:25" x14ac:dyDescent="0.35">
      <c r="Y359" s="20"/>
    </row>
    <row r="360" spans="25:25" x14ac:dyDescent="0.35">
      <c r="Y360" s="20"/>
    </row>
    <row r="361" spans="25:25" x14ac:dyDescent="0.35">
      <c r="Y361" s="20"/>
    </row>
    <row r="362" spans="25:25" x14ac:dyDescent="0.35">
      <c r="Y362" s="20"/>
    </row>
    <row r="363" spans="25:25" x14ac:dyDescent="0.35">
      <c r="Y363" s="20"/>
    </row>
    <row r="364" spans="25:25" x14ac:dyDescent="0.35">
      <c r="Y364" s="20"/>
    </row>
    <row r="365" spans="25:25" x14ac:dyDescent="0.35">
      <c r="Y365" s="20"/>
    </row>
    <row r="366" spans="25:25" x14ac:dyDescent="0.35">
      <c r="Y366" s="20"/>
    </row>
    <row r="367" spans="25:25" x14ac:dyDescent="0.35">
      <c r="Y367" s="20"/>
    </row>
    <row r="368" spans="25:25" x14ac:dyDescent="0.35">
      <c r="Y368" s="20"/>
    </row>
    <row r="369" spans="25:25" x14ac:dyDescent="0.35">
      <c r="Y369" s="20"/>
    </row>
    <row r="370" spans="25:25" x14ac:dyDescent="0.35">
      <c r="Y370" s="20"/>
    </row>
    <row r="371" spans="25:25" x14ac:dyDescent="0.35">
      <c r="Y371" s="20"/>
    </row>
    <row r="372" spans="25:25" x14ac:dyDescent="0.35">
      <c r="Y372" s="20"/>
    </row>
    <row r="373" spans="25:25" x14ac:dyDescent="0.35">
      <c r="Y373" s="20"/>
    </row>
    <row r="374" spans="25:25" x14ac:dyDescent="0.35">
      <c r="Y374" s="20"/>
    </row>
    <row r="375" spans="25:25" x14ac:dyDescent="0.35">
      <c r="Y375" s="20"/>
    </row>
    <row r="376" spans="25:25" x14ac:dyDescent="0.35">
      <c r="Y376" s="20"/>
    </row>
    <row r="377" spans="25:25" x14ac:dyDescent="0.35">
      <c r="Y377" s="20"/>
    </row>
    <row r="378" spans="25:25" x14ac:dyDescent="0.35">
      <c r="Y378" s="20"/>
    </row>
    <row r="379" spans="25:25" x14ac:dyDescent="0.35">
      <c r="Y379" s="20"/>
    </row>
    <row r="380" spans="25:25" x14ac:dyDescent="0.35">
      <c r="Y380" s="20"/>
    </row>
    <row r="381" spans="25:25" x14ac:dyDescent="0.35">
      <c r="Y381" s="20"/>
    </row>
    <row r="382" spans="25:25" x14ac:dyDescent="0.35">
      <c r="Y382" s="20"/>
    </row>
    <row r="383" spans="25:25" x14ac:dyDescent="0.35">
      <c r="Y383" s="20"/>
    </row>
    <row r="384" spans="25:25" x14ac:dyDescent="0.35">
      <c r="Y384" s="20"/>
    </row>
    <row r="385" spans="25:25" x14ac:dyDescent="0.35">
      <c r="Y385" s="20"/>
    </row>
    <row r="386" spans="25:25" x14ac:dyDescent="0.35">
      <c r="Y386" s="20"/>
    </row>
    <row r="387" spans="25:25" x14ac:dyDescent="0.35">
      <c r="Y387" s="20"/>
    </row>
    <row r="388" spans="25:25" x14ac:dyDescent="0.35">
      <c r="Y388" s="20"/>
    </row>
    <row r="389" spans="25:25" x14ac:dyDescent="0.35">
      <c r="Y389" s="20"/>
    </row>
    <row r="390" spans="25:25" x14ac:dyDescent="0.35">
      <c r="Y390" s="20"/>
    </row>
    <row r="391" spans="25:25" x14ac:dyDescent="0.35">
      <c r="Y391" s="20"/>
    </row>
    <row r="392" spans="25:25" x14ac:dyDescent="0.35">
      <c r="Y392" s="20"/>
    </row>
    <row r="393" spans="25:25" x14ac:dyDescent="0.35">
      <c r="Y393" s="20"/>
    </row>
    <row r="394" spans="25:25" x14ac:dyDescent="0.35">
      <c r="Y394" s="20"/>
    </row>
    <row r="395" spans="25:25" x14ac:dyDescent="0.35">
      <c r="Y395" s="20"/>
    </row>
    <row r="396" spans="25:25" x14ac:dyDescent="0.35">
      <c r="Y396" s="20"/>
    </row>
    <row r="397" spans="25:25" x14ac:dyDescent="0.35">
      <c r="Y397" s="20"/>
    </row>
    <row r="399" spans="25:25" x14ac:dyDescent="0.35">
      <c r="Y399" s="20"/>
    </row>
    <row r="400" spans="25:25" x14ac:dyDescent="0.35">
      <c r="Y400" s="20"/>
    </row>
    <row r="401" spans="25:25" x14ac:dyDescent="0.35">
      <c r="Y401" s="20"/>
    </row>
    <row r="402" spans="25:25" x14ac:dyDescent="0.35">
      <c r="Y402" s="20"/>
    </row>
    <row r="403" spans="25:25" x14ac:dyDescent="0.35">
      <c r="Y403" s="20"/>
    </row>
    <row r="404" spans="25:25" x14ac:dyDescent="0.35">
      <c r="Y404" s="20"/>
    </row>
    <row r="405" spans="25:25" x14ac:dyDescent="0.35">
      <c r="Y405" s="20"/>
    </row>
    <row r="406" spans="25:25" x14ac:dyDescent="0.35">
      <c r="Y406" s="20"/>
    </row>
    <row r="407" spans="25:25" x14ac:dyDescent="0.35">
      <c r="Y407" s="20"/>
    </row>
    <row r="408" spans="25:25" x14ac:dyDescent="0.35">
      <c r="Y408" s="20"/>
    </row>
    <row r="409" spans="25:25" x14ac:dyDescent="0.35">
      <c r="Y409" s="20"/>
    </row>
    <row r="410" spans="25:25" x14ac:dyDescent="0.35">
      <c r="Y410" s="20"/>
    </row>
    <row r="411" spans="25:25" x14ac:dyDescent="0.35">
      <c r="Y411" s="20"/>
    </row>
    <row r="412" spans="25:25" ht="15" thickBot="1" x14ac:dyDescent="0.4">
      <c r="Y412" s="21"/>
    </row>
    <row r="413" spans="25:25" x14ac:dyDescent="0.35">
      <c r="Y413" s="19"/>
    </row>
    <row r="414" spans="25:25" x14ac:dyDescent="0.35">
      <c r="Y414" s="20"/>
    </row>
    <row r="415" spans="25:25" x14ac:dyDescent="0.35">
      <c r="Y415" s="20"/>
    </row>
    <row r="416" spans="25:25" x14ac:dyDescent="0.35">
      <c r="Y416" s="20"/>
    </row>
    <row r="417" spans="24:25" x14ac:dyDescent="0.35">
      <c r="Y417" s="20"/>
    </row>
    <row r="418" spans="24:25" x14ac:dyDescent="0.35">
      <c r="Y418" s="20"/>
    </row>
    <row r="419" spans="24:25" x14ac:dyDescent="0.35">
      <c r="Y419" s="20"/>
    </row>
    <row r="420" spans="24:25" x14ac:dyDescent="0.35">
      <c r="Y420" s="20"/>
    </row>
    <row r="421" spans="24:25" x14ac:dyDescent="0.35">
      <c r="Y421" s="20"/>
    </row>
    <row r="422" spans="24:25" x14ac:dyDescent="0.35">
      <c r="Y422" s="20"/>
    </row>
    <row r="423" spans="24:25" x14ac:dyDescent="0.35">
      <c r="Y423" s="20"/>
    </row>
    <row r="424" spans="24:25" x14ac:dyDescent="0.35">
      <c r="Y424" s="20"/>
    </row>
    <row r="425" spans="24:25" x14ac:dyDescent="0.35">
      <c r="Y425" s="20"/>
    </row>
    <row r="426" spans="24:25" x14ac:dyDescent="0.35">
      <c r="Y426" s="20"/>
    </row>
    <row r="427" spans="24:25" x14ac:dyDescent="0.35">
      <c r="X427" s="20"/>
      <c r="Y427" s="20"/>
    </row>
    <row r="428" spans="24:25" x14ac:dyDescent="0.35">
      <c r="X428" s="20"/>
      <c r="Y428" s="20"/>
    </row>
    <row r="429" spans="24:25" x14ac:dyDescent="0.35">
      <c r="X429" s="20"/>
      <c r="Y429" s="20"/>
    </row>
    <row r="430" spans="24:25" x14ac:dyDescent="0.35">
      <c r="X430" s="20"/>
      <c r="Y430" s="20"/>
    </row>
    <row r="431" spans="24:25" x14ac:dyDescent="0.35">
      <c r="X431" s="20"/>
      <c r="Y431" s="20"/>
    </row>
    <row r="432" spans="24:25" x14ac:dyDescent="0.35">
      <c r="X432" s="20"/>
      <c r="Y432" s="20"/>
    </row>
    <row r="433" spans="24:25" x14ac:dyDescent="0.35">
      <c r="X433" s="20"/>
      <c r="Y433" s="20"/>
    </row>
    <row r="434" spans="24:25" x14ac:dyDescent="0.35">
      <c r="X434" s="20"/>
      <c r="Y434" s="20"/>
    </row>
    <row r="435" spans="24:25" x14ac:dyDescent="0.35">
      <c r="X435" s="20"/>
      <c r="Y435" s="20"/>
    </row>
    <row r="436" spans="24:25" x14ac:dyDescent="0.35">
      <c r="X436" s="20"/>
      <c r="Y436" s="20"/>
    </row>
    <row r="437" spans="24:25" x14ac:dyDescent="0.35">
      <c r="X437" s="20"/>
      <c r="Y437" s="20"/>
    </row>
    <row r="438" spans="24:25" x14ac:dyDescent="0.35">
      <c r="X438" s="20"/>
      <c r="Y438" s="20"/>
    </row>
    <row r="439" spans="24:25" x14ac:dyDescent="0.35">
      <c r="X439" s="20"/>
      <c r="Y439" s="20"/>
    </row>
    <row r="440" spans="24:25" x14ac:dyDescent="0.35">
      <c r="X440" s="20"/>
      <c r="Y440" s="20"/>
    </row>
    <row r="441" spans="24:25" x14ac:dyDescent="0.35">
      <c r="X441" s="20"/>
      <c r="Y441" s="20"/>
    </row>
    <row r="442" spans="24:25" x14ac:dyDescent="0.35">
      <c r="X442" s="20"/>
      <c r="Y442" s="20"/>
    </row>
    <row r="443" spans="24:25" x14ac:dyDescent="0.35">
      <c r="X443" s="20"/>
      <c r="Y443" s="20"/>
    </row>
    <row r="444" spans="24:25" x14ac:dyDescent="0.35">
      <c r="X444" s="20"/>
      <c r="Y444" s="20"/>
    </row>
    <row r="445" spans="24:25" x14ac:dyDescent="0.35">
      <c r="X445" s="20"/>
      <c r="Y445" s="20"/>
    </row>
    <row r="446" spans="24:25" x14ac:dyDescent="0.35">
      <c r="Y446" s="20"/>
    </row>
    <row r="447" spans="24:25" x14ac:dyDescent="0.35">
      <c r="Y447" s="20"/>
    </row>
    <row r="448" spans="24:25" x14ac:dyDescent="0.35">
      <c r="Y448" s="20"/>
    </row>
    <row r="449" spans="25:25" x14ac:dyDescent="0.35">
      <c r="Y449" s="20"/>
    </row>
    <row r="450" spans="25:25" x14ac:dyDescent="0.35">
      <c r="Y450" s="20"/>
    </row>
    <row r="451" spans="25:25" x14ac:dyDescent="0.35">
      <c r="Y451" s="20"/>
    </row>
    <row r="452" spans="25:25" x14ac:dyDescent="0.35">
      <c r="Y452" s="20"/>
    </row>
    <row r="453" spans="25:25" x14ac:dyDescent="0.35">
      <c r="Y453" s="20"/>
    </row>
    <row r="454" spans="25:25" x14ac:dyDescent="0.35">
      <c r="Y454" s="20"/>
    </row>
    <row r="455" spans="25:25" x14ac:dyDescent="0.35">
      <c r="Y455" s="20"/>
    </row>
    <row r="456" spans="25:25" x14ac:dyDescent="0.35">
      <c r="Y456" s="20"/>
    </row>
    <row r="457" spans="25:25" x14ac:dyDescent="0.35">
      <c r="Y457" s="20"/>
    </row>
    <row r="458" spans="25:25" x14ac:dyDescent="0.35">
      <c r="Y458" s="20"/>
    </row>
    <row r="459" spans="25:25" x14ac:dyDescent="0.35">
      <c r="Y459" s="20"/>
    </row>
    <row r="460" spans="25:25" x14ac:dyDescent="0.35">
      <c r="Y460" s="20"/>
    </row>
    <row r="461" spans="25:25" x14ac:dyDescent="0.35">
      <c r="Y461" s="20"/>
    </row>
    <row r="462" spans="25:25" x14ac:dyDescent="0.35">
      <c r="Y462" s="20"/>
    </row>
    <row r="463" spans="25:25" x14ac:dyDescent="0.35">
      <c r="Y463" s="20"/>
    </row>
    <row r="464" spans="25:25" x14ac:dyDescent="0.35">
      <c r="Y464" s="20"/>
    </row>
    <row r="465" spans="25:25" x14ac:dyDescent="0.35">
      <c r="Y465" s="20"/>
    </row>
    <row r="466" spans="25:25" x14ac:dyDescent="0.35">
      <c r="Y466" s="20"/>
    </row>
    <row r="467" spans="25:25" x14ac:dyDescent="0.35">
      <c r="Y467" s="20"/>
    </row>
    <row r="468" spans="25:25" x14ac:dyDescent="0.35">
      <c r="Y468" s="20"/>
    </row>
    <row r="469" spans="25:25" x14ac:dyDescent="0.35">
      <c r="Y469" s="20"/>
    </row>
    <row r="470" spans="25:25" x14ac:dyDescent="0.35">
      <c r="Y470" s="20"/>
    </row>
    <row r="471" spans="25:25" x14ac:dyDescent="0.35">
      <c r="Y471" s="20"/>
    </row>
    <row r="472" spans="25:25" x14ac:dyDescent="0.35">
      <c r="Y472" s="20"/>
    </row>
    <row r="473" spans="25:25" x14ac:dyDescent="0.35">
      <c r="Y473" s="20"/>
    </row>
    <row r="474" spans="25:25" x14ac:dyDescent="0.35">
      <c r="Y474" s="20"/>
    </row>
    <row r="475" spans="25:25" x14ac:dyDescent="0.35">
      <c r="Y475" s="20"/>
    </row>
    <row r="476" spans="25:25" x14ac:dyDescent="0.35">
      <c r="Y476" s="20"/>
    </row>
    <row r="477" spans="25:25" x14ac:dyDescent="0.35">
      <c r="Y477" s="20"/>
    </row>
    <row r="478" spans="25:25" x14ac:dyDescent="0.35">
      <c r="Y478" s="20"/>
    </row>
    <row r="479" spans="25:25" x14ac:dyDescent="0.35">
      <c r="Y479" s="20"/>
    </row>
    <row r="480" spans="25:25" x14ac:dyDescent="0.35">
      <c r="Y480" s="20"/>
    </row>
    <row r="481" spans="25:25" x14ac:dyDescent="0.35">
      <c r="Y481" s="20"/>
    </row>
    <row r="482" spans="25:25" x14ac:dyDescent="0.35">
      <c r="Y482" s="20"/>
    </row>
    <row r="483" spans="25:25" x14ac:dyDescent="0.35">
      <c r="Y483" s="20"/>
    </row>
    <row r="484" spans="25:25" x14ac:dyDescent="0.35">
      <c r="Y484" s="20"/>
    </row>
    <row r="485" spans="25:25" x14ac:dyDescent="0.35">
      <c r="Y485" s="20"/>
    </row>
    <row r="486" spans="25:25" x14ac:dyDescent="0.35">
      <c r="Y486" s="20"/>
    </row>
    <row r="487" spans="25:25" x14ac:dyDescent="0.35">
      <c r="Y487" s="20"/>
    </row>
    <row r="488" spans="25:25" x14ac:dyDescent="0.35">
      <c r="Y488" s="20"/>
    </row>
    <row r="489" spans="25:25" x14ac:dyDescent="0.35">
      <c r="Y489" s="20"/>
    </row>
    <row r="490" spans="25:25" x14ac:dyDescent="0.35">
      <c r="Y490" s="20"/>
    </row>
    <row r="491" spans="25:25" x14ac:dyDescent="0.35">
      <c r="Y491" s="20"/>
    </row>
    <row r="492" spans="25:25" x14ac:dyDescent="0.35">
      <c r="Y492" s="20"/>
    </row>
    <row r="493" spans="25:25" x14ac:dyDescent="0.35">
      <c r="Y493" s="20"/>
    </row>
    <row r="494" spans="25:25" x14ac:dyDescent="0.35">
      <c r="Y494" s="20"/>
    </row>
    <row r="495" spans="25:25" x14ac:dyDescent="0.35">
      <c r="Y495" s="20"/>
    </row>
    <row r="496" spans="25:25" x14ac:dyDescent="0.35">
      <c r="Y496" s="20"/>
    </row>
    <row r="497" spans="25:25" x14ac:dyDescent="0.35">
      <c r="Y497" s="20"/>
    </row>
    <row r="498" spans="25:25" x14ac:dyDescent="0.35">
      <c r="Y498" s="20"/>
    </row>
    <row r="499" spans="25:25" x14ac:dyDescent="0.35">
      <c r="Y499" s="20"/>
    </row>
    <row r="500" spans="25:25" x14ac:dyDescent="0.35">
      <c r="Y500" s="20"/>
    </row>
    <row r="501" spans="25:25" x14ac:dyDescent="0.35">
      <c r="Y501" s="20"/>
    </row>
    <row r="502" spans="25:25" x14ac:dyDescent="0.35">
      <c r="Y502" s="20"/>
    </row>
    <row r="503" spans="25:25" x14ac:dyDescent="0.35">
      <c r="Y503" s="20"/>
    </row>
    <row r="504" spans="25:25" x14ac:dyDescent="0.35">
      <c r="Y504" s="20"/>
    </row>
    <row r="505" spans="25:25" x14ac:dyDescent="0.35">
      <c r="Y505" s="20"/>
    </row>
    <row r="506" spans="25:25" x14ac:dyDescent="0.35">
      <c r="Y506" s="20"/>
    </row>
    <row r="507" spans="25:25" x14ac:dyDescent="0.35">
      <c r="Y507" s="20"/>
    </row>
    <row r="508" spans="25:25" x14ac:dyDescent="0.35">
      <c r="Y508" s="20"/>
    </row>
    <row r="509" spans="25:25" x14ac:dyDescent="0.35">
      <c r="Y509" s="20"/>
    </row>
    <row r="510" spans="25:25" x14ac:dyDescent="0.35">
      <c r="Y510" s="20"/>
    </row>
    <row r="511" spans="25:25" x14ac:dyDescent="0.35">
      <c r="Y511" s="20"/>
    </row>
    <row r="512" spans="25:25" x14ac:dyDescent="0.35">
      <c r="Y512" s="20"/>
    </row>
    <row r="513" spans="25:25" x14ac:dyDescent="0.35">
      <c r="Y513" s="20"/>
    </row>
    <row r="514" spans="25:25" x14ac:dyDescent="0.35">
      <c r="Y514" s="20"/>
    </row>
    <row r="515" spans="25:25" x14ac:dyDescent="0.35">
      <c r="Y515" s="20"/>
    </row>
    <row r="516" spans="25:25" x14ac:dyDescent="0.35">
      <c r="Y516" s="20"/>
    </row>
    <row r="517" spans="25:25" x14ac:dyDescent="0.35">
      <c r="Y517" s="20"/>
    </row>
    <row r="518" spans="25:25" x14ac:dyDescent="0.35">
      <c r="Y518" s="20"/>
    </row>
    <row r="519" spans="25:25" x14ac:dyDescent="0.35">
      <c r="Y519" s="20"/>
    </row>
    <row r="520" spans="25:25" x14ac:dyDescent="0.35">
      <c r="Y520" s="20"/>
    </row>
    <row r="521" spans="25:25" x14ac:dyDescent="0.35">
      <c r="Y521" s="20"/>
    </row>
    <row r="522" spans="25:25" x14ac:dyDescent="0.35">
      <c r="Y522" s="20"/>
    </row>
    <row r="523" spans="25:25" x14ac:dyDescent="0.35">
      <c r="Y523" s="20"/>
    </row>
    <row r="524" spans="25:25" x14ac:dyDescent="0.35">
      <c r="Y524" s="20"/>
    </row>
    <row r="525" spans="25:25" x14ac:dyDescent="0.35">
      <c r="Y525" s="20"/>
    </row>
    <row r="526" spans="25:25" x14ac:dyDescent="0.35">
      <c r="Y526" s="20"/>
    </row>
    <row r="527" spans="25:25" x14ac:dyDescent="0.35">
      <c r="Y527" s="20"/>
    </row>
    <row r="528" spans="25:25" x14ac:dyDescent="0.35">
      <c r="Y528" s="20"/>
    </row>
    <row r="529" spans="25:25" x14ac:dyDescent="0.35">
      <c r="Y529" s="20"/>
    </row>
    <row r="530" spans="25:25" x14ac:dyDescent="0.35">
      <c r="Y530" s="20"/>
    </row>
    <row r="531" spans="25:25" x14ac:dyDescent="0.35">
      <c r="Y531" s="20"/>
    </row>
    <row r="532" spans="25:25" x14ac:dyDescent="0.35">
      <c r="Y532" s="20"/>
    </row>
    <row r="533" spans="25:25" x14ac:dyDescent="0.35">
      <c r="Y533" s="20"/>
    </row>
    <row r="534" spans="25:25" x14ac:dyDescent="0.35">
      <c r="Y534" s="20"/>
    </row>
    <row r="535" spans="25:25" x14ac:dyDescent="0.35">
      <c r="Y535" s="20"/>
    </row>
    <row r="536" spans="25:25" x14ac:dyDescent="0.35">
      <c r="Y536" s="20"/>
    </row>
    <row r="537" spans="25:25" x14ac:dyDescent="0.35">
      <c r="Y537" s="20"/>
    </row>
    <row r="538" spans="25:25" x14ac:dyDescent="0.35">
      <c r="Y538" s="20"/>
    </row>
    <row r="539" spans="25:25" x14ac:dyDescent="0.35">
      <c r="Y539" s="20"/>
    </row>
    <row r="540" spans="25:25" x14ac:dyDescent="0.35">
      <c r="Y540" s="20"/>
    </row>
    <row r="541" spans="25:25" x14ac:dyDescent="0.35">
      <c r="Y541" s="20"/>
    </row>
    <row r="542" spans="25:25" x14ac:dyDescent="0.35">
      <c r="Y542" s="20"/>
    </row>
    <row r="543" spans="25:25" x14ac:dyDescent="0.35">
      <c r="Y543" s="20"/>
    </row>
    <row r="544" spans="25:25" x14ac:dyDescent="0.35">
      <c r="Y544" s="20"/>
    </row>
    <row r="545" spans="25:25" x14ac:dyDescent="0.35">
      <c r="Y545" s="20"/>
    </row>
    <row r="546" spans="25:25" x14ac:dyDescent="0.35">
      <c r="Y546" s="20"/>
    </row>
    <row r="547" spans="25:25" x14ac:dyDescent="0.35">
      <c r="Y547" s="20"/>
    </row>
    <row r="548" spans="25:25" x14ac:dyDescent="0.35">
      <c r="Y548" s="20"/>
    </row>
    <row r="549" spans="25:25" x14ac:dyDescent="0.35">
      <c r="Y549" s="20"/>
    </row>
    <row r="550" spans="25:25" x14ac:dyDescent="0.35">
      <c r="Y550" s="20"/>
    </row>
    <row r="551" spans="25:25" x14ac:dyDescent="0.35">
      <c r="Y551" s="20"/>
    </row>
    <row r="552" spans="25:25" x14ac:dyDescent="0.35">
      <c r="Y552" s="20"/>
    </row>
    <row r="553" spans="25:25" x14ac:dyDescent="0.35">
      <c r="Y553" s="20"/>
    </row>
    <row r="554" spans="25:25" x14ac:dyDescent="0.35">
      <c r="Y554" s="20"/>
    </row>
    <row r="555" spans="25:25" x14ac:dyDescent="0.35">
      <c r="Y555" s="20"/>
    </row>
    <row r="556" spans="25:25" x14ac:dyDescent="0.35">
      <c r="Y556" s="20"/>
    </row>
    <row r="557" spans="25:25" x14ac:dyDescent="0.35">
      <c r="Y557" s="20"/>
    </row>
    <row r="558" spans="25:25" x14ac:dyDescent="0.35">
      <c r="Y558" s="20"/>
    </row>
    <row r="559" spans="25:25" x14ac:dyDescent="0.35">
      <c r="Y559" s="20"/>
    </row>
    <row r="560" spans="25:25" x14ac:dyDescent="0.35">
      <c r="Y560" s="20"/>
    </row>
    <row r="561" spans="25:25" x14ac:dyDescent="0.35">
      <c r="Y561" s="20"/>
    </row>
    <row r="562" spans="25:25" x14ac:dyDescent="0.35">
      <c r="Y562" s="20"/>
    </row>
    <row r="563" spans="25:25" x14ac:dyDescent="0.35">
      <c r="Y563" s="20"/>
    </row>
    <row r="564" spans="25:25" x14ac:dyDescent="0.35">
      <c r="Y564" s="20"/>
    </row>
    <row r="565" spans="25:25" x14ac:dyDescent="0.35">
      <c r="Y565" s="20"/>
    </row>
    <row r="566" spans="25:25" x14ac:dyDescent="0.35">
      <c r="Y566" s="20"/>
    </row>
    <row r="567" spans="25:25" x14ac:dyDescent="0.35">
      <c r="Y567" s="20"/>
    </row>
    <row r="568" spans="25:25" x14ac:dyDescent="0.35">
      <c r="Y568" s="20"/>
    </row>
    <row r="569" spans="25:25" x14ac:dyDescent="0.35">
      <c r="Y569" s="20"/>
    </row>
    <row r="570" spans="25:25" x14ac:dyDescent="0.35">
      <c r="Y570" s="20"/>
    </row>
    <row r="571" spans="25:25" x14ac:dyDescent="0.35">
      <c r="Y571" s="20"/>
    </row>
    <row r="572" spans="25:25" x14ac:dyDescent="0.35">
      <c r="Y572" s="20"/>
    </row>
    <row r="573" spans="25:25" x14ac:dyDescent="0.35">
      <c r="Y573" s="20"/>
    </row>
    <row r="574" spans="25:25" x14ac:dyDescent="0.35">
      <c r="Y574" s="20"/>
    </row>
    <row r="575" spans="25:25" x14ac:dyDescent="0.35">
      <c r="Y575" s="20"/>
    </row>
    <row r="576" spans="25:25" x14ac:dyDescent="0.35">
      <c r="Y576" s="20"/>
    </row>
    <row r="577" spans="25:25" x14ac:dyDescent="0.35">
      <c r="Y577" s="20"/>
    </row>
    <row r="578" spans="25:25" x14ac:dyDescent="0.35">
      <c r="Y578" s="20"/>
    </row>
    <row r="579" spans="25:25" x14ac:dyDescent="0.35">
      <c r="Y579" s="20"/>
    </row>
    <row r="580" spans="25:25" x14ac:dyDescent="0.35">
      <c r="Y580" s="20"/>
    </row>
    <row r="581" spans="25:25" x14ac:dyDescent="0.35">
      <c r="Y581" s="20"/>
    </row>
    <row r="582" spans="25:25" x14ac:dyDescent="0.35">
      <c r="Y582" s="20"/>
    </row>
    <row r="583" spans="25:25" x14ac:dyDescent="0.35">
      <c r="Y583" s="20"/>
    </row>
    <row r="584" spans="25:25" x14ac:dyDescent="0.35">
      <c r="Y584" s="20"/>
    </row>
    <row r="585" spans="25:25" x14ac:dyDescent="0.35">
      <c r="Y585" s="20"/>
    </row>
    <row r="586" spans="25:25" x14ac:dyDescent="0.35">
      <c r="Y586" s="20"/>
    </row>
    <row r="587" spans="25:25" x14ac:dyDescent="0.35">
      <c r="Y587" s="20"/>
    </row>
    <row r="588" spans="25:25" x14ac:dyDescent="0.35">
      <c r="Y588" s="20"/>
    </row>
    <row r="589" spans="25:25" x14ac:dyDescent="0.35">
      <c r="Y589" s="20"/>
    </row>
    <row r="590" spans="25:25" x14ac:dyDescent="0.35">
      <c r="Y590" s="20"/>
    </row>
    <row r="591" spans="25:25" x14ac:dyDescent="0.35">
      <c r="Y591" s="20"/>
    </row>
    <row r="592" spans="25:25" x14ac:dyDescent="0.35">
      <c r="Y592" s="20"/>
    </row>
    <row r="593" spans="25:25" x14ac:dyDescent="0.35">
      <c r="Y593" s="20"/>
    </row>
    <row r="594" spans="25:25" x14ac:dyDescent="0.35">
      <c r="Y594" s="20"/>
    </row>
    <row r="595" spans="25:25" x14ac:dyDescent="0.35">
      <c r="Y595" s="20"/>
    </row>
    <row r="596" spans="25:25" x14ac:dyDescent="0.35">
      <c r="Y596" s="20"/>
    </row>
    <row r="597" spans="25:25" x14ac:dyDescent="0.35">
      <c r="Y597" s="20"/>
    </row>
    <row r="598" spans="25:25" x14ac:dyDescent="0.35">
      <c r="Y598" s="20"/>
    </row>
    <row r="599" spans="25:25" x14ac:dyDescent="0.35">
      <c r="Y599" s="20"/>
    </row>
    <row r="600" spans="25:25" x14ac:dyDescent="0.35">
      <c r="Y600" s="20"/>
    </row>
    <row r="601" spans="25:25" x14ac:dyDescent="0.35">
      <c r="Y601" s="20"/>
    </row>
    <row r="602" spans="25:25" x14ac:dyDescent="0.35">
      <c r="Y602" s="20"/>
    </row>
    <row r="603" spans="25:25" x14ac:dyDescent="0.35">
      <c r="Y603" s="20"/>
    </row>
    <row r="604" spans="25:25" x14ac:dyDescent="0.35">
      <c r="Y604" s="20"/>
    </row>
    <row r="605" spans="25:25" x14ac:dyDescent="0.35">
      <c r="Y605" s="20"/>
    </row>
    <row r="606" spans="25:25" x14ac:dyDescent="0.35">
      <c r="Y606" s="20"/>
    </row>
    <row r="608" spans="25:25" x14ac:dyDescent="0.35">
      <c r="Y608" s="20"/>
    </row>
    <row r="609" spans="25:25" x14ac:dyDescent="0.35">
      <c r="Y609" s="20"/>
    </row>
    <row r="610" spans="25:25" x14ac:dyDescent="0.35">
      <c r="Y610" s="20"/>
    </row>
    <row r="611" spans="25:25" x14ac:dyDescent="0.35">
      <c r="Y611" s="20"/>
    </row>
    <row r="612" spans="25:25" x14ac:dyDescent="0.35">
      <c r="Y612" s="20"/>
    </row>
    <row r="613" spans="25:25" x14ac:dyDescent="0.35">
      <c r="Y613" s="20"/>
    </row>
    <row r="614" spans="25:25" x14ac:dyDescent="0.35">
      <c r="Y614" s="20"/>
    </row>
    <row r="615" spans="25:25" x14ac:dyDescent="0.35">
      <c r="Y615" s="20"/>
    </row>
    <row r="616" spans="25:25" x14ac:dyDescent="0.35">
      <c r="Y616" s="20"/>
    </row>
    <row r="617" spans="25:25" x14ac:dyDescent="0.35">
      <c r="Y617" s="20"/>
    </row>
    <row r="618" spans="25:25" x14ac:dyDescent="0.35">
      <c r="Y618" s="20"/>
    </row>
    <row r="619" spans="25:25" x14ac:dyDescent="0.35">
      <c r="Y619" s="20"/>
    </row>
    <row r="620" spans="25:25" x14ac:dyDescent="0.35">
      <c r="Y620" s="20"/>
    </row>
    <row r="621" spans="25:25" ht="15" thickBot="1" x14ac:dyDescent="0.4">
      <c r="Y621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EAB6F-9436-49D8-B3B4-23B474F99B7C}">
  <dimension ref="A1:AD197"/>
  <sheetViews>
    <sheetView tabSelected="1" zoomScale="35" workbookViewId="0">
      <selection activeCell="N45" sqref="N45"/>
    </sheetView>
  </sheetViews>
  <sheetFormatPr defaultRowHeight="14.5" x14ac:dyDescent="0.35"/>
  <cols>
    <col min="9" max="9" width="14.26953125" customWidth="1"/>
    <col min="14" max="30" width="8.7265625" style="24"/>
  </cols>
  <sheetData>
    <row r="1" spans="1:17" ht="15" thickBot="1" x14ac:dyDescent="0.4">
      <c r="A1" s="26" t="s">
        <v>0</v>
      </c>
      <c r="B1" s="27" t="s">
        <v>1</v>
      </c>
      <c r="C1" s="27" t="s">
        <v>2</v>
      </c>
      <c r="D1" s="26" t="s">
        <v>21</v>
      </c>
      <c r="E1" s="26" t="s">
        <v>5</v>
      </c>
      <c r="F1" s="26" t="s">
        <v>3</v>
      </c>
      <c r="G1" s="26" t="s">
        <v>6</v>
      </c>
      <c r="H1" s="26" t="s">
        <v>23</v>
      </c>
      <c r="I1" s="26" t="s">
        <v>7</v>
      </c>
      <c r="J1" s="26" t="s">
        <v>4</v>
      </c>
      <c r="K1" s="26" t="s">
        <v>22</v>
      </c>
      <c r="L1" s="26" t="s">
        <v>19</v>
      </c>
      <c r="M1" s="26" t="s">
        <v>8</v>
      </c>
    </row>
    <row r="2" spans="1:17" x14ac:dyDescent="0.35">
      <c r="A2" s="26">
        <v>130</v>
      </c>
      <c r="B2" s="26" t="s">
        <v>9</v>
      </c>
      <c r="C2" s="26" t="s">
        <v>9</v>
      </c>
      <c r="D2" s="25">
        <v>21.96</v>
      </c>
      <c r="E2" s="25">
        <v>15.41</v>
      </c>
      <c r="F2" s="25">
        <v>24.35</v>
      </c>
      <c r="G2" s="25">
        <v>4.2089999999999996</v>
      </c>
      <c r="H2" s="25">
        <v>18.170000000000002</v>
      </c>
      <c r="I2" s="24">
        <v>1.04</v>
      </c>
      <c r="J2" s="28"/>
      <c r="K2" s="29"/>
      <c r="L2" s="24">
        <f>30+3.35</f>
        <v>33.35</v>
      </c>
      <c r="M2" s="30">
        <v>35</v>
      </c>
      <c r="O2" s="31"/>
      <c r="P2" s="25"/>
      <c r="Q2" s="32"/>
    </row>
    <row r="3" spans="1:17" x14ac:dyDescent="0.35">
      <c r="A3" s="26">
        <f>A2</f>
        <v>130</v>
      </c>
      <c r="B3" s="26" t="s">
        <v>9</v>
      </c>
      <c r="C3" s="26" t="s">
        <v>9</v>
      </c>
      <c r="D3" s="25">
        <v>23.67</v>
      </c>
      <c r="E3" s="25">
        <v>11.1</v>
      </c>
      <c r="F3" s="25">
        <v>24.4</v>
      </c>
      <c r="G3" s="25">
        <v>3.8919999999999999</v>
      </c>
      <c r="H3" s="25">
        <v>18.84</v>
      </c>
      <c r="I3" s="24">
        <v>1.1499999999999999</v>
      </c>
      <c r="J3" s="28"/>
      <c r="K3" s="29"/>
      <c r="L3" s="24">
        <f t="shared" ref="L3:L5" si="0">30+3.35</f>
        <v>33.35</v>
      </c>
      <c r="M3" s="30">
        <f>M2</f>
        <v>35</v>
      </c>
      <c r="O3" s="31"/>
      <c r="P3" s="25"/>
      <c r="Q3" s="32"/>
    </row>
    <row r="4" spans="1:17" x14ac:dyDescent="0.35">
      <c r="A4" s="26">
        <f t="shared" ref="A4:A38" si="1">A3</f>
        <v>130</v>
      </c>
      <c r="B4" s="26" t="s">
        <v>9</v>
      </c>
      <c r="C4" s="26" t="s">
        <v>9</v>
      </c>
      <c r="D4" s="25">
        <v>27.58</v>
      </c>
      <c r="E4" s="25">
        <v>10.84</v>
      </c>
      <c r="F4" s="25">
        <v>27.83</v>
      </c>
      <c r="G4" s="25">
        <v>4.3230000000000004</v>
      </c>
      <c r="H4" s="25">
        <v>22.34</v>
      </c>
      <c r="I4" s="24">
        <v>1.32</v>
      </c>
      <c r="J4" s="28"/>
      <c r="K4" s="29"/>
      <c r="L4" s="24">
        <f t="shared" si="0"/>
        <v>33.35</v>
      </c>
      <c r="M4" s="30">
        <f t="shared" ref="M4:M46" si="2">M3</f>
        <v>35</v>
      </c>
      <c r="O4" s="31"/>
      <c r="P4" s="25"/>
      <c r="Q4" s="32"/>
    </row>
    <row r="5" spans="1:17" x14ac:dyDescent="0.35">
      <c r="A5" s="26">
        <f t="shared" si="1"/>
        <v>130</v>
      </c>
      <c r="B5" s="26" t="s">
        <v>9</v>
      </c>
      <c r="C5" s="26" t="s">
        <v>9</v>
      </c>
      <c r="D5" s="25">
        <v>24.51</v>
      </c>
      <c r="E5" s="25">
        <v>21.86</v>
      </c>
      <c r="F5" s="25">
        <v>26.14</v>
      </c>
      <c r="G5" s="25">
        <v>5.157</v>
      </c>
      <c r="H5" s="25">
        <v>19.02</v>
      </c>
      <c r="I5" s="24">
        <v>1.1200000000000001</v>
      </c>
      <c r="J5" s="28"/>
      <c r="K5" s="29"/>
      <c r="L5" s="24">
        <f t="shared" si="0"/>
        <v>33.35</v>
      </c>
      <c r="M5" s="30">
        <f t="shared" si="2"/>
        <v>35</v>
      </c>
      <c r="O5" s="31"/>
      <c r="P5" s="25"/>
      <c r="Q5" s="32"/>
    </row>
    <row r="6" spans="1:17" x14ac:dyDescent="0.35">
      <c r="A6" s="26">
        <f t="shared" si="1"/>
        <v>130</v>
      </c>
      <c r="B6" s="26" t="s">
        <v>10</v>
      </c>
      <c r="C6" s="26" t="s">
        <v>10</v>
      </c>
      <c r="D6" s="25">
        <v>64.61</v>
      </c>
      <c r="E6" s="25">
        <v>26.5</v>
      </c>
      <c r="F6" s="25">
        <v>56.26</v>
      </c>
      <c r="G6" s="25">
        <v>52.86</v>
      </c>
      <c r="H6" s="25">
        <v>77.89</v>
      </c>
      <c r="I6" s="24">
        <v>1.23</v>
      </c>
      <c r="J6" s="28"/>
      <c r="K6" s="29"/>
      <c r="L6" s="24">
        <f>30+3.3+1.1</f>
        <v>34.4</v>
      </c>
      <c r="M6" s="30">
        <f t="shared" si="2"/>
        <v>35</v>
      </c>
      <c r="O6" s="31"/>
      <c r="P6" s="25"/>
      <c r="Q6" s="32"/>
    </row>
    <row r="7" spans="1:17" x14ac:dyDescent="0.35">
      <c r="A7" s="26">
        <f t="shared" si="1"/>
        <v>130</v>
      </c>
      <c r="B7" s="26" t="s">
        <v>10</v>
      </c>
      <c r="C7" s="26" t="s">
        <v>10</v>
      </c>
      <c r="D7" s="25">
        <v>57.32</v>
      </c>
      <c r="E7" s="25">
        <v>27.82</v>
      </c>
      <c r="F7" s="25">
        <v>49.56</v>
      </c>
      <c r="G7" s="25">
        <v>53.45</v>
      </c>
      <c r="H7" s="25">
        <v>76.64</v>
      </c>
      <c r="I7" s="24">
        <v>0.97</v>
      </c>
      <c r="J7" s="28"/>
      <c r="K7" s="29"/>
      <c r="L7" s="24">
        <f t="shared" ref="L7:L15" si="3">30+3.3+1.1</f>
        <v>34.4</v>
      </c>
      <c r="M7" s="30">
        <f t="shared" si="2"/>
        <v>35</v>
      </c>
      <c r="O7" s="31"/>
      <c r="P7" s="25"/>
      <c r="Q7" s="32"/>
    </row>
    <row r="8" spans="1:17" x14ac:dyDescent="0.35">
      <c r="A8" s="26">
        <f t="shared" si="1"/>
        <v>130</v>
      </c>
      <c r="B8" s="26" t="s">
        <v>10</v>
      </c>
      <c r="C8" s="26" t="s">
        <v>10</v>
      </c>
      <c r="D8" s="25">
        <v>72.77</v>
      </c>
      <c r="E8" s="25">
        <v>34.340000000000003</v>
      </c>
      <c r="F8" s="25">
        <v>59.93</v>
      </c>
      <c r="G8" s="25">
        <v>65.97</v>
      </c>
      <c r="H8" s="25">
        <v>89.79</v>
      </c>
      <c r="I8" s="24">
        <v>1.1499999999999999</v>
      </c>
      <c r="J8" s="28"/>
      <c r="K8" s="29"/>
      <c r="L8" s="24">
        <f t="shared" si="3"/>
        <v>34.4</v>
      </c>
      <c r="M8" s="30">
        <f t="shared" si="2"/>
        <v>35</v>
      </c>
      <c r="O8" s="31"/>
      <c r="P8" s="25"/>
      <c r="Q8" s="32"/>
    </row>
    <row r="9" spans="1:17" x14ac:dyDescent="0.35">
      <c r="A9" s="26">
        <f t="shared" si="1"/>
        <v>130</v>
      </c>
      <c r="B9" s="26" t="s">
        <v>10</v>
      </c>
      <c r="C9" s="26" t="s">
        <v>10</v>
      </c>
      <c r="D9" s="25">
        <v>89.82</v>
      </c>
      <c r="E9" s="25">
        <v>56.74</v>
      </c>
      <c r="F9" s="25">
        <v>69.12</v>
      </c>
      <c r="G9" s="25">
        <v>82.46</v>
      </c>
      <c r="H9" s="25">
        <v>111.4</v>
      </c>
      <c r="I9" s="24">
        <v>1.36</v>
      </c>
      <c r="J9" s="28"/>
      <c r="K9" s="29"/>
      <c r="L9" s="24">
        <f t="shared" si="3"/>
        <v>34.4</v>
      </c>
      <c r="M9" s="30">
        <f t="shared" si="2"/>
        <v>35</v>
      </c>
      <c r="O9" s="31"/>
      <c r="P9" s="25"/>
      <c r="Q9" s="32"/>
    </row>
    <row r="10" spans="1:17" x14ac:dyDescent="0.35">
      <c r="A10" s="26">
        <f t="shared" si="1"/>
        <v>130</v>
      </c>
      <c r="B10" s="26" t="s">
        <v>10</v>
      </c>
      <c r="C10" s="26" t="s">
        <v>10</v>
      </c>
      <c r="D10" s="25">
        <v>70.8</v>
      </c>
      <c r="E10" s="25">
        <v>30.49</v>
      </c>
      <c r="F10" s="25">
        <v>58.37</v>
      </c>
      <c r="G10" s="25">
        <v>69.099999999999994</v>
      </c>
      <c r="H10" s="25">
        <v>86.56</v>
      </c>
      <c r="I10" s="24">
        <v>1.23</v>
      </c>
      <c r="J10" s="28"/>
      <c r="K10" s="29"/>
      <c r="L10" s="24">
        <f t="shared" si="3"/>
        <v>34.4</v>
      </c>
      <c r="M10" s="30">
        <f t="shared" si="2"/>
        <v>35</v>
      </c>
      <c r="O10" s="31"/>
      <c r="P10" s="25"/>
      <c r="Q10" s="32"/>
    </row>
    <row r="11" spans="1:17" x14ac:dyDescent="0.35">
      <c r="A11" s="26">
        <f t="shared" si="1"/>
        <v>130</v>
      </c>
      <c r="B11" s="26" t="s">
        <v>11</v>
      </c>
      <c r="C11" s="26" t="s">
        <v>11</v>
      </c>
      <c r="D11" s="25">
        <v>58.5</v>
      </c>
      <c r="E11" s="25">
        <v>20.149999999999999</v>
      </c>
      <c r="F11" s="25">
        <v>33.79</v>
      </c>
      <c r="G11" s="25">
        <v>29.25</v>
      </c>
      <c r="H11" s="25">
        <v>66.459999999999994</v>
      </c>
      <c r="I11" s="24">
        <v>1</v>
      </c>
      <c r="J11" s="28"/>
      <c r="K11" s="29"/>
      <c r="L11" s="24">
        <f t="shared" si="3"/>
        <v>34.4</v>
      </c>
      <c r="M11" s="30">
        <f t="shared" si="2"/>
        <v>35</v>
      </c>
      <c r="O11" s="31"/>
      <c r="P11" s="25"/>
      <c r="Q11" s="32"/>
    </row>
    <row r="12" spans="1:17" x14ac:dyDescent="0.35">
      <c r="A12" s="26">
        <f t="shared" si="1"/>
        <v>130</v>
      </c>
      <c r="B12" s="26" t="s">
        <v>11</v>
      </c>
      <c r="C12" s="26" t="s">
        <v>11</v>
      </c>
      <c r="D12" s="25">
        <v>64.319999999999993</v>
      </c>
      <c r="E12" s="25">
        <v>25.23</v>
      </c>
      <c r="F12" s="25">
        <v>38.47</v>
      </c>
      <c r="G12" s="25">
        <v>30.79</v>
      </c>
      <c r="H12" s="25">
        <v>73.569999999999993</v>
      </c>
      <c r="I12" s="24">
        <v>1.1200000000000001</v>
      </c>
      <c r="J12" s="28"/>
      <c r="K12" s="29"/>
      <c r="L12" s="24">
        <f t="shared" si="3"/>
        <v>34.4</v>
      </c>
      <c r="M12" s="30">
        <f t="shared" si="2"/>
        <v>35</v>
      </c>
      <c r="O12" s="31"/>
      <c r="P12" s="25"/>
      <c r="Q12" s="32"/>
    </row>
    <row r="13" spans="1:17" x14ac:dyDescent="0.35">
      <c r="A13" s="26">
        <f t="shared" si="1"/>
        <v>130</v>
      </c>
      <c r="B13" s="26" t="s">
        <v>11</v>
      </c>
      <c r="C13" s="26" t="s">
        <v>11</v>
      </c>
      <c r="D13" s="25">
        <v>58.11</v>
      </c>
      <c r="E13" s="25">
        <v>21.92</v>
      </c>
      <c r="F13" s="25">
        <v>38.56</v>
      </c>
      <c r="G13" s="25">
        <v>28.59</v>
      </c>
      <c r="H13" s="25">
        <v>67.05</v>
      </c>
      <c r="I13" s="24">
        <v>0.9</v>
      </c>
      <c r="J13" s="28"/>
      <c r="K13" s="29"/>
      <c r="L13" s="24">
        <f t="shared" si="3"/>
        <v>34.4</v>
      </c>
      <c r="M13" s="30">
        <f t="shared" si="2"/>
        <v>35</v>
      </c>
      <c r="O13" s="31"/>
      <c r="P13" s="25"/>
      <c r="Q13" s="32"/>
    </row>
    <row r="14" spans="1:17" x14ac:dyDescent="0.35">
      <c r="A14" s="26">
        <f t="shared" si="1"/>
        <v>130</v>
      </c>
      <c r="B14" s="26" t="s">
        <v>11</v>
      </c>
      <c r="C14" s="26" t="s">
        <v>11</v>
      </c>
      <c r="D14" s="25">
        <v>70.62</v>
      </c>
      <c r="E14" s="25">
        <v>31.32</v>
      </c>
      <c r="F14" s="25">
        <v>42.55</v>
      </c>
      <c r="G14" s="25">
        <v>36.479999999999997</v>
      </c>
      <c r="H14" s="25">
        <v>79.31</v>
      </c>
      <c r="I14" s="24">
        <v>1.03</v>
      </c>
      <c r="J14" s="28"/>
      <c r="K14" s="29"/>
      <c r="L14" s="24">
        <f t="shared" si="3"/>
        <v>34.4</v>
      </c>
      <c r="M14" s="30">
        <f t="shared" si="2"/>
        <v>35</v>
      </c>
      <c r="O14" s="31"/>
      <c r="P14" s="25"/>
      <c r="Q14" s="32"/>
    </row>
    <row r="15" spans="1:17" x14ac:dyDescent="0.35">
      <c r="A15" s="26">
        <f t="shared" si="1"/>
        <v>130</v>
      </c>
      <c r="B15" s="26" t="s">
        <v>11</v>
      </c>
      <c r="C15" s="26" t="s">
        <v>11</v>
      </c>
      <c r="D15" s="25">
        <v>82.19</v>
      </c>
      <c r="E15" s="25">
        <v>33.090000000000003</v>
      </c>
      <c r="F15" s="25">
        <v>45.69</v>
      </c>
      <c r="G15" s="25">
        <v>41.52</v>
      </c>
      <c r="H15" s="25">
        <v>97.16</v>
      </c>
      <c r="I15" s="24">
        <v>1.33</v>
      </c>
      <c r="J15" s="28"/>
      <c r="K15" s="29"/>
      <c r="L15" s="24">
        <f t="shared" si="3"/>
        <v>34.4</v>
      </c>
      <c r="M15" s="30">
        <f t="shared" si="2"/>
        <v>35</v>
      </c>
      <c r="O15" s="31"/>
      <c r="P15" s="25"/>
      <c r="Q15" s="32"/>
    </row>
    <row r="16" spans="1:17" x14ac:dyDescent="0.35">
      <c r="A16" s="26">
        <v>130</v>
      </c>
      <c r="B16" s="26" t="s">
        <v>12</v>
      </c>
      <c r="C16" s="26" t="s">
        <v>12</v>
      </c>
      <c r="D16" s="25">
        <v>21.07</v>
      </c>
      <c r="E16" s="25">
        <v>2.98</v>
      </c>
      <c r="F16" s="25">
        <v>25.33</v>
      </c>
      <c r="G16" s="25">
        <v>4.12</v>
      </c>
      <c r="H16" s="25">
        <v>18.05</v>
      </c>
      <c r="I16" s="24">
        <v>0.99</v>
      </c>
      <c r="J16" s="28"/>
      <c r="K16" s="29"/>
      <c r="L16" s="24">
        <f>30+0.55</f>
        <v>30.55</v>
      </c>
      <c r="M16" s="30">
        <f t="shared" si="2"/>
        <v>35</v>
      </c>
      <c r="O16" s="31"/>
      <c r="P16" s="25"/>
      <c r="Q16" s="32"/>
    </row>
    <row r="17" spans="1:22" x14ac:dyDescent="0.35">
      <c r="A17" s="26">
        <f t="shared" si="1"/>
        <v>130</v>
      </c>
      <c r="B17" s="26" t="s">
        <v>12</v>
      </c>
      <c r="C17" s="26" t="s">
        <v>12</v>
      </c>
      <c r="D17" s="25">
        <v>27.34</v>
      </c>
      <c r="E17" s="25">
        <v>3.0870000000000002</v>
      </c>
      <c r="F17" s="25">
        <v>35.770000000000003</v>
      </c>
      <c r="G17" s="25">
        <v>3.411</v>
      </c>
      <c r="H17" s="25">
        <v>22.78</v>
      </c>
      <c r="I17" s="24">
        <v>1.35</v>
      </c>
      <c r="J17" s="28"/>
      <c r="K17" s="29"/>
      <c r="L17" s="24">
        <f t="shared" ref="L17:L25" si="4">30+0.55</f>
        <v>30.55</v>
      </c>
      <c r="M17" s="30">
        <f t="shared" si="2"/>
        <v>35</v>
      </c>
      <c r="O17" s="31"/>
      <c r="P17" s="25"/>
      <c r="Q17" s="32"/>
    </row>
    <row r="18" spans="1:22" x14ac:dyDescent="0.35">
      <c r="A18" s="26">
        <f t="shared" si="1"/>
        <v>130</v>
      </c>
      <c r="B18" s="26" t="s">
        <v>12</v>
      </c>
      <c r="C18" s="26" t="s">
        <v>12</v>
      </c>
      <c r="D18" s="25">
        <v>23.53</v>
      </c>
      <c r="E18" s="25">
        <v>3.5209999999999999</v>
      </c>
      <c r="F18" s="25">
        <v>30.13</v>
      </c>
      <c r="G18" s="25">
        <v>4.6669999999999998</v>
      </c>
      <c r="H18" s="25">
        <v>20</v>
      </c>
      <c r="I18" s="24">
        <v>1.1499999999999999</v>
      </c>
      <c r="J18" s="28"/>
      <c r="K18" s="29"/>
      <c r="L18" s="24">
        <f t="shared" si="4"/>
        <v>30.55</v>
      </c>
      <c r="M18" s="30">
        <f t="shared" si="2"/>
        <v>35</v>
      </c>
      <c r="O18" s="31"/>
      <c r="P18" s="25"/>
      <c r="Q18" s="32"/>
    </row>
    <row r="19" spans="1:22" x14ac:dyDescent="0.35">
      <c r="A19" s="26">
        <f t="shared" si="1"/>
        <v>130</v>
      </c>
      <c r="B19" s="26" t="s">
        <v>12</v>
      </c>
      <c r="C19" s="26" t="s">
        <v>12</v>
      </c>
      <c r="D19" s="25">
        <v>24.54</v>
      </c>
      <c r="E19" s="25">
        <v>3.3719999999999999</v>
      </c>
      <c r="F19" s="25">
        <v>31.27</v>
      </c>
      <c r="G19" s="25">
        <v>3.601</v>
      </c>
      <c r="H19" s="25">
        <v>20.04</v>
      </c>
      <c r="I19" s="24">
        <v>1.1599999999999999</v>
      </c>
      <c r="J19" s="28"/>
      <c r="K19" s="29"/>
      <c r="L19" s="24">
        <f t="shared" si="4"/>
        <v>30.55</v>
      </c>
      <c r="M19" s="30">
        <f t="shared" si="2"/>
        <v>35</v>
      </c>
      <c r="O19" s="31"/>
      <c r="P19" s="25"/>
      <c r="Q19" s="32"/>
    </row>
    <row r="20" spans="1:22" x14ac:dyDescent="0.35">
      <c r="A20" s="26">
        <f t="shared" si="1"/>
        <v>130</v>
      </c>
      <c r="B20" s="26" t="s">
        <v>12</v>
      </c>
      <c r="C20" s="26" t="s">
        <v>12</v>
      </c>
      <c r="D20" s="25">
        <v>26.24</v>
      </c>
      <c r="E20" s="25">
        <v>2.4540000000000002</v>
      </c>
      <c r="F20" s="25">
        <v>32.35</v>
      </c>
      <c r="G20" s="25">
        <v>3.6920000000000002</v>
      </c>
      <c r="H20" s="25">
        <v>21.41</v>
      </c>
      <c r="I20" s="24">
        <v>1.26</v>
      </c>
      <c r="J20" s="28"/>
      <c r="K20" s="29"/>
      <c r="L20" s="24">
        <f t="shared" si="4"/>
        <v>30.55</v>
      </c>
      <c r="M20" s="30">
        <f t="shared" si="2"/>
        <v>35</v>
      </c>
      <c r="O20" s="31"/>
      <c r="P20" s="25"/>
      <c r="R20" s="25"/>
      <c r="S20" s="25"/>
      <c r="T20" s="25"/>
      <c r="U20" s="25"/>
      <c r="V20" s="25"/>
    </row>
    <row r="21" spans="1:22" x14ac:dyDescent="0.35">
      <c r="A21" s="26">
        <f t="shared" si="1"/>
        <v>130</v>
      </c>
      <c r="B21" s="26" t="s">
        <v>13</v>
      </c>
      <c r="C21" s="26" t="s">
        <v>13</v>
      </c>
      <c r="D21" s="25">
        <v>17.79</v>
      </c>
      <c r="E21" s="25">
        <v>2.7029999999999998</v>
      </c>
      <c r="F21" s="25">
        <v>20.85</v>
      </c>
      <c r="G21" s="25">
        <v>2.7149999999999999</v>
      </c>
      <c r="H21" s="25">
        <v>14.69</v>
      </c>
      <c r="I21" s="24">
        <v>0.93</v>
      </c>
      <c r="J21" s="28"/>
      <c r="K21" s="29"/>
      <c r="L21" s="24">
        <f>30+0.55</f>
        <v>30.55</v>
      </c>
      <c r="M21" s="30">
        <f t="shared" si="2"/>
        <v>35</v>
      </c>
      <c r="O21" s="31"/>
      <c r="P21" s="25"/>
      <c r="R21" s="25"/>
      <c r="S21" s="25"/>
      <c r="T21" s="25"/>
      <c r="U21" s="25"/>
      <c r="V21" s="25"/>
    </row>
    <row r="22" spans="1:22" x14ac:dyDescent="0.35">
      <c r="A22" s="26">
        <f t="shared" si="1"/>
        <v>130</v>
      </c>
      <c r="B22" s="26" t="s">
        <v>13</v>
      </c>
      <c r="C22" s="26" t="s">
        <v>13</v>
      </c>
      <c r="D22" s="25">
        <v>22.22</v>
      </c>
      <c r="E22" s="25">
        <v>1.925</v>
      </c>
      <c r="F22" s="25">
        <v>25.82</v>
      </c>
      <c r="G22" s="25">
        <v>2.4119999999999999</v>
      </c>
      <c r="H22" s="25">
        <v>17.829999999999998</v>
      </c>
      <c r="I22" s="24">
        <v>0.98</v>
      </c>
      <c r="J22" s="28"/>
      <c r="K22" s="29"/>
      <c r="L22" s="24">
        <f t="shared" si="4"/>
        <v>30.55</v>
      </c>
      <c r="M22" s="30">
        <f t="shared" si="2"/>
        <v>35</v>
      </c>
      <c r="O22" s="31"/>
      <c r="P22" s="25"/>
      <c r="R22" s="25"/>
      <c r="S22" s="25"/>
      <c r="T22" s="25"/>
      <c r="U22" s="25"/>
      <c r="V22" s="25"/>
    </row>
    <row r="23" spans="1:22" x14ac:dyDescent="0.35">
      <c r="A23" s="26">
        <f t="shared" si="1"/>
        <v>130</v>
      </c>
      <c r="B23" s="26" t="s">
        <v>13</v>
      </c>
      <c r="C23" s="26" t="s">
        <v>13</v>
      </c>
      <c r="D23" s="25">
        <v>24.53</v>
      </c>
      <c r="E23" s="25">
        <v>2.3860000000000001</v>
      </c>
      <c r="F23" s="25">
        <v>26.54</v>
      </c>
      <c r="G23" s="25">
        <v>2.141</v>
      </c>
      <c r="H23" s="25">
        <v>18.88</v>
      </c>
      <c r="I23" s="24">
        <v>1.31</v>
      </c>
      <c r="J23" s="28"/>
      <c r="K23" s="29"/>
      <c r="L23" s="24">
        <f t="shared" si="4"/>
        <v>30.55</v>
      </c>
      <c r="M23" s="30">
        <f t="shared" si="2"/>
        <v>35</v>
      </c>
      <c r="O23" s="31"/>
      <c r="P23" s="25"/>
      <c r="R23" s="25"/>
      <c r="S23" s="25"/>
      <c r="T23" s="25"/>
      <c r="U23" s="25"/>
      <c r="V23" s="25"/>
    </row>
    <row r="24" spans="1:22" x14ac:dyDescent="0.35">
      <c r="A24" s="26">
        <f t="shared" si="1"/>
        <v>130</v>
      </c>
      <c r="B24" s="26" t="s">
        <v>13</v>
      </c>
      <c r="C24" s="26" t="s">
        <v>13</v>
      </c>
      <c r="D24" s="25">
        <v>27.25</v>
      </c>
      <c r="E24" s="25">
        <v>4.5129999999999999</v>
      </c>
      <c r="F24" s="25">
        <v>31.25</v>
      </c>
      <c r="G24" s="25">
        <v>2.601</v>
      </c>
      <c r="H24" s="25">
        <v>20.43</v>
      </c>
      <c r="I24" s="24">
        <v>1.42</v>
      </c>
      <c r="J24" s="28"/>
      <c r="K24" s="29"/>
      <c r="L24" s="24">
        <f t="shared" si="4"/>
        <v>30.55</v>
      </c>
      <c r="M24" s="30">
        <f t="shared" si="2"/>
        <v>35</v>
      </c>
      <c r="O24" s="31"/>
      <c r="P24" s="25"/>
      <c r="R24" s="25"/>
      <c r="S24" s="25"/>
      <c r="T24" s="25"/>
      <c r="U24" s="25"/>
      <c r="V24" s="25"/>
    </row>
    <row r="25" spans="1:22" x14ac:dyDescent="0.35">
      <c r="A25" s="26">
        <f t="shared" si="1"/>
        <v>130</v>
      </c>
      <c r="B25" s="26" t="s">
        <v>13</v>
      </c>
      <c r="C25" s="26" t="s">
        <v>13</v>
      </c>
      <c r="D25" s="33"/>
      <c r="E25" s="28"/>
      <c r="F25" s="28"/>
      <c r="G25" s="28"/>
      <c r="H25" s="28"/>
      <c r="I25" s="26"/>
      <c r="J25" s="28"/>
      <c r="K25" s="29"/>
      <c r="L25" s="24">
        <f t="shared" si="4"/>
        <v>30.55</v>
      </c>
      <c r="M25" s="30">
        <f t="shared" si="2"/>
        <v>35</v>
      </c>
      <c r="O25" s="31"/>
      <c r="P25" s="25"/>
      <c r="R25" s="25"/>
      <c r="S25" s="25"/>
      <c r="T25" s="25"/>
      <c r="U25" s="25"/>
      <c r="V25" s="25"/>
    </row>
    <row r="26" spans="1:22" x14ac:dyDescent="0.35">
      <c r="A26" s="26">
        <f t="shared" si="1"/>
        <v>130</v>
      </c>
      <c r="B26" s="26" t="s">
        <v>14</v>
      </c>
      <c r="C26" s="26" t="s">
        <v>14</v>
      </c>
      <c r="D26" s="25">
        <v>52.01</v>
      </c>
      <c r="E26" s="25">
        <v>12.73</v>
      </c>
      <c r="F26" s="25">
        <v>48.09</v>
      </c>
      <c r="G26" s="25">
        <v>43.77</v>
      </c>
      <c r="H26" s="25">
        <v>66.36</v>
      </c>
      <c r="I26" s="24">
        <v>1.01</v>
      </c>
      <c r="J26" s="28"/>
      <c r="K26" s="29"/>
      <c r="L26" s="24">
        <f>30+0.55+1.1</f>
        <v>31.650000000000002</v>
      </c>
      <c r="M26" s="30">
        <f t="shared" si="2"/>
        <v>35</v>
      </c>
      <c r="O26" s="31"/>
      <c r="P26" s="25"/>
      <c r="R26" s="25"/>
      <c r="S26" s="25"/>
      <c r="T26" s="25"/>
      <c r="U26" s="25"/>
      <c r="V26" s="25"/>
    </row>
    <row r="27" spans="1:22" x14ac:dyDescent="0.35">
      <c r="A27" s="26">
        <f t="shared" si="1"/>
        <v>130</v>
      </c>
      <c r="B27" s="26" t="s">
        <v>14</v>
      </c>
      <c r="C27" s="26" t="s">
        <v>14</v>
      </c>
      <c r="D27" s="25">
        <v>78.8</v>
      </c>
      <c r="E27" s="25">
        <v>22.53</v>
      </c>
      <c r="F27" s="25">
        <v>67.010000000000005</v>
      </c>
      <c r="G27" s="25">
        <v>63.78</v>
      </c>
      <c r="H27" s="25">
        <v>97.23</v>
      </c>
      <c r="I27" s="24">
        <v>1.28</v>
      </c>
      <c r="J27" s="28"/>
      <c r="K27" s="29"/>
      <c r="L27" s="24">
        <f t="shared" ref="L27:L35" si="5">30+0.55+1.1</f>
        <v>31.650000000000002</v>
      </c>
      <c r="M27" s="30">
        <f t="shared" si="2"/>
        <v>35</v>
      </c>
      <c r="O27" s="31"/>
      <c r="P27" s="25"/>
      <c r="R27" s="25"/>
      <c r="S27" s="25"/>
      <c r="T27" s="25"/>
      <c r="U27" s="25"/>
      <c r="V27" s="25"/>
    </row>
    <row r="28" spans="1:22" x14ac:dyDescent="0.35">
      <c r="A28" s="26">
        <f t="shared" si="1"/>
        <v>130</v>
      </c>
      <c r="B28" s="26" t="s">
        <v>14</v>
      </c>
      <c r="C28" s="26" t="s">
        <v>14</v>
      </c>
      <c r="D28" s="25">
        <v>71.63</v>
      </c>
      <c r="E28" s="25">
        <v>19.84</v>
      </c>
      <c r="F28" s="25">
        <v>60.14</v>
      </c>
      <c r="G28" s="25">
        <v>53.14</v>
      </c>
      <c r="H28" s="25">
        <v>83.96</v>
      </c>
      <c r="I28" s="24">
        <v>1.36</v>
      </c>
      <c r="J28" s="28"/>
      <c r="K28" s="29"/>
      <c r="L28" s="24">
        <f t="shared" si="5"/>
        <v>31.650000000000002</v>
      </c>
      <c r="M28" s="30">
        <f t="shared" si="2"/>
        <v>35</v>
      </c>
      <c r="O28" s="31"/>
      <c r="P28" s="25"/>
      <c r="R28" s="25"/>
      <c r="S28" s="25"/>
      <c r="T28" s="25"/>
      <c r="U28" s="25"/>
      <c r="V28" s="25"/>
    </row>
    <row r="29" spans="1:22" x14ac:dyDescent="0.35">
      <c r="A29" s="26">
        <f t="shared" si="1"/>
        <v>130</v>
      </c>
      <c r="B29" s="26" t="s">
        <v>14</v>
      </c>
      <c r="C29" s="26" t="s">
        <v>14</v>
      </c>
      <c r="D29" s="25">
        <v>81.87</v>
      </c>
      <c r="E29" s="25">
        <v>22.09</v>
      </c>
      <c r="F29" s="25">
        <v>65.73</v>
      </c>
      <c r="G29" s="25">
        <v>63.29</v>
      </c>
      <c r="H29" s="25">
        <v>98.66</v>
      </c>
      <c r="I29" s="24">
        <v>1.43</v>
      </c>
      <c r="J29" s="28"/>
      <c r="K29" s="29"/>
      <c r="L29" s="24">
        <f t="shared" si="5"/>
        <v>31.650000000000002</v>
      </c>
      <c r="M29" s="30">
        <f t="shared" si="2"/>
        <v>35</v>
      </c>
      <c r="O29" s="31"/>
      <c r="P29" s="25"/>
      <c r="R29" s="25"/>
      <c r="S29" s="25"/>
      <c r="T29" s="25"/>
      <c r="U29" s="25"/>
      <c r="V29" s="25"/>
    </row>
    <row r="30" spans="1:22" x14ac:dyDescent="0.35">
      <c r="A30" s="26">
        <f t="shared" si="1"/>
        <v>130</v>
      </c>
      <c r="B30" s="26" t="s">
        <v>14</v>
      </c>
      <c r="C30" s="26" t="s">
        <v>14</v>
      </c>
      <c r="D30" s="25">
        <v>78.22</v>
      </c>
      <c r="E30" s="25">
        <v>22.86</v>
      </c>
      <c r="F30" s="25">
        <v>66.459999999999994</v>
      </c>
      <c r="G30" s="25">
        <v>61.55</v>
      </c>
      <c r="H30" s="25">
        <v>95.58</v>
      </c>
      <c r="I30" s="24">
        <v>1.41</v>
      </c>
      <c r="J30" s="28"/>
      <c r="K30" s="29"/>
      <c r="L30" s="24">
        <f t="shared" si="5"/>
        <v>31.650000000000002</v>
      </c>
      <c r="M30" s="30">
        <f t="shared" si="2"/>
        <v>35</v>
      </c>
      <c r="O30" s="31"/>
      <c r="P30" s="25"/>
      <c r="R30" s="25"/>
      <c r="S30" s="25"/>
      <c r="T30" s="25"/>
      <c r="U30" s="25"/>
      <c r="V30" s="25"/>
    </row>
    <row r="31" spans="1:22" x14ac:dyDescent="0.35">
      <c r="A31" s="26">
        <f t="shared" si="1"/>
        <v>130</v>
      </c>
      <c r="B31" s="26" t="s">
        <v>15</v>
      </c>
      <c r="C31" s="26" t="s">
        <v>15</v>
      </c>
      <c r="D31" s="25">
        <v>91.89</v>
      </c>
      <c r="E31" s="25">
        <v>32.090000000000003</v>
      </c>
      <c r="F31" s="25">
        <v>74.150000000000006</v>
      </c>
      <c r="G31" s="25">
        <v>75.12</v>
      </c>
      <c r="H31" s="25">
        <v>112.9</v>
      </c>
      <c r="I31" s="24">
        <v>1.25</v>
      </c>
      <c r="J31" s="28"/>
      <c r="K31" s="29"/>
      <c r="L31" s="24">
        <f t="shared" si="5"/>
        <v>31.650000000000002</v>
      </c>
      <c r="M31" s="30">
        <f t="shared" si="2"/>
        <v>35</v>
      </c>
      <c r="O31" s="31"/>
      <c r="P31" s="25"/>
      <c r="R31" s="25"/>
      <c r="S31" s="25"/>
      <c r="T31" s="25"/>
      <c r="U31" s="25"/>
      <c r="V31" s="25"/>
    </row>
    <row r="32" spans="1:22" x14ac:dyDescent="0.35">
      <c r="A32" s="26">
        <f t="shared" si="1"/>
        <v>130</v>
      </c>
      <c r="B32" s="26" t="s">
        <v>15</v>
      </c>
      <c r="C32" s="26" t="s">
        <v>15</v>
      </c>
      <c r="D32" s="25">
        <v>80.69</v>
      </c>
      <c r="E32" s="25">
        <v>22.85</v>
      </c>
      <c r="F32" s="25">
        <v>63.55</v>
      </c>
      <c r="G32" s="25">
        <v>60.92</v>
      </c>
      <c r="H32" s="25">
        <v>95.83</v>
      </c>
      <c r="I32" s="24">
        <v>1.37</v>
      </c>
      <c r="J32" s="28"/>
      <c r="K32" s="29"/>
      <c r="L32" s="24">
        <f t="shared" si="5"/>
        <v>31.650000000000002</v>
      </c>
      <c r="M32" s="30">
        <f t="shared" si="2"/>
        <v>35</v>
      </c>
      <c r="O32" s="31"/>
      <c r="P32" s="25"/>
      <c r="R32" s="25"/>
      <c r="S32" s="25"/>
      <c r="T32" s="25"/>
      <c r="U32" s="25"/>
      <c r="V32" s="25"/>
    </row>
    <row r="33" spans="1:23" x14ac:dyDescent="0.35">
      <c r="A33" s="26">
        <f t="shared" si="1"/>
        <v>130</v>
      </c>
      <c r="B33" s="26" t="s">
        <v>15</v>
      </c>
      <c r="C33" s="26" t="s">
        <v>15</v>
      </c>
      <c r="D33" s="25">
        <v>55.64</v>
      </c>
      <c r="E33" s="25">
        <v>15.46</v>
      </c>
      <c r="F33" s="25">
        <v>50.92</v>
      </c>
      <c r="G33" s="25">
        <v>44.4</v>
      </c>
      <c r="H33" s="25">
        <v>67.680000000000007</v>
      </c>
      <c r="I33" s="24">
        <v>1</v>
      </c>
      <c r="J33" s="28"/>
      <c r="K33" s="29"/>
      <c r="L33" s="24">
        <f t="shared" si="5"/>
        <v>31.650000000000002</v>
      </c>
      <c r="M33" s="30">
        <f t="shared" si="2"/>
        <v>35</v>
      </c>
      <c r="O33" s="31"/>
      <c r="P33" s="25"/>
      <c r="R33" s="25"/>
      <c r="S33" s="25"/>
      <c r="T33" s="25"/>
      <c r="U33" s="25"/>
      <c r="V33" s="25"/>
    </row>
    <row r="34" spans="1:23" x14ac:dyDescent="0.35">
      <c r="A34" s="26">
        <f t="shared" si="1"/>
        <v>130</v>
      </c>
      <c r="B34" s="26" t="s">
        <v>15</v>
      </c>
      <c r="C34" s="26" t="s">
        <v>15</v>
      </c>
      <c r="D34" s="25">
        <v>68.959999999999994</v>
      </c>
      <c r="E34" s="25">
        <v>19.68</v>
      </c>
      <c r="F34" s="25">
        <v>60.04</v>
      </c>
      <c r="G34" s="25">
        <v>58.4</v>
      </c>
      <c r="H34" s="25">
        <v>89.7</v>
      </c>
      <c r="I34" s="24">
        <v>1.1599999999999999</v>
      </c>
      <c r="J34" s="28"/>
      <c r="K34" s="29"/>
      <c r="L34" s="24">
        <f t="shared" si="5"/>
        <v>31.650000000000002</v>
      </c>
      <c r="M34" s="30">
        <f t="shared" si="2"/>
        <v>35</v>
      </c>
      <c r="O34" s="31"/>
      <c r="P34" s="25"/>
      <c r="R34" s="25"/>
      <c r="S34" s="25"/>
      <c r="T34" s="25"/>
      <c r="U34" s="25"/>
      <c r="V34" s="25"/>
    </row>
    <row r="35" spans="1:23" x14ac:dyDescent="0.35">
      <c r="A35" s="26">
        <f t="shared" si="1"/>
        <v>130</v>
      </c>
      <c r="B35" s="26" t="s">
        <v>15</v>
      </c>
      <c r="C35" s="26" t="s">
        <v>15</v>
      </c>
      <c r="D35" s="25">
        <v>81.53</v>
      </c>
      <c r="E35" s="25">
        <v>23.55</v>
      </c>
      <c r="F35" s="25">
        <v>66.33</v>
      </c>
      <c r="G35" s="25">
        <v>64.52</v>
      </c>
      <c r="H35" s="25">
        <v>100.7</v>
      </c>
      <c r="I35" s="24">
        <v>1.39</v>
      </c>
      <c r="J35" s="28"/>
      <c r="K35" s="29"/>
      <c r="L35" s="24">
        <f t="shared" si="5"/>
        <v>31.650000000000002</v>
      </c>
      <c r="M35" s="30">
        <f t="shared" si="2"/>
        <v>35</v>
      </c>
      <c r="O35" s="31"/>
      <c r="P35" s="25"/>
      <c r="Q35" s="32"/>
      <c r="R35" s="25"/>
      <c r="S35" s="25"/>
      <c r="T35" s="25"/>
      <c r="U35" s="25"/>
      <c r="V35" s="25"/>
      <c r="W35" s="34"/>
    </row>
    <row r="36" spans="1:23" x14ac:dyDescent="0.35">
      <c r="A36" s="26">
        <f t="shared" si="1"/>
        <v>130</v>
      </c>
      <c r="B36" s="26" t="s">
        <v>16</v>
      </c>
      <c r="C36" s="26" t="s">
        <v>16</v>
      </c>
      <c r="D36" s="25">
        <v>0</v>
      </c>
      <c r="E36" s="25">
        <v>0.81879999999999997</v>
      </c>
      <c r="F36" s="25">
        <v>0.03</v>
      </c>
      <c r="G36" s="25">
        <v>0.1729</v>
      </c>
      <c r="H36" s="25">
        <v>7.9000000000000001E-2</v>
      </c>
      <c r="I36" s="26"/>
      <c r="J36" s="28"/>
      <c r="K36" s="29"/>
      <c r="L36" s="24"/>
      <c r="M36" s="30">
        <f t="shared" si="2"/>
        <v>35</v>
      </c>
      <c r="S36" s="25"/>
      <c r="T36" s="25"/>
      <c r="U36" s="25"/>
      <c r="V36" s="25"/>
      <c r="W36" s="34"/>
    </row>
    <row r="37" spans="1:23" ht="15" thickBot="1" x14ac:dyDescent="0.4">
      <c r="A37" s="26">
        <f t="shared" si="1"/>
        <v>130</v>
      </c>
      <c r="B37" s="26" t="s">
        <v>16</v>
      </c>
      <c r="C37" s="26" t="s">
        <v>16</v>
      </c>
      <c r="D37" s="25">
        <v>0</v>
      </c>
      <c r="E37" s="25">
        <v>0.33789999999999998</v>
      </c>
      <c r="F37" s="25">
        <v>6.3500000000000001E-2</v>
      </c>
      <c r="G37" s="25">
        <v>0.4446</v>
      </c>
      <c r="H37" s="25">
        <v>9.11E-2</v>
      </c>
      <c r="I37" s="26"/>
      <c r="J37" s="35"/>
      <c r="K37" s="36"/>
      <c r="L37" s="24"/>
      <c r="M37" s="30">
        <f t="shared" si="2"/>
        <v>35</v>
      </c>
      <c r="S37" s="25"/>
      <c r="T37" s="25"/>
      <c r="U37" s="25"/>
      <c r="V37" s="25"/>
      <c r="W37" s="34"/>
    </row>
    <row r="38" spans="1:23" x14ac:dyDescent="0.35">
      <c r="A38" s="26">
        <f t="shared" si="1"/>
        <v>130</v>
      </c>
      <c r="B38" s="26" t="s">
        <v>16</v>
      </c>
      <c r="C38" s="26" t="s">
        <v>16</v>
      </c>
      <c r="D38" s="25">
        <v>0</v>
      </c>
      <c r="E38" s="25">
        <v>0.317</v>
      </c>
      <c r="F38" s="25">
        <v>6.4600000000000005E-2</v>
      </c>
      <c r="G38" s="25">
        <v>0.28539999999999999</v>
      </c>
      <c r="H38" s="25">
        <v>0.13819999999999999</v>
      </c>
      <c r="I38" s="24"/>
      <c r="J38" s="37"/>
      <c r="K38" s="37"/>
      <c r="L38" s="24"/>
      <c r="M38" s="30">
        <f t="shared" si="2"/>
        <v>35</v>
      </c>
      <c r="S38" s="25"/>
      <c r="T38" s="25"/>
      <c r="U38" s="25"/>
      <c r="V38" s="25"/>
      <c r="W38" s="34"/>
    </row>
    <row r="39" spans="1:23" x14ac:dyDescent="0.35">
      <c r="A39" s="26">
        <f>A35</f>
        <v>130</v>
      </c>
      <c r="B39" s="26" t="s">
        <v>17</v>
      </c>
      <c r="C39" s="26" t="s">
        <v>17</v>
      </c>
      <c r="D39" s="25">
        <v>461.6</v>
      </c>
      <c r="E39" s="25">
        <v>197.6</v>
      </c>
      <c r="F39" s="25">
        <v>247.9</v>
      </c>
      <c r="G39" s="25">
        <v>352.9</v>
      </c>
      <c r="H39" s="25">
        <v>582</v>
      </c>
      <c r="I39" s="34">
        <v>1</v>
      </c>
      <c r="J39" s="37"/>
      <c r="K39" s="37"/>
      <c r="L39" s="24"/>
      <c r="M39" s="30">
        <f t="shared" si="2"/>
        <v>35</v>
      </c>
      <c r="O39" s="31"/>
      <c r="P39" s="25"/>
      <c r="Q39" s="32"/>
      <c r="R39" s="25"/>
      <c r="S39" s="25"/>
      <c r="T39" s="25"/>
      <c r="U39" s="25"/>
      <c r="V39" s="25"/>
      <c r="W39" s="34"/>
    </row>
    <row r="40" spans="1:23" x14ac:dyDescent="0.35">
      <c r="A40" s="26">
        <f>A39</f>
        <v>130</v>
      </c>
      <c r="B40" s="26" t="s">
        <v>17</v>
      </c>
      <c r="C40" s="26" t="s">
        <v>17</v>
      </c>
      <c r="D40" s="25">
        <v>466.3</v>
      </c>
      <c r="E40" s="25">
        <v>192.7</v>
      </c>
      <c r="F40" s="25">
        <v>244.5</v>
      </c>
      <c r="G40" s="25">
        <v>345.9</v>
      </c>
      <c r="H40" s="25">
        <v>561.79999999999995</v>
      </c>
      <c r="I40" s="34">
        <v>1</v>
      </c>
      <c r="J40" s="38"/>
      <c r="K40" s="38"/>
      <c r="L40" s="24"/>
      <c r="M40" s="30">
        <f t="shared" si="2"/>
        <v>35</v>
      </c>
      <c r="O40" s="31"/>
      <c r="P40" s="25"/>
      <c r="Q40" s="32"/>
      <c r="R40" s="25"/>
      <c r="S40" s="25"/>
      <c r="T40" s="25"/>
      <c r="U40" s="25"/>
      <c r="V40" s="25"/>
      <c r="W40" s="34"/>
    </row>
    <row r="41" spans="1:23" x14ac:dyDescent="0.35">
      <c r="A41" s="26">
        <f>A37</f>
        <v>130</v>
      </c>
      <c r="B41" s="26" t="s">
        <v>17</v>
      </c>
      <c r="C41" s="26" t="s">
        <v>17</v>
      </c>
      <c r="D41" s="25">
        <v>484</v>
      </c>
      <c r="E41" s="25">
        <v>278.8</v>
      </c>
      <c r="F41" s="25">
        <v>156.9</v>
      </c>
      <c r="G41" s="25">
        <v>215.9</v>
      </c>
      <c r="H41" s="25">
        <v>613.20000000000005</v>
      </c>
      <c r="I41" s="34">
        <v>1.58</v>
      </c>
      <c r="J41" s="38"/>
      <c r="K41" s="38"/>
      <c r="L41" s="24"/>
      <c r="M41" s="30">
        <f t="shared" si="2"/>
        <v>35</v>
      </c>
      <c r="O41" s="31"/>
      <c r="P41" s="25"/>
      <c r="Q41" s="32"/>
      <c r="R41" s="25"/>
      <c r="S41" s="25"/>
      <c r="T41" s="25"/>
      <c r="U41" s="25"/>
      <c r="V41" s="25"/>
      <c r="W41" s="34"/>
    </row>
    <row r="42" spans="1:23" x14ac:dyDescent="0.35">
      <c r="A42" s="26">
        <f>A41</f>
        <v>130</v>
      </c>
      <c r="B42" s="26" t="s">
        <v>17</v>
      </c>
      <c r="C42" s="26" t="s">
        <v>17</v>
      </c>
      <c r="D42" s="25">
        <v>470.5</v>
      </c>
      <c r="E42" s="25">
        <v>315.39999999999998</v>
      </c>
      <c r="F42" s="25">
        <v>129.69999999999999</v>
      </c>
      <c r="G42" s="25">
        <v>178.6</v>
      </c>
      <c r="H42" s="25">
        <v>620.29999999999995</v>
      </c>
      <c r="I42" s="34">
        <v>1.44</v>
      </c>
      <c r="J42" s="38"/>
      <c r="K42" s="38"/>
      <c r="L42" s="24"/>
      <c r="M42" s="30">
        <f t="shared" si="2"/>
        <v>35</v>
      </c>
      <c r="O42" s="31"/>
      <c r="P42" s="25"/>
      <c r="Q42" s="32"/>
      <c r="R42" s="25"/>
      <c r="S42" s="25"/>
      <c r="T42" s="25"/>
      <c r="U42" s="25"/>
      <c r="V42" s="25"/>
      <c r="W42" s="34"/>
    </row>
    <row r="43" spans="1:23" x14ac:dyDescent="0.35">
      <c r="A43" s="26">
        <f>A42</f>
        <v>130</v>
      </c>
      <c r="B43" s="26" t="s">
        <v>17</v>
      </c>
      <c r="C43" s="26" t="s">
        <v>17</v>
      </c>
      <c r="D43" s="25">
        <v>461</v>
      </c>
      <c r="E43" s="25">
        <v>291.89999999999998</v>
      </c>
      <c r="F43" s="25">
        <v>135</v>
      </c>
      <c r="G43" s="25">
        <v>182.5</v>
      </c>
      <c r="H43" s="25">
        <v>612.1</v>
      </c>
      <c r="I43" s="34">
        <v>1.6</v>
      </c>
      <c r="J43" s="28"/>
      <c r="K43" s="29"/>
      <c r="L43" s="24"/>
      <c r="M43" s="30">
        <f t="shared" si="2"/>
        <v>35</v>
      </c>
      <c r="O43" s="31"/>
      <c r="P43" s="25"/>
      <c r="Q43" s="32"/>
      <c r="R43" s="25"/>
      <c r="S43" s="25"/>
      <c r="T43" s="25"/>
      <c r="U43" s="25"/>
      <c r="V43" s="25"/>
      <c r="W43" s="34"/>
    </row>
    <row r="44" spans="1:23" x14ac:dyDescent="0.35">
      <c r="A44" s="26">
        <f>A43</f>
        <v>130</v>
      </c>
      <c r="B44" s="26" t="s">
        <v>18</v>
      </c>
      <c r="C44" s="26" t="s">
        <v>18</v>
      </c>
      <c r="D44" s="25">
        <v>467.9</v>
      </c>
      <c r="E44" s="25">
        <v>145.69999999999999</v>
      </c>
      <c r="F44" s="25">
        <v>136</v>
      </c>
      <c r="G44" s="25">
        <v>185</v>
      </c>
      <c r="H44" s="25">
        <v>525.1</v>
      </c>
      <c r="I44" s="34">
        <v>0.59</v>
      </c>
      <c r="J44" s="28"/>
      <c r="K44" s="29"/>
      <c r="L44" s="24"/>
      <c r="M44" s="30">
        <f t="shared" si="2"/>
        <v>35</v>
      </c>
      <c r="O44" s="31"/>
      <c r="P44" s="25"/>
      <c r="Q44" s="32"/>
      <c r="R44" s="25"/>
      <c r="S44" s="25"/>
      <c r="T44" s="25"/>
      <c r="U44" s="25"/>
      <c r="V44" s="25"/>
      <c r="W44" s="34"/>
    </row>
    <row r="45" spans="1:23" x14ac:dyDescent="0.35">
      <c r="A45" s="26">
        <f>A44</f>
        <v>130</v>
      </c>
      <c r="B45" s="26" t="s">
        <v>18</v>
      </c>
      <c r="C45" s="26" t="s">
        <v>18</v>
      </c>
      <c r="D45" s="25">
        <v>381.8</v>
      </c>
      <c r="E45" s="25">
        <v>120.9</v>
      </c>
      <c r="F45" s="25">
        <v>126</v>
      </c>
      <c r="G45" s="25">
        <v>174.9</v>
      </c>
      <c r="H45" s="25">
        <v>426.1</v>
      </c>
      <c r="I45" s="34">
        <v>1.32</v>
      </c>
      <c r="J45" s="28"/>
      <c r="K45" s="29"/>
      <c r="L45" s="24"/>
      <c r="M45" s="30">
        <f t="shared" si="2"/>
        <v>35</v>
      </c>
      <c r="O45" s="31"/>
      <c r="P45" s="25"/>
      <c r="Q45" s="32"/>
      <c r="R45" s="25"/>
      <c r="S45" s="25"/>
      <c r="T45" s="25"/>
      <c r="U45" s="25"/>
      <c r="V45" s="25"/>
      <c r="W45" s="34"/>
    </row>
    <row r="46" spans="1:23" x14ac:dyDescent="0.35">
      <c r="A46" s="26">
        <f>A45</f>
        <v>130</v>
      </c>
      <c r="B46" s="26" t="s">
        <v>18</v>
      </c>
      <c r="C46" s="26" t="s">
        <v>18</v>
      </c>
      <c r="D46" s="25">
        <v>671.2</v>
      </c>
      <c r="E46" s="25">
        <v>200.7</v>
      </c>
      <c r="F46" s="25">
        <v>98.88</v>
      </c>
      <c r="G46" s="25">
        <v>125.5</v>
      </c>
      <c r="H46" s="25">
        <v>698.7</v>
      </c>
      <c r="I46" s="34">
        <v>0.76</v>
      </c>
      <c r="J46" s="28"/>
      <c r="K46" s="29"/>
      <c r="L46" s="24"/>
      <c r="M46" s="30">
        <f t="shared" si="2"/>
        <v>35</v>
      </c>
      <c r="O46" s="31"/>
      <c r="P46" s="25"/>
      <c r="Q46" s="32"/>
      <c r="R46" s="25"/>
      <c r="S46" s="25"/>
      <c r="T46" s="25"/>
      <c r="U46" s="25"/>
      <c r="V46" s="25"/>
      <c r="W46" s="34"/>
    </row>
    <row r="47" spans="1:23" x14ac:dyDescent="0.35">
      <c r="A47" s="1"/>
      <c r="B47" s="1"/>
      <c r="C47" s="1"/>
      <c r="J47" s="4"/>
      <c r="K47" s="5"/>
      <c r="M47" s="2"/>
      <c r="O47" s="31"/>
      <c r="P47" s="25"/>
      <c r="Q47" s="32"/>
      <c r="R47" s="25"/>
      <c r="S47" s="25"/>
      <c r="T47" s="25"/>
      <c r="U47" s="25"/>
      <c r="V47" s="25"/>
      <c r="W47" s="34"/>
    </row>
    <row r="48" spans="1:23" x14ac:dyDescent="0.35">
      <c r="A48" s="1"/>
      <c r="B48" s="1"/>
      <c r="C48" s="1"/>
      <c r="J48" s="4"/>
      <c r="K48" s="5"/>
      <c r="M48" s="2"/>
      <c r="O48" s="31"/>
      <c r="P48" s="25"/>
      <c r="Q48" s="32"/>
      <c r="R48" s="25"/>
      <c r="S48" s="25"/>
      <c r="T48" s="25"/>
      <c r="U48" s="25"/>
      <c r="V48" s="25"/>
      <c r="W48" s="34"/>
    </row>
    <row r="49" spans="1:23" x14ac:dyDescent="0.35">
      <c r="A49" s="1"/>
      <c r="B49" s="1"/>
      <c r="C49" s="1"/>
      <c r="D49" s="3"/>
      <c r="E49" s="4"/>
      <c r="F49" s="4"/>
      <c r="G49" s="4"/>
      <c r="H49" s="4"/>
      <c r="I49" s="1"/>
      <c r="J49" s="4"/>
      <c r="K49" s="5"/>
      <c r="M49" s="2"/>
      <c r="O49" s="31"/>
      <c r="P49" s="25"/>
      <c r="Q49" s="32"/>
      <c r="R49" s="25"/>
      <c r="S49" s="25"/>
      <c r="T49" s="25"/>
      <c r="U49" s="25"/>
      <c r="V49" s="25"/>
      <c r="W49" s="34"/>
    </row>
    <row r="50" spans="1:23" x14ac:dyDescent="0.35">
      <c r="A50" s="1"/>
      <c r="B50" s="1"/>
      <c r="C50" s="1"/>
      <c r="D50" s="3"/>
      <c r="E50" s="4"/>
      <c r="F50" s="4"/>
      <c r="G50" s="4"/>
      <c r="H50" s="4"/>
      <c r="I50" s="1"/>
      <c r="J50" s="4"/>
      <c r="K50" s="5"/>
      <c r="M50" s="2"/>
      <c r="O50" s="31"/>
      <c r="P50" s="25"/>
      <c r="Q50" s="32"/>
      <c r="R50" s="25"/>
      <c r="S50" s="25"/>
      <c r="T50" s="25"/>
      <c r="U50" s="25"/>
      <c r="V50" s="25"/>
      <c r="W50" s="34"/>
    </row>
    <row r="51" spans="1:23" x14ac:dyDescent="0.35">
      <c r="A51" s="1"/>
      <c r="B51" s="1"/>
      <c r="C51" s="1"/>
      <c r="D51" s="3"/>
      <c r="E51" s="4"/>
      <c r="F51" s="4"/>
      <c r="G51" s="4"/>
      <c r="H51" s="4"/>
      <c r="I51" s="1"/>
      <c r="J51" s="4"/>
      <c r="K51" s="5"/>
      <c r="M51" s="2"/>
      <c r="O51" s="31"/>
      <c r="P51" s="25"/>
      <c r="Q51" s="32"/>
      <c r="R51" s="25"/>
      <c r="S51" s="25"/>
      <c r="T51" s="25"/>
      <c r="U51" s="25"/>
      <c r="V51" s="25"/>
      <c r="W51" s="34"/>
    </row>
    <row r="52" spans="1:23" x14ac:dyDescent="0.35">
      <c r="A52" s="1"/>
      <c r="B52" s="1"/>
      <c r="C52" s="1"/>
      <c r="D52" s="3"/>
      <c r="E52" s="4"/>
      <c r="F52" s="4"/>
      <c r="G52" s="4"/>
      <c r="H52" s="4"/>
      <c r="I52" s="1"/>
      <c r="J52" s="4"/>
      <c r="K52" s="5"/>
      <c r="M52" s="2"/>
      <c r="O52" s="31"/>
      <c r="P52" s="25"/>
      <c r="Q52" s="32"/>
      <c r="R52" s="25"/>
      <c r="S52" s="25"/>
      <c r="T52" s="25"/>
      <c r="U52" s="25"/>
      <c r="V52" s="25"/>
      <c r="W52" s="34"/>
    </row>
    <row r="53" spans="1:23" x14ac:dyDescent="0.35">
      <c r="A53" s="1"/>
      <c r="B53" s="1"/>
      <c r="C53" s="1"/>
      <c r="D53" s="3"/>
      <c r="E53" s="4"/>
      <c r="F53" s="4"/>
      <c r="G53" s="4"/>
      <c r="H53" s="4"/>
      <c r="I53" s="1"/>
      <c r="J53" s="4"/>
      <c r="K53" s="5"/>
      <c r="M53" s="2"/>
      <c r="O53" s="31"/>
      <c r="P53" s="25"/>
      <c r="Q53" s="32"/>
      <c r="R53" s="25"/>
      <c r="S53" s="25"/>
      <c r="T53" s="25"/>
      <c r="U53" s="25"/>
      <c r="V53" s="25"/>
      <c r="W53" s="34"/>
    </row>
    <row r="54" spans="1:23" x14ac:dyDescent="0.35">
      <c r="A54" s="1"/>
      <c r="B54" s="1"/>
      <c r="C54" s="1"/>
      <c r="D54" s="3"/>
      <c r="E54" s="4"/>
      <c r="F54" s="4"/>
      <c r="G54" s="4"/>
      <c r="H54" s="4"/>
      <c r="I54" s="1"/>
      <c r="J54" s="4"/>
      <c r="K54" s="5"/>
      <c r="M54" s="2"/>
      <c r="O54" s="31"/>
      <c r="P54" s="25"/>
      <c r="Q54" s="32"/>
      <c r="R54" s="25"/>
      <c r="S54" s="25"/>
      <c r="T54" s="25"/>
      <c r="U54" s="25"/>
      <c r="V54" s="25"/>
      <c r="W54" s="34"/>
    </row>
    <row r="55" spans="1:23" x14ac:dyDescent="0.35">
      <c r="A55" s="1"/>
      <c r="B55" s="1"/>
      <c r="C55" s="1"/>
      <c r="D55" s="3"/>
      <c r="E55" s="4"/>
      <c r="F55" s="4"/>
      <c r="G55" s="4"/>
      <c r="H55" s="4"/>
      <c r="I55" s="1"/>
      <c r="M55" s="2"/>
      <c r="O55" s="31"/>
      <c r="P55" s="25"/>
      <c r="Q55" s="32"/>
      <c r="R55" s="25"/>
      <c r="S55" s="25"/>
      <c r="T55" s="25"/>
      <c r="U55" s="25"/>
      <c r="V55" s="25"/>
      <c r="W55" s="34"/>
    </row>
    <row r="56" spans="1:23" x14ac:dyDescent="0.35">
      <c r="O56" s="31"/>
      <c r="P56" s="25"/>
      <c r="Q56" s="32"/>
      <c r="R56" s="25"/>
      <c r="S56" s="25"/>
      <c r="T56" s="25"/>
      <c r="U56" s="25"/>
      <c r="V56" s="25"/>
      <c r="W56" s="34"/>
    </row>
    <row r="57" spans="1:23" x14ac:dyDescent="0.35">
      <c r="O57" s="31"/>
      <c r="P57" s="25"/>
      <c r="Q57" s="32"/>
      <c r="R57" s="25"/>
      <c r="S57" s="25"/>
      <c r="T57" s="25"/>
      <c r="U57" s="25"/>
      <c r="V57" s="25"/>
      <c r="W57" s="34"/>
    </row>
    <row r="58" spans="1:23" x14ac:dyDescent="0.35">
      <c r="O58" s="31"/>
      <c r="P58" s="25"/>
      <c r="Q58" s="32"/>
      <c r="R58" s="25"/>
      <c r="S58" s="25"/>
      <c r="T58" s="25"/>
      <c r="U58" s="25"/>
      <c r="V58" s="25"/>
      <c r="W58" s="34"/>
    </row>
    <row r="59" spans="1:23" x14ac:dyDescent="0.35">
      <c r="O59" s="31"/>
      <c r="P59" s="25"/>
      <c r="Q59" s="32"/>
      <c r="R59" s="25"/>
      <c r="S59" s="25"/>
      <c r="T59" s="25"/>
      <c r="U59" s="25"/>
      <c r="V59" s="25"/>
      <c r="W59" s="34"/>
    </row>
    <row r="60" spans="1:23" x14ac:dyDescent="0.35">
      <c r="O60" s="31"/>
      <c r="P60" s="25"/>
      <c r="Q60" s="32"/>
      <c r="R60" s="25"/>
      <c r="S60" s="25"/>
      <c r="T60" s="25"/>
      <c r="U60" s="25"/>
      <c r="V60" s="25"/>
      <c r="W60" s="34"/>
    </row>
    <row r="61" spans="1:23" x14ac:dyDescent="0.35">
      <c r="O61" s="31"/>
      <c r="P61" s="25"/>
      <c r="Q61" s="32"/>
      <c r="R61" s="25"/>
      <c r="S61" s="25"/>
      <c r="T61" s="25"/>
      <c r="U61" s="25"/>
      <c r="V61" s="25"/>
      <c r="W61" s="34"/>
    </row>
    <row r="62" spans="1:23" x14ac:dyDescent="0.35">
      <c r="O62" s="31"/>
      <c r="P62" s="25"/>
      <c r="Q62" s="32"/>
      <c r="R62" s="25"/>
      <c r="S62" s="25"/>
      <c r="T62" s="25"/>
      <c r="U62" s="25"/>
      <c r="V62" s="25"/>
      <c r="W62" s="34"/>
    </row>
    <row r="63" spans="1:23" x14ac:dyDescent="0.35">
      <c r="O63" s="31"/>
      <c r="P63" s="25"/>
      <c r="Q63" s="32"/>
      <c r="R63" s="25"/>
      <c r="S63" s="25"/>
      <c r="T63" s="25"/>
      <c r="U63" s="25"/>
      <c r="V63" s="25"/>
      <c r="W63" s="34"/>
    </row>
    <row r="64" spans="1:23" x14ac:dyDescent="0.35">
      <c r="O64" s="31"/>
      <c r="P64" s="25"/>
      <c r="Q64" s="32"/>
      <c r="R64" s="25"/>
      <c r="S64" s="25"/>
      <c r="T64" s="25"/>
      <c r="U64" s="25"/>
      <c r="V64" s="25"/>
      <c r="W64" s="34"/>
    </row>
    <row r="65" spans="15:23" x14ac:dyDescent="0.35">
      <c r="O65" s="31"/>
      <c r="P65" s="25"/>
      <c r="Q65" s="32"/>
      <c r="R65" s="25"/>
      <c r="S65" s="25"/>
      <c r="T65" s="25"/>
      <c r="U65" s="25"/>
      <c r="V65" s="25"/>
      <c r="W65" s="34"/>
    </row>
    <row r="66" spans="15:23" x14ac:dyDescent="0.35">
      <c r="O66" s="31"/>
      <c r="P66" s="25"/>
      <c r="Q66" s="32"/>
      <c r="R66" s="25"/>
      <c r="S66" s="25"/>
      <c r="T66" s="25"/>
      <c r="U66" s="25"/>
      <c r="V66" s="25"/>
      <c r="W66" s="34"/>
    </row>
    <row r="67" spans="15:23" x14ac:dyDescent="0.35">
      <c r="O67" s="31"/>
      <c r="P67" s="25"/>
      <c r="Q67" s="32"/>
      <c r="R67" s="25"/>
      <c r="S67" s="25"/>
      <c r="T67" s="25"/>
      <c r="U67" s="25"/>
      <c r="V67" s="25"/>
      <c r="W67" s="34"/>
    </row>
    <row r="68" spans="15:23" x14ac:dyDescent="0.35">
      <c r="O68" s="31"/>
      <c r="P68" s="25"/>
      <c r="Q68" s="32"/>
      <c r="R68" s="25"/>
      <c r="S68" s="25"/>
      <c r="T68" s="25"/>
      <c r="U68" s="25"/>
      <c r="V68" s="25"/>
      <c r="W68" s="34"/>
    </row>
    <row r="69" spans="15:23" x14ac:dyDescent="0.35">
      <c r="O69" s="31"/>
      <c r="P69" s="25"/>
      <c r="Q69" s="32"/>
      <c r="R69" s="25"/>
      <c r="S69" s="25"/>
      <c r="T69" s="25"/>
      <c r="U69" s="25"/>
      <c r="V69" s="25"/>
      <c r="W69" s="34"/>
    </row>
    <row r="70" spans="15:23" x14ac:dyDescent="0.35">
      <c r="O70" s="31"/>
      <c r="P70" s="25"/>
      <c r="Q70" s="32"/>
      <c r="R70" s="25"/>
      <c r="S70" s="25"/>
      <c r="T70" s="25"/>
      <c r="U70" s="25"/>
      <c r="V70" s="25"/>
      <c r="W70" s="34"/>
    </row>
    <row r="71" spans="15:23" x14ac:dyDescent="0.35">
      <c r="O71" s="31"/>
      <c r="P71" s="25"/>
      <c r="Q71" s="32"/>
      <c r="R71" s="25"/>
      <c r="S71" s="25"/>
      <c r="T71" s="25"/>
      <c r="U71" s="25"/>
      <c r="V71" s="25"/>
      <c r="W71" s="34"/>
    </row>
    <row r="72" spans="15:23" x14ac:dyDescent="0.35">
      <c r="O72" s="31"/>
      <c r="P72" s="25"/>
      <c r="Q72" s="32"/>
      <c r="R72" s="25"/>
      <c r="S72" s="25"/>
      <c r="T72" s="25"/>
      <c r="U72" s="25"/>
      <c r="V72" s="25"/>
      <c r="W72" s="34"/>
    </row>
    <row r="73" spans="15:23" x14ac:dyDescent="0.35">
      <c r="O73" s="31"/>
      <c r="P73" s="25"/>
      <c r="Q73" s="32"/>
      <c r="R73" s="25"/>
      <c r="S73" s="25"/>
      <c r="T73" s="25"/>
      <c r="U73" s="25"/>
      <c r="V73" s="25"/>
      <c r="W73" s="34"/>
    </row>
    <row r="74" spans="15:23" x14ac:dyDescent="0.35">
      <c r="O74" s="31"/>
      <c r="P74" s="25"/>
      <c r="Q74" s="32"/>
      <c r="R74" s="25"/>
      <c r="S74" s="25"/>
      <c r="T74" s="25"/>
      <c r="U74" s="25"/>
      <c r="V74" s="25"/>
      <c r="W74" s="34"/>
    </row>
    <row r="75" spans="15:23" x14ac:dyDescent="0.35">
      <c r="O75" s="31"/>
      <c r="P75" s="25"/>
      <c r="Q75" s="32"/>
      <c r="R75" s="25"/>
      <c r="S75" s="25"/>
      <c r="T75" s="25"/>
      <c r="U75" s="25"/>
      <c r="V75" s="25"/>
      <c r="W75" s="34"/>
    </row>
    <row r="76" spans="15:23" x14ac:dyDescent="0.35">
      <c r="O76" s="31"/>
      <c r="P76" s="25"/>
      <c r="Q76" s="32"/>
      <c r="R76" s="25"/>
      <c r="S76" s="25"/>
      <c r="T76" s="25"/>
      <c r="U76" s="25"/>
      <c r="V76" s="25"/>
      <c r="W76" s="34"/>
    </row>
    <row r="77" spans="15:23" x14ac:dyDescent="0.35">
      <c r="O77" s="31"/>
      <c r="P77" s="25"/>
      <c r="Q77" s="32"/>
      <c r="R77" s="25"/>
      <c r="S77" s="25"/>
      <c r="T77" s="25"/>
      <c r="U77" s="25"/>
      <c r="V77" s="25"/>
      <c r="W77" s="34"/>
    </row>
    <row r="78" spans="15:23" x14ac:dyDescent="0.35">
      <c r="O78" s="31"/>
      <c r="P78" s="25"/>
      <c r="Q78" s="32"/>
      <c r="R78" s="25"/>
      <c r="S78" s="25"/>
      <c r="T78" s="25"/>
      <c r="U78" s="25"/>
      <c r="V78" s="25"/>
      <c r="W78" s="34"/>
    </row>
    <row r="79" spans="15:23" x14ac:dyDescent="0.35">
      <c r="O79" s="31"/>
      <c r="P79" s="25"/>
      <c r="Q79" s="32"/>
      <c r="R79" s="25"/>
      <c r="S79" s="25"/>
      <c r="T79" s="25"/>
      <c r="U79" s="25"/>
      <c r="V79" s="25"/>
      <c r="W79" s="34"/>
    </row>
    <row r="80" spans="15:23" x14ac:dyDescent="0.35">
      <c r="O80" s="31"/>
      <c r="P80" s="25"/>
      <c r="Q80" s="32"/>
      <c r="R80" s="25"/>
      <c r="S80" s="25"/>
      <c r="T80" s="25"/>
      <c r="U80" s="25"/>
      <c r="V80" s="25"/>
      <c r="W80" s="34"/>
    </row>
    <row r="81" spans="15:23" x14ac:dyDescent="0.35">
      <c r="O81" s="31"/>
      <c r="P81" s="25"/>
      <c r="Q81" s="32"/>
      <c r="R81" s="25"/>
      <c r="S81" s="25"/>
      <c r="T81" s="25"/>
      <c r="U81" s="25"/>
      <c r="V81" s="25"/>
      <c r="W81" s="34"/>
    </row>
    <row r="82" spans="15:23" x14ac:dyDescent="0.35">
      <c r="O82" s="31"/>
      <c r="P82" s="25"/>
      <c r="Q82" s="32"/>
      <c r="R82" s="25"/>
      <c r="S82" s="25"/>
      <c r="T82" s="25"/>
      <c r="U82" s="25"/>
      <c r="V82" s="25"/>
      <c r="W82" s="34"/>
    </row>
    <row r="83" spans="15:23" x14ac:dyDescent="0.35">
      <c r="O83" s="31"/>
      <c r="P83" s="25"/>
      <c r="Q83" s="32"/>
      <c r="R83" s="25"/>
      <c r="S83" s="25"/>
      <c r="T83" s="25"/>
      <c r="U83" s="25"/>
      <c r="V83" s="25"/>
      <c r="W83" s="34"/>
    </row>
    <row r="84" spans="15:23" x14ac:dyDescent="0.35">
      <c r="O84" s="31"/>
      <c r="P84" s="25"/>
      <c r="Q84" s="32"/>
      <c r="R84" s="25"/>
      <c r="S84" s="25"/>
      <c r="T84" s="25"/>
      <c r="U84" s="25"/>
      <c r="V84" s="25"/>
      <c r="W84" s="34"/>
    </row>
    <row r="85" spans="15:23" x14ac:dyDescent="0.35">
      <c r="O85" s="31"/>
      <c r="P85" s="25"/>
      <c r="Q85" s="32"/>
      <c r="R85" s="25"/>
      <c r="S85" s="25"/>
      <c r="T85" s="25"/>
      <c r="U85" s="25"/>
      <c r="V85" s="25"/>
      <c r="W85" s="34"/>
    </row>
    <row r="86" spans="15:23" x14ac:dyDescent="0.35">
      <c r="O86" s="31"/>
      <c r="P86" s="25"/>
      <c r="Q86" s="32"/>
      <c r="R86" s="25"/>
      <c r="S86" s="25"/>
      <c r="T86" s="25"/>
      <c r="U86" s="25"/>
      <c r="V86" s="25"/>
      <c r="W86" s="34"/>
    </row>
    <row r="87" spans="15:23" x14ac:dyDescent="0.35">
      <c r="O87" s="31"/>
      <c r="P87" s="25"/>
      <c r="Q87" s="32"/>
      <c r="R87" s="25"/>
      <c r="S87" s="25"/>
      <c r="T87" s="25"/>
      <c r="U87" s="25"/>
      <c r="V87" s="25"/>
      <c r="W87" s="34"/>
    </row>
    <row r="88" spans="15:23" x14ac:dyDescent="0.35">
      <c r="O88" s="31"/>
      <c r="P88" s="25"/>
      <c r="Q88" s="32"/>
      <c r="R88" s="25"/>
      <c r="S88" s="25"/>
      <c r="T88" s="25"/>
      <c r="U88" s="25"/>
      <c r="V88" s="25"/>
      <c r="W88" s="34"/>
    </row>
    <row r="89" spans="15:23" x14ac:dyDescent="0.35">
      <c r="O89" s="31"/>
      <c r="P89" s="25"/>
      <c r="Q89" s="32"/>
      <c r="R89" s="25"/>
      <c r="S89" s="25"/>
      <c r="T89" s="25"/>
      <c r="U89" s="25"/>
      <c r="V89" s="25"/>
      <c r="W89" s="34"/>
    </row>
    <row r="90" spans="15:23" x14ac:dyDescent="0.35">
      <c r="O90" s="31"/>
      <c r="P90" s="25"/>
      <c r="Q90" s="32"/>
      <c r="R90" s="25"/>
      <c r="S90" s="25"/>
      <c r="T90" s="25"/>
      <c r="U90" s="25"/>
      <c r="V90" s="25"/>
      <c r="W90" s="34"/>
    </row>
    <row r="91" spans="15:23" x14ac:dyDescent="0.35">
      <c r="O91" s="31"/>
      <c r="P91" s="25"/>
      <c r="Q91" s="32"/>
      <c r="R91" s="25"/>
      <c r="S91" s="25"/>
      <c r="T91" s="25"/>
      <c r="U91" s="25"/>
      <c r="V91" s="25"/>
      <c r="W91" s="34"/>
    </row>
    <row r="92" spans="15:23" x14ac:dyDescent="0.35">
      <c r="O92" s="31"/>
      <c r="P92" s="25"/>
      <c r="Q92" s="32"/>
      <c r="R92" s="25"/>
      <c r="S92" s="25"/>
      <c r="T92" s="25"/>
      <c r="U92" s="25"/>
      <c r="V92" s="25"/>
      <c r="W92" s="34"/>
    </row>
    <row r="93" spans="15:23" x14ac:dyDescent="0.35">
      <c r="O93" s="31"/>
      <c r="P93" s="25"/>
      <c r="Q93" s="32"/>
      <c r="R93" s="25"/>
      <c r="S93" s="25"/>
      <c r="T93" s="25"/>
      <c r="U93" s="25"/>
      <c r="V93" s="25"/>
      <c r="W93" s="34"/>
    </row>
    <row r="94" spans="15:23" x14ac:dyDescent="0.35">
      <c r="O94" s="31"/>
      <c r="P94" s="25"/>
      <c r="Q94" s="32"/>
      <c r="R94" s="25"/>
      <c r="S94" s="25"/>
      <c r="T94" s="25"/>
      <c r="U94" s="25"/>
      <c r="V94" s="25"/>
      <c r="W94" s="34"/>
    </row>
    <row r="95" spans="15:23" x14ac:dyDescent="0.35">
      <c r="O95" s="31"/>
      <c r="P95" s="25"/>
      <c r="Q95" s="32"/>
      <c r="R95" s="25"/>
      <c r="S95" s="25"/>
      <c r="T95" s="25"/>
      <c r="U95" s="25"/>
      <c r="V95" s="25"/>
      <c r="W95" s="34"/>
    </row>
    <row r="96" spans="15:23" x14ac:dyDescent="0.35">
      <c r="O96" s="31"/>
      <c r="P96" s="25"/>
      <c r="Q96" s="32"/>
      <c r="R96" s="25"/>
      <c r="S96" s="25"/>
      <c r="T96" s="25"/>
      <c r="U96" s="25"/>
      <c r="V96" s="25"/>
      <c r="W96" s="34"/>
    </row>
    <row r="97" spans="15:23" x14ac:dyDescent="0.35">
      <c r="O97" s="31"/>
      <c r="P97" s="25"/>
      <c r="Q97" s="32"/>
      <c r="R97" s="25"/>
      <c r="S97" s="25"/>
      <c r="T97" s="25"/>
      <c r="U97" s="25"/>
      <c r="V97" s="25"/>
      <c r="W97" s="34"/>
    </row>
    <row r="98" spans="15:23" x14ac:dyDescent="0.35">
      <c r="O98" s="31"/>
      <c r="P98" s="25"/>
      <c r="Q98" s="32"/>
      <c r="R98" s="25"/>
      <c r="S98" s="25"/>
      <c r="T98" s="25"/>
      <c r="U98" s="25"/>
      <c r="V98" s="25"/>
      <c r="W98" s="34"/>
    </row>
    <row r="99" spans="15:23" x14ac:dyDescent="0.35">
      <c r="O99" s="31"/>
      <c r="P99" s="25"/>
      <c r="Q99" s="32"/>
      <c r="R99" s="25"/>
      <c r="S99" s="25"/>
      <c r="T99" s="25"/>
      <c r="U99" s="25"/>
      <c r="V99" s="25"/>
      <c r="W99" s="34"/>
    </row>
    <row r="100" spans="15:23" x14ac:dyDescent="0.35">
      <c r="O100" s="31"/>
      <c r="P100" s="25"/>
      <c r="Q100" s="32"/>
      <c r="R100" s="25"/>
      <c r="S100" s="25"/>
      <c r="T100" s="25"/>
      <c r="U100" s="25"/>
      <c r="V100" s="25"/>
      <c r="W100" s="34"/>
    </row>
    <row r="101" spans="15:23" x14ac:dyDescent="0.35">
      <c r="O101" s="31"/>
      <c r="P101" s="25"/>
      <c r="Q101" s="32"/>
      <c r="R101" s="25"/>
      <c r="S101" s="25"/>
      <c r="T101" s="25"/>
      <c r="U101" s="25"/>
      <c r="V101" s="25"/>
      <c r="W101" s="34"/>
    </row>
    <row r="102" spans="15:23" x14ac:dyDescent="0.35">
      <c r="O102" s="31"/>
      <c r="P102" s="25"/>
      <c r="Q102" s="32"/>
      <c r="R102" s="25"/>
      <c r="S102" s="25"/>
      <c r="T102" s="25"/>
      <c r="U102" s="25"/>
      <c r="V102" s="25"/>
      <c r="W102" s="34"/>
    </row>
    <row r="103" spans="15:23" x14ac:dyDescent="0.35">
      <c r="O103" s="31"/>
      <c r="P103" s="25"/>
      <c r="Q103" s="32"/>
      <c r="R103" s="25"/>
      <c r="S103" s="25"/>
      <c r="T103" s="25"/>
      <c r="U103" s="25"/>
      <c r="V103" s="25"/>
      <c r="W103" s="34"/>
    </row>
    <row r="104" spans="15:23" x14ac:dyDescent="0.35">
      <c r="O104" s="31"/>
      <c r="P104" s="25"/>
      <c r="Q104" s="32"/>
      <c r="R104" s="25"/>
      <c r="S104" s="25"/>
      <c r="T104" s="25"/>
      <c r="U104" s="25"/>
      <c r="V104" s="25"/>
      <c r="W104" s="34"/>
    </row>
    <row r="105" spans="15:23" x14ac:dyDescent="0.35">
      <c r="O105" s="31"/>
      <c r="P105" s="25"/>
      <c r="Q105" s="32"/>
      <c r="R105" s="25"/>
      <c r="S105" s="25"/>
      <c r="T105" s="25"/>
      <c r="U105" s="25"/>
      <c r="V105" s="25"/>
      <c r="W105" s="34"/>
    </row>
    <row r="106" spans="15:23" x14ac:dyDescent="0.35">
      <c r="O106" s="31"/>
      <c r="P106" s="25"/>
      <c r="Q106" s="32"/>
      <c r="R106" s="25"/>
      <c r="S106" s="25"/>
      <c r="T106" s="25"/>
      <c r="U106" s="25"/>
      <c r="V106" s="25"/>
      <c r="W106" s="34"/>
    </row>
    <row r="107" spans="15:23" x14ac:dyDescent="0.35">
      <c r="O107" s="31"/>
      <c r="P107" s="25"/>
      <c r="Q107" s="32"/>
      <c r="R107" s="25"/>
      <c r="S107" s="25"/>
      <c r="T107" s="25"/>
      <c r="U107" s="25"/>
      <c r="V107" s="25"/>
      <c r="W107" s="34"/>
    </row>
    <row r="108" spans="15:23" x14ac:dyDescent="0.35">
      <c r="O108" s="31"/>
      <c r="P108" s="25"/>
      <c r="Q108" s="32"/>
      <c r="R108" s="25"/>
      <c r="S108" s="25"/>
      <c r="T108" s="25"/>
      <c r="U108" s="25"/>
      <c r="V108" s="25"/>
      <c r="W108" s="34"/>
    </row>
    <row r="109" spans="15:23" x14ac:dyDescent="0.35">
      <c r="O109" s="31"/>
      <c r="P109" s="25"/>
      <c r="Q109" s="32"/>
      <c r="R109" s="25"/>
      <c r="S109" s="25"/>
      <c r="T109" s="25"/>
      <c r="U109" s="25"/>
      <c r="V109" s="25"/>
      <c r="W109" s="34"/>
    </row>
    <row r="110" spans="15:23" x14ac:dyDescent="0.35">
      <c r="O110" s="31"/>
      <c r="P110" s="25"/>
      <c r="Q110" s="32"/>
      <c r="R110" s="25"/>
      <c r="S110" s="25"/>
      <c r="T110" s="25"/>
      <c r="U110" s="25"/>
      <c r="V110" s="25"/>
      <c r="W110" s="34"/>
    </row>
    <row r="111" spans="15:23" x14ac:dyDescent="0.35">
      <c r="O111" s="31"/>
      <c r="P111" s="25"/>
      <c r="Q111" s="32"/>
      <c r="R111" s="25"/>
      <c r="S111" s="25"/>
      <c r="T111" s="25"/>
      <c r="U111" s="25"/>
      <c r="V111" s="25"/>
      <c r="W111" s="34"/>
    </row>
    <row r="112" spans="15:23" x14ac:dyDescent="0.35">
      <c r="O112" s="31"/>
      <c r="P112" s="25"/>
      <c r="Q112" s="32"/>
      <c r="R112" s="25"/>
      <c r="S112" s="25"/>
      <c r="T112" s="25"/>
      <c r="U112" s="25"/>
      <c r="V112" s="25"/>
      <c r="W112" s="34"/>
    </row>
    <row r="113" spans="15:23" x14ac:dyDescent="0.35">
      <c r="O113" s="31"/>
      <c r="P113" s="25"/>
      <c r="Q113" s="32"/>
      <c r="R113" s="25"/>
      <c r="S113" s="25"/>
      <c r="T113" s="25"/>
      <c r="U113" s="25"/>
      <c r="V113" s="25"/>
      <c r="W113" s="34"/>
    </row>
    <row r="114" spans="15:23" x14ac:dyDescent="0.35">
      <c r="O114" s="31"/>
      <c r="P114" s="25"/>
      <c r="Q114" s="32"/>
      <c r="R114" s="25"/>
      <c r="S114" s="25"/>
      <c r="T114" s="25"/>
      <c r="U114" s="25"/>
      <c r="V114" s="25"/>
      <c r="W114" s="34"/>
    </row>
    <row r="115" spans="15:23" x14ac:dyDescent="0.35">
      <c r="O115" s="31"/>
      <c r="P115" s="25"/>
      <c r="Q115" s="32"/>
      <c r="R115" s="25"/>
      <c r="S115" s="25"/>
      <c r="T115" s="25"/>
      <c r="U115" s="25"/>
      <c r="V115" s="25"/>
      <c r="W115" s="34"/>
    </row>
    <row r="116" spans="15:23" x14ac:dyDescent="0.35">
      <c r="O116" s="31"/>
      <c r="P116" s="25"/>
      <c r="Q116" s="32"/>
      <c r="R116" s="25"/>
      <c r="S116" s="25"/>
      <c r="T116" s="25"/>
      <c r="U116" s="25"/>
      <c r="V116" s="25"/>
      <c r="W116" s="34"/>
    </row>
    <row r="117" spans="15:23" x14ac:dyDescent="0.35">
      <c r="O117" s="31"/>
      <c r="P117" s="25"/>
      <c r="Q117" s="32"/>
      <c r="R117" s="25"/>
      <c r="S117" s="25"/>
      <c r="T117" s="25"/>
      <c r="U117" s="25"/>
      <c r="V117" s="25"/>
      <c r="W117" s="34"/>
    </row>
    <row r="118" spans="15:23" x14ac:dyDescent="0.35">
      <c r="O118" s="31"/>
      <c r="P118" s="25"/>
      <c r="Q118" s="32"/>
      <c r="R118" s="25"/>
      <c r="S118" s="25"/>
      <c r="T118" s="25"/>
      <c r="U118" s="25"/>
      <c r="V118" s="25"/>
      <c r="W118" s="34"/>
    </row>
    <row r="119" spans="15:23" x14ac:dyDescent="0.35">
      <c r="O119" s="31"/>
      <c r="P119" s="25"/>
      <c r="Q119" s="32"/>
      <c r="R119" s="25"/>
      <c r="S119" s="25"/>
      <c r="T119" s="25"/>
      <c r="U119" s="25"/>
      <c r="V119" s="25"/>
      <c r="W119" s="34"/>
    </row>
    <row r="120" spans="15:23" x14ac:dyDescent="0.35">
      <c r="O120" s="31"/>
      <c r="P120" s="25"/>
      <c r="Q120" s="32"/>
      <c r="R120" s="25"/>
      <c r="S120" s="25"/>
      <c r="T120" s="25"/>
      <c r="U120" s="25"/>
      <c r="V120" s="25"/>
      <c r="W120" s="34"/>
    </row>
    <row r="121" spans="15:23" x14ac:dyDescent="0.35">
      <c r="O121" s="31"/>
      <c r="P121" s="25"/>
      <c r="Q121" s="32"/>
      <c r="R121" s="25"/>
      <c r="S121" s="25"/>
      <c r="T121" s="25"/>
      <c r="U121" s="25"/>
      <c r="V121" s="25"/>
      <c r="W121" s="34"/>
    </row>
    <row r="122" spans="15:23" x14ac:dyDescent="0.35">
      <c r="O122" s="31"/>
      <c r="P122" s="25"/>
      <c r="Q122" s="32"/>
      <c r="R122" s="25"/>
      <c r="S122" s="25"/>
      <c r="T122" s="25"/>
      <c r="U122" s="25"/>
      <c r="V122" s="25"/>
      <c r="W122" s="34"/>
    </row>
    <row r="123" spans="15:23" x14ac:dyDescent="0.35">
      <c r="O123" s="31"/>
      <c r="P123" s="25"/>
      <c r="Q123" s="32"/>
      <c r="R123" s="25"/>
      <c r="S123" s="25"/>
      <c r="T123" s="25"/>
      <c r="U123" s="25"/>
      <c r="V123" s="25"/>
      <c r="W123" s="34"/>
    </row>
    <row r="124" spans="15:23" x14ac:dyDescent="0.35">
      <c r="O124" s="31"/>
      <c r="P124" s="25"/>
      <c r="Q124" s="32"/>
      <c r="R124" s="25"/>
      <c r="S124" s="25"/>
      <c r="T124" s="25"/>
      <c r="U124" s="25"/>
      <c r="V124" s="25"/>
      <c r="W124" s="34"/>
    </row>
    <row r="125" spans="15:23" x14ac:dyDescent="0.35">
      <c r="O125" s="31"/>
      <c r="P125" s="25"/>
      <c r="Q125" s="32"/>
      <c r="R125" s="25"/>
      <c r="S125" s="25"/>
      <c r="T125" s="25"/>
      <c r="U125" s="25"/>
      <c r="V125" s="25"/>
      <c r="W125" s="34"/>
    </row>
    <row r="126" spans="15:23" x14ac:dyDescent="0.35">
      <c r="O126" s="31"/>
      <c r="P126" s="25"/>
      <c r="Q126" s="32"/>
      <c r="R126" s="25"/>
      <c r="S126" s="25"/>
      <c r="T126" s="25"/>
      <c r="U126" s="25"/>
      <c r="V126" s="25"/>
      <c r="W126" s="34"/>
    </row>
    <row r="127" spans="15:23" x14ac:dyDescent="0.35">
      <c r="O127" s="31"/>
      <c r="P127" s="25"/>
      <c r="Q127" s="32"/>
      <c r="R127" s="25"/>
      <c r="S127" s="25"/>
      <c r="T127" s="25"/>
      <c r="U127" s="25"/>
      <c r="V127" s="25"/>
      <c r="W127" s="34"/>
    </row>
    <row r="128" spans="15:23" x14ac:dyDescent="0.35">
      <c r="O128" s="31"/>
      <c r="P128" s="25"/>
      <c r="Q128" s="32"/>
      <c r="R128" s="25"/>
      <c r="S128" s="25"/>
      <c r="T128" s="25"/>
      <c r="U128" s="25"/>
      <c r="V128" s="25"/>
      <c r="W128" s="34"/>
    </row>
    <row r="129" spans="15:23" x14ac:dyDescent="0.35">
      <c r="O129" s="31"/>
      <c r="P129" s="25"/>
      <c r="Q129" s="32"/>
      <c r="R129" s="25"/>
      <c r="S129" s="25"/>
      <c r="T129" s="25"/>
      <c r="U129" s="25"/>
      <c r="V129" s="25"/>
      <c r="W129" s="34"/>
    </row>
    <row r="130" spans="15:23" x14ac:dyDescent="0.35">
      <c r="O130" s="31"/>
      <c r="P130" s="25"/>
      <c r="Q130" s="32"/>
      <c r="R130" s="25"/>
      <c r="S130" s="25"/>
      <c r="T130" s="25"/>
      <c r="U130" s="25"/>
      <c r="V130" s="25"/>
      <c r="W130" s="34"/>
    </row>
    <row r="131" spans="15:23" x14ac:dyDescent="0.35">
      <c r="O131" s="31"/>
      <c r="P131" s="25"/>
      <c r="Q131" s="32"/>
      <c r="R131" s="25"/>
      <c r="S131" s="25"/>
      <c r="T131" s="25"/>
      <c r="U131" s="25"/>
      <c r="V131" s="25"/>
      <c r="W131" s="34"/>
    </row>
    <row r="132" spans="15:23" x14ac:dyDescent="0.35">
      <c r="O132" s="31"/>
      <c r="P132" s="25"/>
      <c r="Q132" s="32"/>
      <c r="R132" s="25"/>
      <c r="S132" s="25"/>
      <c r="T132" s="25"/>
      <c r="U132" s="25"/>
      <c r="V132" s="25"/>
      <c r="W132" s="34"/>
    </row>
    <row r="133" spans="15:23" x14ac:dyDescent="0.35">
      <c r="O133" s="31"/>
      <c r="P133" s="25"/>
      <c r="Q133" s="32"/>
      <c r="R133" s="25"/>
      <c r="S133" s="25"/>
      <c r="T133" s="25"/>
      <c r="U133" s="25"/>
      <c r="V133" s="25"/>
      <c r="W133" s="34"/>
    </row>
    <row r="134" spans="15:23" x14ac:dyDescent="0.35">
      <c r="O134" s="31"/>
      <c r="P134" s="25"/>
      <c r="Q134" s="32"/>
      <c r="R134" s="25"/>
      <c r="S134" s="25"/>
      <c r="T134" s="25"/>
      <c r="U134" s="25"/>
      <c r="V134" s="25"/>
      <c r="W134" s="34"/>
    </row>
    <row r="135" spans="15:23" x14ac:dyDescent="0.35">
      <c r="O135" s="31"/>
      <c r="P135" s="25"/>
      <c r="Q135" s="32"/>
      <c r="R135" s="25"/>
      <c r="S135" s="25"/>
      <c r="T135" s="25"/>
      <c r="U135" s="25"/>
      <c r="V135" s="25"/>
      <c r="W135" s="34"/>
    </row>
    <row r="136" spans="15:23" x14ac:dyDescent="0.35">
      <c r="O136" s="31"/>
      <c r="P136" s="25"/>
      <c r="Q136" s="32"/>
      <c r="R136" s="25"/>
      <c r="S136" s="25"/>
      <c r="T136" s="25"/>
      <c r="U136" s="25"/>
      <c r="V136" s="25"/>
      <c r="W136" s="34"/>
    </row>
    <row r="137" spans="15:23" x14ac:dyDescent="0.35">
      <c r="O137" s="31"/>
      <c r="P137" s="25"/>
      <c r="Q137" s="32"/>
      <c r="R137" s="25"/>
      <c r="S137" s="25"/>
      <c r="T137" s="25"/>
      <c r="U137" s="25"/>
      <c r="V137" s="25"/>
      <c r="W137" s="34"/>
    </row>
    <row r="138" spans="15:23" x14ac:dyDescent="0.35">
      <c r="O138" s="31"/>
      <c r="P138" s="25"/>
      <c r="Q138" s="32"/>
      <c r="R138" s="25"/>
      <c r="S138" s="25"/>
      <c r="T138" s="25"/>
      <c r="U138" s="25"/>
      <c r="V138" s="25"/>
      <c r="W138" s="34"/>
    </row>
    <row r="139" spans="15:23" x14ac:dyDescent="0.35">
      <c r="O139" s="31"/>
      <c r="P139" s="25"/>
      <c r="Q139" s="32"/>
      <c r="R139" s="25"/>
      <c r="S139" s="25"/>
      <c r="T139" s="25"/>
      <c r="U139" s="25"/>
      <c r="V139" s="25"/>
      <c r="W139" s="34"/>
    </row>
    <row r="140" spans="15:23" x14ac:dyDescent="0.35">
      <c r="O140" s="31"/>
      <c r="P140" s="25"/>
      <c r="Q140" s="32"/>
      <c r="R140" s="25"/>
      <c r="S140" s="25"/>
      <c r="T140" s="25"/>
      <c r="U140" s="25"/>
      <c r="V140" s="25"/>
      <c r="W140" s="34"/>
    </row>
    <row r="141" spans="15:23" x14ac:dyDescent="0.35">
      <c r="O141" s="31"/>
      <c r="P141" s="25"/>
      <c r="Q141" s="32"/>
      <c r="R141" s="25"/>
      <c r="S141" s="25"/>
      <c r="T141" s="25"/>
      <c r="U141" s="25"/>
      <c r="V141" s="25"/>
      <c r="W141" s="34"/>
    </row>
    <row r="142" spans="15:23" x14ac:dyDescent="0.35">
      <c r="O142" s="31"/>
      <c r="P142" s="25"/>
      <c r="Q142" s="32"/>
      <c r="R142" s="25"/>
      <c r="S142" s="25"/>
      <c r="T142" s="25"/>
      <c r="U142" s="25"/>
      <c r="V142" s="25"/>
      <c r="W142" s="34"/>
    </row>
    <row r="143" spans="15:23" x14ac:dyDescent="0.35">
      <c r="O143" s="31"/>
      <c r="P143" s="25"/>
      <c r="Q143" s="32"/>
      <c r="R143" s="25"/>
      <c r="S143" s="25"/>
      <c r="T143" s="25"/>
      <c r="U143" s="25"/>
      <c r="V143" s="25"/>
      <c r="W143" s="34"/>
    </row>
    <row r="144" spans="15:23" x14ac:dyDescent="0.35">
      <c r="O144" s="31"/>
      <c r="P144" s="25"/>
      <c r="Q144" s="32"/>
      <c r="R144" s="25"/>
      <c r="S144" s="25"/>
      <c r="T144" s="25"/>
      <c r="U144" s="25"/>
      <c r="V144" s="25"/>
      <c r="W144" s="34"/>
    </row>
    <row r="145" spans="15:23" x14ac:dyDescent="0.35">
      <c r="O145" s="31"/>
      <c r="P145" s="25"/>
      <c r="Q145" s="32"/>
      <c r="R145" s="25"/>
      <c r="S145" s="25"/>
      <c r="T145" s="25"/>
      <c r="U145" s="25"/>
      <c r="V145" s="25"/>
      <c r="W145" s="34"/>
    </row>
    <row r="146" spans="15:23" x14ac:dyDescent="0.35">
      <c r="O146" s="31"/>
      <c r="P146" s="25"/>
      <c r="Q146" s="32"/>
      <c r="R146" s="25"/>
      <c r="S146" s="25"/>
      <c r="T146" s="25"/>
      <c r="U146" s="25"/>
      <c r="V146" s="25"/>
      <c r="W146" s="34"/>
    </row>
    <row r="147" spans="15:23" x14ac:dyDescent="0.35">
      <c r="O147" s="31"/>
      <c r="P147" s="25"/>
      <c r="Q147" s="32"/>
      <c r="R147" s="25"/>
      <c r="S147" s="25"/>
      <c r="T147" s="25"/>
      <c r="U147" s="25"/>
      <c r="V147" s="25"/>
      <c r="W147" s="34"/>
    </row>
    <row r="148" spans="15:23" x14ac:dyDescent="0.35">
      <c r="O148" s="31"/>
      <c r="P148" s="25"/>
      <c r="Q148" s="32"/>
      <c r="R148" s="25"/>
      <c r="S148" s="25"/>
      <c r="T148" s="25"/>
      <c r="U148" s="25"/>
      <c r="V148" s="25"/>
      <c r="W148" s="34"/>
    </row>
    <row r="149" spans="15:23" x14ac:dyDescent="0.35">
      <c r="O149" s="31"/>
      <c r="P149" s="25"/>
      <c r="Q149" s="32"/>
      <c r="R149" s="25"/>
      <c r="S149" s="25"/>
      <c r="T149" s="25"/>
      <c r="U149" s="25"/>
      <c r="V149" s="25"/>
      <c r="W149" s="34"/>
    </row>
    <row r="150" spans="15:23" x14ac:dyDescent="0.35">
      <c r="O150" s="31"/>
      <c r="P150" s="25"/>
      <c r="Q150" s="32"/>
      <c r="R150" s="25"/>
      <c r="S150" s="25"/>
      <c r="T150" s="25"/>
      <c r="U150" s="25"/>
      <c r="V150" s="25"/>
      <c r="W150" s="34"/>
    </row>
    <row r="151" spans="15:23" x14ac:dyDescent="0.35">
      <c r="O151" s="31"/>
      <c r="P151" s="25"/>
      <c r="Q151" s="32"/>
      <c r="R151" s="25"/>
      <c r="S151" s="25"/>
      <c r="T151" s="25"/>
      <c r="U151" s="25"/>
      <c r="V151" s="25"/>
      <c r="W151" s="34"/>
    </row>
    <row r="152" spans="15:23" x14ac:dyDescent="0.35">
      <c r="O152" s="31"/>
      <c r="P152" s="25"/>
      <c r="Q152" s="32"/>
      <c r="R152" s="25"/>
      <c r="S152" s="25"/>
      <c r="T152" s="25"/>
      <c r="U152" s="25"/>
      <c r="V152" s="25"/>
      <c r="W152" s="34"/>
    </row>
    <row r="153" spans="15:23" x14ac:dyDescent="0.35">
      <c r="O153" s="31"/>
      <c r="P153" s="25"/>
      <c r="Q153" s="32"/>
      <c r="R153" s="25"/>
      <c r="S153" s="25"/>
      <c r="T153" s="25"/>
      <c r="U153" s="25"/>
      <c r="V153" s="25"/>
      <c r="W153" s="34"/>
    </row>
    <row r="154" spans="15:23" x14ac:dyDescent="0.35">
      <c r="O154" s="31"/>
      <c r="P154" s="25"/>
      <c r="Q154" s="32"/>
      <c r="R154" s="25"/>
      <c r="S154" s="25"/>
      <c r="T154" s="25"/>
      <c r="U154" s="25"/>
      <c r="V154" s="25"/>
      <c r="W154" s="34"/>
    </row>
    <row r="155" spans="15:23" x14ac:dyDescent="0.35">
      <c r="O155" s="31"/>
      <c r="P155" s="25"/>
      <c r="Q155" s="32"/>
      <c r="R155" s="25"/>
      <c r="S155" s="25"/>
      <c r="T155" s="25"/>
      <c r="U155" s="25"/>
      <c r="V155" s="25"/>
      <c r="W155" s="34"/>
    </row>
    <row r="156" spans="15:23" x14ac:dyDescent="0.35">
      <c r="O156" s="31"/>
      <c r="P156" s="25"/>
      <c r="Q156" s="32"/>
      <c r="R156" s="25"/>
      <c r="S156" s="25"/>
      <c r="T156" s="25"/>
      <c r="U156" s="25"/>
      <c r="V156" s="25"/>
      <c r="W156" s="34"/>
    </row>
    <row r="157" spans="15:23" x14ac:dyDescent="0.35">
      <c r="O157" s="31"/>
      <c r="P157" s="25"/>
      <c r="Q157" s="32"/>
      <c r="R157" s="25"/>
      <c r="S157" s="25"/>
      <c r="T157" s="25"/>
      <c r="U157" s="25"/>
      <c r="V157" s="25"/>
      <c r="W157" s="34"/>
    </row>
    <row r="158" spans="15:23" x14ac:dyDescent="0.35">
      <c r="O158" s="31"/>
      <c r="P158" s="25"/>
      <c r="Q158" s="32"/>
      <c r="R158" s="25"/>
      <c r="S158" s="25"/>
      <c r="T158" s="25"/>
      <c r="U158" s="25"/>
      <c r="V158" s="25"/>
      <c r="W158" s="34"/>
    </row>
    <row r="159" spans="15:23" x14ac:dyDescent="0.35">
      <c r="O159" s="31"/>
      <c r="P159" s="25"/>
      <c r="Q159" s="32"/>
      <c r="R159" s="25"/>
      <c r="S159" s="25"/>
      <c r="T159" s="25"/>
      <c r="U159" s="25"/>
      <c r="V159" s="25"/>
      <c r="W159" s="34"/>
    </row>
    <row r="160" spans="15:23" x14ac:dyDescent="0.35">
      <c r="O160" s="31"/>
      <c r="P160" s="25"/>
      <c r="Q160" s="32"/>
      <c r="R160" s="25"/>
      <c r="S160" s="25"/>
      <c r="T160" s="25"/>
      <c r="U160" s="25"/>
      <c r="V160" s="25"/>
      <c r="W160" s="34"/>
    </row>
    <row r="161" spans="15:23" x14ac:dyDescent="0.35">
      <c r="O161" s="31"/>
      <c r="P161" s="25"/>
      <c r="Q161" s="32"/>
      <c r="R161" s="25"/>
      <c r="S161" s="25"/>
      <c r="T161" s="25"/>
      <c r="U161" s="25"/>
      <c r="V161" s="25"/>
      <c r="W161" s="34"/>
    </row>
    <row r="162" spans="15:23" x14ac:dyDescent="0.35">
      <c r="O162" s="31"/>
      <c r="P162" s="25"/>
      <c r="Q162" s="32"/>
      <c r="R162" s="25"/>
      <c r="S162" s="25"/>
      <c r="T162" s="25"/>
      <c r="U162" s="25"/>
      <c r="V162" s="25"/>
      <c r="W162" s="34"/>
    </row>
    <row r="163" spans="15:23" x14ac:dyDescent="0.35">
      <c r="O163" s="31"/>
      <c r="P163" s="25"/>
      <c r="Q163" s="32"/>
      <c r="R163" s="25"/>
      <c r="S163" s="25"/>
      <c r="T163" s="25"/>
      <c r="U163" s="25"/>
      <c r="V163" s="25"/>
      <c r="W163" s="34"/>
    </row>
    <row r="164" spans="15:23" x14ac:dyDescent="0.35">
      <c r="O164" s="31"/>
      <c r="P164" s="25"/>
      <c r="Q164" s="32"/>
      <c r="R164" s="25"/>
      <c r="S164" s="25"/>
      <c r="T164" s="25"/>
      <c r="U164" s="25"/>
      <c r="V164" s="25"/>
      <c r="W164" s="34"/>
    </row>
    <row r="165" spans="15:23" x14ac:dyDescent="0.35">
      <c r="O165" s="31"/>
      <c r="P165" s="25"/>
      <c r="Q165" s="32"/>
      <c r="R165" s="25"/>
      <c r="S165" s="25"/>
      <c r="T165" s="25"/>
      <c r="U165" s="25"/>
      <c r="V165" s="25"/>
      <c r="W165" s="34"/>
    </row>
    <row r="166" spans="15:23" x14ac:dyDescent="0.35">
      <c r="O166" s="31"/>
      <c r="P166" s="25"/>
      <c r="Q166" s="32"/>
      <c r="R166" s="25"/>
      <c r="S166" s="25"/>
      <c r="T166" s="25"/>
      <c r="U166" s="25"/>
      <c r="V166" s="25"/>
      <c r="W166" s="34"/>
    </row>
    <row r="167" spans="15:23" x14ac:dyDescent="0.35">
      <c r="O167" s="31"/>
      <c r="P167" s="25"/>
      <c r="Q167" s="32"/>
      <c r="R167" s="25"/>
      <c r="S167" s="25"/>
      <c r="T167" s="25"/>
      <c r="U167" s="25"/>
      <c r="V167" s="25"/>
      <c r="W167" s="34"/>
    </row>
    <row r="168" spans="15:23" x14ac:dyDescent="0.35">
      <c r="O168" s="31"/>
      <c r="P168" s="25"/>
      <c r="Q168" s="32"/>
      <c r="R168" s="25"/>
      <c r="S168" s="25"/>
      <c r="T168" s="25"/>
      <c r="U168" s="25"/>
      <c r="V168" s="25"/>
      <c r="W168" s="34"/>
    </row>
    <row r="169" spans="15:23" x14ac:dyDescent="0.35">
      <c r="O169" s="31"/>
      <c r="P169" s="25"/>
      <c r="Q169" s="32"/>
      <c r="R169" s="25"/>
      <c r="S169" s="25"/>
      <c r="T169" s="25"/>
      <c r="U169" s="25"/>
      <c r="V169" s="25"/>
      <c r="W169" s="34"/>
    </row>
    <row r="170" spans="15:23" x14ac:dyDescent="0.35">
      <c r="O170" s="31"/>
      <c r="P170" s="25"/>
      <c r="Q170" s="32"/>
      <c r="R170" s="25"/>
      <c r="S170" s="25"/>
      <c r="T170" s="25"/>
      <c r="U170" s="25"/>
      <c r="V170" s="25"/>
      <c r="W170" s="34"/>
    </row>
    <row r="171" spans="15:23" x14ac:dyDescent="0.35">
      <c r="O171" s="31"/>
      <c r="P171" s="25"/>
      <c r="Q171" s="32"/>
      <c r="R171" s="25"/>
      <c r="S171" s="25"/>
      <c r="T171" s="25"/>
      <c r="U171" s="25"/>
      <c r="V171" s="25"/>
      <c r="W171" s="34"/>
    </row>
    <row r="172" spans="15:23" x14ac:dyDescent="0.35">
      <c r="O172" s="31"/>
      <c r="P172" s="25"/>
      <c r="Q172" s="32"/>
      <c r="R172" s="25"/>
      <c r="S172" s="25"/>
      <c r="T172" s="25"/>
      <c r="U172" s="25"/>
      <c r="V172" s="25"/>
      <c r="W172" s="34"/>
    </row>
    <row r="173" spans="15:23" x14ac:dyDescent="0.35">
      <c r="O173" s="31"/>
      <c r="P173" s="25"/>
      <c r="Q173" s="32"/>
      <c r="R173" s="25"/>
      <c r="S173" s="25"/>
      <c r="T173" s="25"/>
      <c r="U173" s="25"/>
      <c r="V173" s="25"/>
      <c r="W173" s="34"/>
    </row>
    <row r="174" spans="15:23" x14ac:dyDescent="0.35">
      <c r="O174" s="31"/>
      <c r="P174" s="25"/>
      <c r="Q174" s="32"/>
      <c r="R174" s="25"/>
      <c r="S174" s="25"/>
      <c r="T174" s="25"/>
      <c r="U174" s="25"/>
      <c r="V174" s="25"/>
      <c r="W174" s="34"/>
    </row>
    <row r="175" spans="15:23" x14ac:dyDescent="0.35">
      <c r="O175" s="31"/>
      <c r="P175" s="25"/>
      <c r="Q175" s="32"/>
      <c r="R175" s="25"/>
      <c r="S175" s="25"/>
      <c r="T175" s="25"/>
      <c r="U175" s="25"/>
      <c r="V175" s="25"/>
      <c r="W175" s="34"/>
    </row>
    <row r="176" spans="15:23" x14ac:dyDescent="0.35">
      <c r="O176" s="31"/>
      <c r="P176" s="25"/>
      <c r="Q176" s="32"/>
      <c r="R176" s="25"/>
      <c r="S176" s="25"/>
      <c r="T176" s="25"/>
      <c r="U176" s="25"/>
      <c r="V176" s="25"/>
      <c r="W176" s="34"/>
    </row>
    <row r="177" spans="15:23" x14ac:dyDescent="0.35">
      <c r="O177" s="31"/>
      <c r="P177" s="25"/>
      <c r="Q177" s="32"/>
      <c r="R177" s="25"/>
      <c r="S177" s="25"/>
      <c r="T177" s="25"/>
      <c r="U177" s="25"/>
      <c r="V177" s="25"/>
      <c r="W177" s="34"/>
    </row>
    <row r="178" spans="15:23" x14ac:dyDescent="0.35">
      <c r="O178" s="31"/>
      <c r="P178" s="25"/>
      <c r="Q178" s="32"/>
      <c r="R178" s="25"/>
      <c r="S178" s="25"/>
      <c r="T178" s="25"/>
      <c r="U178" s="25"/>
      <c r="V178" s="25"/>
      <c r="W178" s="34"/>
    </row>
    <row r="179" spans="15:23" x14ac:dyDescent="0.35">
      <c r="O179" s="31"/>
      <c r="P179" s="25"/>
      <c r="Q179" s="32"/>
      <c r="R179" s="25"/>
      <c r="S179" s="25"/>
      <c r="T179" s="25"/>
      <c r="U179" s="25"/>
      <c r="V179" s="25"/>
      <c r="W179" s="34"/>
    </row>
    <row r="180" spans="15:23" x14ac:dyDescent="0.35">
      <c r="O180" s="31"/>
      <c r="P180" s="25"/>
      <c r="Q180" s="32"/>
      <c r="R180" s="25"/>
      <c r="S180" s="25"/>
      <c r="T180" s="25"/>
      <c r="U180" s="25"/>
      <c r="V180" s="25"/>
      <c r="W180" s="34"/>
    </row>
    <row r="181" spans="15:23" x14ac:dyDescent="0.35">
      <c r="O181" s="31"/>
      <c r="P181" s="25"/>
      <c r="Q181" s="32"/>
      <c r="R181" s="25"/>
      <c r="S181" s="25"/>
      <c r="T181" s="25"/>
      <c r="U181" s="25"/>
      <c r="V181" s="25"/>
      <c r="W181" s="34"/>
    </row>
    <row r="182" spans="15:23" x14ac:dyDescent="0.35">
      <c r="O182" s="31"/>
      <c r="P182" s="25"/>
      <c r="Q182" s="32"/>
      <c r="R182" s="25"/>
      <c r="S182" s="25"/>
      <c r="T182" s="25"/>
      <c r="U182" s="25"/>
      <c r="V182" s="25"/>
      <c r="W182" s="34"/>
    </row>
    <row r="183" spans="15:23" x14ac:dyDescent="0.35">
      <c r="O183" s="31"/>
      <c r="P183" s="25"/>
      <c r="Q183" s="32"/>
      <c r="R183" s="25"/>
      <c r="S183" s="25"/>
      <c r="T183" s="25"/>
      <c r="U183" s="25"/>
      <c r="V183" s="25"/>
    </row>
    <row r="184" spans="15:23" x14ac:dyDescent="0.35">
      <c r="O184" s="31"/>
      <c r="P184" s="25"/>
      <c r="Q184" s="32"/>
      <c r="R184" s="25"/>
      <c r="S184" s="25"/>
      <c r="T184" s="25"/>
      <c r="U184" s="25"/>
      <c r="V184" s="25"/>
      <c r="W184" s="34"/>
    </row>
    <row r="185" spans="15:23" x14ac:dyDescent="0.35">
      <c r="O185" s="31"/>
      <c r="P185" s="25"/>
      <c r="Q185" s="32"/>
      <c r="R185" s="25"/>
      <c r="S185" s="25"/>
      <c r="T185" s="25"/>
      <c r="U185" s="25"/>
      <c r="V185" s="25"/>
      <c r="W185" s="34"/>
    </row>
    <row r="186" spans="15:23" x14ac:dyDescent="0.35">
      <c r="O186" s="31"/>
      <c r="P186" s="25"/>
      <c r="Q186" s="32"/>
      <c r="R186" s="25"/>
      <c r="S186" s="25"/>
      <c r="T186" s="25"/>
      <c r="U186" s="25"/>
      <c r="V186" s="25"/>
      <c r="W186" s="34"/>
    </row>
    <row r="187" spans="15:23" x14ac:dyDescent="0.35">
      <c r="O187" s="31"/>
      <c r="P187" s="25"/>
      <c r="Q187" s="32"/>
    </row>
    <row r="188" spans="15:23" x14ac:dyDescent="0.35">
      <c r="O188" s="31"/>
      <c r="P188" s="25"/>
      <c r="Q188" s="32"/>
    </row>
    <row r="189" spans="15:23" x14ac:dyDescent="0.35">
      <c r="O189" s="31"/>
      <c r="P189" s="25"/>
      <c r="Q189" s="32"/>
    </row>
    <row r="190" spans="15:23" x14ac:dyDescent="0.35">
      <c r="O190" s="31"/>
      <c r="P190" s="25"/>
      <c r="Q190" s="32"/>
    </row>
    <row r="191" spans="15:23" x14ac:dyDescent="0.35">
      <c r="O191" s="31"/>
      <c r="P191" s="25"/>
      <c r="Q191" s="32"/>
    </row>
    <row r="192" spans="15:23" x14ac:dyDescent="0.35">
      <c r="O192" s="31"/>
      <c r="P192" s="25"/>
      <c r="Q192" s="32"/>
    </row>
    <row r="193" spans="15:22" x14ac:dyDescent="0.35">
      <c r="O193" s="31"/>
      <c r="P193" s="25"/>
      <c r="Q193" s="32"/>
    </row>
    <row r="194" spans="15:22" x14ac:dyDescent="0.35">
      <c r="O194" s="31"/>
      <c r="P194" s="25"/>
      <c r="Q194" s="32"/>
    </row>
    <row r="195" spans="15:22" x14ac:dyDescent="0.35">
      <c r="O195" s="31"/>
      <c r="P195" s="25"/>
      <c r="Q195" s="32"/>
      <c r="R195" s="25"/>
      <c r="S195" s="25"/>
      <c r="T195" s="25"/>
      <c r="U195" s="25"/>
      <c r="V195" s="25"/>
    </row>
    <row r="196" spans="15:22" x14ac:dyDescent="0.35">
      <c r="O196" s="31"/>
      <c r="P196" s="25"/>
      <c r="Q196" s="32"/>
      <c r="R196" s="25"/>
      <c r="S196" s="25"/>
      <c r="T196" s="25"/>
      <c r="U196" s="25"/>
      <c r="V196" s="25"/>
    </row>
    <row r="197" spans="15:22" x14ac:dyDescent="0.35">
      <c r="O197" s="31"/>
      <c r="P197" s="25"/>
      <c r="Q197" s="32"/>
      <c r="R197" s="25"/>
      <c r="S197" s="25"/>
      <c r="T197" s="25"/>
      <c r="U197" s="25"/>
      <c r="V197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CAE7C-6CD5-4C9A-82DA-34A8B11ECD04}">
  <dimension ref="A1:W196"/>
  <sheetViews>
    <sheetView topLeftCell="F40" workbookViewId="0">
      <selection activeCell="L47" sqref="L47"/>
    </sheetView>
  </sheetViews>
  <sheetFormatPr defaultRowHeight="14.5" x14ac:dyDescent="0.35"/>
  <cols>
    <col min="1" max="8" width="8.7265625" style="24"/>
    <col min="9" max="9" width="11.08984375" style="24" customWidth="1"/>
    <col min="10" max="11" width="8.7265625" style="24"/>
    <col min="12" max="12" width="14.26953125" style="24" customWidth="1"/>
    <col min="13" max="16384" width="8.7265625" style="24"/>
  </cols>
  <sheetData>
    <row r="1" spans="1:22" ht="15" thickBot="1" x14ac:dyDescent="0.4">
      <c r="A1" s="26" t="s">
        <v>0</v>
      </c>
      <c r="B1" s="27" t="s">
        <v>1</v>
      </c>
      <c r="C1" s="27" t="s">
        <v>2</v>
      </c>
      <c r="D1" s="26" t="s">
        <v>21</v>
      </c>
      <c r="E1" s="26" t="s">
        <v>5</v>
      </c>
      <c r="F1" s="26" t="s">
        <v>3</v>
      </c>
      <c r="G1" s="26" t="s">
        <v>6</v>
      </c>
      <c r="H1" s="26" t="s">
        <v>23</v>
      </c>
      <c r="I1" s="26" t="s">
        <v>7</v>
      </c>
      <c r="J1" s="26" t="s">
        <v>4</v>
      </c>
      <c r="K1" s="26" t="s">
        <v>22</v>
      </c>
      <c r="L1" s="26" t="s">
        <v>19</v>
      </c>
      <c r="M1" s="26" t="s">
        <v>8</v>
      </c>
    </row>
    <row r="2" spans="1:22" x14ac:dyDescent="0.35">
      <c r="A2" s="26">
        <v>130</v>
      </c>
      <c r="B2" s="26" t="s">
        <v>9</v>
      </c>
      <c r="C2" s="26" t="s">
        <v>9</v>
      </c>
      <c r="D2" s="25">
        <v>4.5780000000000003</v>
      </c>
      <c r="E2" s="25">
        <v>2.5760000000000001</v>
      </c>
      <c r="F2" s="25">
        <v>61.14</v>
      </c>
      <c r="G2" s="25">
        <v>1.7110000000000001</v>
      </c>
      <c r="H2" s="25">
        <v>6.242</v>
      </c>
      <c r="I2" s="24">
        <v>1.04</v>
      </c>
      <c r="J2" s="28"/>
      <c r="K2" s="29"/>
      <c r="L2" s="24">
        <f>30+3.35</f>
        <v>33.35</v>
      </c>
      <c r="M2" s="30">
        <v>35</v>
      </c>
      <c r="O2" s="31"/>
      <c r="P2" s="25"/>
      <c r="Q2" s="32"/>
      <c r="R2" s="25"/>
      <c r="S2" s="25"/>
      <c r="T2" s="25"/>
      <c r="U2" s="25"/>
      <c r="V2" s="25"/>
    </row>
    <row r="3" spans="1:22" x14ac:dyDescent="0.35">
      <c r="A3" s="26">
        <f>A2</f>
        <v>130</v>
      </c>
      <c r="B3" s="26" t="s">
        <v>9</v>
      </c>
      <c r="C3" s="26" t="s">
        <v>9</v>
      </c>
      <c r="D3" s="25">
        <v>5.0419999999999998</v>
      </c>
      <c r="E3" s="25">
        <v>2.5720000000000001</v>
      </c>
      <c r="F3" s="25">
        <v>68.5</v>
      </c>
      <c r="G3" s="25">
        <v>1.4</v>
      </c>
      <c r="H3" s="25">
        <v>6.718</v>
      </c>
      <c r="I3" s="24">
        <v>1.1499999999999999</v>
      </c>
      <c r="J3" s="28"/>
      <c r="K3" s="29"/>
      <c r="L3" s="24">
        <f t="shared" ref="L3:L5" si="0">30+3.35</f>
        <v>33.35</v>
      </c>
      <c r="M3" s="30">
        <f>M2</f>
        <v>35</v>
      </c>
      <c r="O3" s="31"/>
      <c r="P3" s="25"/>
      <c r="Q3" s="32"/>
      <c r="R3" s="25"/>
      <c r="S3" s="25"/>
      <c r="T3" s="25"/>
      <c r="U3" s="25"/>
      <c r="V3" s="25"/>
    </row>
    <row r="4" spans="1:22" x14ac:dyDescent="0.35">
      <c r="A4" s="26">
        <f t="shared" ref="A4:A45" si="1">A3</f>
        <v>130</v>
      </c>
      <c r="B4" s="26" t="s">
        <v>9</v>
      </c>
      <c r="C4" s="26" t="s">
        <v>9</v>
      </c>
      <c r="D4" s="25">
        <v>4.9119999999999999</v>
      </c>
      <c r="E4" s="25">
        <v>1.0229999999999999</v>
      </c>
      <c r="F4" s="25">
        <v>76.59</v>
      </c>
      <c r="G4" s="25">
        <v>2.0830000000000002</v>
      </c>
      <c r="H4" s="25">
        <v>7.383</v>
      </c>
      <c r="I4" s="24">
        <v>1.32</v>
      </c>
      <c r="J4" s="28"/>
      <c r="K4" s="29"/>
      <c r="L4" s="24">
        <f t="shared" si="0"/>
        <v>33.35</v>
      </c>
      <c r="M4" s="30">
        <f t="shared" ref="M4:M45" si="2">M3</f>
        <v>35</v>
      </c>
      <c r="O4" s="31"/>
      <c r="P4" s="25"/>
      <c r="Q4" s="32"/>
      <c r="R4" s="25"/>
      <c r="S4" s="25"/>
      <c r="T4" s="25"/>
      <c r="U4" s="25"/>
      <c r="V4" s="25"/>
    </row>
    <row r="5" spans="1:22" x14ac:dyDescent="0.35">
      <c r="A5" s="26">
        <f t="shared" si="1"/>
        <v>130</v>
      </c>
      <c r="B5" s="26" t="s">
        <v>9</v>
      </c>
      <c r="C5" s="26" t="s">
        <v>9</v>
      </c>
      <c r="D5" s="25">
        <v>3.6230000000000002</v>
      </c>
      <c r="E5" s="25">
        <v>1.389</v>
      </c>
      <c r="F5" s="25">
        <v>53.17</v>
      </c>
      <c r="G5" s="25">
        <v>1.1220000000000001</v>
      </c>
      <c r="H5" s="25">
        <v>5.9390000000000001</v>
      </c>
      <c r="I5" s="24">
        <v>1.1200000000000001</v>
      </c>
      <c r="J5" s="28"/>
      <c r="K5" s="29"/>
      <c r="L5" s="24">
        <f t="shared" si="0"/>
        <v>33.35</v>
      </c>
      <c r="M5" s="30">
        <f t="shared" si="2"/>
        <v>35</v>
      </c>
      <c r="O5" s="31"/>
      <c r="P5" s="25"/>
      <c r="Q5" s="32"/>
      <c r="R5" s="25"/>
      <c r="S5" s="25"/>
      <c r="T5" s="25"/>
      <c r="U5" s="25"/>
      <c r="V5" s="25"/>
    </row>
    <row r="6" spans="1:22" x14ac:dyDescent="0.35">
      <c r="A6" s="26">
        <f t="shared" si="1"/>
        <v>130</v>
      </c>
      <c r="B6" s="26" t="s">
        <v>10</v>
      </c>
      <c r="C6" s="26" t="s">
        <v>10</v>
      </c>
      <c r="D6" s="25">
        <v>6.2690000000000001</v>
      </c>
      <c r="E6" s="25">
        <v>1.871</v>
      </c>
      <c r="F6" s="25">
        <v>96.66</v>
      </c>
      <c r="G6" s="25">
        <v>7.0270000000000001</v>
      </c>
      <c r="H6" s="25">
        <v>12.51</v>
      </c>
      <c r="I6" s="24">
        <v>1.23</v>
      </c>
      <c r="J6" s="28"/>
      <c r="K6" s="29"/>
      <c r="L6" s="24">
        <f>30+3.3+1.1</f>
        <v>34.4</v>
      </c>
      <c r="M6" s="30">
        <f t="shared" si="2"/>
        <v>35</v>
      </c>
      <c r="O6" s="31"/>
      <c r="P6" s="25"/>
      <c r="Q6" s="32"/>
      <c r="R6" s="25"/>
      <c r="S6" s="25"/>
      <c r="T6" s="25"/>
      <c r="U6" s="25"/>
      <c r="V6" s="25"/>
    </row>
    <row r="7" spans="1:22" x14ac:dyDescent="0.35">
      <c r="A7" s="26">
        <f t="shared" si="1"/>
        <v>130</v>
      </c>
      <c r="B7" s="26" t="s">
        <v>10</v>
      </c>
      <c r="C7" s="26" t="s">
        <v>10</v>
      </c>
      <c r="D7" s="25">
        <v>4.0670000000000002</v>
      </c>
      <c r="E7" s="25">
        <v>1.2729999999999999</v>
      </c>
      <c r="F7" s="25">
        <v>67.099999999999994</v>
      </c>
      <c r="G7" s="25">
        <v>5.819</v>
      </c>
      <c r="H7" s="25">
        <v>9.5169999999999995</v>
      </c>
      <c r="I7" s="24">
        <v>0.97</v>
      </c>
      <c r="J7" s="28"/>
      <c r="K7" s="29"/>
      <c r="L7" s="24">
        <f t="shared" ref="L7:L15" si="3">30+3.3+1.1</f>
        <v>34.4</v>
      </c>
      <c r="M7" s="30">
        <f t="shared" si="2"/>
        <v>35</v>
      </c>
      <c r="O7" s="31"/>
      <c r="P7" s="25"/>
      <c r="Q7" s="32"/>
      <c r="R7" s="25"/>
      <c r="S7" s="25"/>
      <c r="T7" s="25"/>
      <c r="U7" s="25"/>
      <c r="V7" s="25"/>
    </row>
    <row r="8" spans="1:22" x14ac:dyDescent="0.35">
      <c r="A8" s="26">
        <f t="shared" si="1"/>
        <v>130</v>
      </c>
      <c r="B8" s="26" t="s">
        <v>10</v>
      </c>
      <c r="C8" s="26" t="s">
        <v>10</v>
      </c>
      <c r="D8" s="25">
        <v>6.67</v>
      </c>
      <c r="E8" s="25">
        <v>1.958</v>
      </c>
      <c r="F8" s="25">
        <v>103.9</v>
      </c>
      <c r="G8" s="25">
        <v>8.0719999999999992</v>
      </c>
      <c r="H8" s="25">
        <v>14.12</v>
      </c>
      <c r="I8" s="24">
        <v>1.1499999999999999</v>
      </c>
      <c r="J8" s="28"/>
      <c r="K8" s="29"/>
      <c r="L8" s="24">
        <f t="shared" si="3"/>
        <v>34.4</v>
      </c>
      <c r="M8" s="30">
        <f t="shared" si="2"/>
        <v>35</v>
      </c>
      <c r="O8" s="31"/>
      <c r="P8" s="25"/>
      <c r="Q8" s="32"/>
      <c r="R8" s="25"/>
      <c r="S8" s="25"/>
      <c r="T8" s="25"/>
      <c r="U8" s="25"/>
      <c r="V8" s="25"/>
    </row>
    <row r="9" spans="1:22" x14ac:dyDescent="0.35">
      <c r="A9" s="26">
        <f t="shared" si="1"/>
        <v>130</v>
      </c>
      <c r="B9" s="26" t="s">
        <v>10</v>
      </c>
      <c r="C9" s="26" t="s">
        <v>10</v>
      </c>
      <c r="D9" s="25">
        <v>7.6970000000000001</v>
      </c>
      <c r="E9" s="25">
        <v>2.077</v>
      </c>
      <c r="F9" s="25">
        <v>109</v>
      </c>
      <c r="G9" s="25">
        <v>10.89</v>
      </c>
      <c r="H9" s="25">
        <v>16.440000000000001</v>
      </c>
      <c r="I9" s="24">
        <v>1.36</v>
      </c>
      <c r="J9" s="28"/>
      <c r="K9" s="29"/>
      <c r="L9" s="24">
        <f t="shared" si="3"/>
        <v>34.4</v>
      </c>
      <c r="M9" s="30">
        <f t="shared" si="2"/>
        <v>35</v>
      </c>
      <c r="O9" s="31"/>
      <c r="P9" s="25"/>
      <c r="Q9" s="32"/>
      <c r="R9" s="25"/>
      <c r="S9" s="25"/>
      <c r="T9" s="25"/>
      <c r="U9" s="25"/>
      <c r="V9" s="25"/>
    </row>
    <row r="10" spans="1:22" x14ac:dyDescent="0.35">
      <c r="A10" s="26">
        <f t="shared" si="1"/>
        <v>130</v>
      </c>
      <c r="B10" s="26" t="s">
        <v>10</v>
      </c>
      <c r="C10" s="26" t="s">
        <v>10</v>
      </c>
      <c r="D10" s="25">
        <v>6.665</v>
      </c>
      <c r="E10" s="25">
        <v>1.5649999999999999</v>
      </c>
      <c r="F10" s="25">
        <v>97.21</v>
      </c>
      <c r="G10" s="25">
        <v>8.484</v>
      </c>
      <c r="H10" s="25">
        <v>13.71</v>
      </c>
      <c r="I10" s="24">
        <v>1.23</v>
      </c>
      <c r="J10" s="28"/>
      <c r="K10" s="29"/>
      <c r="L10" s="24">
        <f t="shared" si="3"/>
        <v>34.4</v>
      </c>
      <c r="M10" s="30">
        <f t="shared" si="2"/>
        <v>35</v>
      </c>
      <c r="O10" s="31"/>
      <c r="P10" s="25"/>
      <c r="Q10" s="32"/>
      <c r="R10" s="25"/>
      <c r="S10" s="25"/>
      <c r="T10" s="25"/>
      <c r="U10" s="25"/>
      <c r="V10" s="25"/>
    </row>
    <row r="11" spans="1:22" x14ac:dyDescent="0.35">
      <c r="A11" s="26">
        <f t="shared" si="1"/>
        <v>130</v>
      </c>
      <c r="B11" s="26" t="s">
        <v>11</v>
      </c>
      <c r="C11" s="26" t="s">
        <v>11</v>
      </c>
      <c r="D11" s="25">
        <v>5.7590000000000003</v>
      </c>
      <c r="E11" s="25">
        <v>1.28</v>
      </c>
      <c r="F11" s="25">
        <v>80.17</v>
      </c>
      <c r="G11" s="25">
        <v>4.883</v>
      </c>
      <c r="H11" s="25">
        <v>9.3379999999999992</v>
      </c>
      <c r="I11" s="24">
        <v>1</v>
      </c>
      <c r="J11" s="28"/>
      <c r="K11" s="29"/>
      <c r="L11" s="24">
        <f t="shared" si="3"/>
        <v>34.4</v>
      </c>
      <c r="M11" s="30">
        <f t="shared" si="2"/>
        <v>35</v>
      </c>
      <c r="O11" s="31"/>
      <c r="P11" s="25"/>
      <c r="Q11" s="32"/>
      <c r="R11" s="25"/>
      <c r="S11" s="25"/>
      <c r="T11" s="25"/>
      <c r="U11" s="25"/>
      <c r="V11" s="25"/>
    </row>
    <row r="12" spans="1:22" x14ac:dyDescent="0.35">
      <c r="A12" s="26">
        <f t="shared" si="1"/>
        <v>130</v>
      </c>
      <c r="B12" s="26" t="s">
        <v>11</v>
      </c>
      <c r="C12" s="26" t="s">
        <v>11</v>
      </c>
      <c r="D12" s="25">
        <v>5.8730000000000002</v>
      </c>
      <c r="E12" s="25">
        <v>1.1990000000000001</v>
      </c>
      <c r="F12" s="25">
        <v>81.260000000000005</v>
      </c>
      <c r="G12" s="25">
        <v>5.3680000000000003</v>
      </c>
      <c r="H12" s="25">
        <v>10.37</v>
      </c>
      <c r="I12" s="24">
        <v>1.1200000000000001</v>
      </c>
      <c r="J12" s="28"/>
      <c r="K12" s="29"/>
      <c r="L12" s="24">
        <f t="shared" si="3"/>
        <v>34.4</v>
      </c>
      <c r="M12" s="30">
        <f t="shared" si="2"/>
        <v>35</v>
      </c>
      <c r="O12" s="31"/>
      <c r="P12" s="25"/>
      <c r="Q12" s="32"/>
      <c r="R12" s="25"/>
      <c r="S12" s="25"/>
      <c r="T12" s="25"/>
      <c r="U12" s="25"/>
      <c r="V12" s="25"/>
    </row>
    <row r="13" spans="1:22" x14ac:dyDescent="0.35">
      <c r="A13" s="26">
        <f t="shared" si="1"/>
        <v>130</v>
      </c>
      <c r="B13" s="26" t="s">
        <v>11</v>
      </c>
      <c r="C13" s="26" t="s">
        <v>11</v>
      </c>
      <c r="D13" s="25">
        <v>4.3319999999999999</v>
      </c>
      <c r="E13" s="25">
        <v>1.821</v>
      </c>
      <c r="F13" s="25">
        <v>63.64</v>
      </c>
      <c r="G13" s="25">
        <v>4.3099999999999996</v>
      </c>
      <c r="H13" s="25">
        <v>8.1359999999999992</v>
      </c>
      <c r="I13" s="24">
        <v>0.9</v>
      </c>
      <c r="J13" s="28"/>
      <c r="K13" s="29"/>
      <c r="L13" s="24">
        <f t="shared" si="3"/>
        <v>34.4</v>
      </c>
      <c r="M13" s="30">
        <f t="shared" si="2"/>
        <v>35</v>
      </c>
      <c r="O13" s="31"/>
      <c r="P13" s="25"/>
      <c r="Q13" s="32"/>
      <c r="R13" s="25"/>
      <c r="S13" s="25"/>
      <c r="T13" s="25"/>
      <c r="U13" s="25"/>
      <c r="V13" s="25"/>
    </row>
    <row r="14" spans="1:22" x14ac:dyDescent="0.35">
      <c r="A14" s="26">
        <f t="shared" si="1"/>
        <v>130</v>
      </c>
      <c r="B14" s="26" t="s">
        <v>11</v>
      </c>
      <c r="C14" s="26" t="s">
        <v>11</v>
      </c>
      <c r="D14" s="25">
        <v>6.077</v>
      </c>
      <c r="E14" s="25">
        <v>3.0310000000000001</v>
      </c>
      <c r="F14" s="25">
        <v>85.57</v>
      </c>
      <c r="G14" s="25">
        <v>6.032</v>
      </c>
      <c r="H14" s="25">
        <v>10.92</v>
      </c>
      <c r="I14" s="24">
        <v>1.03</v>
      </c>
      <c r="J14" s="28"/>
      <c r="K14" s="29"/>
      <c r="L14" s="24">
        <f t="shared" si="3"/>
        <v>34.4</v>
      </c>
      <c r="M14" s="30">
        <f t="shared" si="2"/>
        <v>35</v>
      </c>
      <c r="O14" s="31"/>
      <c r="P14" s="25"/>
      <c r="Q14" s="32"/>
      <c r="R14" s="25"/>
      <c r="S14" s="25"/>
      <c r="T14" s="25"/>
      <c r="U14" s="25"/>
      <c r="V14" s="25"/>
    </row>
    <row r="15" spans="1:22" x14ac:dyDescent="0.35">
      <c r="A15" s="26">
        <f t="shared" si="1"/>
        <v>130</v>
      </c>
      <c r="B15" s="26" t="s">
        <v>11</v>
      </c>
      <c r="C15" s="26" t="s">
        <v>11</v>
      </c>
      <c r="D15" s="25">
        <v>6.4329999999999998</v>
      </c>
      <c r="E15" s="25">
        <v>1.508</v>
      </c>
      <c r="F15" s="25">
        <v>90.15</v>
      </c>
      <c r="G15" s="25">
        <v>6.9649999999999999</v>
      </c>
      <c r="H15" s="25">
        <v>12.06</v>
      </c>
      <c r="I15" s="24">
        <v>1.33</v>
      </c>
      <c r="J15" s="28"/>
      <c r="K15" s="29"/>
      <c r="L15" s="24">
        <f t="shared" si="3"/>
        <v>34.4</v>
      </c>
      <c r="M15" s="30">
        <f t="shared" si="2"/>
        <v>35</v>
      </c>
      <c r="O15" s="31"/>
      <c r="P15" s="25"/>
      <c r="Q15" s="32"/>
      <c r="R15" s="25"/>
      <c r="S15" s="25"/>
      <c r="T15" s="25"/>
      <c r="U15" s="25"/>
      <c r="V15" s="25"/>
    </row>
    <row r="16" spans="1:22" x14ac:dyDescent="0.35">
      <c r="A16" s="26">
        <f t="shared" si="1"/>
        <v>130</v>
      </c>
      <c r="B16" s="26" t="s">
        <v>12</v>
      </c>
      <c r="C16" s="26" t="s">
        <v>12</v>
      </c>
      <c r="D16" s="25">
        <v>4.5599999999999996</v>
      </c>
      <c r="E16" s="25">
        <v>1.214</v>
      </c>
      <c r="F16" s="25">
        <v>64.930000000000007</v>
      </c>
      <c r="G16" s="25">
        <v>1.123</v>
      </c>
      <c r="H16" s="25">
        <v>6.056</v>
      </c>
      <c r="I16" s="24">
        <v>0.99</v>
      </c>
      <c r="J16" s="28"/>
      <c r="K16" s="29"/>
      <c r="L16" s="24">
        <f>30+0.55</f>
        <v>30.55</v>
      </c>
      <c r="M16" s="30">
        <f t="shared" si="2"/>
        <v>35</v>
      </c>
      <c r="O16" s="31"/>
      <c r="P16" s="25"/>
      <c r="Q16" s="25"/>
      <c r="R16" s="25"/>
      <c r="S16" s="25"/>
      <c r="T16" s="25"/>
      <c r="U16" s="25"/>
      <c r="V16" s="25"/>
    </row>
    <row r="17" spans="1:22" x14ac:dyDescent="0.35">
      <c r="A17" s="26">
        <f t="shared" si="1"/>
        <v>130</v>
      </c>
      <c r="B17" s="26" t="s">
        <v>12</v>
      </c>
      <c r="C17" s="26" t="s">
        <v>12</v>
      </c>
      <c r="D17" s="25">
        <v>5.2409999999999997</v>
      </c>
      <c r="E17" s="25">
        <v>1.8089999999999999</v>
      </c>
      <c r="F17" s="25">
        <v>82.15</v>
      </c>
      <c r="G17" s="25">
        <v>1.4830000000000001</v>
      </c>
      <c r="H17" s="25">
        <v>7.0549999999999997</v>
      </c>
      <c r="I17" s="24">
        <v>1.35</v>
      </c>
      <c r="J17" s="28"/>
      <c r="K17" s="29"/>
      <c r="L17" s="24">
        <f t="shared" ref="L17:L25" si="4">30+0.55</f>
        <v>30.55</v>
      </c>
      <c r="M17" s="30">
        <f t="shared" si="2"/>
        <v>35</v>
      </c>
      <c r="O17" s="31"/>
      <c r="P17" s="25"/>
      <c r="Q17" s="25"/>
      <c r="R17" s="25"/>
      <c r="S17" s="25"/>
      <c r="T17" s="25"/>
      <c r="U17" s="25"/>
      <c r="V17" s="25"/>
    </row>
    <row r="18" spans="1:22" x14ac:dyDescent="0.35">
      <c r="A18" s="26">
        <f t="shared" si="1"/>
        <v>130</v>
      </c>
      <c r="B18" s="26" t="s">
        <v>12</v>
      </c>
      <c r="C18" s="26" t="s">
        <v>12</v>
      </c>
      <c r="D18" s="25">
        <v>4.4770000000000003</v>
      </c>
      <c r="E18" s="25">
        <v>0.9788</v>
      </c>
      <c r="F18" s="25">
        <v>65.66</v>
      </c>
      <c r="G18" s="25">
        <v>1.498</v>
      </c>
      <c r="H18" s="25">
        <v>5.851</v>
      </c>
      <c r="I18" s="24">
        <v>1.1499999999999999</v>
      </c>
      <c r="J18" s="28"/>
      <c r="K18" s="29"/>
      <c r="L18" s="24">
        <f t="shared" si="4"/>
        <v>30.55</v>
      </c>
      <c r="M18" s="30">
        <f t="shared" si="2"/>
        <v>35</v>
      </c>
      <c r="O18" s="31"/>
      <c r="P18" s="25"/>
      <c r="Q18" s="25"/>
      <c r="R18" s="25"/>
      <c r="S18" s="25"/>
      <c r="T18" s="25"/>
      <c r="U18" s="25"/>
      <c r="V18" s="25"/>
    </row>
    <row r="19" spans="1:22" x14ac:dyDescent="0.35">
      <c r="A19" s="26">
        <f t="shared" si="1"/>
        <v>130</v>
      </c>
      <c r="B19" s="26" t="s">
        <v>12</v>
      </c>
      <c r="C19" s="26" t="s">
        <v>12</v>
      </c>
      <c r="D19" s="25">
        <v>4.63</v>
      </c>
      <c r="E19" s="25">
        <v>1.407</v>
      </c>
      <c r="F19" s="25">
        <v>68.69</v>
      </c>
      <c r="G19" s="25">
        <v>1.431</v>
      </c>
      <c r="H19" s="25">
        <v>6.0960000000000001</v>
      </c>
      <c r="I19" s="24">
        <v>1.1599999999999999</v>
      </c>
      <c r="J19" s="28"/>
      <c r="K19" s="29"/>
      <c r="L19" s="24">
        <f t="shared" si="4"/>
        <v>30.55</v>
      </c>
      <c r="M19" s="30">
        <f t="shared" si="2"/>
        <v>35</v>
      </c>
      <c r="O19" s="31"/>
      <c r="P19" s="25"/>
      <c r="Q19" s="25"/>
      <c r="R19" s="25"/>
      <c r="S19" s="25"/>
      <c r="T19" s="25"/>
      <c r="U19" s="25"/>
      <c r="V19" s="25"/>
    </row>
    <row r="20" spans="1:22" x14ac:dyDescent="0.35">
      <c r="A20" s="26">
        <f t="shared" si="1"/>
        <v>130</v>
      </c>
      <c r="B20" s="26" t="s">
        <v>12</v>
      </c>
      <c r="C20" s="26" t="s">
        <v>12</v>
      </c>
      <c r="D20" s="25">
        <v>5.2949999999999999</v>
      </c>
      <c r="E20" s="25">
        <v>1.837</v>
      </c>
      <c r="F20" s="25">
        <v>86.15</v>
      </c>
      <c r="G20" s="25">
        <v>1.4710000000000001</v>
      </c>
      <c r="H20" s="25">
        <v>6.8879999999999999</v>
      </c>
      <c r="I20" s="24">
        <v>1.26</v>
      </c>
      <c r="J20" s="28"/>
      <c r="K20" s="29"/>
      <c r="L20" s="24">
        <f t="shared" si="4"/>
        <v>30.55</v>
      </c>
      <c r="M20" s="30">
        <f t="shared" si="2"/>
        <v>35</v>
      </c>
      <c r="O20" s="31"/>
      <c r="P20" s="25"/>
      <c r="Q20" s="26"/>
      <c r="R20" s="25"/>
      <c r="S20" s="25"/>
      <c r="T20" s="25"/>
      <c r="U20" s="25"/>
      <c r="V20" s="25"/>
    </row>
    <row r="21" spans="1:22" x14ac:dyDescent="0.35">
      <c r="A21" s="26">
        <f t="shared" si="1"/>
        <v>130</v>
      </c>
      <c r="B21" s="26" t="s">
        <v>13</v>
      </c>
      <c r="C21" s="26" t="s">
        <v>13</v>
      </c>
      <c r="D21" s="25">
        <v>3.7959999999999998</v>
      </c>
      <c r="E21" s="25">
        <v>1.4570000000000001</v>
      </c>
      <c r="F21" s="25">
        <v>55.42</v>
      </c>
      <c r="G21" s="25">
        <v>0.87080000000000002</v>
      </c>
      <c r="H21" s="25">
        <v>4.9219999999999997</v>
      </c>
      <c r="I21" s="24">
        <v>0.93</v>
      </c>
      <c r="J21" s="28"/>
      <c r="K21" s="29"/>
      <c r="L21" s="24">
        <f>30+0.55</f>
        <v>30.55</v>
      </c>
      <c r="M21" s="30">
        <f t="shared" si="2"/>
        <v>35</v>
      </c>
      <c r="O21" s="31"/>
      <c r="P21" s="25"/>
      <c r="Q21" s="26"/>
      <c r="R21" s="25"/>
      <c r="S21" s="25"/>
      <c r="T21" s="25"/>
      <c r="U21" s="25"/>
      <c r="V21" s="25"/>
    </row>
    <row r="22" spans="1:22" x14ac:dyDescent="0.35">
      <c r="A22" s="26">
        <f t="shared" si="1"/>
        <v>130</v>
      </c>
      <c r="B22" s="26" t="s">
        <v>13</v>
      </c>
      <c r="C22" s="26" t="s">
        <v>13</v>
      </c>
      <c r="D22" s="25">
        <v>4.6630000000000003</v>
      </c>
      <c r="E22" s="25">
        <v>1.827</v>
      </c>
      <c r="F22" s="25">
        <v>72.47</v>
      </c>
      <c r="G22" s="25">
        <v>1.0640000000000001</v>
      </c>
      <c r="H22" s="25">
        <v>5.9349999999999996</v>
      </c>
      <c r="I22" s="24">
        <v>0.98</v>
      </c>
      <c r="J22" s="28"/>
      <c r="K22" s="29"/>
      <c r="L22" s="24">
        <f t="shared" si="4"/>
        <v>30.55</v>
      </c>
      <c r="M22" s="30">
        <f t="shared" si="2"/>
        <v>35</v>
      </c>
      <c r="O22" s="31"/>
      <c r="P22" s="25"/>
      <c r="Q22" s="26"/>
      <c r="R22" s="25"/>
      <c r="S22" s="25"/>
      <c r="T22" s="25"/>
      <c r="U22" s="25"/>
      <c r="V22" s="25"/>
    </row>
    <row r="23" spans="1:22" x14ac:dyDescent="0.35">
      <c r="A23" s="26">
        <f t="shared" si="1"/>
        <v>130</v>
      </c>
      <c r="B23" s="26" t="s">
        <v>13</v>
      </c>
      <c r="C23" s="26" t="s">
        <v>13</v>
      </c>
      <c r="D23" s="25">
        <v>5.4809999999999999</v>
      </c>
      <c r="E23" s="25">
        <v>1.7130000000000001</v>
      </c>
      <c r="F23" s="25">
        <v>80.83</v>
      </c>
      <c r="G23" s="25">
        <v>1.32</v>
      </c>
      <c r="H23" s="25">
        <v>6.8369999999999997</v>
      </c>
      <c r="I23" s="24">
        <v>1.31</v>
      </c>
      <c r="J23" s="28"/>
      <c r="K23" s="29"/>
      <c r="L23" s="24">
        <f t="shared" si="4"/>
        <v>30.55</v>
      </c>
      <c r="M23" s="30">
        <f t="shared" si="2"/>
        <v>35</v>
      </c>
      <c r="O23" s="31"/>
      <c r="P23" s="25"/>
      <c r="Q23" s="26"/>
      <c r="R23" s="25"/>
      <c r="S23" s="25"/>
      <c r="T23" s="25"/>
      <c r="U23" s="25"/>
      <c r="V23" s="25"/>
    </row>
    <row r="24" spans="1:22" x14ac:dyDescent="0.35">
      <c r="A24" s="26">
        <f t="shared" si="1"/>
        <v>130</v>
      </c>
      <c r="B24" s="26" t="s">
        <v>13</v>
      </c>
      <c r="C24" s="26" t="s">
        <v>13</v>
      </c>
      <c r="D24" s="25">
        <v>5.4669999999999996</v>
      </c>
      <c r="E24" s="25">
        <v>1.3180000000000001</v>
      </c>
      <c r="F24" s="25">
        <v>82.54</v>
      </c>
      <c r="G24" s="25">
        <v>1.637</v>
      </c>
      <c r="H24" s="25">
        <v>7.165</v>
      </c>
      <c r="I24" s="24">
        <v>1.42</v>
      </c>
      <c r="J24" s="28"/>
      <c r="K24" s="29"/>
      <c r="L24" s="24">
        <f t="shared" si="4"/>
        <v>30.55</v>
      </c>
      <c r="M24" s="30">
        <f t="shared" si="2"/>
        <v>35</v>
      </c>
      <c r="O24" s="31"/>
      <c r="P24" s="25"/>
      <c r="Q24" s="26"/>
      <c r="R24" s="25"/>
      <c r="S24" s="25"/>
      <c r="T24" s="25"/>
      <c r="U24" s="25"/>
      <c r="V24" s="25"/>
    </row>
    <row r="25" spans="1:22" x14ac:dyDescent="0.35">
      <c r="A25" s="26">
        <f t="shared" si="1"/>
        <v>130</v>
      </c>
      <c r="B25" s="26" t="s">
        <v>13</v>
      </c>
      <c r="C25" s="26" t="s">
        <v>13</v>
      </c>
      <c r="D25" s="33"/>
      <c r="E25" s="28"/>
      <c r="F25" s="28"/>
      <c r="G25" s="28"/>
      <c r="H25" s="28"/>
      <c r="I25" s="26"/>
      <c r="J25" s="28"/>
      <c r="K25" s="29"/>
      <c r="L25" s="24">
        <f t="shared" si="4"/>
        <v>30.55</v>
      </c>
      <c r="M25" s="30">
        <f t="shared" si="2"/>
        <v>35</v>
      </c>
      <c r="O25" s="31"/>
      <c r="P25" s="25"/>
      <c r="Q25" s="26"/>
      <c r="R25" s="25"/>
      <c r="S25" s="25"/>
      <c r="T25" s="25"/>
      <c r="U25" s="25"/>
      <c r="V25" s="25"/>
    </row>
    <row r="26" spans="1:22" x14ac:dyDescent="0.35">
      <c r="A26" s="26">
        <f t="shared" si="1"/>
        <v>130</v>
      </c>
      <c r="B26" s="26" t="s">
        <v>14</v>
      </c>
      <c r="C26" s="26" t="s">
        <v>14</v>
      </c>
      <c r="D26" s="25">
        <v>5.0679999999999996</v>
      </c>
      <c r="E26" s="25">
        <v>1.9330000000000001</v>
      </c>
      <c r="F26" s="25">
        <v>76.02</v>
      </c>
      <c r="G26" s="25">
        <v>5.72</v>
      </c>
      <c r="H26" s="25">
        <v>9.4619999999999997</v>
      </c>
      <c r="I26" s="24">
        <v>1.01</v>
      </c>
      <c r="J26" s="28"/>
      <c r="K26" s="29"/>
      <c r="L26" s="24">
        <f>30+0.55+1.1</f>
        <v>31.650000000000002</v>
      </c>
      <c r="M26" s="30">
        <f t="shared" si="2"/>
        <v>35</v>
      </c>
      <c r="O26" s="31"/>
      <c r="P26" s="25"/>
      <c r="Q26" s="26"/>
      <c r="R26" s="25"/>
      <c r="S26" s="25"/>
      <c r="T26" s="25"/>
      <c r="U26" s="25"/>
      <c r="V26" s="25"/>
    </row>
    <row r="27" spans="1:22" x14ac:dyDescent="0.35">
      <c r="A27" s="26">
        <f t="shared" si="1"/>
        <v>130</v>
      </c>
      <c r="B27" s="26" t="s">
        <v>14</v>
      </c>
      <c r="C27" s="26" t="s">
        <v>14</v>
      </c>
      <c r="D27" s="25">
        <v>6.9489999999999998</v>
      </c>
      <c r="E27" s="25">
        <v>1.2849999999999999</v>
      </c>
      <c r="F27" s="25">
        <v>104.8</v>
      </c>
      <c r="G27" s="25">
        <v>10.75</v>
      </c>
      <c r="H27" s="25">
        <v>14.53</v>
      </c>
      <c r="I27" s="24">
        <v>1.28</v>
      </c>
      <c r="J27" s="28"/>
      <c r="K27" s="29"/>
      <c r="L27" s="24">
        <f t="shared" ref="L27:L35" si="5">30+0.55+1.1</f>
        <v>31.650000000000002</v>
      </c>
      <c r="M27" s="30">
        <f t="shared" si="2"/>
        <v>35</v>
      </c>
      <c r="O27" s="31"/>
      <c r="P27" s="25"/>
      <c r="Q27" s="26"/>
      <c r="R27" s="25"/>
      <c r="S27" s="25"/>
      <c r="T27" s="25"/>
      <c r="U27" s="25"/>
      <c r="V27" s="25"/>
    </row>
    <row r="28" spans="1:22" x14ac:dyDescent="0.35">
      <c r="A28" s="26">
        <f t="shared" si="1"/>
        <v>130</v>
      </c>
      <c r="B28" s="26" t="s">
        <v>14</v>
      </c>
      <c r="C28" s="26" t="s">
        <v>14</v>
      </c>
      <c r="D28" s="25">
        <v>8.0440000000000005</v>
      </c>
      <c r="E28" s="25">
        <v>1.758</v>
      </c>
      <c r="F28" s="25">
        <v>125.8</v>
      </c>
      <c r="G28" s="25">
        <v>8.9410000000000007</v>
      </c>
      <c r="H28" s="25">
        <v>14.62</v>
      </c>
      <c r="I28" s="24">
        <v>1.36</v>
      </c>
      <c r="J28" s="28"/>
      <c r="K28" s="29"/>
      <c r="L28" s="24">
        <f t="shared" si="5"/>
        <v>31.650000000000002</v>
      </c>
      <c r="M28" s="30">
        <f t="shared" si="2"/>
        <v>35</v>
      </c>
      <c r="O28" s="31"/>
      <c r="P28" s="25"/>
      <c r="Q28" s="26"/>
      <c r="R28" s="25"/>
      <c r="S28" s="25"/>
      <c r="T28" s="25"/>
      <c r="U28" s="25"/>
      <c r="V28" s="25"/>
    </row>
    <row r="29" spans="1:22" x14ac:dyDescent="0.35">
      <c r="A29" s="26">
        <f t="shared" si="1"/>
        <v>130</v>
      </c>
      <c r="B29" s="26" t="s">
        <v>14</v>
      </c>
      <c r="C29" s="26" t="s">
        <v>14</v>
      </c>
      <c r="D29" s="25">
        <v>7.7629999999999999</v>
      </c>
      <c r="E29" s="25">
        <v>1.909</v>
      </c>
      <c r="F29" s="25">
        <v>109.9</v>
      </c>
      <c r="G29" s="25">
        <v>10.029999999999999</v>
      </c>
      <c r="H29" s="25">
        <v>15.18</v>
      </c>
      <c r="I29" s="24">
        <v>1.43</v>
      </c>
      <c r="J29" s="28"/>
      <c r="K29" s="29"/>
      <c r="L29" s="24">
        <f t="shared" si="5"/>
        <v>31.650000000000002</v>
      </c>
      <c r="M29" s="30">
        <f t="shared" si="2"/>
        <v>35</v>
      </c>
      <c r="O29" s="31"/>
      <c r="P29" s="25"/>
      <c r="Q29" s="26"/>
      <c r="R29" s="25"/>
      <c r="S29" s="25"/>
      <c r="T29" s="25"/>
      <c r="U29" s="25"/>
      <c r="V29" s="25"/>
    </row>
    <row r="30" spans="1:22" x14ac:dyDescent="0.35">
      <c r="A30" s="26">
        <f t="shared" si="1"/>
        <v>130</v>
      </c>
      <c r="B30" s="26" t="s">
        <v>14</v>
      </c>
      <c r="C30" s="26" t="s">
        <v>14</v>
      </c>
      <c r="D30" s="25">
        <v>7.4550000000000001</v>
      </c>
      <c r="E30" s="25">
        <v>1.7150000000000001</v>
      </c>
      <c r="F30" s="25">
        <v>108.9</v>
      </c>
      <c r="G30" s="25">
        <v>11.57</v>
      </c>
      <c r="H30" s="25">
        <v>15.36</v>
      </c>
      <c r="I30" s="24">
        <v>1.41</v>
      </c>
      <c r="J30" s="28"/>
      <c r="K30" s="29"/>
      <c r="L30" s="24">
        <f t="shared" si="5"/>
        <v>31.650000000000002</v>
      </c>
      <c r="M30" s="30">
        <f t="shared" si="2"/>
        <v>35</v>
      </c>
      <c r="O30" s="31"/>
      <c r="P30" s="25"/>
      <c r="Q30" s="26"/>
      <c r="R30" s="25"/>
      <c r="S30" s="25"/>
      <c r="T30" s="25"/>
      <c r="U30" s="25"/>
      <c r="V30" s="25"/>
    </row>
    <row r="31" spans="1:22" x14ac:dyDescent="0.35">
      <c r="A31" s="26">
        <f t="shared" si="1"/>
        <v>130</v>
      </c>
      <c r="B31" s="26" t="s">
        <v>15</v>
      </c>
      <c r="C31" s="26" t="s">
        <v>15</v>
      </c>
      <c r="D31" s="25">
        <v>7.351</v>
      </c>
      <c r="E31" s="25">
        <v>2.1030000000000002</v>
      </c>
      <c r="F31" s="25">
        <v>106.3</v>
      </c>
      <c r="G31" s="25">
        <v>12.49</v>
      </c>
      <c r="H31" s="25">
        <v>16.09</v>
      </c>
      <c r="I31" s="24">
        <v>1.25</v>
      </c>
      <c r="J31" s="28"/>
      <c r="K31" s="29"/>
      <c r="L31" s="24">
        <f t="shared" si="5"/>
        <v>31.650000000000002</v>
      </c>
      <c r="M31" s="30">
        <f t="shared" si="2"/>
        <v>35</v>
      </c>
      <c r="O31" s="31"/>
      <c r="P31" s="25"/>
      <c r="Q31" s="26"/>
      <c r="R31" s="25"/>
      <c r="S31" s="25"/>
      <c r="T31" s="25"/>
      <c r="U31" s="25"/>
      <c r="V31" s="25"/>
    </row>
    <row r="32" spans="1:22" x14ac:dyDescent="0.35">
      <c r="A32" s="26">
        <f t="shared" si="1"/>
        <v>130</v>
      </c>
      <c r="B32" s="26" t="s">
        <v>15</v>
      </c>
      <c r="C32" s="26" t="s">
        <v>15</v>
      </c>
      <c r="D32" s="25">
        <v>5.258</v>
      </c>
      <c r="E32" s="25">
        <v>2.0790000000000002</v>
      </c>
      <c r="F32" s="25">
        <v>86.16</v>
      </c>
      <c r="G32" s="25">
        <v>7.7430000000000003</v>
      </c>
      <c r="H32" s="25">
        <v>11.73</v>
      </c>
      <c r="I32" s="24">
        <v>1.37</v>
      </c>
      <c r="J32" s="28"/>
      <c r="K32" s="29"/>
      <c r="L32" s="24">
        <f t="shared" si="5"/>
        <v>31.650000000000002</v>
      </c>
      <c r="M32" s="30">
        <f t="shared" si="2"/>
        <v>35</v>
      </c>
      <c r="O32" s="31"/>
      <c r="P32" s="25"/>
      <c r="Q32" s="26"/>
      <c r="R32" s="25"/>
      <c r="S32" s="25"/>
      <c r="T32" s="25"/>
      <c r="U32" s="25"/>
      <c r="V32" s="25"/>
    </row>
    <row r="33" spans="1:23" x14ac:dyDescent="0.35">
      <c r="A33" s="26">
        <f t="shared" si="1"/>
        <v>130</v>
      </c>
      <c r="B33" s="26" t="s">
        <v>15</v>
      </c>
      <c r="C33" s="26" t="s">
        <v>15</v>
      </c>
      <c r="D33" s="25">
        <v>4.3179999999999996</v>
      </c>
      <c r="E33" s="25">
        <v>1.1060000000000001</v>
      </c>
      <c r="F33" s="25">
        <v>70.98</v>
      </c>
      <c r="G33" s="25">
        <v>6.7960000000000003</v>
      </c>
      <c r="H33" s="25">
        <v>8.5289999999999999</v>
      </c>
      <c r="I33" s="24">
        <v>1</v>
      </c>
      <c r="J33" s="28"/>
      <c r="K33" s="29"/>
      <c r="L33" s="24">
        <f t="shared" si="5"/>
        <v>31.650000000000002</v>
      </c>
      <c r="M33" s="30">
        <f t="shared" si="2"/>
        <v>35</v>
      </c>
      <c r="O33" s="31"/>
      <c r="P33" s="25"/>
      <c r="Q33" s="26"/>
      <c r="R33" s="25"/>
      <c r="S33" s="25"/>
      <c r="T33" s="25"/>
      <c r="U33" s="25"/>
      <c r="V33" s="25"/>
    </row>
    <row r="34" spans="1:23" x14ac:dyDescent="0.35">
      <c r="A34" s="26">
        <f t="shared" si="1"/>
        <v>130</v>
      </c>
      <c r="B34" s="26" t="s">
        <v>15</v>
      </c>
      <c r="C34" s="26" t="s">
        <v>15</v>
      </c>
      <c r="D34" s="25">
        <v>5.5469999999999997</v>
      </c>
      <c r="E34" s="25">
        <v>2.0739999999999998</v>
      </c>
      <c r="F34" s="25">
        <v>94.64</v>
      </c>
      <c r="G34" s="25">
        <v>8.907</v>
      </c>
      <c r="H34" s="25">
        <v>11.95</v>
      </c>
      <c r="I34" s="24">
        <v>1.1599999999999999</v>
      </c>
      <c r="J34" s="28"/>
      <c r="K34" s="29"/>
      <c r="L34" s="24">
        <f t="shared" si="5"/>
        <v>31.650000000000002</v>
      </c>
      <c r="M34" s="30">
        <f t="shared" si="2"/>
        <v>35</v>
      </c>
      <c r="O34" s="31"/>
      <c r="P34" s="25"/>
      <c r="Q34" s="26"/>
      <c r="R34" s="25"/>
      <c r="S34" s="25"/>
      <c r="T34" s="25"/>
      <c r="U34" s="25"/>
      <c r="V34" s="25"/>
    </row>
    <row r="35" spans="1:23" x14ac:dyDescent="0.35">
      <c r="A35" s="26">
        <f t="shared" si="1"/>
        <v>130</v>
      </c>
      <c r="B35" s="26" t="s">
        <v>15</v>
      </c>
      <c r="C35" s="26" t="s">
        <v>15</v>
      </c>
      <c r="D35" s="25">
        <v>6.6689999999999996</v>
      </c>
      <c r="E35" s="25">
        <v>2.5259999999999998</v>
      </c>
      <c r="F35" s="25">
        <v>98.21</v>
      </c>
      <c r="G35" s="25">
        <v>10.44</v>
      </c>
      <c r="H35" s="25">
        <v>13.69</v>
      </c>
      <c r="I35" s="24">
        <v>1.39</v>
      </c>
      <c r="J35" s="28"/>
      <c r="K35" s="29"/>
      <c r="L35" s="24">
        <f t="shared" si="5"/>
        <v>31.650000000000002</v>
      </c>
      <c r="M35" s="30">
        <f t="shared" si="2"/>
        <v>35</v>
      </c>
      <c r="O35" s="31"/>
      <c r="P35" s="25"/>
      <c r="Q35" s="32"/>
      <c r="R35" s="25"/>
      <c r="S35" s="25"/>
      <c r="T35" s="25"/>
      <c r="U35" s="25"/>
      <c r="V35" s="25"/>
      <c r="W35" s="34"/>
    </row>
    <row r="36" spans="1:23" x14ac:dyDescent="0.35">
      <c r="A36" s="26">
        <f t="shared" si="1"/>
        <v>130</v>
      </c>
      <c r="B36" s="26" t="s">
        <v>16</v>
      </c>
      <c r="C36" s="26" t="s">
        <v>16</v>
      </c>
      <c r="D36" s="25">
        <v>0.11899999999999999</v>
      </c>
      <c r="E36" s="25">
        <v>1.353</v>
      </c>
      <c r="F36" s="25">
        <v>4.1700000000000001E-2</v>
      </c>
      <c r="G36" s="25">
        <v>-6.1600000000000002E-2</v>
      </c>
      <c r="H36" s="25">
        <v>-3.6999999999999998E-2</v>
      </c>
      <c r="J36" s="28"/>
      <c r="K36" s="29"/>
      <c r="M36" s="30">
        <f t="shared" si="2"/>
        <v>35</v>
      </c>
      <c r="O36" s="31"/>
      <c r="P36" s="25"/>
      <c r="Q36" s="32"/>
      <c r="R36" s="25"/>
      <c r="S36" s="25"/>
      <c r="T36" s="25"/>
      <c r="U36" s="25"/>
      <c r="V36" s="25"/>
      <c r="W36" s="34"/>
    </row>
    <row r="37" spans="1:23" ht="15" thickBot="1" x14ac:dyDescent="0.4">
      <c r="A37" s="26">
        <f t="shared" si="1"/>
        <v>130</v>
      </c>
      <c r="B37" s="26" t="s">
        <v>16</v>
      </c>
      <c r="C37" s="26" t="s">
        <v>16</v>
      </c>
      <c r="D37" s="25">
        <v>0.2064</v>
      </c>
      <c r="E37" s="25">
        <v>7.5410000000000004</v>
      </c>
      <c r="F37" s="25">
        <v>0.99690000000000001</v>
      </c>
      <c r="G37" s="25">
        <v>4.3999999999999997E-2</v>
      </c>
      <c r="H37" s="25">
        <v>0.16400000000000001</v>
      </c>
      <c r="J37" s="35"/>
      <c r="K37" s="36"/>
      <c r="M37" s="30">
        <f t="shared" si="2"/>
        <v>35</v>
      </c>
      <c r="O37" s="31"/>
      <c r="P37" s="25"/>
      <c r="Q37" s="32"/>
      <c r="R37" s="25"/>
      <c r="S37" s="25"/>
      <c r="T37" s="25"/>
      <c r="U37" s="25"/>
      <c r="V37" s="25"/>
      <c r="W37" s="34"/>
    </row>
    <row r="38" spans="1:23" x14ac:dyDescent="0.35">
      <c r="A38" s="26">
        <f t="shared" si="1"/>
        <v>130</v>
      </c>
      <c r="B38" s="26" t="s">
        <v>16</v>
      </c>
      <c r="C38" s="26" t="s">
        <v>16</v>
      </c>
      <c r="D38" s="25">
        <v>0.1318</v>
      </c>
      <c r="E38" s="25">
        <v>3.3639999999999999</v>
      </c>
      <c r="F38" s="25">
        <v>0.25469999999999998</v>
      </c>
      <c r="G38" s="25">
        <v>-6.6900000000000001E-2</v>
      </c>
      <c r="H38" s="25">
        <v>0.1542</v>
      </c>
      <c r="J38" s="37"/>
      <c r="K38" s="37"/>
      <c r="M38" s="30">
        <f t="shared" si="2"/>
        <v>35</v>
      </c>
      <c r="O38" s="31"/>
      <c r="P38" s="25"/>
      <c r="Q38" s="32"/>
      <c r="R38" s="25"/>
      <c r="S38" s="25"/>
      <c r="T38" s="25"/>
      <c r="U38" s="25"/>
      <c r="V38" s="25"/>
      <c r="W38" s="34"/>
    </row>
    <row r="39" spans="1:23" x14ac:dyDescent="0.35">
      <c r="A39" s="26">
        <f t="shared" si="1"/>
        <v>130</v>
      </c>
      <c r="B39" s="26" t="s">
        <v>17</v>
      </c>
      <c r="C39" s="26" t="s">
        <v>17</v>
      </c>
      <c r="D39" s="25">
        <v>51.72</v>
      </c>
      <c r="E39" s="25">
        <v>4.9909999999999997</v>
      </c>
      <c r="F39" s="25">
        <v>133.69999999999999</v>
      </c>
      <c r="G39" s="25">
        <v>80.099999999999994</v>
      </c>
      <c r="H39" s="25">
        <v>49.41</v>
      </c>
      <c r="I39" s="34">
        <v>1</v>
      </c>
      <c r="J39" s="38"/>
      <c r="K39" s="38"/>
      <c r="M39" s="30">
        <f t="shared" si="2"/>
        <v>35</v>
      </c>
      <c r="O39" s="31"/>
      <c r="P39" s="25"/>
      <c r="Q39" s="32"/>
      <c r="R39" s="25"/>
      <c r="S39" s="25"/>
      <c r="T39" s="25"/>
      <c r="U39" s="25"/>
      <c r="V39" s="25"/>
      <c r="W39" s="34"/>
    </row>
    <row r="40" spans="1:23" x14ac:dyDescent="0.35">
      <c r="A40" s="26">
        <f t="shared" si="1"/>
        <v>130</v>
      </c>
      <c r="B40" s="26" t="s">
        <v>17</v>
      </c>
      <c r="C40" s="26" t="s">
        <v>17</v>
      </c>
      <c r="D40" s="25">
        <v>45.48</v>
      </c>
      <c r="E40" s="25">
        <v>5.4260000000000002</v>
      </c>
      <c r="F40" s="25">
        <v>135.9</v>
      </c>
      <c r="G40" s="25">
        <v>79.400000000000006</v>
      </c>
      <c r="H40" s="25">
        <v>49.16</v>
      </c>
      <c r="I40" s="34">
        <v>1</v>
      </c>
      <c r="J40" s="38"/>
      <c r="K40" s="38"/>
      <c r="M40" s="30">
        <f t="shared" si="2"/>
        <v>35</v>
      </c>
      <c r="O40" s="31"/>
      <c r="P40" s="25"/>
      <c r="Q40" s="32"/>
      <c r="R40" s="25"/>
      <c r="S40" s="25"/>
      <c r="T40" s="25"/>
      <c r="U40" s="25"/>
      <c r="V40" s="25"/>
      <c r="W40" s="34"/>
    </row>
    <row r="41" spans="1:23" x14ac:dyDescent="0.35">
      <c r="A41" s="26">
        <f t="shared" si="1"/>
        <v>130</v>
      </c>
      <c r="B41" s="26" t="s">
        <v>17</v>
      </c>
      <c r="C41" s="26" t="s">
        <v>17</v>
      </c>
      <c r="D41" s="25">
        <v>105.4</v>
      </c>
      <c r="E41" s="25">
        <v>9.718</v>
      </c>
      <c r="F41" s="25">
        <v>212.1</v>
      </c>
      <c r="G41" s="25">
        <v>155.19999999999999</v>
      </c>
      <c r="H41" s="25">
        <v>91.94</v>
      </c>
      <c r="I41" s="34">
        <v>1.58</v>
      </c>
      <c r="J41" s="38"/>
      <c r="K41" s="38"/>
      <c r="M41" s="30">
        <f t="shared" si="2"/>
        <v>35</v>
      </c>
      <c r="O41" s="31"/>
      <c r="P41" s="25"/>
      <c r="Q41" s="32"/>
      <c r="R41" s="25"/>
      <c r="S41" s="25"/>
      <c r="T41" s="25"/>
      <c r="U41" s="25"/>
      <c r="V41" s="25"/>
      <c r="W41" s="34"/>
    </row>
    <row r="42" spans="1:23" x14ac:dyDescent="0.35">
      <c r="A42" s="26">
        <f t="shared" si="1"/>
        <v>130</v>
      </c>
      <c r="B42" s="26" t="s">
        <v>17</v>
      </c>
      <c r="C42" s="26" t="s">
        <v>17</v>
      </c>
      <c r="D42" s="25">
        <v>95.23</v>
      </c>
      <c r="E42" s="25">
        <v>7.9889999999999999</v>
      </c>
      <c r="F42" s="25">
        <v>188.5</v>
      </c>
      <c r="G42" s="25">
        <v>134.69999999999999</v>
      </c>
      <c r="H42" s="25">
        <v>81.13</v>
      </c>
      <c r="I42" s="34">
        <v>1.44</v>
      </c>
      <c r="J42" s="28"/>
      <c r="K42" s="29"/>
      <c r="M42" s="30">
        <f t="shared" si="2"/>
        <v>35</v>
      </c>
      <c r="O42" s="31"/>
      <c r="P42" s="25"/>
      <c r="Q42" s="32"/>
      <c r="R42" s="25"/>
      <c r="S42" s="25"/>
      <c r="T42" s="25"/>
      <c r="U42" s="25"/>
      <c r="V42" s="25"/>
      <c r="W42" s="34"/>
    </row>
    <row r="43" spans="1:23" x14ac:dyDescent="0.35">
      <c r="A43" s="26">
        <f t="shared" si="1"/>
        <v>130</v>
      </c>
      <c r="B43" s="26" t="s">
        <v>17</v>
      </c>
      <c r="C43" s="26" t="s">
        <v>17</v>
      </c>
      <c r="D43" s="25">
        <v>95.02</v>
      </c>
      <c r="E43" s="25">
        <v>9.5429999999999993</v>
      </c>
      <c r="F43" s="25">
        <v>210.1</v>
      </c>
      <c r="G43" s="25">
        <v>147.19999999999999</v>
      </c>
      <c r="H43" s="25">
        <v>87.28</v>
      </c>
      <c r="I43" s="34">
        <v>1.6</v>
      </c>
      <c r="J43" s="28"/>
      <c r="K43" s="29"/>
      <c r="M43" s="30">
        <f t="shared" si="2"/>
        <v>35</v>
      </c>
      <c r="O43" s="31"/>
      <c r="P43" s="25"/>
      <c r="Q43" s="32"/>
      <c r="R43" s="25"/>
      <c r="S43" s="25"/>
      <c r="T43" s="25"/>
      <c r="U43" s="25"/>
      <c r="V43" s="25"/>
      <c r="W43" s="34"/>
    </row>
    <row r="44" spans="1:23" x14ac:dyDescent="0.35">
      <c r="A44" s="26">
        <f t="shared" si="1"/>
        <v>130</v>
      </c>
      <c r="B44" s="26" t="s">
        <v>18</v>
      </c>
      <c r="C44" s="26" t="s">
        <v>18</v>
      </c>
      <c r="D44" s="25">
        <v>5.51</v>
      </c>
      <c r="E44" s="25">
        <v>2.62</v>
      </c>
      <c r="F44" s="25">
        <v>81.77</v>
      </c>
      <c r="G44" s="25">
        <v>29</v>
      </c>
      <c r="H44" s="25">
        <v>23.62</v>
      </c>
      <c r="I44" s="34">
        <v>0.59</v>
      </c>
      <c r="J44" s="28"/>
      <c r="K44" s="29"/>
      <c r="M44" s="30">
        <f t="shared" si="2"/>
        <v>35</v>
      </c>
      <c r="O44" s="31"/>
      <c r="P44" s="25"/>
      <c r="Q44" s="32"/>
      <c r="R44" s="25"/>
      <c r="S44" s="25"/>
      <c r="T44" s="25"/>
      <c r="U44" s="25"/>
      <c r="V44" s="25"/>
      <c r="W44" s="34"/>
    </row>
    <row r="45" spans="1:23" x14ac:dyDescent="0.35">
      <c r="A45" s="26">
        <f t="shared" si="1"/>
        <v>130</v>
      </c>
      <c r="B45" s="26" t="s">
        <v>18</v>
      </c>
      <c r="C45" s="26" t="s">
        <v>18</v>
      </c>
      <c r="D45" s="25">
        <v>39.200000000000003</v>
      </c>
      <c r="E45" s="25">
        <v>5.4509999999999996</v>
      </c>
      <c r="F45" s="25">
        <v>99.55</v>
      </c>
      <c r="G45" s="25">
        <v>64.12</v>
      </c>
      <c r="H45" s="25">
        <v>43.36</v>
      </c>
      <c r="I45" s="34">
        <v>0.76</v>
      </c>
      <c r="J45" s="28"/>
      <c r="K45" s="29"/>
      <c r="M45" s="30">
        <f t="shared" si="2"/>
        <v>35</v>
      </c>
      <c r="O45" s="31"/>
      <c r="P45" s="25"/>
      <c r="Q45" s="32"/>
      <c r="R45" s="25"/>
      <c r="S45" s="25"/>
      <c r="T45" s="25"/>
      <c r="U45" s="25"/>
      <c r="V45" s="25"/>
      <c r="W45" s="34"/>
    </row>
    <row r="46" spans="1:23" x14ac:dyDescent="0.35">
      <c r="J46" s="28"/>
      <c r="K46" s="29"/>
      <c r="M46" s="30"/>
      <c r="O46" s="31"/>
      <c r="P46" s="25"/>
      <c r="Q46" s="32"/>
      <c r="R46" s="25"/>
      <c r="S46" s="25"/>
      <c r="T46" s="25"/>
      <c r="U46" s="25"/>
      <c r="V46" s="25"/>
      <c r="W46" s="34"/>
    </row>
    <row r="47" spans="1:23" x14ac:dyDescent="0.35">
      <c r="A47" s="26"/>
      <c r="B47" s="26"/>
      <c r="C47" s="26"/>
      <c r="D47" s="33"/>
      <c r="E47" s="28"/>
      <c r="F47" s="28"/>
      <c r="G47" s="28"/>
      <c r="H47" s="28"/>
      <c r="I47" s="26"/>
      <c r="J47" s="28"/>
      <c r="K47" s="29"/>
      <c r="M47" s="30"/>
      <c r="O47" s="31"/>
      <c r="P47" s="25"/>
      <c r="Q47" s="32"/>
      <c r="R47" s="25"/>
      <c r="S47" s="25"/>
      <c r="T47" s="25"/>
      <c r="U47" s="25"/>
      <c r="V47" s="25"/>
      <c r="W47" s="34"/>
    </row>
    <row r="48" spans="1:23" x14ac:dyDescent="0.35">
      <c r="A48" s="26"/>
      <c r="B48" s="26"/>
      <c r="C48" s="26"/>
      <c r="D48" s="33"/>
      <c r="E48" s="28"/>
      <c r="F48" s="28"/>
      <c r="G48" s="28"/>
      <c r="H48" s="28"/>
      <c r="I48" s="26"/>
      <c r="J48" s="28"/>
      <c r="K48" s="29"/>
      <c r="M48" s="30"/>
      <c r="O48" s="31"/>
      <c r="P48" s="25"/>
      <c r="Q48" s="32"/>
      <c r="R48" s="25"/>
      <c r="S48" s="25"/>
      <c r="T48" s="25"/>
      <c r="U48" s="25"/>
      <c r="V48" s="25"/>
      <c r="W48" s="34"/>
    </row>
    <row r="49" spans="1:23" x14ac:dyDescent="0.35">
      <c r="A49" s="26"/>
      <c r="B49" s="26"/>
      <c r="C49" s="26"/>
      <c r="D49" s="33"/>
      <c r="E49" s="28"/>
      <c r="F49" s="28"/>
      <c r="G49" s="28"/>
      <c r="H49" s="28"/>
      <c r="I49" s="26"/>
      <c r="J49" s="28"/>
      <c r="K49" s="29"/>
      <c r="M49" s="30"/>
      <c r="O49" s="31"/>
      <c r="P49" s="25"/>
      <c r="Q49" s="32"/>
      <c r="R49" s="25"/>
      <c r="S49" s="25"/>
      <c r="T49" s="25"/>
      <c r="U49" s="25"/>
      <c r="V49" s="25"/>
      <c r="W49" s="34"/>
    </row>
    <row r="50" spans="1:23" x14ac:dyDescent="0.35">
      <c r="A50" s="26"/>
      <c r="B50" s="26"/>
      <c r="C50" s="26"/>
      <c r="D50" s="33"/>
      <c r="E50" s="28"/>
      <c r="F50" s="28"/>
      <c r="G50" s="28"/>
      <c r="H50" s="28"/>
      <c r="I50" s="26"/>
      <c r="J50" s="28"/>
      <c r="K50" s="29"/>
      <c r="M50" s="30"/>
      <c r="O50" s="31"/>
      <c r="P50" s="25"/>
      <c r="Q50" s="32"/>
      <c r="R50" s="25"/>
      <c r="S50" s="25"/>
      <c r="T50" s="25"/>
      <c r="U50" s="25"/>
      <c r="V50" s="25"/>
      <c r="W50" s="34"/>
    </row>
    <row r="51" spans="1:23" x14ac:dyDescent="0.35">
      <c r="A51" s="26"/>
      <c r="B51" s="26"/>
      <c r="C51" s="26"/>
      <c r="D51" s="33"/>
      <c r="E51" s="28"/>
      <c r="F51" s="28"/>
      <c r="G51" s="28"/>
      <c r="H51" s="28"/>
      <c r="I51" s="26"/>
      <c r="J51" s="28"/>
      <c r="K51" s="29"/>
      <c r="M51" s="30"/>
      <c r="O51" s="31"/>
      <c r="P51" s="25"/>
      <c r="Q51" s="32"/>
      <c r="R51" s="25"/>
      <c r="S51" s="25"/>
      <c r="T51" s="25"/>
      <c r="U51" s="25"/>
      <c r="V51" s="25"/>
      <c r="W51" s="34"/>
    </row>
    <row r="52" spans="1:23" x14ac:dyDescent="0.35">
      <c r="A52" s="26"/>
      <c r="B52" s="26"/>
      <c r="C52" s="26"/>
      <c r="D52" s="33"/>
      <c r="E52" s="28"/>
      <c r="F52" s="28"/>
      <c r="G52" s="28"/>
      <c r="H52" s="28"/>
      <c r="I52" s="26"/>
      <c r="J52" s="28"/>
      <c r="K52" s="29"/>
      <c r="M52" s="30"/>
      <c r="O52" s="31"/>
      <c r="P52" s="25"/>
      <c r="Q52" s="32"/>
      <c r="R52" s="25"/>
      <c r="S52" s="25"/>
      <c r="T52" s="25"/>
      <c r="U52" s="25"/>
      <c r="V52" s="25"/>
      <c r="W52" s="34"/>
    </row>
    <row r="53" spans="1:23" x14ac:dyDescent="0.35">
      <c r="A53" s="26"/>
      <c r="B53" s="26"/>
      <c r="C53" s="26"/>
      <c r="D53" s="33"/>
      <c r="E53" s="28"/>
      <c r="F53" s="28"/>
      <c r="G53" s="28"/>
      <c r="H53" s="28"/>
      <c r="I53" s="26"/>
      <c r="J53" s="28"/>
      <c r="K53" s="29"/>
      <c r="M53" s="30"/>
      <c r="O53" s="31"/>
      <c r="P53" s="25"/>
      <c r="Q53" s="32"/>
      <c r="R53" s="25"/>
      <c r="S53" s="25"/>
      <c r="T53" s="25"/>
      <c r="U53" s="25"/>
      <c r="V53" s="25"/>
      <c r="W53" s="34"/>
    </row>
    <row r="54" spans="1:23" x14ac:dyDescent="0.35">
      <c r="O54" s="31"/>
      <c r="P54" s="25"/>
      <c r="Q54" s="32"/>
      <c r="R54" s="25"/>
      <c r="S54" s="25"/>
      <c r="T54" s="25"/>
      <c r="U54" s="25"/>
      <c r="V54" s="25"/>
      <c r="W54" s="34"/>
    </row>
    <row r="55" spans="1:23" x14ac:dyDescent="0.35">
      <c r="O55" s="31"/>
      <c r="P55" s="25"/>
      <c r="Q55" s="32"/>
      <c r="R55" s="25"/>
      <c r="S55" s="25"/>
      <c r="T55" s="25"/>
      <c r="U55" s="25"/>
      <c r="V55" s="25"/>
      <c r="W55" s="34"/>
    </row>
    <row r="56" spans="1:23" x14ac:dyDescent="0.35">
      <c r="O56" s="31"/>
      <c r="P56" s="25"/>
      <c r="Q56" s="32"/>
      <c r="R56" s="25"/>
      <c r="S56" s="25"/>
      <c r="T56" s="25"/>
      <c r="U56" s="25"/>
      <c r="V56" s="25"/>
      <c r="W56" s="34"/>
    </row>
    <row r="57" spans="1:23" x14ac:dyDescent="0.35">
      <c r="O57" s="31"/>
      <c r="P57" s="25"/>
      <c r="Q57" s="32"/>
      <c r="R57" s="25"/>
      <c r="S57" s="25"/>
      <c r="T57" s="25"/>
      <c r="U57" s="25"/>
      <c r="V57" s="25"/>
      <c r="W57" s="34"/>
    </row>
    <row r="58" spans="1:23" x14ac:dyDescent="0.35">
      <c r="O58" s="31"/>
      <c r="P58" s="25"/>
      <c r="Q58" s="32"/>
      <c r="R58" s="25"/>
      <c r="S58" s="25"/>
      <c r="T58" s="25"/>
      <c r="U58" s="25"/>
      <c r="V58" s="25"/>
      <c r="W58" s="34"/>
    </row>
    <row r="59" spans="1:23" x14ac:dyDescent="0.35">
      <c r="O59" s="31"/>
      <c r="P59" s="25"/>
      <c r="Q59" s="32"/>
      <c r="R59" s="25"/>
      <c r="S59" s="25"/>
      <c r="T59" s="25"/>
      <c r="U59" s="25"/>
      <c r="V59" s="25"/>
      <c r="W59" s="34"/>
    </row>
    <row r="60" spans="1:23" x14ac:dyDescent="0.35">
      <c r="O60" s="31"/>
      <c r="P60" s="25"/>
      <c r="Q60" s="32"/>
      <c r="R60" s="25"/>
      <c r="S60" s="25"/>
      <c r="T60" s="25"/>
      <c r="U60" s="25"/>
      <c r="V60" s="25"/>
      <c r="W60" s="34"/>
    </row>
    <row r="61" spans="1:23" x14ac:dyDescent="0.35">
      <c r="O61" s="31"/>
      <c r="P61" s="25"/>
      <c r="Q61" s="32"/>
      <c r="R61" s="25"/>
      <c r="S61" s="25"/>
      <c r="T61" s="25"/>
      <c r="U61" s="25"/>
      <c r="V61" s="25"/>
      <c r="W61" s="34"/>
    </row>
    <row r="62" spans="1:23" x14ac:dyDescent="0.35">
      <c r="O62" s="31"/>
      <c r="P62" s="25"/>
      <c r="Q62" s="32"/>
      <c r="R62" s="25"/>
      <c r="S62" s="25"/>
      <c r="T62" s="25"/>
      <c r="U62" s="25"/>
      <c r="V62" s="25"/>
      <c r="W62" s="34"/>
    </row>
    <row r="63" spans="1:23" x14ac:dyDescent="0.35">
      <c r="O63" s="31"/>
      <c r="P63" s="25"/>
      <c r="Q63" s="32"/>
      <c r="R63" s="25"/>
      <c r="S63" s="25"/>
      <c r="T63" s="25"/>
      <c r="U63" s="25"/>
      <c r="V63" s="25"/>
      <c r="W63" s="34"/>
    </row>
    <row r="64" spans="1:23" x14ac:dyDescent="0.35">
      <c r="O64" s="31"/>
      <c r="P64" s="25"/>
      <c r="Q64" s="32"/>
      <c r="R64" s="25"/>
      <c r="S64" s="25"/>
      <c r="T64" s="25"/>
      <c r="U64" s="25"/>
      <c r="V64" s="25"/>
      <c r="W64" s="34"/>
    </row>
    <row r="65" spans="15:23" x14ac:dyDescent="0.35">
      <c r="O65" s="31"/>
      <c r="P65" s="25"/>
      <c r="Q65" s="32"/>
      <c r="R65" s="25"/>
      <c r="S65" s="25"/>
      <c r="T65" s="25"/>
      <c r="U65" s="25"/>
      <c r="V65" s="25"/>
      <c r="W65" s="34"/>
    </row>
    <row r="66" spans="15:23" x14ac:dyDescent="0.35">
      <c r="O66" s="31"/>
      <c r="P66" s="25"/>
      <c r="Q66" s="32"/>
      <c r="R66" s="25"/>
      <c r="S66" s="25"/>
      <c r="T66" s="25"/>
      <c r="U66" s="25"/>
      <c r="V66" s="25"/>
      <c r="W66" s="34"/>
    </row>
    <row r="67" spans="15:23" x14ac:dyDescent="0.35">
      <c r="O67" s="31"/>
      <c r="P67" s="25"/>
      <c r="Q67" s="32"/>
      <c r="R67" s="25"/>
      <c r="S67" s="25"/>
      <c r="T67" s="25"/>
      <c r="U67" s="25"/>
      <c r="V67" s="25"/>
      <c r="W67" s="34"/>
    </row>
    <row r="68" spans="15:23" x14ac:dyDescent="0.35">
      <c r="O68" s="31"/>
      <c r="P68" s="25"/>
      <c r="Q68" s="32"/>
      <c r="R68" s="25"/>
      <c r="S68" s="25"/>
      <c r="T68" s="25"/>
      <c r="U68" s="25"/>
      <c r="V68" s="25"/>
      <c r="W68" s="34"/>
    </row>
    <row r="69" spans="15:23" x14ac:dyDescent="0.35">
      <c r="O69" s="31"/>
      <c r="P69" s="25"/>
      <c r="Q69" s="32"/>
      <c r="R69" s="25"/>
      <c r="S69" s="25"/>
      <c r="T69" s="25"/>
      <c r="U69" s="25"/>
      <c r="V69" s="25"/>
      <c r="W69" s="34"/>
    </row>
    <row r="70" spans="15:23" x14ac:dyDescent="0.35">
      <c r="O70" s="31"/>
      <c r="P70" s="25"/>
      <c r="Q70" s="32"/>
      <c r="R70" s="25"/>
      <c r="S70" s="25"/>
      <c r="T70" s="25"/>
      <c r="U70" s="25"/>
      <c r="V70" s="25"/>
      <c r="W70" s="34"/>
    </row>
    <row r="71" spans="15:23" x14ac:dyDescent="0.35">
      <c r="O71" s="31"/>
      <c r="P71" s="25"/>
      <c r="Q71" s="32"/>
      <c r="R71" s="25"/>
      <c r="S71" s="25"/>
      <c r="T71" s="25"/>
      <c r="U71" s="25"/>
      <c r="V71" s="25"/>
      <c r="W71" s="34"/>
    </row>
    <row r="72" spans="15:23" x14ac:dyDescent="0.35">
      <c r="O72" s="31"/>
      <c r="P72" s="25"/>
      <c r="Q72" s="32"/>
      <c r="R72" s="25"/>
      <c r="S72" s="25"/>
      <c r="T72" s="25"/>
      <c r="U72" s="25"/>
      <c r="V72" s="25"/>
      <c r="W72" s="34"/>
    </row>
    <row r="73" spans="15:23" x14ac:dyDescent="0.35">
      <c r="O73" s="31"/>
      <c r="P73" s="25"/>
      <c r="Q73" s="32"/>
      <c r="R73" s="25"/>
      <c r="S73" s="25"/>
      <c r="T73" s="25"/>
      <c r="U73" s="25"/>
      <c r="V73" s="25"/>
      <c r="W73" s="34"/>
    </row>
    <row r="74" spans="15:23" x14ac:dyDescent="0.35">
      <c r="O74" s="31"/>
      <c r="P74" s="25"/>
      <c r="Q74" s="32"/>
      <c r="R74" s="25"/>
      <c r="S74" s="25"/>
      <c r="T74" s="25"/>
      <c r="U74" s="25"/>
      <c r="V74" s="25"/>
      <c r="W74" s="34"/>
    </row>
    <row r="75" spans="15:23" x14ac:dyDescent="0.35">
      <c r="O75" s="31"/>
      <c r="P75" s="25"/>
      <c r="Q75" s="32"/>
      <c r="R75" s="25"/>
      <c r="S75" s="25"/>
      <c r="T75" s="25"/>
      <c r="U75" s="25"/>
      <c r="V75" s="25"/>
      <c r="W75" s="34"/>
    </row>
    <row r="76" spans="15:23" x14ac:dyDescent="0.35">
      <c r="O76" s="31"/>
      <c r="P76" s="25"/>
      <c r="Q76" s="32"/>
      <c r="R76" s="25"/>
      <c r="S76" s="25"/>
      <c r="T76" s="25"/>
      <c r="U76" s="25"/>
      <c r="V76" s="25"/>
      <c r="W76" s="34"/>
    </row>
    <row r="77" spans="15:23" x14ac:dyDescent="0.35">
      <c r="O77" s="31"/>
      <c r="P77" s="25"/>
      <c r="Q77" s="32"/>
      <c r="R77" s="25"/>
      <c r="S77" s="25"/>
      <c r="T77" s="25"/>
      <c r="U77" s="25"/>
      <c r="V77" s="25"/>
      <c r="W77" s="34"/>
    </row>
    <row r="78" spans="15:23" x14ac:dyDescent="0.35">
      <c r="O78" s="31"/>
      <c r="P78" s="25"/>
      <c r="Q78" s="32"/>
      <c r="R78" s="25"/>
      <c r="S78" s="25"/>
      <c r="T78" s="25"/>
      <c r="U78" s="25"/>
      <c r="V78" s="25"/>
      <c r="W78" s="34"/>
    </row>
    <row r="79" spans="15:23" x14ac:dyDescent="0.35">
      <c r="O79" s="31"/>
      <c r="P79" s="25"/>
      <c r="Q79" s="32"/>
      <c r="R79" s="25"/>
      <c r="S79" s="25"/>
      <c r="T79" s="25"/>
      <c r="U79" s="25"/>
      <c r="V79" s="25"/>
      <c r="W79" s="34"/>
    </row>
    <row r="80" spans="15:23" x14ac:dyDescent="0.35">
      <c r="O80" s="31"/>
      <c r="P80" s="25"/>
      <c r="Q80" s="32"/>
      <c r="R80" s="25"/>
      <c r="S80" s="25"/>
      <c r="T80" s="25"/>
      <c r="U80" s="25"/>
      <c r="V80" s="25"/>
      <c r="W80" s="34"/>
    </row>
    <row r="81" spans="15:23" x14ac:dyDescent="0.35">
      <c r="O81" s="31"/>
      <c r="P81" s="25"/>
      <c r="Q81" s="32"/>
      <c r="R81" s="25"/>
      <c r="S81" s="25"/>
      <c r="T81" s="25"/>
      <c r="U81" s="25"/>
      <c r="V81" s="25"/>
      <c r="W81" s="34"/>
    </row>
    <row r="82" spans="15:23" x14ac:dyDescent="0.35">
      <c r="O82" s="31"/>
      <c r="P82" s="25"/>
      <c r="Q82" s="32"/>
      <c r="R82" s="25"/>
      <c r="S82" s="25"/>
      <c r="T82" s="25"/>
      <c r="U82" s="25"/>
      <c r="V82" s="25"/>
      <c r="W82" s="34"/>
    </row>
    <row r="83" spans="15:23" x14ac:dyDescent="0.35">
      <c r="O83" s="31"/>
      <c r="P83" s="25"/>
      <c r="Q83" s="32"/>
      <c r="R83" s="25"/>
      <c r="S83" s="25"/>
      <c r="T83" s="25"/>
      <c r="U83" s="25"/>
      <c r="V83" s="25"/>
      <c r="W83" s="34"/>
    </row>
    <row r="84" spans="15:23" x14ac:dyDescent="0.35">
      <c r="O84" s="31"/>
      <c r="P84" s="25"/>
      <c r="Q84" s="32"/>
      <c r="R84" s="25"/>
      <c r="S84" s="25"/>
      <c r="T84" s="25"/>
      <c r="U84" s="25"/>
      <c r="V84" s="25"/>
      <c r="W84" s="34"/>
    </row>
    <row r="85" spans="15:23" x14ac:dyDescent="0.35">
      <c r="O85" s="31"/>
      <c r="P85" s="25"/>
      <c r="Q85" s="32"/>
      <c r="R85" s="25"/>
      <c r="S85" s="25"/>
      <c r="T85" s="25"/>
      <c r="U85" s="25"/>
      <c r="V85" s="25"/>
      <c r="W85" s="34"/>
    </row>
    <row r="86" spans="15:23" x14ac:dyDescent="0.35">
      <c r="O86" s="31"/>
      <c r="P86" s="25"/>
      <c r="Q86" s="32"/>
      <c r="R86" s="25"/>
      <c r="S86" s="25"/>
      <c r="T86" s="25"/>
      <c r="U86" s="25"/>
      <c r="V86" s="25"/>
      <c r="W86" s="34"/>
    </row>
    <row r="87" spans="15:23" x14ac:dyDescent="0.35">
      <c r="O87" s="31"/>
      <c r="P87" s="25"/>
      <c r="Q87" s="32"/>
      <c r="R87" s="25"/>
      <c r="S87" s="25"/>
      <c r="T87" s="25"/>
      <c r="U87" s="25"/>
      <c r="V87" s="25"/>
      <c r="W87" s="34"/>
    </row>
    <row r="88" spans="15:23" x14ac:dyDescent="0.35">
      <c r="O88" s="31"/>
      <c r="P88" s="25"/>
      <c r="Q88" s="32"/>
      <c r="R88" s="25"/>
      <c r="S88" s="25"/>
      <c r="T88" s="25"/>
      <c r="U88" s="25"/>
      <c r="V88" s="25"/>
      <c r="W88" s="34"/>
    </row>
    <row r="89" spans="15:23" x14ac:dyDescent="0.35">
      <c r="O89" s="31"/>
      <c r="P89" s="25"/>
      <c r="Q89" s="32"/>
      <c r="R89" s="25"/>
      <c r="S89" s="25"/>
      <c r="T89" s="25"/>
      <c r="U89" s="25"/>
      <c r="V89" s="25"/>
      <c r="W89" s="34"/>
    </row>
    <row r="90" spans="15:23" x14ac:dyDescent="0.35">
      <c r="O90" s="31"/>
      <c r="P90" s="25"/>
      <c r="Q90" s="32"/>
      <c r="R90" s="25"/>
      <c r="S90" s="25"/>
      <c r="T90" s="25"/>
      <c r="U90" s="25"/>
      <c r="V90" s="25"/>
      <c r="W90" s="34"/>
    </row>
    <row r="91" spans="15:23" x14ac:dyDescent="0.35">
      <c r="O91" s="31"/>
      <c r="P91" s="25"/>
      <c r="Q91" s="32"/>
      <c r="R91" s="25"/>
      <c r="S91" s="25"/>
      <c r="T91" s="25"/>
      <c r="U91" s="25"/>
      <c r="V91" s="25"/>
      <c r="W91" s="34"/>
    </row>
    <row r="92" spans="15:23" x14ac:dyDescent="0.35">
      <c r="O92" s="31"/>
      <c r="P92" s="25"/>
      <c r="Q92" s="32"/>
      <c r="R92" s="25"/>
      <c r="S92" s="25"/>
      <c r="T92" s="25"/>
      <c r="U92" s="25"/>
      <c r="V92" s="25"/>
      <c r="W92" s="34"/>
    </row>
    <row r="93" spans="15:23" x14ac:dyDescent="0.35">
      <c r="O93" s="31"/>
      <c r="P93" s="25"/>
      <c r="Q93" s="32"/>
      <c r="R93" s="25"/>
      <c r="S93" s="25"/>
      <c r="T93" s="25"/>
      <c r="U93" s="25"/>
      <c r="V93" s="25"/>
      <c r="W93" s="34"/>
    </row>
    <row r="94" spans="15:23" x14ac:dyDescent="0.35">
      <c r="O94" s="31"/>
      <c r="P94" s="25"/>
      <c r="Q94" s="32"/>
      <c r="R94" s="25"/>
      <c r="S94" s="25"/>
      <c r="T94" s="25"/>
      <c r="U94" s="25"/>
      <c r="V94" s="25"/>
      <c r="W94" s="34"/>
    </row>
    <row r="95" spans="15:23" x14ac:dyDescent="0.35">
      <c r="O95" s="31"/>
      <c r="P95" s="25"/>
      <c r="Q95" s="32"/>
      <c r="R95" s="25"/>
      <c r="S95" s="25"/>
      <c r="T95" s="25"/>
      <c r="U95" s="25"/>
      <c r="V95" s="25"/>
      <c r="W95" s="34"/>
    </row>
    <row r="96" spans="15:23" x14ac:dyDescent="0.35">
      <c r="O96" s="31"/>
      <c r="P96" s="25"/>
      <c r="Q96" s="32"/>
      <c r="R96" s="25"/>
      <c r="S96" s="25"/>
      <c r="T96" s="25"/>
      <c r="U96" s="25"/>
      <c r="V96" s="25"/>
      <c r="W96" s="34"/>
    </row>
    <row r="97" spans="15:23" x14ac:dyDescent="0.35">
      <c r="O97" s="31"/>
      <c r="P97" s="25"/>
      <c r="Q97" s="32"/>
      <c r="R97" s="25"/>
      <c r="S97" s="25"/>
      <c r="T97" s="25"/>
      <c r="U97" s="25"/>
      <c r="V97" s="25"/>
      <c r="W97" s="34"/>
    </row>
    <row r="98" spans="15:23" x14ac:dyDescent="0.35">
      <c r="O98" s="31"/>
      <c r="P98" s="25"/>
      <c r="Q98" s="32"/>
      <c r="R98" s="25"/>
      <c r="S98" s="25"/>
      <c r="T98" s="25"/>
      <c r="U98" s="25"/>
      <c r="V98" s="25"/>
      <c r="W98" s="34"/>
    </row>
    <row r="99" spans="15:23" x14ac:dyDescent="0.35">
      <c r="O99" s="31"/>
      <c r="P99" s="25"/>
      <c r="Q99" s="32"/>
      <c r="R99" s="25"/>
      <c r="S99" s="25"/>
      <c r="T99" s="25"/>
      <c r="U99" s="25"/>
      <c r="V99" s="25"/>
      <c r="W99" s="34"/>
    </row>
    <row r="100" spans="15:23" x14ac:dyDescent="0.35">
      <c r="O100" s="31"/>
      <c r="P100" s="25"/>
      <c r="Q100" s="32"/>
      <c r="R100" s="25"/>
      <c r="S100" s="25"/>
      <c r="T100" s="25"/>
      <c r="U100" s="25"/>
      <c r="V100" s="25"/>
      <c r="W100" s="34"/>
    </row>
    <row r="101" spans="15:23" x14ac:dyDescent="0.35">
      <c r="O101" s="31"/>
      <c r="P101" s="25"/>
      <c r="Q101" s="32"/>
      <c r="R101" s="25"/>
      <c r="S101" s="25"/>
      <c r="T101" s="25"/>
      <c r="U101" s="25"/>
      <c r="V101" s="25"/>
      <c r="W101" s="34"/>
    </row>
    <row r="102" spans="15:23" x14ac:dyDescent="0.35">
      <c r="O102" s="31"/>
      <c r="P102" s="25"/>
      <c r="Q102" s="32"/>
      <c r="R102" s="25"/>
      <c r="S102" s="25"/>
      <c r="T102" s="25"/>
      <c r="U102" s="25"/>
      <c r="V102" s="25"/>
      <c r="W102" s="34"/>
    </row>
    <row r="103" spans="15:23" x14ac:dyDescent="0.35">
      <c r="O103" s="31"/>
      <c r="P103" s="25"/>
      <c r="Q103" s="32"/>
      <c r="R103" s="25"/>
      <c r="S103" s="25"/>
      <c r="T103" s="25"/>
      <c r="U103" s="25"/>
      <c r="V103" s="25"/>
      <c r="W103" s="34"/>
    </row>
    <row r="104" spans="15:23" x14ac:dyDescent="0.35">
      <c r="O104" s="31"/>
      <c r="P104" s="25"/>
      <c r="Q104" s="32"/>
      <c r="R104" s="25"/>
      <c r="S104" s="25"/>
      <c r="T104" s="25"/>
      <c r="U104" s="25"/>
      <c r="V104" s="25"/>
      <c r="W104" s="34"/>
    </row>
    <row r="105" spans="15:23" x14ac:dyDescent="0.35">
      <c r="O105" s="31"/>
      <c r="P105" s="25"/>
      <c r="Q105" s="32"/>
      <c r="R105" s="25"/>
      <c r="S105" s="25"/>
      <c r="T105" s="25"/>
      <c r="U105" s="25"/>
      <c r="V105" s="25"/>
      <c r="W105" s="34"/>
    </row>
    <row r="106" spans="15:23" x14ac:dyDescent="0.35">
      <c r="O106" s="31"/>
      <c r="P106" s="25"/>
      <c r="Q106" s="32"/>
      <c r="R106" s="25"/>
      <c r="S106" s="25"/>
      <c r="T106" s="25"/>
      <c r="U106" s="25"/>
      <c r="V106" s="25"/>
      <c r="W106" s="34"/>
    </row>
    <row r="107" spans="15:23" x14ac:dyDescent="0.35">
      <c r="O107" s="31"/>
      <c r="P107" s="25"/>
      <c r="Q107" s="32"/>
      <c r="R107" s="25"/>
      <c r="S107" s="25"/>
      <c r="T107" s="25"/>
      <c r="U107" s="25"/>
      <c r="V107" s="25"/>
      <c r="W107" s="34"/>
    </row>
    <row r="108" spans="15:23" x14ac:dyDescent="0.35">
      <c r="O108" s="31"/>
      <c r="P108" s="25"/>
      <c r="Q108" s="32"/>
      <c r="R108" s="25"/>
      <c r="S108" s="25"/>
      <c r="T108" s="25"/>
      <c r="U108" s="25"/>
      <c r="V108" s="25"/>
      <c r="W108" s="34"/>
    </row>
    <row r="109" spans="15:23" x14ac:dyDescent="0.35">
      <c r="O109" s="31"/>
      <c r="P109" s="25"/>
      <c r="Q109" s="32"/>
      <c r="R109" s="25"/>
      <c r="S109" s="25"/>
      <c r="T109" s="25"/>
      <c r="U109" s="25"/>
      <c r="V109" s="25"/>
      <c r="W109" s="34"/>
    </row>
    <row r="110" spans="15:23" x14ac:dyDescent="0.35">
      <c r="O110" s="31"/>
      <c r="P110" s="25"/>
      <c r="Q110" s="32"/>
      <c r="R110" s="25"/>
      <c r="S110" s="25"/>
      <c r="T110" s="25"/>
      <c r="U110" s="25"/>
      <c r="V110" s="25"/>
      <c r="W110" s="34"/>
    </row>
    <row r="111" spans="15:23" x14ac:dyDescent="0.35">
      <c r="O111" s="31"/>
      <c r="P111" s="25"/>
      <c r="Q111" s="32"/>
      <c r="R111" s="25"/>
      <c r="S111" s="25"/>
      <c r="T111" s="25"/>
      <c r="U111" s="25"/>
      <c r="V111" s="25"/>
      <c r="W111" s="34"/>
    </row>
    <row r="112" spans="15:23" x14ac:dyDescent="0.35">
      <c r="O112" s="31"/>
      <c r="P112" s="25"/>
      <c r="Q112" s="32"/>
      <c r="R112" s="25"/>
      <c r="S112" s="25"/>
      <c r="T112" s="25"/>
      <c r="U112" s="25"/>
      <c r="V112" s="25"/>
      <c r="W112" s="34"/>
    </row>
    <row r="113" spans="15:23" x14ac:dyDescent="0.35">
      <c r="O113" s="31"/>
      <c r="P113" s="25"/>
      <c r="Q113" s="32"/>
      <c r="R113" s="25"/>
      <c r="S113" s="25"/>
      <c r="T113" s="25"/>
      <c r="U113" s="25"/>
      <c r="V113" s="25"/>
      <c r="W113" s="34"/>
    </row>
    <row r="114" spans="15:23" x14ac:dyDescent="0.35">
      <c r="O114" s="31"/>
      <c r="P114" s="25"/>
      <c r="Q114" s="32"/>
      <c r="R114" s="25"/>
      <c r="S114" s="25"/>
      <c r="T114" s="25"/>
      <c r="U114" s="25"/>
      <c r="V114" s="25"/>
      <c r="W114" s="34"/>
    </row>
    <row r="115" spans="15:23" x14ac:dyDescent="0.35">
      <c r="O115" s="31"/>
      <c r="P115" s="25"/>
      <c r="Q115" s="32"/>
      <c r="R115" s="25"/>
      <c r="S115" s="25"/>
      <c r="T115" s="25"/>
      <c r="U115" s="25"/>
      <c r="V115" s="25"/>
      <c r="W115" s="34"/>
    </row>
    <row r="116" spans="15:23" x14ac:dyDescent="0.35">
      <c r="O116" s="31"/>
      <c r="P116" s="25"/>
      <c r="Q116" s="32"/>
      <c r="R116" s="25"/>
      <c r="S116" s="25"/>
      <c r="T116" s="25"/>
      <c r="U116" s="25"/>
      <c r="V116" s="25"/>
      <c r="W116" s="34"/>
    </row>
    <row r="117" spans="15:23" x14ac:dyDescent="0.35">
      <c r="O117" s="31"/>
      <c r="P117" s="25"/>
      <c r="Q117" s="32"/>
      <c r="R117" s="25"/>
      <c r="S117" s="25"/>
      <c r="T117" s="25"/>
      <c r="U117" s="25"/>
      <c r="V117" s="25"/>
      <c r="W117" s="34"/>
    </row>
    <row r="118" spans="15:23" x14ac:dyDescent="0.35">
      <c r="O118" s="31"/>
      <c r="P118" s="25"/>
      <c r="Q118" s="32"/>
      <c r="R118" s="25"/>
      <c r="S118" s="25"/>
      <c r="T118" s="25"/>
      <c r="U118" s="25"/>
      <c r="V118" s="25"/>
      <c r="W118" s="34"/>
    </row>
    <row r="119" spans="15:23" x14ac:dyDescent="0.35">
      <c r="O119" s="31"/>
      <c r="P119" s="25"/>
      <c r="Q119" s="32"/>
      <c r="R119" s="25"/>
      <c r="S119" s="25"/>
      <c r="T119" s="25"/>
      <c r="U119" s="25"/>
      <c r="V119" s="25"/>
      <c r="W119" s="34"/>
    </row>
    <row r="120" spans="15:23" x14ac:dyDescent="0.35">
      <c r="O120" s="31"/>
      <c r="P120" s="25"/>
      <c r="Q120" s="32"/>
      <c r="R120" s="25"/>
      <c r="S120" s="25"/>
      <c r="T120" s="25"/>
      <c r="U120" s="25"/>
      <c r="V120" s="25"/>
      <c r="W120" s="34"/>
    </row>
    <row r="121" spans="15:23" x14ac:dyDescent="0.35">
      <c r="O121" s="31"/>
      <c r="P121" s="25"/>
      <c r="Q121" s="32"/>
      <c r="R121" s="25"/>
      <c r="S121" s="25"/>
      <c r="T121" s="25"/>
      <c r="U121" s="25"/>
      <c r="V121" s="25"/>
      <c r="W121" s="34"/>
    </row>
    <row r="122" spans="15:23" x14ac:dyDescent="0.35">
      <c r="O122" s="31"/>
      <c r="P122" s="25"/>
      <c r="Q122" s="32"/>
      <c r="R122" s="25"/>
      <c r="S122" s="25"/>
      <c r="T122" s="25"/>
      <c r="U122" s="25"/>
      <c r="V122" s="25"/>
      <c r="W122" s="34"/>
    </row>
    <row r="123" spans="15:23" x14ac:dyDescent="0.35">
      <c r="O123" s="31"/>
      <c r="P123" s="25"/>
      <c r="Q123" s="32"/>
      <c r="R123" s="25"/>
      <c r="S123" s="25"/>
      <c r="T123" s="25"/>
      <c r="U123" s="25"/>
      <c r="V123" s="25"/>
      <c r="W123" s="34"/>
    </row>
    <row r="124" spans="15:23" x14ac:dyDescent="0.35">
      <c r="O124" s="31"/>
      <c r="P124" s="25"/>
      <c r="Q124" s="32"/>
      <c r="R124" s="25"/>
      <c r="S124" s="25"/>
      <c r="T124" s="25"/>
      <c r="U124" s="25"/>
      <c r="V124" s="25"/>
      <c r="W124" s="34"/>
    </row>
    <row r="125" spans="15:23" x14ac:dyDescent="0.35">
      <c r="O125" s="31"/>
      <c r="P125" s="25"/>
      <c r="Q125" s="32"/>
      <c r="R125" s="25"/>
      <c r="S125" s="25"/>
      <c r="T125" s="25"/>
      <c r="U125" s="25"/>
      <c r="V125" s="25"/>
      <c r="W125" s="34"/>
    </row>
    <row r="126" spans="15:23" x14ac:dyDescent="0.35">
      <c r="O126" s="31"/>
      <c r="P126" s="25"/>
      <c r="Q126" s="32"/>
      <c r="R126" s="25"/>
      <c r="S126" s="25"/>
      <c r="T126" s="25"/>
      <c r="U126" s="25"/>
      <c r="V126" s="25"/>
      <c r="W126" s="34"/>
    </row>
    <row r="127" spans="15:23" x14ac:dyDescent="0.35">
      <c r="O127" s="31"/>
      <c r="P127" s="25"/>
      <c r="Q127" s="32"/>
      <c r="R127" s="25"/>
      <c r="S127" s="25"/>
      <c r="T127" s="25"/>
      <c r="U127" s="25"/>
      <c r="V127" s="25"/>
      <c r="W127" s="34"/>
    </row>
    <row r="128" spans="15:23" x14ac:dyDescent="0.35">
      <c r="O128" s="31"/>
      <c r="P128" s="25"/>
      <c r="Q128" s="32"/>
      <c r="R128" s="25"/>
      <c r="S128" s="25"/>
      <c r="T128" s="25"/>
      <c r="U128" s="25"/>
      <c r="V128" s="25"/>
      <c r="W128" s="34"/>
    </row>
    <row r="129" spans="15:23" x14ac:dyDescent="0.35">
      <c r="O129" s="31"/>
      <c r="P129" s="25"/>
      <c r="Q129" s="32"/>
      <c r="R129" s="25"/>
      <c r="S129" s="25"/>
      <c r="T129" s="25"/>
      <c r="U129" s="25"/>
      <c r="V129" s="25"/>
      <c r="W129" s="34"/>
    </row>
    <row r="130" spans="15:23" x14ac:dyDescent="0.35">
      <c r="O130" s="31"/>
      <c r="P130" s="25"/>
      <c r="Q130" s="32"/>
      <c r="R130" s="25"/>
      <c r="S130" s="25"/>
      <c r="T130" s="25"/>
      <c r="U130" s="25"/>
      <c r="V130" s="25"/>
      <c r="W130" s="34"/>
    </row>
    <row r="131" spans="15:23" x14ac:dyDescent="0.35">
      <c r="O131" s="31"/>
      <c r="P131" s="25"/>
      <c r="Q131" s="32"/>
      <c r="R131" s="25"/>
      <c r="S131" s="25"/>
      <c r="T131" s="25"/>
      <c r="U131" s="25"/>
      <c r="V131" s="25"/>
      <c r="W131" s="34"/>
    </row>
    <row r="132" spans="15:23" x14ac:dyDescent="0.35">
      <c r="O132" s="31"/>
      <c r="P132" s="25"/>
      <c r="Q132" s="32"/>
      <c r="R132" s="25"/>
      <c r="S132" s="25"/>
      <c r="T132" s="25"/>
      <c r="U132" s="25"/>
      <c r="V132" s="25"/>
      <c r="W132" s="34"/>
    </row>
    <row r="133" spans="15:23" x14ac:dyDescent="0.35">
      <c r="O133" s="31"/>
      <c r="P133" s="25"/>
      <c r="Q133" s="32"/>
      <c r="R133" s="25"/>
      <c r="S133" s="25"/>
      <c r="T133" s="25"/>
      <c r="U133" s="25"/>
      <c r="V133" s="25"/>
      <c r="W133" s="34"/>
    </row>
    <row r="134" spans="15:23" x14ac:dyDescent="0.35">
      <c r="O134" s="31"/>
      <c r="P134" s="25"/>
      <c r="Q134" s="32"/>
      <c r="R134" s="25"/>
      <c r="S134" s="25"/>
      <c r="T134" s="25"/>
      <c r="U134" s="25"/>
      <c r="V134" s="25"/>
      <c r="W134" s="34"/>
    </row>
    <row r="135" spans="15:23" x14ac:dyDescent="0.35">
      <c r="O135" s="31"/>
      <c r="P135" s="25"/>
      <c r="Q135" s="32"/>
      <c r="R135" s="25"/>
      <c r="S135" s="25"/>
      <c r="T135" s="25"/>
      <c r="U135" s="25"/>
      <c r="V135" s="25"/>
      <c r="W135" s="34"/>
    </row>
    <row r="136" spans="15:23" x14ac:dyDescent="0.35">
      <c r="O136" s="31"/>
      <c r="P136" s="25"/>
      <c r="Q136" s="32"/>
      <c r="R136" s="25"/>
      <c r="S136" s="25"/>
      <c r="T136" s="25"/>
      <c r="U136" s="25"/>
      <c r="V136" s="25"/>
      <c r="W136" s="34"/>
    </row>
    <row r="137" spans="15:23" x14ac:dyDescent="0.35">
      <c r="O137" s="31"/>
      <c r="P137" s="25"/>
      <c r="Q137" s="32"/>
      <c r="R137" s="25"/>
      <c r="S137" s="25"/>
      <c r="T137" s="25"/>
      <c r="U137" s="25"/>
      <c r="V137" s="25"/>
      <c r="W137" s="34"/>
    </row>
    <row r="138" spans="15:23" x14ac:dyDescent="0.35">
      <c r="O138" s="31"/>
      <c r="P138" s="25"/>
      <c r="Q138" s="32"/>
      <c r="R138" s="25"/>
      <c r="S138" s="25"/>
      <c r="T138" s="25"/>
      <c r="U138" s="25"/>
      <c r="V138" s="25"/>
      <c r="W138" s="34"/>
    </row>
    <row r="139" spans="15:23" x14ac:dyDescent="0.35">
      <c r="O139" s="31"/>
      <c r="P139" s="25"/>
      <c r="Q139" s="32"/>
      <c r="R139" s="25"/>
      <c r="S139" s="25"/>
      <c r="T139" s="25"/>
      <c r="U139" s="25"/>
      <c r="V139" s="25"/>
      <c r="W139" s="34"/>
    </row>
    <row r="140" spans="15:23" x14ac:dyDescent="0.35">
      <c r="O140" s="31"/>
      <c r="P140" s="25"/>
      <c r="Q140" s="32"/>
      <c r="R140" s="25"/>
      <c r="S140" s="25"/>
      <c r="T140" s="25"/>
      <c r="U140" s="25"/>
      <c r="V140" s="25"/>
      <c r="W140" s="34"/>
    </row>
    <row r="141" spans="15:23" x14ac:dyDescent="0.35">
      <c r="O141" s="31"/>
      <c r="P141" s="25"/>
      <c r="Q141" s="32"/>
      <c r="R141" s="25"/>
      <c r="S141" s="25"/>
      <c r="T141" s="25"/>
      <c r="U141" s="25"/>
      <c r="V141" s="25"/>
      <c r="W141" s="34"/>
    </row>
    <row r="142" spans="15:23" x14ac:dyDescent="0.35">
      <c r="O142" s="31"/>
      <c r="P142" s="25"/>
      <c r="Q142" s="32"/>
      <c r="R142" s="25"/>
      <c r="S142" s="25"/>
      <c r="T142" s="25"/>
      <c r="U142" s="25"/>
      <c r="V142" s="25"/>
      <c r="W142" s="34"/>
    </row>
    <row r="143" spans="15:23" x14ac:dyDescent="0.35">
      <c r="O143" s="31"/>
      <c r="P143" s="25"/>
      <c r="Q143" s="32"/>
      <c r="R143" s="25"/>
      <c r="S143" s="25"/>
      <c r="T143" s="25"/>
      <c r="U143" s="25"/>
      <c r="V143" s="25"/>
      <c r="W143" s="34"/>
    </row>
    <row r="144" spans="15:23" x14ac:dyDescent="0.35">
      <c r="O144" s="31"/>
      <c r="P144" s="25"/>
      <c r="Q144" s="32"/>
      <c r="R144" s="25"/>
      <c r="S144" s="25"/>
      <c r="T144" s="25"/>
      <c r="U144" s="25"/>
      <c r="V144" s="25"/>
      <c r="W144" s="34"/>
    </row>
    <row r="145" spans="15:23" x14ac:dyDescent="0.35">
      <c r="O145" s="31"/>
      <c r="P145" s="25"/>
      <c r="Q145" s="32"/>
      <c r="R145" s="25"/>
      <c r="S145" s="25"/>
      <c r="T145" s="25"/>
      <c r="U145" s="25"/>
      <c r="V145" s="25"/>
      <c r="W145" s="34"/>
    </row>
    <row r="146" spans="15:23" x14ac:dyDescent="0.35">
      <c r="O146" s="31"/>
      <c r="P146" s="25"/>
      <c r="Q146" s="32"/>
      <c r="R146" s="25"/>
      <c r="S146" s="25"/>
      <c r="T146" s="25"/>
      <c r="U146" s="25"/>
      <c r="V146" s="25"/>
      <c r="W146" s="34"/>
    </row>
    <row r="147" spans="15:23" x14ac:dyDescent="0.35">
      <c r="O147" s="31"/>
      <c r="P147" s="25"/>
      <c r="Q147" s="32"/>
      <c r="R147" s="25"/>
      <c r="S147" s="25"/>
      <c r="T147" s="25"/>
      <c r="U147" s="25"/>
      <c r="V147" s="25"/>
      <c r="W147" s="34"/>
    </row>
    <row r="148" spans="15:23" x14ac:dyDescent="0.35">
      <c r="O148" s="31"/>
      <c r="P148" s="25"/>
      <c r="Q148" s="32"/>
      <c r="R148" s="25"/>
      <c r="S148" s="25"/>
      <c r="T148" s="25"/>
      <c r="U148" s="25"/>
      <c r="V148" s="25"/>
      <c r="W148" s="34"/>
    </row>
    <row r="149" spans="15:23" x14ac:dyDescent="0.35">
      <c r="O149" s="31"/>
      <c r="P149" s="25"/>
      <c r="Q149" s="32"/>
      <c r="R149" s="25"/>
      <c r="S149" s="25"/>
      <c r="T149" s="25"/>
      <c r="U149" s="25"/>
      <c r="V149" s="25"/>
      <c r="W149" s="34"/>
    </row>
    <row r="150" spans="15:23" x14ac:dyDescent="0.35">
      <c r="O150" s="31"/>
      <c r="P150" s="25"/>
      <c r="Q150" s="32"/>
      <c r="R150" s="25"/>
      <c r="S150" s="25"/>
      <c r="T150" s="25"/>
      <c r="U150" s="25"/>
      <c r="V150" s="25"/>
      <c r="W150" s="34"/>
    </row>
    <row r="151" spans="15:23" x14ac:dyDescent="0.35">
      <c r="O151" s="31"/>
      <c r="P151" s="25"/>
      <c r="Q151" s="32"/>
      <c r="R151" s="25"/>
      <c r="S151" s="25"/>
      <c r="T151" s="25"/>
      <c r="U151" s="25"/>
      <c r="V151" s="25"/>
      <c r="W151" s="34"/>
    </row>
    <row r="152" spans="15:23" x14ac:dyDescent="0.35">
      <c r="O152" s="31"/>
      <c r="P152" s="25"/>
      <c r="Q152" s="32"/>
      <c r="R152" s="25"/>
      <c r="S152" s="25"/>
      <c r="T152" s="25"/>
      <c r="U152" s="25"/>
      <c r="V152" s="25"/>
      <c r="W152" s="34"/>
    </row>
    <row r="153" spans="15:23" x14ac:dyDescent="0.35">
      <c r="O153" s="31"/>
      <c r="P153" s="25"/>
      <c r="Q153" s="32"/>
      <c r="R153" s="25"/>
      <c r="S153" s="25"/>
      <c r="T153" s="25"/>
      <c r="U153" s="25"/>
      <c r="V153" s="25"/>
      <c r="W153" s="34"/>
    </row>
    <row r="154" spans="15:23" x14ac:dyDescent="0.35">
      <c r="O154" s="31"/>
      <c r="P154" s="25"/>
      <c r="Q154" s="32"/>
      <c r="R154" s="25"/>
      <c r="S154" s="25"/>
      <c r="T154" s="25"/>
      <c r="U154" s="25"/>
      <c r="V154" s="25"/>
      <c r="W154" s="34"/>
    </row>
    <row r="155" spans="15:23" x14ac:dyDescent="0.35">
      <c r="O155" s="31"/>
      <c r="P155" s="25"/>
      <c r="Q155" s="32"/>
      <c r="R155" s="25"/>
      <c r="S155" s="25"/>
      <c r="T155" s="25"/>
      <c r="U155" s="25"/>
      <c r="V155" s="25"/>
      <c r="W155" s="34"/>
    </row>
    <row r="156" spans="15:23" x14ac:dyDescent="0.35">
      <c r="O156" s="31"/>
      <c r="P156" s="25"/>
      <c r="Q156" s="32"/>
      <c r="R156" s="25"/>
      <c r="S156" s="25"/>
      <c r="T156" s="25"/>
      <c r="U156" s="25"/>
      <c r="V156" s="25"/>
      <c r="W156" s="34"/>
    </row>
    <row r="157" spans="15:23" x14ac:dyDescent="0.35">
      <c r="O157" s="31"/>
      <c r="P157" s="25"/>
      <c r="Q157" s="32"/>
      <c r="R157" s="25"/>
      <c r="S157" s="25"/>
      <c r="T157" s="25"/>
      <c r="U157" s="25"/>
      <c r="V157" s="25"/>
      <c r="W157" s="34"/>
    </row>
    <row r="158" spans="15:23" x14ac:dyDescent="0.35">
      <c r="O158" s="31"/>
      <c r="P158" s="25"/>
      <c r="Q158" s="32"/>
      <c r="R158" s="25"/>
      <c r="S158" s="25"/>
      <c r="T158" s="25"/>
      <c r="U158" s="25"/>
      <c r="V158" s="25"/>
      <c r="W158" s="34"/>
    </row>
    <row r="159" spans="15:23" x14ac:dyDescent="0.35">
      <c r="O159" s="31"/>
      <c r="P159" s="25"/>
      <c r="Q159" s="32"/>
      <c r="R159" s="25"/>
      <c r="S159" s="25"/>
      <c r="T159" s="25"/>
      <c r="U159" s="25"/>
      <c r="V159" s="25"/>
      <c r="W159" s="34"/>
    </row>
    <row r="160" spans="15:23" x14ac:dyDescent="0.35">
      <c r="O160" s="31"/>
      <c r="P160" s="25"/>
      <c r="Q160" s="32"/>
      <c r="R160" s="25"/>
      <c r="S160" s="25"/>
      <c r="T160" s="25"/>
      <c r="U160" s="25"/>
      <c r="V160" s="25"/>
      <c r="W160" s="34"/>
    </row>
    <row r="161" spans="15:23" x14ac:dyDescent="0.35">
      <c r="O161" s="31"/>
      <c r="P161" s="25"/>
      <c r="Q161" s="32"/>
      <c r="R161" s="25"/>
      <c r="S161" s="25"/>
      <c r="T161" s="25"/>
      <c r="U161" s="25"/>
      <c r="V161" s="25"/>
      <c r="W161" s="34"/>
    </row>
    <row r="162" spans="15:23" x14ac:dyDescent="0.35">
      <c r="O162" s="31"/>
      <c r="P162" s="25"/>
      <c r="Q162" s="32"/>
      <c r="R162" s="25"/>
      <c r="S162" s="25"/>
      <c r="T162" s="25"/>
      <c r="U162" s="25"/>
      <c r="V162" s="25"/>
      <c r="W162" s="34"/>
    </row>
    <row r="163" spans="15:23" x14ac:dyDescent="0.35">
      <c r="O163" s="31"/>
      <c r="P163" s="25"/>
      <c r="Q163" s="32"/>
      <c r="R163" s="25"/>
      <c r="S163" s="25"/>
      <c r="T163" s="25"/>
      <c r="U163" s="25"/>
      <c r="V163" s="25"/>
      <c r="W163" s="34"/>
    </row>
    <row r="164" spans="15:23" x14ac:dyDescent="0.35">
      <c r="O164" s="31"/>
      <c r="P164" s="25"/>
      <c r="Q164" s="32"/>
      <c r="R164" s="25"/>
      <c r="S164" s="25"/>
      <c r="T164" s="25"/>
      <c r="U164" s="25"/>
      <c r="V164" s="25"/>
      <c r="W164" s="34"/>
    </row>
    <row r="165" spans="15:23" x14ac:dyDescent="0.35">
      <c r="O165" s="31"/>
      <c r="P165" s="25"/>
      <c r="Q165" s="32"/>
      <c r="R165" s="25"/>
      <c r="S165" s="25"/>
      <c r="T165" s="25"/>
      <c r="U165" s="25"/>
      <c r="V165" s="25"/>
      <c r="W165" s="34"/>
    </row>
    <row r="166" spans="15:23" x14ac:dyDescent="0.35">
      <c r="O166" s="31"/>
      <c r="P166" s="25"/>
      <c r="Q166" s="32"/>
      <c r="R166" s="25"/>
      <c r="S166" s="25"/>
      <c r="T166" s="25"/>
      <c r="U166" s="25"/>
      <c r="V166" s="25"/>
      <c r="W166" s="34"/>
    </row>
    <row r="167" spans="15:23" x14ac:dyDescent="0.35">
      <c r="O167" s="31"/>
      <c r="P167" s="25"/>
      <c r="Q167" s="32"/>
      <c r="R167" s="25"/>
      <c r="S167" s="25"/>
      <c r="T167" s="25"/>
      <c r="U167" s="25"/>
      <c r="V167" s="25"/>
      <c r="W167" s="34"/>
    </row>
    <row r="168" spans="15:23" x14ac:dyDescent="0.35">
      <c r="O168" s="31"/>
      <c r="P168" s="25"/>
      <c r="Q168" s="32"/>
      <c r="R168" s="25"/>
      <c r="S168" s="25"/>
      <c r="T168" s="25"/>
      <c r="U168" s="25"/>
      <c r="V168" s="25"/>
      <c r="W168" s="34"/>
    </row>
    <row r="169" spans="15:23" x14ac:dyDescent="0.35">
      <c r="O169" s="31"/>
      <c r="P169" s="25"/>
      <c r="Q169" s="32"/>
      <c r="R169" s="25"/>
      <c r="S169" s="25"/>
      <c r="T169" s="25"/>
      <c r="U169" s="25"/>
      <c r="V169" s="25"/>
      <c r="W169" s="34"/>
    </row>
    <row r="170" spans="15:23" x14ac:dyDescent="0.35">
      <c r="O170" s="31"/>
      <c r="P170" s="25"/>
      <c r="Q170" s="32"/>
      <c r="R170" s="25"/>
      <c r="S170" s="25"/>
      <c r="T170" s="25"/>
      <c r="U170" s="25"/>
      <c r="V170" s="25"/>
      <c r="W170" s="34"/>
    </row>
    <row r="171" spans="15:23" x14ac:dyDescent="0.35">
      <c r="O171" s="31"/>
      <c r="P171" s="25"/>
      <c r="Q171" s="32"/>
      <c r="R171" s="25"/>
      <c r="S171" s="25"/>
      <c r="T171" s="25"/>
      <c r="U171" s="25"/>
      <c r="V171" s="25"/>
      <c r="W171" s="34"/>
    </row>
    <row r="172" spans="15:23" x14ac:dyDescent="0.35">
      <c r="O172" s="31"/>
      <c r="P172" s="25"/>
      <c r="Q172" s="32"/>
      <c r="R172" s="25"/>
      <c r="S172" s="25"/>
      <c r="T172" s="25"/>
      <c r="U172" s="25"/>
      <c r="V172" s="25"/>
      <c r="W172" s="34"/>
    </row>
    <row r="173" spans="15:23" x14ac:dyDescent="0.35">
      <c r="O173" s="31"/>
      <c r="P173" s="25"/>
      <c r="Q173" s="32"/>
      <c r="R173" s="25"/>
      <c r="S173" s="25"/>
      <c r="T173" s="25"/>
      <c r="U173" s="25"/>
      <c r="V173" s="25"/>
      <c r="W173" s="34"/>
    </row>
    <row r="174" spans="15:23" x14ac:dyDescent="0.35">
      <c r="O174" s="31"/>
      <c r="P174" s="25"/>
      <c r="Q174" s="32"/>
      <c r="R174" s="25"/>
      <c r="S174" s="25"/>
      <c r="T174" s="25"/>
      <c r="U174" s="25"/>
      <c r="V174" s="25"/>
      <c r="W174" s="34"/>
    </row>
    <row r="175" spans="15:23" x14ac:dyDescent="0.35">
      <c r="O175" s="31"/>
      <c r="P175" s="25"/>
      <c r="Q175" s="32"/>
      <c r="R175" s="25"/>
      <c r="S175" s="25"/>
      <c r="T175" s="25"/>
      <c r="U175" s="25"/>
      <c r="V175" s="25"/>
      <c r="W175" s="34"/>
    </row>
    <row r="176" spans="15:23" x14ac:dyDescent="0.35">
      <c r="O176" s="31"/>
      <c r="P176" s="25"/>
      <c r="Q176" s="32"/>
      <c r="R176" s="25"/>
      <c r="S176" s="25"/>
      <c r="T176" s="25"/>
      <c r="U176" s="25"/>
      <c r="V176" s="25"/>
      <c r="W176" s="34"/>
    </row>
    <row r="177" spans="15:23" x14ac:dyDescent="0.35">
      <c r="O177" s="31"/>
      <c r="P177" s="25"/>
      <c r="Q177" s="32"/>
      <c r="R177" s="25"/>
      <c r="S177" s="25"/>
      <c r="T177" s="25"/>
      <c r="U177" s="25"/>
      <c r="V177" s="25"/>
      <c r="W177" s="34"/>
    </row>
    <row r="178" spans="15:23" x14ac:dyDescent="0.35">
      <c r="O178" s="31"/>
      <c r="P178" s="25"/>
      <c r="Q178" s="32"/>
      <c r="R178" s="25"/>
      <c r="S178" s="25"/>
      <c r="T178" s="25"/>
      <c r="U178" s="25"/>
      <c r="V178" s="25"/>
      <c r="W178" s="34"/>
    </row>
    <row r="179" spans="15:23" x14ac:dyDescent="0.35">
      <c r="O179" s="31"/>
      <c r="P179" s="25"/>
      <c r="Q179" s="32"/>
      <c r="R179" s="25"/>
      <c r="S179" s="25"/>
      <c r="T179" s="25"/>
      <c r="U179" s="25"/>
      <c r="V179" s="25"/>
      <c r="W179" s="34"/>
    </row>
    <row r="180" spans="15:23" x14ac:dyDescent="0.35">
      <c r="O180" s="31"/>
      <c r="P180" s="25"/>
      <c r="Q180" s="32"/>
      <c r="R180" s="25"/>
      <c r="S180" s="25"/>
      <c r="T180" s="25"/>
      <c r="U180" s="25"/>
      <c r="V180" s="25"/>
      <c r="W180" s="34"/>
    </row>
    <row r="181" spans="15:23" x14ac:dyDescent="0.35">
      <c r="O181" s="31"/>
      <c r="P181" s="25"/>
      <c r="Q181" s="32"/>
      <c r="R181" s="25"/>
      <c r="S181" s="25"/>
      <c r="T181" s="25"/>
      <c r="U181" s="25"/>
      <c r="V181" s="25"/>
      <c r="W181" s="34"/>
    </row>
    <row r="182" spans="15:23" x14ac:dyDescent="0.35">
      <c r="O182" s="31"/>
      <c r="P182" s="25"/>
      <c r="Q182" s="32"/>
      <c r="R182" s="25"/>
      <c r="S182" s="25"/>
      <c r="T182" s="25"/>
      <c r="U182" s="25"/>
      <c r="V182" s="25"/>
    </row>
    <row r="183" spans="15:23" x14ac:dyDescent="0.35">
      <c r="O183" s="31"/>
      <c r="P183" s="25"/>
      <c r="Q183" s="32"/>
      <c r="R183" s="25"/>
      <c r="S183" s="25"/>
      <c r="T183" s="25"/>
      <c r="U183" s="25"/>
      <c r="V183" s="25"/>
      <c r="W183" s="34"/>
    </row>
    <row r="184" spans="15:23" x14ac:dyDescent="0.35">
      <c r="O184" s="31"/>
      <c r="P184" s="25"/>
      <c r="Q184" s="32"/>
      <c r="R184" s="25"/>
      <c r="S184" s="25"/>
      <c r="T184" s="25"/>
      <c r="U184" s="25"/>
      <c r="V184" s="25"/>
      <c r="W184" s="34"/>
    </row>
    <row r="185" spans="15:23" x14ac:dyDescent="0.35">
      <c r="O185" s="31"/>
      <c r="P185" s="25"/>
      <c r="Q185" s="32"/>
      <c r="R185" s="25"/>
      <c r="S185" s="25"/>
      <c r="T185" s="25"/>
      <c r="U185" s="25"/>
      <c r="V185" s="25"/>
      <c r="W185" s="34"/>
    </row>
    <row r="186" spans="15:23" x14ac:dyDescent="0.35">
      <c r="O186" s="31"/>
      <c r="P186" s="25"/>
      <c r="Q186" s="32"/>
      <c r="R186" s="25"/>
      <c r="S186" s="25"/>
      <c r="T186" s="25"/>
      <c r="U186" s="25"/>
      <c r="V186" s="25"/>
      <c r="W186" s="34"/>
    </row>
    <row r="187" spans="15:23" x14ac:dyDescent="0.35">
      <c r="O187" s="31"/>
      <c r="P187" s="25"/>
      <c r="Q187" s="32"/>
      <c r="R187" s="25"/>
      <c r="S187" s="25"/>
      <c r="T187" s="25"/>
      <c r="U187" s="25"/>
      <c r="V187" s="25"/>
      <c r="W187" s="34"/>
    </row>
    <row r="188" spans="15:23" x14ac:dyDescent="0.35">
      <c r="O188" s="31"/>
      <c r="P188" s="25"/>
      <c r="Q188" s="32"/>
      <c r="R188" s="25"/>
      <c r="S188" s="25"/>
      <c r="T188" s="25"/>
      <c r="U188" s="25"/>
      <c r="V188" s="25"/>
      <c r="W188" s="34"/>
    </row>
    <row r="189" spans="15:23" x14ac:dyDescent="0.35">
      <c r="O189" s="31"/>
      <c r="P189" s="25"/>
      <c r="Q189" s="32"/>
      <c r="R189" s="25"/>
      <c r="S189" s="25"/>
      <c r="T189" s="25"/>
      <c r="U189" s="25"/>
      <c r="V189" s="25"/>
      <c r="W189" s="34"/>
    </row>
    <row r="190" spans="15:23" x14ac:dyDescent="0.35">
      <c r="O190" s="31"/>
      <c r="P190" s="25"/>
      <c r="Q190" s="32"/>
      <c r="R190" s="25"/>
      <c r="S190" s="25"/>
      <c r="T190" s="25"/>
      <c r="U190" s="25"/>
      <c r="V190" s="25"/>
      <c r="W190" s="34"/>
    </row>
    <row r="191" spans="15:23" x14ac:dyDescent="0.35">
      <c r="O191" s="31"/>
      <c r="P191" s="25"/>
      <c r="Q191" s="32"/>
      <c r="R191" s="25"/>
      <c r="S191" s="25"/>
      <c r="T191" s="25"/>
      <c r="U191" s="25"/>
      <c r="V191" s="25"/>
      <c r="W191" s="34"/>
    </row>
    <row r="192" spans="15:23" x14ac:dyDescent="0.35">
      <c r="O192" s="31"/>
      <c r="P192" s="25"/>
      <c r="Q192" s="32"/>
      <c r="R192" s="25"/>
      <c r="S192" s="25"/>
      <c r="T192" s="25"/>
      <c r="U192" s="25"/>
      <c r="V192" s="25"/>
      <c r="W192" s="34"/>
    </row>
    <row r="193" spans="15:23" x14ac:dyDescent="0.35">
      <c r="O193" s="31"/>
      <c r="P193" s="25"/>
      <c r="Q193" s="32"/>
      <c r="R193" s="25"/>
      <c r="S193" s="25"/>
      <c r="T193" s="25"/>
      <c r="U193" s="25"/>
      <c r="V193" s="25"/>
      <c r="W193" s="34"/>
    </row>
    <row r="194" spans="15:23" x14ac:dyDescent="0.35">
      <c r="O194" s="31"/>
      <c r="P194" s="25"/>
      <c r="Q194" s="32"/>
      <c r="R194" s="25"/>
      <c r="S194" s="25"/>
      <c r="T194" s="25"/>
      <c r="U194" s="25"/>
      <c r="V194" s="25"/>
    </row>
    <row r="195" spans="15:23" x14ac:dyDescent="0.35">
      <c r="O195" s="31"/>
      <c r="P195" s="25"/>
      <c r="Q195" s="32"/>
      <c r="R195" s="25"/>
      <c r="S195" s="25"/>
      <c r="T195" s="25"/>
      <c r="U195" s="25"/>
      <c r="V195" s="25"/>
    </row>
    <row r="196" spans="15:23" x14ac:dyDescent="0.35">
      <c r="O196" s="31"/>
      <c r="P196" s="25"/>
      <c r="Q196" s="32"/>
      <c r="R196" s="25"/>
      <c r="S196" s="25"/>
      <c r="T196" s="25"/>
      <c r="U196" s="25"/>
      <c r="V196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CFD77-168D-46BC-B521-E9B0514B6A66}">
  <dimension ref="A1"/>
  <sheetViews>
    <sheetView workbookViewId="0">
      <selection activeCell="A2" sqref="A2"/>
    </sheetView>
  </sheetViews>
  <sheetFormatPr defaultRowHeight="14.5" x14ac:dyDescent="0.35"/>
  <sheetData>
    <row r="1" spans="1:1" x14ac:dyDescent="0.35">
      <c r="A1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pyrophosphate</vt:lpstr>
      <vt:lpstr>NH2OH</vt:lpstr>
      <vt:lpstr>Dithionite</vt:lpstr>
      <vt:lpstr>Note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Vienne</dc:creator>
  <cp:lastModifiedBy>Arthur Vienne</cp:lastModifiedBy>
  <dcterms:created xsi:type="dcterms:W3CDTF">2024-10-15T16:41:07Z</dcterms:created>
  <dcterms:modified xsi:type="dcterms:W3CDTF">2024-10-21T07:35:56Z</dcterms:modified>
</cp:coreProperties>
</file>