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9044B2AD-6606-4A16-9631-5434FB3C2B62}" xr6:coauthVersionLast="47" xr6:coauthVersionMax="47" xr10:uidLastSave="{00000000-0000-0000-0000-000000000000}"/>
  <bookViews>
    <workbookView xWindow="-120" yWindow="-120" windowWidth="25440" windowHeight="15990" tabRatio="743" activeTab="7" xr2:uid="{00000000-000D-0000-FFFF-FFFF00000000}"/>
  </bookViews>
  <sheets>
    <sheet name="Mag_Rec_Low" sheetId="5" r:id="rId1"/>
    <sheet name="Change_Low" sheetId="3" r:id="rId2"/>
    <sheet name="Mag_Rec_High" sheetId="6" r:id="rId3"/>
    <sheet name="Change_High" sheetId="7" r:id="rId4"/>
    <sheet name="RecYearsChange_Low" sheetId="1" r:id="rId5"/>
    <sheet name="RecYearsChange_High" sheetId="2" r:id="rId6"/>
    <sheet name="FrequencyTable" sheetId="12" r:id="rId7"/>
    <sheet name="DurationLow" sheetId="1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3" l="1"/>
  <c r="C21" i="13"/>
  <c r="D21" i="13"/>
  <c r="E21" i="13"/>
  <c r="F21" i="13"/>
  <c r="G21" i="13"/>
  <c r="H21" i="13"/>
  <c r="B22" i="13"/>
  <c r="C22" i="13"/>
  <c r="D22" i="13"/>
  <c r="E22" i="13"/>
  <c r="F22" i="13"/>
  <c r="G22" i="13"/>
  <c r="H22" i="13"/>
  <c r="B23" i="13"/>
  <c r="C23" i="13"/>
  <c r="D23" i="13"/>
  <c r="E23" i="13"/>
  <c r="F23" i="13"/>
  <c r="G23" i="13"/>
  <c r="H23" i="13"/>
  <c r="B24" i="13"/>
  <c r="C24" i="13"/>
  <c r="D24" i="13"/>
  <c r="E24" i="13"/>
  <c r="F24" i="13"/>
  <c r="G24" i="13"/>
  <c r="H24" i="13"/>
  <c r="B25" i="13"/>
  <c r="C25" i="13"/>
  <c r="D25" i="13"/>
  <c r="E25" i="13"/>
  <c r="F25" i="13"/>
  <c r="G25" i="13"/>
  <c r="H25" i="13"/>
  <c r="B26" i="13"/>
  <c r="C26" i="13"/>
  <c r="D26" i="13"/>
  <c r="E26" i="13"/>
  <c r="F26" i="13"/>
  <c r="G26" i="13"/>
  <c r="H26" i="13"/>
  <c r="B27" i="13"/>
  <c r="C27" i="13"/>
  <c r="D27" i="13"/>
  <c r="E27" i="13"/>
  <c r="F27" i="13"/>
  <c r="G27" i="13"/>
  <c r="H27" i="13"/>
  <c r="B28" i="13"/>
  <c r="C28" i="13"/>
  <c r="D28" i="13"/>
  <c r="E28" i="13"/>
  <c r="F28" i="13"/>
  <c r="G28" i="13"/>
  <c r="H28" i="13"/>
  <c r="B29" i="13"/>
  <c r="C29" i="13"/>
  <c r="D29" i="13"/>
  <c r="E29" i="13"/>
  <c r="F29" i="13"/>
  <c r="G29" i="13"/>
  <c r="H29" i="13"/>
  <c r="B30" i="13"/>
  <c r="C30" i="13"/>
  <c r="D30" i="13"/>
  <c r="E30" i="13"/>
  <c r="F30" i="13"/>
  <c r="G30" i="13"/>
  <c r="H30" i="13"/>
  <c r="B31" i="13"/>
  <c r="C31" i="13"/>
  <c r="D31" i="13"/>
  <c r="E31" i="13"/>
  <c r="F31" i="13"/>
  <c r="G31" i="13"/>
  <c r="H31" i="13"/>
  <c r="B32" i="13"/>
  <c r="C32" i="13"/>
  <c r="D32" i="13"/>
  <c r="E32" i="13"/>
  <c r="F32" i="13"/>
  <c r="G32" i="13"/>
  <c r="H32" i="13"/>
  <c r="C20" i="13"/>
  <c r="D20" i="13"/>
  <c r="E20" i="13"/>
  <c r="F20" i="13"/>
  <c r="G20" i="13"/>
  <c r="H20" i="13"/>
  <c r="B20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H19" i="13"/>
  <c r="G19" i="13"/>
  <c r="F19" i="13"/>
  <c r="E19" i="13"/>
  <c r="D19" i="13"/>
  <c r="C19" i="13"/>
  <c r="B19" i="13"/>
  <c r="B20" i="12" l="1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B23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B19" i="12"/>
  <c r="J4" i="3" l="1"/>
  <c r="G3" i="3"/>
  <c r="N83" i="7"/>
  <c r="M83" i="7"/>
  <c r="L83" i="7"/>
  <c r="K83" i="7"/>
  <c r="J83" i="7"/>
  <c r="I83" i="7"/>
  <c r="H83" i="7"/>
  <c r="G83" i="7"/>
  <c r="F83" i="7"/>
  <c r="E83" i="7"/>
  <c r="D83" i="7"/>
  <c r="C83" i="7"/>
  <c r="B83" i="7"/>
  <c r="A83" i="7"/>
  <c r="N82" i="7"/>
  <c r="M82" i="7"/>
  <c r="L82" i="7"/>
  <c r="K82" i="7"/>
  <c r="J82" i="7"/>
  <c r="I82" i="7"/>
  <c r="H82" i="7"/>
  <c r="G82" i="7"/>
  <c r="F82" i="7"/>
  <c r="E82" i="7"/>
  <c r="D82" i="7"/>
  <c r="C82" i="7"/>
  <c r="B82" i="7"/>
  <c r="A82" i="7"/>
  <c r="N81" i="7"/>
  <c r="M81" i="7"/>
  <c r="L81" i="7"/>
  <c r="K81" i="7"/>
  <c r="J81" i="7"/>
  <c r="I81" i="7"/>
  <c r="H81" i="7"/>
  <c r="G81" i="7"/>
  <c r="F81" i="7"/>
  <c r="E81" i="7"/>
  <c r="D81" i="7"/>
  <c r="C81" i="7"/>
  <c r="B81" i="7"/>
  <c r="A81" i="7"/>
  <c r="N80" i="7"/>
  <c r="M80" i="7"/>
  <c r="L80" i="7"/>
  <c r="K80" i="7"/>
  <c r="J80" i="7"/>
  <c r="I80" i="7"/>
  <c r="H80" i="7"/>
  <c r="G80" i="7"/>
  <c r="F80" i="7"/>
  <c r="E80" i="7"/>
  <c r="D80" i="7"/>
  <c r="C80" i="7"/>
  <c r="B80" i="7"/>
  <c r="A80" i="7"/>
  <c r="N79" i="7"/>
  <c r="M79" i="7"/>
  <c r="L79" i="7"/>
  <c r="K79" i="7"/>
  <c r="J79" i="7"/>
  <c r="I79" i="7"/>
  <c r="H79" i="7"/>
  <c r="G79" i="7"/>
  <c r="F79" i="7"/>
  <c r="E79" i="7"/>
  <c r="D79" i="7"/>
  <c r="C79" i="7"/>
  <c r="B79" i="7"/>
  <c r="A79" i="7"/>
  <c r="N78" i="7"/>
  <c r="M78" i="7"/>
  <c r="L78" i="7"/>
  <c r="K78" i="7"/>
  <c r="J78" i="7"/>
  <c r="I78" i="7"/>
  <c r="H78" i="7"/>
  <c r="G78" i="7"/>
  <c r="F78" i="7"/>
  <c r="E78" i="7"/>
  <c r="D78" i="7"/>
  <c r="C78" i="7"/>
  <c r="B78" i="7"/>
  <c r="A78" i="7"/>
  <c r="N77" i="7"/>
  <c r="M77" i="7"/>
  <c r="L77" i="7"/>
  <c r="K77" i="7"/>
  <c r="J77" i="7"/>
  <c r="I77" i="7"/>
  <c r="H77" i="7"/>
  <c r="G77" i="7"/>
  <c r="F77" i="7"/>
  <c r="E77" i="7"/>
  <c r="D77" i="7"/>
  <c r="C77" i="7"/>
  <c r="B77" i="7"/>
  <c r="A77" i="7"/>
  <c r="N76" i="7"/>
  <c r="M76" i="7"/>
  <c r="L76" i="7"/>
  <c r="K76" i="7"/>
  <c r="J76" i="7"/>
  <c r="I76" i="7"/>
  <c r="H76" i="7"/>
  <c r="G76" i="7"/>
  <c r="F76" i="7"/>
  <c r="E76" i="7"/>
  <c r="D76" i="7"/>
  <c r="C76" i="7"/>
  <c r="B76" i="7"/>
  <c r="A76" i="7"/>
  <c r="N75" i="7"/>
  <c r="M75" i="7"/>
  <c r="L75" i="7"/>
  <c r="K75" i="7"/>
  <c r="J75" i="7"/>
  <c r="I75" i="7"/>
  <c r="H75" i="7"/>
  <c r="G75" i="7"/>
  <c r="F75" i="7"/>
  <c r="E75" i="7"/>
  <c r="D75" i="7"/>
  <c r="C75" i="7"/>
  <c r="B75" i="7"/>
  <c r="A75" i="7"/>
  <c r="N71" i="7"/>
  <c r="M71" i="7"/>
  <c r="L71" i="7"/>
  <c r="K71" i="7"/>
  <c r="J71" i="7"/>
  <c r="I71" i="7"/>
  <c r="H71" i="7"/>
  <c r="G71" i="7"/>
  <c r="F71" i="7"/>
  <c r="E71" i="7"/>
  <c r="D71" i="7"/>
  <c r="C71" i="7"/>
  <c r="B71" i="7"/>
  <c r="A71" i="7"/>
  <c r="N70" i="7"/>
  <c r="M70" i="7"/>
  <c r="L70" i="7"/>
  <c r="K70" i="7"/>
  <c r="J70" i="7"/>
  <c r="I70" i="7"/>
  <c r="H70" i="7"/>
  <c r="G70" i="7"/>
  <c r="F70" i="7"/>
  <c r="E70" i="7"/>
  <c r="D70" i="7"/>
  <c r="C70" i="7"/>
  <c r="B70" i="7"/>
  <c r="A70" i="7"/>
  <c r="N69" i="7"/>
  <c r="M69" i="7"/>
  <c r="L69" i="7"/>
  <c r="K69" i="7"/>
  <c r="J69" i="7"/>
  <c r="I69" i="7"/>
  <c r="H69" i="7"/>
  <c r="G69" i="7"/>
  <c r="F69" i="7"/>
  <c r="E69" i="7"/>
  <c r="D69" i="7"/>
  <c r="C69" i="7"/>
  <c r="B69" i="7"/>
  <c r="A69" i="7"/>
  <c r="N68" i="7"/>
  <c r="M68" i="7"/>
  <c r="L68" i="7"/>
  <c r="K68" i="7"/>
  <c r="J68" i="7"/>
  <c r="I68" i="7"/>
  <c r="H68" i="7"/>
  <c r="G68" i="7"/>
  <c r="F68" i="7"/>
  <c r="E68" i="7"/>
  <c r="D68" i="7"/>
  <c r="C68" i="7"/>
  <c r="B68" i="7"/>
  <c r="A68" i="7"/>
  <c r="N67" i="7"/>
  <c r="M67" i="7"/>
  <c r="L67" i="7"/>
  <c r="K67" i="7"/>
  <c r="J67" i="7"/>
  <c r="I67" i="7"/>
  <c r="H67" i="7"/>
  <c r="G67" i="7"/>
  <c r="F67" i="7"/>
  <c r="E67" i="7"/>
  <c r="D67" i="7"/>
  <c r="C67" i="7"/>
  <c r="B67" i="7"/>
  <c r="A67" i="7"/>
  <c r="N66" i="7"/>
  <c r="M66" i="7"/>
  <c r="L66" i="7"/>
  <c r="K66" i="7"/>
  <c r="J66" i="7"/>
  <c r="I66" i="7"/>
  <c r="H66" i="7"/>
  <c r="G66" i="7"/>
  <c r="F66" i="7"/>
  <c r="E66" i="7"/>
  <c r="D66" i="7"/>
  <c r="C66" i="7"/>
  <c r="B66" i="7"/>
  <c r="A66" i="7"/>
  <c r="N65" i="7"/>
  <c r="M65" i="7"/>
  <c r="L65" i="7"/>
  <c r="K65" i="7"/>
  <c r="J65" i="7"/>
  <c r="I65" i="7"/>
  <c r="H65" i="7"/>
  <c r="G65" i="7"/>
  <c r="F65" i="7"/>
  <c r="E65" i="7"/>
  <c r="D65" i="7"/>
  <c r="C65" i="7"/>
  <c r="B65" i="7"/>
  <c r="A65" i="7"/>
  <c r="N64" i="7"/>
  <c r="M64" i="7"/>
  <c r="L64" i="7"/>
  <c r="K64" i="7"/>
  <c r="J64" i="7"/>
  <c r="I64" i="7"/>
  <c r="H64" i="7"/>
  <c r="G64" i="7"/>
  <c r="F64" i="7"/>
  <c r="E64" i="7"/>
  <c r="D64" i="7"/>
  <c r="C64" i="7"/>
  <c r="B64" i="7"/>
  <c r="A64" i="7"/>
  <c r="N63" i="7"/>
  <c r="M63" i="7"/>
  <c r="L63" i="7"/>
  <c r="K63" i="7"/>
  <c r="J63" i="7"/>
  <c r="I63" i="7"/>
  <c r="H63" i="7"/>
  <c r="G63" i="7"/>
  <c r="F63" i="7"/>
  <c r="E63" i="7"/>
  <c r="D63" i="7"/>
  <c r="C63" i="7"/>
  <c r="B63" i="7"/>
  <c r="A63" i="7"/>
  <c r="N59" i="7"/>
  <c r="M59" i="7"/>
  <c r="L59" i="7"/>
  <c r="K59" i="7"/>
  <c r="J59" i="7"/>
  <c r="I59" i="7"/>
  <c r="H59" i="7"/>
  <c r="G59" i="7"/>
  <c r="F59" i="7"/>
  <c r="E59" i="7"/>
  <c r="D59" i="7"/>
  <c r="C59" i="7"/>
  <c r="B59" i="7"/>
  <c r="A59" i="7"/>
  <c r="N58" i="7"/>
  <c r="M58" i="7"/>
  <c r="L58" i="7"/>
  <c r="K58" i="7"/>
  <c r="J58" i="7"/>
  <c r="I58" i="7"/>
  <c r="H58" i="7"/>
  <c r="G58" i="7"/>
  <c r="F58" i="7"/>
  <c r="E58" i="7"/>
  <c r="D58" i="7"/>
  <c r="C58" i="7"/>
  <c r="B58" i="7"/>
  <c r="A58" i="7"/>
  <c r="N57" i="7"/>
  <c r="M57" i="7"/>
  <c r="L57" i="7"/>
  <c r="K57" i="7"/>
  <c r="J57" i="7"/>
  <c r="I57" i="7"/>
  <c r="H57" i="7"/>
  <c r="G57" i="7"/>
  <c r="F57" i="7"/>
  <c r="E57" i="7"/>
  <c r="D57" i="7"/>
  <c r="C57" i="7"/>
  <c r="B57" i="7"/>
  <c r="A57" i="7"/>
  <c r="N56" i="7"/>
  <c r="M56" i="7"/>
  <c r="L56" i="7"/>
  <c r="K56" i="7"/>
  <c r="J56" i="7"/>
  <c r="I56" i="7"/>
  <c r="H56" i="7"/>
  <c r="G56" i="7"/>
  <c r="F56" i="7"/>
  <c r="E56" i="7"/>
  <c r="D56" i="7"/>
  <c r="C56" i="7"/>
  <c r="B56" i="7"/>
  <c r="A56" i="7"/>
  <c r="N55" i="7"/>
  <c r="M55" i="7"/>
  <c r="L55" i="7"/>
  <c r="K55" i="7"/>
  <c r="J55" i="7"/>
  <c r="I55" i="7"/>
  <c r="H55" i="7"/>
  <c r="G55" i="7"/>
  <c r="F55" i="7"/>
  <c r="E55" i="7"/>
  <c r="D55" i="7"/>
  <c r="C55" i="7"/>
  <c r="B55" i="7"/>
  <c r="A55" i="7"/>
  <c r="N54" i="7"/>
  <c r="M54" i="7"/>
  <c r="L54" i="7"/>
  <c r="K54" i="7"/>
  <c r="J54" i="7"/>
  <c r="I54" i="7"/>
  <c r="H54" i="7"/>
  <c r="G54" i="7"/>
  <c r="F54" i="7"/>
  <c r="E54" i="7"/>
  <c r="D54" i="7"/>
  <c r="C54" i="7"/>
  <c r="B54" i="7"/>
  <c r="A54" i="7"/>
  <c r="N53" i="7"/>
  <c r="M53" i="7"/>
  <c r="L53" i="7"/>
  <c r="K53" i="7"/>
  <c r="J53" i="7"/>
  <c r="I53" i="7"/>
  <c r="H53" i="7"/>
  <c r="G53" i="7"/>
  <c r="F53" i="7"/>
  <c r="E53" i="7"/>
  <c r="D53" i="7"/>
  <c r="C53" i="7"/>
  <c r="B53" i="7"/>
  <c r="A53" i="7"/>
  <c r="N52" i="7"/>
  <c r="M52" i="7"/>
  <c r="L52" i="7"/>
  <c r="K52" i="7"/>
  <c r="J52" i="7"/>
  <c r="I52" i="7"/>
  <c r="H52" i="7"/>
  <c r="G52" i="7"/>
  <c r="F52" i="7"/>
  <c r="E52" i="7"/>
  <c r="D52" i="7"/>
  <c r="C52" i="7"/>
  <c r="B52" i="7"/>
  <c r="A52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A51" i="7"/>
  <c r="N47" i="7"/>
  <c r="M47" i="7"/>
  <c r="L47" i="7"/>
  <c r="K47" i="7"/>
  <c r="J47" i="7"/>
  <c r="I47" i="7"/>
  <c r="H47" i="7"/>
  <c r="G47" i="7"/>
  <c r="F47" i="7"/>
  <c r="E47" i="7"/>
  <c r="D47" i="7"/>
  <c r="C47" i="7"/>
  <c r="B47" i="7"/>
  <c r="A47" i="7"/>
  <c r="N46" i="7"/>
  <c r="M46" i="7"/>
  <c r="L46" i="7"/>
  <c r="K46" i="7"/>
  <c r="J46" i="7"/>
  <c r="I46" i="7"/>
  <c r="H46" i="7"/>
  <c r="G46" i="7"/>
  <c r="F46" i="7"/>
  <c r="E46" i="7"/>
  <c r="D46" i="7"/>
  <c r="C46" i="7"/>
  <c r="B46" i="7"/>
  <c r="A46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A45" i="7"/>
  <c r="N44" i="7"/>
  <c r="M44" i="7"/>
  <c r="L44" i="7"/>
  <c r="K44" i="7"/>
  <c r="J44" i="7"/>
  <c r="I44" i="7"/>
  <c r="H44" i="7"/>
  <c r="G44" i="7"/>
  <c r="F44" i="7"/>
  <c r="E44" i="7"/>
  <c r="D44" i="7"/>
  <c r="C44" i="7"/>
  <c r="B44" i="7"/>
  <c r="A44" i="7"/>
  <c r="N43" i="7"/>
  <c r="M43" i="7"/>
  <c r="L43" i="7"/>
  <c r="K43" i="7"/>
  <c r="J43" i="7"/>
  <c r="I43" i="7"/>
  <c r="H43" i="7"/>
  <c r="G43" i="7"/>
  <c r="F43" i="7"/>
  <c r="E43" i="7"/>
  <c r="D43" i="7"/>
  <c r="C43" i="7"/>
  <c r="B43" i="7"/>
  <c r="A43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A42" i="7"/>
  <c r="N41" i="7"/>
  <c r="M41" i="7"/>
  <c r="L41" i="7"/>
  <c r="K41" i="7"/>
  <c r="J41" i="7"/>
  <c r="I41" i="7"/>
  <c r="H41" i="7"/>
  <c r="G41" i="7"/>
  <c r="F41" i="7"/>
  <c r="E41" i="7"/>
  <c r="D41" i="7"/>
  <c r="C41" i="7"/>
  <c r="B41" i="7"/>
  <c r="A41" i="7"/>
  <c r="N40" i="7"/>
  <c r="M40" i="7"/>
  <c r="L40" i="7"/>
  <c r="K40" i="7"/>
  <c r="J40" i="7"/>
  <c r="I40" i="7"/>
  <c r="H40" i="7"/>
  <c r="G40" i="7"/>
  <c r="F40" i="7"/>
  <c r="E40" i="7"/>
  <c r="D40" i="7"/>
  <c r="C40" i="7"/>
  <c r="B40" i="7"/>
  <c r="A40" i="7"/>
  <c r="N39" i="7"/>
  <c r="M39" i="7"/>
  <c r="L39" i="7"/>
  <c r="K39" i="7"/>
  <c r="J39" i="7"/>
  <c r="I39" i="7"/>
  <c r="H39" i="7"/>
  <c r="G39" i="7"/>
  <c r="F39" i="7"/>
  <c r="E39" i="7"/>
  <c r="D39" i="7"/>
  <c r="C39" i="7"/>
  <c r="B39" i="7"/>
  <c r="A39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A35" i="7"/>
  <c r="N34" i="7"/>
  <c r="M34" i="7"/>
  <c r="L34" i="7"/>
  <c r="K34" i="7"/>
  <c r="J34" i="7"/>
  <c r="I34" i="7"/>
  <c r="H34" i="7"/>
  <c r="G34" i="7"/>
  <c r="F34" i="7"/>
  <c r="E34" i="7"/>
  <c r="D34" i="7"/>
  <c r="C34" i="7"/>
  <c r="B34" i="7"/>
  <c r="A34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A33" i="7"/>
  <c r="N32" i="7"/>
  <c r="M32" i="7"/>
  <c r="L32" i="7"/>
  <c r="K32" i="7"/>
  <c r="J32" i="7"/>
  <c r="I32" i="7"/>
  <c r="H32" i="7"/>
  <c r="G32" i="7"/>
  <c r="F32" i="7"/>
  <c r="E32" i="7"/>
  <c r="D32" i="7"/>
  <c r="C32" i="7"/>
  <c r="B32" i="7"/>
  <c r="A32" i="7"/>
  <c r="N31" i="7"/>
  <c r="M31" i="7"/>
  <c r="L31" i="7"/>
  <c r="K31" i="7"/>
  <c r="J31" i="7"/>
  <c r="I31" i="7"/>
  <c r="H31" i="7"/>
  <c r="G31" i="7"/>
  <c r="F31" i="7"/>
  <c r="E31" i="7"/>
  <c r="D31" i="7"/>
  <c r="C31" i="7"/>
  <c r="B31" i="7"/>
  <c r="A31" i="7"/>
  <c r="N30" i="7"/>
  <c r="M30" i="7"/>
  <c r="L30" i="7"/>
  <c r="K30" i="7"/>
  <c r="J30" i="7"/>
  <c r="I30" i="7"/>
  <c r="H30" i="7"/>
  <c r="G30" i="7"/>
  <c r="F30" i="7"/>
  <c r="E30" i="7"/>
  <c r="D30" i="7"/>
  <c r="C30" i="7"/>
  <c r="B30" i="7"/>
  <c r="A30" i="7"/>
  <c r="N29" i="7"/>
  <c r="M29" i="7"/>
  <c r="L29" i="7"/>
  <c r="K29" i="7"/>
  <c r="J29" i="7"/>
  <c r="I29" i="7"/>
  <c r="H29" i="7"/>
  <c r="G29" i="7"/>
  <c r="F29" i="7"/>
  <c r="E29" i="7"/>
  <c r="D29" i="7"/>
  <c r="C29" i="7"/>
  <c r="B29" i="7"/>
  <c r="A29" i="7"/>
  <c r="N28" i="7"/>
  <c r="M28" i="7"/>
  <c r="L28" i="7"/>
  <c r="K28" i="7"/>
  <c r="J28" i="7"/>
  <c r="I28" i="7"/>
  <c r="H28" i="7"/>
  <c r="G28" i="7"/>
  <c r="F28" i="7"/>
  <c r="E28" i="7"/>
  <c r="D28" i="7"/>
  <c r="C28" i="7"/>
  <c r="B28" i="7"/>
  <c r="A28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A27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A23" i="7"/>
  <c r="N22" i="7"/>
  <c r="M22" i="7"/>
  <c r="L22" i="7"/>
  <c r="K22" i="7"/>
  <c r="J22" i="7"/>
  <c r="I22" i="7"/>
  <c r="H22" i="7"/>
  <c r="G22" i="7"/>
  <c r="F22" i="7"/>
  <c r="E22" i="7"/>
  <c r="D22" i="7"/>
  <c r="C22" i="7"/>
  <c r="B22" i="7"/>
  <c r="A22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A21" i="7"/>
  <c r="N20" i="7"/>
  <c r="M20" i="7"/>
  <c r="L20" i="7"/>
  <c r="K20" i="7"/>
  <c r="J20" i="7"/>
  <c r="I20" i="7"/>
  <c r="H20" i="7"/>
  <c r="G20" i="7"/>
  <c r="F20" i="7"/>
  <c r="E20" i="7"/>
  <c r="D20" i="7"/>
  <c r="C20" i="7"/>
  <c r="B20" i="7"/>
  <c r="A20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A19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A18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A17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A16" i="7"/>
  <c r="N15" i="7"/>
  <c r="M15" i="7"/>
  <c r="L15" i="7"/>
  <c r="K15" i="7"/>
  <c r="J15" i="7"/>
  <c r="I15" i="7"/>
  <c r="H15" i="7"/>
  <c r="G15" i="7"/>
  <c r="F15" i="7"/>
  <c r="E15" i="7"/>
  <c r="D15" i="7"/>
  <c r="C15" i="7"/>
  <c r="B15" i="7"/>
  <c r="A15" i="7"/>
  <c r="B4" i="7"/>
  <c r="C4" i="7"/>
  <c r="D4" i="7"/>
  <c r="E4" i="7"/>
  <c r="F4" i="7"/>
  <c r="G4" i="7"/>
  <c r="H4" i="7"/>
  <c r="I4" i="7"/>
  <c r="J4" i="7"/>
  <c r="K4" i="7"/>
  <c r="L4" i="7"/>
  <c r="M4" i="7"/>
  <c r="N4" i="7"/>
  <c r="B5" i="7"/>
  <c r="C5" i="7"/>
  <c r="D5" i="7"/>
  <c r="E5" i="7"/>
  <c r="F5" i="7"/>
  <c r="G5" i="7"/>
  <c r="H5" i="7"/>
  <c r="I5" i="7"/>
  <c r="J5" i="7"/>
  <c r="K5" i="7"/>
  <c r="L5" i="7"/>
  <c r="M5" i="7"/>
  <c r="N5" i="7"/>
  <c r="B6" i="7"/>
  <c r="C6" i="7"/>
  <c r="D6" i="7"/>
  <c r="E6" i="7"/>
  <c r="F6" i="7"/>
  <c r="G6" i="7"/>
  <c r="H6" i="7"/>
  <c r="I6" i="7"/>
  <c r="J6" i="7"/>
  <c r="K6" i="7"/>
  <c r="L6" i="7"/>
  <c r="M6" i="7"/>
  <c r="N6" i="7"/>
  <c r="B7" i="7"/>
  <c r="C7" i="7"/>
  <c r="D7" i="7"/>
  <c r="E7" i="7"/>
  <c r="F7" i="7"/>
  <c r="G7" i="7"/>
  <c r="H7" i="7"/>
  <c r="I7" i="7"/>
  <c r="J7" i="7"/>
  <c r="K7" i="7"/>
  <c r="L7" i="7"/>
  <c r="M7" i="7"/>
  <c r="N7" i="7"/>
  <c r="B8" i="7"/>
  <c r="C8" i="7"/>
  <c r="D8" i="7"/>
  <c r="E8" i="7"/>
  <c r="F8" i="7"/>
  <c r="G8" i="7"/>
  <c r="H8" i="7"/>
  <c r="I8" i="7"/>
  <c r="J8" i="7"/>
  <c r="K8" i="7"/>
  <c r="L8" i="7"/>
  <c r="M8" i="7"/>
  <c r="N8" i="7"/>
  <c r="B9" i="7"/>
  <c r="C9" i="7"/>
  <c r="D9" i="7"/>
  <c r="E9" i="7"/>
  <c r="F9" i="7"/>
  <c r="G9" i="7"/>
  <c r="H9" i="7"/>
  <c r="I9" i="7"/>
  <c r="J9" i="7"/>
  <c r="K9" i="7"/>
  <c r="L9" i="7"/>
  <c r="M9" i="7"/>
  <c r="N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C3" i="7"/>
  <c r="D3" i="7"/>
  <c r="E3" i="7"/>
  <c r="F3" i="7"/>
  <c r="G3" i="7"/>
  <c r="H3" i="7"/>
  <c r="I3" i="7"/>
  <c r="J3" i="7"/>
  <c r="K3" i="7"/>
  <c r="L3" i="7"/>
  <c r="M3" i="7"/>
  <c r="N3" i="7"/>
  <c r="B3" i="7"/>
  <c r="A4" i="7"/>
  <c r="A5" i="7"/>
  <c r="A6" i="7"/>
  <c r="A7" i="7"/>
  <c r="A8" i="7"/>
  <c r="A9" i="7"/>
  <c r="A10" i="7"/>
  <c r="A11" i="7"/>
  <c r="A3" i="7"/>
  <c r="N83" i="3"/>
  <c r="M83" i="3"/>
  <c r="L83" i="3"/>
  <c r="K83" i="3"/>
  <c r="J83" i="3"/>
  <c r="I83" i="3"/>
  <c r="H83" i="3"/>
  <c r="G83" i="3"/>
  <c r="F83" i="3"/>
  <c r="E83" i="3"/>
  <c r="D83" i="3"/>
  <c r="C83" i="3"/>
  <c r="B83" i="3"/>
  <c r="A83" i="3"/>
  <c r="N82" i="3"/>
  <c r="M82" i="3"/>
  <c r="L82" i="3"/>
  <c r="K82" i="3"/>
  <c r="J82" i="3"/>
  <c r="I82" i="3"/>
  <c r="H82" i="3"/>
  <c r="G82" i="3"/>
  <c r="F82" i="3"/>
  <c r="E82" i="3"/>
  <c r="D82" i="3"/>
  <c r="C82" i="3"/>
  <c r="B82" i="3"/>
  <c r="A82" i="3"/>
  <c r="N81" i="3"/>
  <c r="M81" i="3"/>
  <c r="L81" i="3"/>
  <c r="K81" i="3"/>
  <c r="J81" i="3"/>
  <c r="I81" i="3"/>
  <c r="H81" i="3"/>
  <c r="G81" i="3"/>
  <c r="F81" i="3"/>
  <c r="E81" i="3"/>
  <c r="D81" i="3"/>
  <c r="C81" i="3"/>
  <c r="B81" i="3"/>
  <c r="A81" i="3"/>
  <c r="N80" i="3"/>
  <c r="M80" i="3"/>
  <c r="L80" i="3"/>
  <c r="K80" i="3"/>
  <c r="J80" i="3"/>
  <c r="I80" i="3"/>
  <c r="H80" i="3"/>
  <c r="G80" i="3"/>
  <c r="F80" i="3"/>
  <c r="E80" i="3"/>
  <c r="D80" i="3"/>
  <c r="C80" i="3"/>
  <c r="B80" i="3"/>
  <c r="A80" i="3"/>
  <c r="N79" i="3"/>
  <c r="M79" i="3"/>
  <c r="L79" i="3"/>
  <c r="K79" i="3"/>
  <c r="J79" i="3"/>
  <c r="I79" i="3"/>
  <c r="H79" i="3"/>
  <c r="G79" i="3"/>
  <c r="F79" i="3"/>
  <c r="E79" i="3"/>
  <c r="D79" i="3"/>
  <c r="C79" i="3"/>
  <c r="B79" i="3"/>
  <c r="A79" i="3"/>
  <c r="N78" i="3"/>
  <c r="M78" i="3"/>
  <c r="L78" i="3"/>
  <c r="K78" i="3"/>
  <c r="J78" i="3"/>
  <c r="I78" i="3"/>
  <c r="H78" i="3"/>
  <c r="G78" i="3"/>
  <c r="F78" i="3"/>
  <c r="E78" i="3"/>
  <c r="D78" i="3"/>
  <c r="C78" i="3"/>
  <c r="B78" i="3"/>
  <c r="A78" i="3"/>
  <c r="N77" i="3"/>
  <c r="M77" i="3"/>
  <c r="L77" i="3"/>
  <c r="K77" i="3"/>
  <c r="J77" i="3"/>
  <c r="I77" i="3"/>
  <c r="H77" i="3"/>
  <c r="G77" i="3"/>
  <c r="F77" i="3"/>
  <c r="E77" i="3"/>
  <c r="D77" i="3"/>
  <c r="C77" i="3"/>
  <c r="B77" i="3"/>
  <c r="A77" i="3"/>
  <c r="N76" i="3"/>
  <c r="M76" i="3"/>
  <c r="L76" i="3"/>
  <c r="K76" i="3"/>
  <c r="J76" i="3"/>
  <c r="I76" i="3"/>
  <c r="H76" i="3"/>
  <c r="G76" i="3"/>
  <c r="F76" i="3"/>
  <c r="E76" i="3"/>
  <c r="D76" i="3"/>
  <c r="C76" i="3"/>
  <c r="B76" i="3"/>
  <c r="A76" i="3"/>
  <c r="N75" i="3"/>
  <c r="M75" i="3"/>
  <c r="L75" i="3"/>
  <c r="K75" i="3"/>
  <c r="J75" i="3"/>
  <c r="I75" i="3"/>
  <c r="H75" i="3"/>
  <c r="G75" i="3"/>
  <c r="F75" i="3"/>
  <c r="E75" i="3"/>
  <c r="D75" i="3"/>
  <c r="C75" i="3"/>
  <c r="B75" i="3"/>
  <c r="A75" i="3"/>
  <c r="N71" i="3"/>
  <c r="M71" i="3"/>
  <c r="L71" i="3"/>
  <c r="K71" i="3"/>
  <c r="J71" i="3"/>
  <c r="I71" i="3"/>
  <c r="H71" i="3"/>
  <c r="G71" i="3"/>
  <c r="F71" i="3"/>
  <c r="E71" i="3"/>
  <c r="D71" i="3"/>
  <c r="C71" i="3"/>
  <c r="B71" i="3"/>
  <c r="A71" i="3"/>
  <c r="N70" i="3"/>
  <c r="M70" i="3"/>
  <c r="L70" i="3"/>
  <c r="K70" i="3"/>
  <c r="J70" i="3"/>
  <c r="I70" i="3"/>
  <c r="H70" i="3"/>
  <c r="G70" i="3"/>
  <c r="F70" i="3"/>
  <c r="E70" i="3"/>
  <c r="D70" i="3"/>
  <c r="C70" i="3"/>
  <c r="B70" i="3"/>
  <c r="A70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A69" i="3"/>
  <c r="N68" i="3"/>
  <c r="M68" i="3"/>
  <c r="L68" i="3"/>
  <c r="K68" i="3"/>
  <c r="J68" i="3"/>
  <c r="I68" i="3"/>
  <c r="H68" i="3"/>
  <c r="G68" i="3"/>
  <c r="F68" i="3"/>
  <c r="E68" i="3"/>
  <c r="D68" i="3"/>
  <c r="C68" i="3"/>
  <c r="B68" i="3"/>
  <c r="A68" i="3"/>
  <c r="N67" i="3"/>
  <c r="M67" i="3"/>
  <c r="L67" i="3"/>
  <c r="K67" i="3"/>
  <c r="J67" i="3"/>
  <c r="I67" i="3"/>
  <c r="H67" i="3"/>
  <c r="G67" i="3"/>
  <c r="F67" i="3"/>
  <c r="E67" i="3"/>
  <c r="D67" i="3"/>
  <c r="C67" i="3"/>
  <c r="B67" i="3"/>
  <c r="A67" i="3"/>
  <c r="N66" i="3"/>
  <c r="M66" i="3"/>
  <c r="L66" i="3"/>
  <c r="K66" i="3"/>
  <c r="J66" i="3"/>
  <c r="I66" i="3"/>
  <c r="H66" i="3"/>
  <c r="G66" i="3"/>
  <c r="F66" i="3"/>
  <c r="E66" i="3"/>
  <c r="D66" i="3"/>
  <c r="C66" i="3"/>
  <c r="B66" i="3"/>
  <c r="A66" i="3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A65" i="3"/>
  <c r="N64" i="3"/>
  <c r="M64" i="3"/>
  <c r="L64" i="3"/>
  <c r="K64" i="3"/>
  <c r="J64" i="3"/>
  <c r="I64" i="3"/>
  <c r="H64" i="3"/>
  <c r="G64" i="3"/>
  <c r="F64" i="3"/>
  <c r="E64" i="3"/>
  <c r="D64" i="3"/>
  <c r="C64" i="3"/>
  <c r="B64" i="3"/>
  <c r="A64" i="3"/>
  <c r="N63" i="3"/>
  <c r="M63" i="3"/>
  <c r="L63" i="3"/>
  <c r="K63" i="3"/>
  <c r="J63" i="3"/>
  <c r="I63" i="3"/>
  <c r="H63" i="3"/>
  <c r="G63" i="3"/>
  <c r="F63" i="3"/>
  <c r="E63" i="3"/>
  <c r="D63" i="3"/>
  <c r="C63" i="3"/>
  <c r="B63" i="3"/>
  <c r="A63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A59" i="3"/>
  <c r="N58" i="3"/>
  <c r="M58" i="3"/>
  <c r="L58" i="3"/>
  <c r="K58" i="3"/>
  <c r="J58" i="3"/>
  <c r="I58" i="3"/>
  <c r="H58" i="3"/>
  <c r="G58" i="3"/>
  <c r="F58" i="3"/>
  <c r="E58" i="3"/>
  <c r="D58" i="3"/>
  <c r="C58" i="3"/>
  <c r="B58" i="3"/>
  <c r="A58" i="3"/>
  <c r="N57" i="3"/>
  <c r="M57" i="3"/>
  <c r="L57" i="3"/>
  <c r="K57" i="3"/>
  <c r="J57" i="3"/>
  <c r="I57" i="3"/>
  <c r="H57" i="3"/>
  <c r="G57" i="3"/>
  <c r="F57" i="3"/>
  <c r="E57" i="3"/>
  <c r="D57" i="3"/>
  <c r="C57" i="3"/>
  <c r="B57" i="3"/>
  <c r="A57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A56" i="3"/>
  <c r="N55" i="3"/>
  <c r="M55" i="3"/>
  <c r="L55" i="3"/>
  <c r="K55" i="3"/>
  <c r="J55" i="3"/>
  <c r="I55" i="3"/>
  <c r="H55" i="3"/>
  <c r="G55" i="3"/>
  <c r="F55" i="3"/>
  <c r="E55" i="3"/>
  <c r="D55" i="3"/>
  <c r="C55" i="3"/>
  <c r="B55" i="3"/>
  <c r="A55" i="3"/>
  <c r="N54" i="3"/>
  <c r="M54" i="3"/>
  <c r="L54" i="3"/>
  <c r="K54" i="3"/>
  <c r="J54" i="3"/>
  <c r="I54" i="3"/>
  <c r="H54" i="3"/>
  <c r="G54" i="3"/>
  <c r="F54" i="3"/>
  <c r="E54" i="3"/>
  <c r="D54" i="3"/>
  <c r="C54" i="3"/>
  <c r="B54" i="3"/>
  <c r="A54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A53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A52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A51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A47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A46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A45" i="3"/>
  <c r="N44" i="3"/>
  <c r="M44" i="3"/>
  <c r="L44" i="3"/>
  <c r="K44" i="3"/>
  <c r="J44" i="3"/>
  <c r="I44" i="3"/>
  <c r="H44" i="3"/>
  <c r="G44" i="3"/>
  <c r="F44" i="3"/>
  <c r="E44" i="3"/>
  <c r="D44" i="3"/>
  <c r="C44" i="3"/>
  <c r="B44" i="3"/>
  <c r="A44" i="3"/>
  <c r="N43" i="3"/>
  <c r="M43" i="3"/>
  <c r="L43" i="3"/>
  <c r="K43" i="3"/>
  <c r="J43" i="3"/>
  <c r="I43" i="3"/>
  <c r="H43" i="3"/>
  <c r="G43" i="3"/>
  <c r="F43" i="3"/>
  <c r="E43" i="3"/>
  <c r="D43" i="3"/>
  <c r="C43" i="3"/>
  <c r="B43" i="3"/>
  <c r="A43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A42" i="3"/>
  <c r="N41" i="3"/>
  <c r="M41" i="3"/>
  <c r="L41" i="3"/>
  <c r="K41" i="3"/>
  <c r="J41" i="3"/>
  <c r="I41" i="3"/>
  <c r="H41" i="3"/>
  <c r="G41" i="3"/>
  <c r="F41" i="3"/>
  <c r="E41" i="3"/>
  <c r="D41" i="3"/>
  <c r="C41" i="3"/>
  <c r="B41" i="3"/>
  <c r="A41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A40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A39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A35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A34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33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A32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31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A30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A29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A28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A27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23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A22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A21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A20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A19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A18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17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16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A15" i="3"/>
  <c r="C3" i="3"/>
  <c r="D3" i="3"/>
  <c r="E3" i="3"/>
  <c r="F3" i="3"/>
  <c r="C4" i="3"/>
  <c r="D4" i="3"/>
  <c r="E4" i="3"/>
  <c r="F4" i="3"/>
  <c r="G4" i="3"/>
  <c r="H4" i="3"/>
  <c r="I4" i="3"/>
  <c r="K4" i="3"/>
  <c r="L4" i="3"/>
  <c r="M4" i="3"/>
  <c r="N4" i="3"/>
  <c r="D5" i="3"/>
  <c r="E5" i="3"/>
  <c r="F5" i="3"/>
  <c r="G5" i="3"/>
  <c r="H5" i="3"/>
  <c r="I5" i="3"/>
  <c r="J5" i="3"/>
  <c r="K5" i="3"/>
  <c r="L5" i="3"/>
  <c r="M5" i="3"/>
  <c r="N5" i="3"/>
  <c r="E6" i="3"/>
  <c r="G6" i="3"/>
  <c r="I6" i="3"/>
  <c r="J6" i="3"/>
  <c r="M6" i="3"/>
  <c r="E7" i="3"/>
  <c r="G7" i="3"/>
  <c r="I7" i="3"/>
  <c r="M7" i="3"/>
  <c r="E8" i="3"/>
  <c r="G8" i="3"/>
  <c r="I8" i="3"/>
  <c r="M8" i="3"/>
  <c r="E9" i="3"/>
  <c r="I9" i="3"/>
  <c r="M9" i="3"/>
  <c r="E10" i="3"/>
  <c r="I10" i="3"/>
  <c r="M10" i="3"/>
  <c r="E11" i="3"/>
  <c r="I11" i="3"/>
  <c r="M11" i="3"/>
  <c r="B4" i="3"/>
  <c r="B5" i="3"/>
  <c r="B6" i="3"/>
  <c r="B7" i="3"/>
  <c r="B8" i="3"/>
  <c r="B9" i="3"/>
  <c r="B10" i="3"/>
  <c r="B11" i="3"/>
  <c r="B3" i="3"/>
  <c r="A11" i="3"/>
  <c r="A4" i="3"/>
  <c r="A5" i="3"/>
  <c r="A6" i="3"/>
  <c r="A7" i="3"/>
  <c r="A8" i="3"/>
  <c r="A9" i="3"/>
  <c r="A10" i="3"/>
  <c r="A3" i="3"/>
  <c r="D7" i="3" l="1"/>
  <c r="H6" i="3"/>
  <c r="G9" i="3"/>
  <c r="N6" i="3"/>
  <c r="F6" i="3"/>
  <c r="L7" i="3"/>
  <c r="J7" i="3"/>
  <c r="K6" i="3"/>
  <c r="L6" i="3"/>
  <c r="D6" i="3"/>
  <c r="C6" i="3"/>
  <c r="C5" i="3"/>
  <c r="K7" i="3" l="1"/>
  <c r="N7" i="3"/>
  <c r="J8" i="3"/>
  <c r="G10" i="3"/>
  <c r="G11" i="3"/>
  <c r="H7" i="3"/>
  <c r="L8" i="3"/>
  <c r="D8" i="3"/>
  <c r="F7" i="3"/>
  <c r="C7" i="3"/>
  <c r="I3" i="3"/>
  <c r="H3" i="3"/>
  <c r="J9" i="3" l="1"/>
  <c r="D9" i="3"/>
  <c r="H8" i="3"/>
  <c r="N8" i="3"/>
  <c r="F8" i="3"/>
  <c r="L9" i="3"/>
  <c r="K8" i="3"/>
  <c r="C8" i="3"/>
  <c r="J3" i="3"/>
  <c r="K3" i="3"/>
  <c r="H9" i="3" l="1"/>
  <c r="N9" i="3"/>
  <c r="L10" i="3"/>
  <c r="L11" i="3"/>
  <c r="D10" i="3"/>
  <c r="D11" i="3"/>
  <c r="K9" i="3"/>
  <c r="F9" i="3"/>
  <c r="J10" i="3"/>
  <c r="J11" i="3"/>
  <c r="C9" i="3"/>
  <c r="M3" i="3"/>
  <c r="N3" i="3"/>
  <c r="L3" i="3"/>
  <c r="F10" i="3" l="1"/>
  <c r="F11" i="3"/>
  <c r="N10" i="3"/>
  <c r="N11" i="3"/>
  <c r="K11" i="3"/>
  <c r="K10" i="3"/>
  <c r="H11" i="3"/>
  <c r="H10" i="3"/>
  <c r="C10" i="3"/>
  <c r="C11" i="3"/>
  <c r="A18" i="13" l="1"/>
</calcChain>
</file>

<file path=xl/sharedStrings.xml><?xml version="1.0" encoding="utf-8"?>
<sst xmlns="http://schemas.openxmlformats.org/spreadsheetml/2006/main" count="727" uniqueCount="80">
  <si>
    <t>Recurrance</t>
  </si>
  <si>
    <t>Reference</t>
  </si>
  <si>
    <t>CANESM5_ssp126</t>
  </si>
  <si>
    <t>CANESM5_ssp245</t>
  </si>
  <si>
    <t>CANESM5_ssp370</t>
  </si>
  <si>
    <t>CANESM5_ssp585</t>
  </si>
  <si>
    <t>EC_EARTH3_ssp126</t>
  </si>
  <si>
    <t>EC_EARTH3_ssp245</t>
  </si>
  <si>
    <t>EC_EARTH3_ssp370</t>
  </si>
  <si>
    <t>EC_EARTH3_ssp585</t>
  </si>
  <si>
    <t>MPI_ESM1_ssp126</t>
  </si>
  <si>
    <t>MPI_ESM1_ssp245</t>
  </si>
  <si>
    <t>MPI_ESM1_ssp370</t>
  </si>
  <si>
    <t>MPI_ESM1_ssp585</t>
  </si>
  <si>
    <t>Probability</t>
  </si>
  <si>
    <t>Year</t>
  </si>
  <si>
    <t>Relative Change of Parameter: Flow-Out [m³/s](1 Day-Low)</t>
  </si>
  <si>
    <t>Relative Change of Parameter: Flow-Out [m³/s](3 Day-Low)</t>
  </si>
  <si>
    <t>Relative Change of Parameter: Flow-Out [m³/s](7 Day-Low)</t>
  </si>
  <si>
    <t>Relative Change of Parameter: Flow-Out [m³/s](14 Day-Low)</t>
  </si>
  <si>
    <t>Relative Change of Parameter: Flow-Out [m³/s](21 Day-Low)</t>
  </si>
  <si>
    <t>Relative Change of Parameter: Flow-Out [m³/s](28 Day-Low)</t>
  </si>
  <si>
    <t>Relative Change of Parameter: Flow-Out [m³/s](35 Day-Low)</t>
  </si>
  <si>
    <t>Relative Change of Parameter: Flow-Out [m³/s](1 Day-High)</t>
  </si>
  <si>
    <t>Relative Change of Parameter: Flow-Out [m³/s](3 Day-High)</t>
  </si>
  <si>
    <t>Relative Change of Parameter: Flow-Out [m³/s](7 Day-High)</t>
  </si>
  <si>
    <t>Relative Change of Parameter: Flow-Out [m³/s](14 Day-High)</t>
  </si>
  <si>
    <t>Relative Change of Parameter: Flow-Out [m³/s](21 Day-High)</t>
  </si>
  <si>
    <t>Relative Change of Parameter: Flow-Out [m³/s](28 Day-High)</t>
  </si>
  <si>
    <t>Relative Change of Parameter: Flow-Out [m³/s](35 Day-High)</t>
  </si>
  <si>
    <t>Dataset</t>
  </si>
  <si>
    <t xml:space="preserve"> 1% Perc.</t>
  </si>
  <si>
    <t xml:space="preserve"> 5% Perc.</t>
  </si>
  <si>
    <t>10% Perc.</t>
  </si>
  <si>
    <t>20% Perc.</t>
  </si>
  <si>
    <t>25% Perc.</t>
  </si>
  <si>
    <t>30% Perc.</t>
  </si>
  <si>
    <t>40% Perc.</t>
  </si>
  <si>
    <t>50% Perc.</t>
  </si>
  <si>
    <t>60% Perc.</t>
  </si>
  <si>
    <t>70% Perc.</t>
  </si>
  <si>
    <t>75% Perc.</t>
  </si>
  <si>
    <t>80% Perc.</t>
  </si>
  <si>
    <t>90% Perc.</t>
  </si>
  <si>
    <t>95% Perc.</t>
  </si>
  <si>
    <t>99% Perc.</t>
  </si>
  <si>
    <t>Relative Change of Probability of Exceedance for Runoff (Watershed Outlet). Data are from file KampR24RunoffYearR1.xlsx</t>
  </si>
  <si>
    <t>1% Perc.</t>
  </si>
  <si>
    <t>25% Perc</t>
  </si>
  <si>
    <t>Recurrance rate of 100 - 300 Year Event of the Reference period in the Szenario for 0( Year-Low)</t>
  </si>
  <si>
    <t>Magnitude for different recurrance rates for Parameter: 0( Year-Low)</t>
  </si>
  <si>
    <t>Recurrance rate of 100 - 300 Year Event of the Reference period in the Szenario for 0( 3Day-Low)</t>
  </si>
  <si>
    <t>Magnitude for different recurrance rates for Parameter: 0( 3Day-Low)</t>
  </si>
  <si>
    <t>Recurrance rate of 100 - 300 Year Event of the Reference period in the Szenario for 0( 7Day-Low)</t>
  </si>
  <si>
    <t>Magnitude for different recurrance rates for Parameter: 0( 7Day-Low)</t>
  </si>
  <si>
    <t>Recurrance rate of 100 - 300 Year Event of the Reference period in the Szenario for 0(14Day-Low)</t>
  </si>
  <si>
    <t>Magnitude for different recurrance rates for Parameter: 0(14Day-Low)</t>
  </si>
  <si>
    <t>Recurrance rate of 100 - 300 Year Event of the Reference period in the Szenario for 0(21Day-Low)</t>
  </si>
  <si>
    <t>Magnitude for different recurrance rates for Parameter: 0(21Day-Low)</t>
  </si>
  <si>
    <t>Recurrance rate of 100 - 300 Year Event of the Reference period in the Szenario for 0(28Day-Low)</t>
  </si>
  <si>
    <t>Magnitude for different recurrance rates for Parameter: 0(28Day-Low)</t>
  </si>
  <si>
    <t>Recurrance rate of 100 - 300 Year Event of the Reference period in the Szenario for 0(35Day-Low)</t>
  </si>
  <si>
    <t>Magnitude for different recurrance rates for Parameter: 0(35Day-Low)</t>
  </si>
  <si>
    <t>Recurrance rate of 100 - 300 Year Event of the Reference period in the Szenario for 0( Year-High)</t>
  </si>
  <si>
    <t>Magnitude for different recurrance rates for Parameter: 0( Year-High)</t>
  </si>
  <si>
    <t>Recurrance rate of 100 - 300 Year Event of the Reference period in the Szenario for 0( 3Day-High)</t>
  </si>
  <si>
    <t>Magnitude for different recurrance rates for Parameter: 0( 3Day-High)</t>
  </si>
  <si>
    <t>Recurrance rate of 100 - 300 Year Event of the Reference period in the Szenario for 0( 7Day-High)</t>
  </si>
  <si>
    <t>Magnitude for different recurrance rates for Parameter: 0( 7Day-High)</t>
  </si>
  <si>
    <t>Recurrance rate of 100 - 300 Year Event of the Reference period in the Szenario for 0(14Day-High)</t>
  </si>
  <si>
    <t>Magnitude for different recurrance rates for Parameter: 0(14Day-High)</t>
  </si>
  <si>
    <t>Recurrance rate of 100 - 300 Year Event of the Reference period in the Szenario for 0(21Day-High)</t>
  </si>
  <si>
    <t>Magnitude for different recurrance rates for Parameter: 0(21Day-High)</t>
  </si>
  <si>
    <t>Recurrance rate of 100 - 300 Year Event of the Reference period in the Szenario for 0(28Day-High)</t>
  </si>
  <si>
    <t>Magnitude for different recurrance rates for Parameter: 0(28Day-High)</t>
  </si>
  <si>
    <t>Recurrance rate of 100 - 300 Year Event of the Reference period in the Szenario for 0(35Day-High)</t>
  </si>
  <si>
    <t>Magnitude for different recurrance rates for Parameter: 0(35Day-High)</t>
  </si>
  <si>
    <t>Probability of Exceedance for Evapotranspiration. Data are from file GuimaraesETYearR2WB.xlsx</t>
  </si>
  <si>
    <t># consecutive day with value less than threshold. Data: Evapotranspiration Datasource: GuimaraesETYearR2WB.xlsx</t>
  </si>
  <si>
    <t xml:space="preserve">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</si>
</sst>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  <xf numFmtId="0" fontId="0" fillId="0" borderId="5" xfId="0" applyBorder="1"/>
    <xf numFmtId="2" fontId="0" fillId="0" borderId="2" xfId="0" applyNumberFormat="1" applyBorder="1"/>
    <xf numFmtId="2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2" xfId="0" applyBorder="1"/>
    <xf numFmtId="0" fontId="0" fillId="0" borderId="10" xfId="0" applyBorder="1"/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164" fontId="0" fillId="0" borderId="5" xfId="0" applyNumberFormat="1" applyBorder="1"/>
    <xf numFmtId="164" fontId="0" fillId="0" borderId="7" xfId="0" applyNumberFormat="1" applyBorder="1"/>
    <xf numFmtId="0" fontId="0" fillId="0" borderId="8" xfId="0" applyBorder="1"/>
    <xf numFmtId="0" fontId="0" fillId="0" borderId="0" xfId="0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/>
    <xf numFmtId="0" fontId="0" fillId="0" borderId="9" xfId="0" applyBorder="1"/>
    <xf numFmtId="9" fontId="0" fillId="0" borderId="2" xfId="0" applyNumberFormat="1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9" xfId="0" applyNumberFormat="1" applyBorder="1"/>
    <xf numFmtId="9" fontId="0" fillId="0" borderId="2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0" xfId="0" applyNumberFormat="1" applyBorder="1"/>
    <xf numFmtId="9" fontId="0" fillId="0" borderId="0" xfId="0" applyNumberFormat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2" fontId="0" fillId="0" borderId="0" xfId="0" applyNumberFormat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8"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O83"/>
  <sheetViews>
    <sheetView topLeftCell="A45" workbookViewId="0">
      <selection activeCell="A74" sqref="A74:O83"/>
    </sheetView>
  </sheetViews>
  <sheetFormatPr baseColWidth="10" defaultRowHeight="15" x14ac:dyDescent="0.25"/>
  <sheetData>
    <row r="1" spans="1:15" x14ac:dyDescent="0.25">
      <c r="A1" s="13"/>
      <c r="B1" s="37" t="s">
        <v>50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30" x14ac:dyDescent="0.25">
      <c r="A2" s="14" t="s">
        <v>14</v>
      </c>
      <c r="B2" s="15" t="s">
        <v>15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  <c r="N2" s="16" t="s">
        <v>12</v>
      </c>
      <c r="O2" s="17" t="s">
        <v>13</v>
      </c>
    </row>
    <row r="3" spans="1:15" x14ac:dyDescent="0.25">
      <c r="A3" s="18">
        <v>0</v>
      </c>
      <c r="B3" s="15">
        <v>1</v>
      </c>
      <c r="C3" s="7" t="e">
        <v>#N/A</v>
      </c>
      <c r="D3" s="7">
        <v>0</v>
      </c>
      <c r="E3" s="7">
        <v>0</v>
      </c>
      <c r="F3" s="7">
        <v>0</v>
      </c>
      <c r="G3" s="7">
        <v>6.2703850791788918E-2</v>
      </c>
      <c r="H3" s="7">
        <v>4.7000295134006859E-2</v>
      </c>
      <c r="I3" s="7">
        <v>0</v>
      </c>
      <c r="J3" s="7" t="e">
        <v>#N/A</v>
      </c>
      <c r="K3" s="7">
        <v>0</v>
      </c>
      <c r="L3" s="7">
        <v>0</v>
      </c>
      <c r="M3" s="7">
        <v>6.2676769713857911E-3</v>
      </c>
      <c r="N3" s="7">
        <v>0</v>
      </c>
      <c r="O3" s="8">
        <v>4.5464032398327858E-2</v>
      </c>
    </row>
    <row r="4" spans="1:15" x14ac:dyDescent="0.25">
      <c r="A4" s="18">
        <v>0.9</v>
      </c>
      <c r="B4" s="12">
        <v>10</v>
      </c>
      <c r="C4" s="7">
        <v>0.32781167160140201</v>
      </c>
      <c r="D4" s="7">
        <v>0.31828869349246997</v>
      </c>
      <c r="E4" s="7">
        <v>0.3019939677910235</v>
      </c>
      <c r="F4" s="7">
        <v>0.27729291970225356</v>
      </c>
      <c r="G4" s="7">
        <v>0.26216261335158475</v>
      </c>
      <c r="H4" s="7">
        <v>0.26709656175154589</v>
      </c>
      <c r="I4" s="7">
        <v>0.22355161123150324</v>
      </c>
      <c r="J4" s="7">
        <v>0.22694114558136347</v>
      </c>
      <c r="K4" s="7">
        <v>0.25256304046103795</v>
      </c>
      <c r="L4" s="7">
        <v>0.1916009871764501</v>
      </c>
      <c r="M4" s="7">
        <v>0.17230864777570601</v>
      </c>
      <c r="N4" s="7">
        <v>0.17930237932137111</v>
      </c>
      <c r="O4" s="8">
        <v>0.16684112093246375</v>
      </c>
    </row>
    <row r="5" spans="1:15" x14ac:dyDescent="0.25">
      <c r="A5" s="18">
        <v>0.95</v>
      </c>
      <c r="B5" s="12">
        <v>20</v>
      </c>
      <c r="C5" s="7">
        <v>0.3462947096079626</v>
      </c>
      <c r="D5" s="7">
        <v>0.34366959342176723</v>
      </c>
      <c r="E5" s="7">
        <v>0.3338897628907207</v>
      </c>
      <c r="F5" s="7">
        <v>0.29743094481043242</v>
      </c>
      <c r="G5" s="7">
        <v>0.28015853457881601</v>
      </c>
      <c r="H5" s="7">
        <v>0.30128750265543797</v>
      </c>
      <c r="I5" s="7">
        <v>0.24282871983249599</v>
      </c>
      <c r="J5" s="7">
        <v>0.2417589579950522</v>
      </c>
      <c r="K5" s="7">
        <v>0.27550151818059887</v>
      </c>
      <c r="L5" s="7">
        <v>0.21773913156765504</v>
      </c>
      <c r="M5" s="7">
        <v>0.19273534077262713</v>
      </c>
      <c r="N5" s="7">
        <v>0.19787229792245975</v>
      </c>
      <c r="O5" s="8">
        <v>0.18986495231099101</v>
      </c>
    </row>
    <row r="6" spans="1:15" x14ac:dyDescent="0.25">
      <c r="A6" s="18">
        <v>0.98</v>
      </c>
      <c r="B6" s="12">
        <v>50</v>
      </c>
      <c r="C6" s="7">
        <v>0.36679792928245736</v>
      </c>
      <c r="D6" s="7">
        <v>0.3733698323305234</v>
      </c>
      <c r="E6" s="7">
        <v>0.37206841826510861</v>
      </c>
      <c r="F6" s="7">
        <v>0.32020015167247085</v>
      </c>
      <c r="G6" s="7">
        <v>0.30162861604544167</v>
      </c>
      <c r="H6" s="7">
        <v>0.34357277534762426</v>
      </c>
      <c r="I6" s="7">
        <v>0.26508000937591369</v>
      </c>
      <c r="J6" s="7">
        <v>0.25814252927043091</v>
      </c>
      <c r="K6" s="7">
        <v>0.30190223134030525</v>
      </c>
      <c r="L6" s="7">
        <v>0.24964585621418919</v>
      </c>
      <c r="M6" s="7">
        <v>0.21756504780121153</v>
      </c>
      <c r="N6" s="7">
        <v>0.21953906709806675</v>
      </c>
      <c r="O6" s="8">
        <v>0.21883463667168204</v>
      </c>
    </row>
    <row r="7" spans="1:15" x14ac:dyDescent="0.25">
      <c r="A7" s="18">
        <v>0.98666666666666669</v>
      </c>
      <c r="B7" s="12">
        <v>75</v>
      </c>
      <c r="C7" s="7">
        <v>0.37486415374220206</v>
      </c>
      <c r="D7" s="7">
        <v>0.38551866206962798</v>
      </c>
      <c r="E7" s="7">
        <v>0.38793314126558265</v>
      </c>
      <c r="F7" s="7">
        <v>0.32928588503174083</v>
      </c>
      <c r="G7" s="7">
        <v>0.31053017608711742</v>
      </c>
      <c r="H7" s="7">
        <v>0.36153189959968873</v>
      </c>
      <c r="I7" s="7">
        <v>0.27409364934742619</v>
      </c>
      <c r="J7" s="7">
        <v>0.26457212715936962</v>
      </c>
      <c r="K7" s="7">
        <v>0.3125743947919728</v>
      </c>
      <c r="L7" s="7">
        <v>0.26308105810676996</v>
      </c>
      <c r="M7" s="7">
        <v>0.22799085959857721</v>
      </c>
      <c r="N7" s="7">
        <v>0.22838352860382644</v>
      </c>
      <c r="O7" s="8">
        <v>0.23127557301951071</v>
      </c>
    </row>
    <row r="8" spans="1:15" x14ac:dyDescent="0.25">
      <c r="A8" s="18">
        <v>0.99</v>
      </c>
      <c r="B8" s="12">
        <v>100</v>
      </c>
      <c r="C8" s="7">
        <v>0.38029160141618823</v>
      </c>
      <c r="D8" s="7">
        <v>0.39384524088143175</v>
      </c>
      <c r="E8" s="7">
        <v>0.39888552563844981</v>
      </c>
      <c r="F8" s="7">
        <v>0.33544097964274933</v>
      </c>
      <c r="G8" s="7">
        <v>0.31666914603299223</v>
      </c>
      <c r="H8" s="7">
        <v>0.37405237180975731</v>
      </c>
      <c r="I8" s="7">
        <v>0.28024343271294716</v>
      </c>
      <c r="J8" s="7">
        <v>0.26889320549669216</v>
      </c>
      <c r="K8" s="7">
        <v>0.31984860605771881</v>
      </c>
      <c r="L8" s="7">
        <v>0.27241183510115241</v>
      </c>
      <c r="M8" s="7">
        <v>0.23522246153115037</v>
      </c>
      <c r="N8" s="7">
        <v>0.23443954138003104</v>
      </c>
      <c r="O8" s="8">
        <v>0.23999122567628031</v>
      </c>
    </row>
    <row r="9" spans="1:15" x14ac:dyDescent="0.25">
      <c r="A9" s="18">
        <v>0.995</v>
      </c>
      <c r="B9" s="12">
        <v>200</v>
      </c>
      <c r="C9" s="7">
        <v>0.39251865126094698</v>
      </c>
      <c r="D9" s="7">
        <v>0.41306230728082999</v>
      </c>
      <c r="E9" s="7">
        <v>0.42439869177262546</v>
      </c>
      <c r="F9" s="7">
        <v>0.34943231558824328</v>
      </c>
      <c r="G9" s="7">
        <v>0.33095088587120114</v>
      </c>
      <c r="H9" s="7">
        <v>0.40358138695091689</v>
      </c>
      <c r="I9" s="7">
        <v>0.29435327189979277</v>
      </c>
      <c r="J9" s="7">
        <v>0.27861242321990509</v>
      </c>
      <c r="K9" s="7">
        <v>0.33651696874550185</v>
      </c>
      <c r="L9" s="7">
        <v>0.29431282017913518</v>
      </c>
      <c r="M9" s="7">
        <v>0.25216929129774746</v>
      </c>
      <c r="N9" s="7">
        <v>0.2483989941013916</v>
      </c>
      <c r="O9" s="8">
        <v>0.26067099585780529</v>
      </c>
    </row>
    <row r="10" spans="1:15" x14ac:dyDescent="0.25">
      <c r="A10" s="18">
        <v>0.9966666666666667</v>
      </c>
      <c r="B10" s="12">
        <v>300</v>
      </c>
      <c r="C10" s="7">
        <v>0.39919424846050477</v>
      </c>
      <c r="D10" s="7">
        <v>0.42382839145524037</v>
      </c>
      <c r="E10" s="7">
        <v>0.43883077845202245</v>
      </c>
      <c r="F10" s="7">
        <v>0.35714552054181414</v>
      </c>
      <c r="G10" s="7">
        <v>0.33901873183260312</v>
      </c>
      <c r="H10" s="7">
        <v>0.42049686537146974</v>
      </c>
      <c r="I10" s="7">
        <v>0.30220923211466044</v>
      </c>
      <c r="J10" s="7">
        <v>0.28390970751102873</v>
      </c>
      <c r="K10" s="7">
        <v>0.34578488803938634</v>
      </c>
      <c r="L10" s="7">
        <v>0.30679800352935283</v>
      </c>
      <c r="M10" s="7">
        <v>0.26181459685292952</v>
      </c>
      <c r="N10" s="7">
        <v>0.25620940445671264</v>
      </c>
      <c r="O10" s="8">
        <v>0.27258874637920361</v>
      </c>
    </row>
    <row r="11" spans="1:15" ht="15.75" thickBot="1" x14ac:dyDescent="0.3">
      <c r="A11" s="19">
        <v>0.998</v>
      </c>
      <c r="B11" s="20">
        <v>500</v>
      </c>
      <c r="C11" s="10">
        <v>0.40717991643603824</v>
      </c>
      <c r="D11" s="10">
        <v>0.43696792724338734</v>
      </c>
      <c r="E11" s="10">
        <v>0.45657409166570462</v>
      </c>
      <c r="F11" s="10">
        <v>0.36644275951372896</v>
      </c>
      <c r="G11" s="10">
        <v>0.34892749644133358</v>
      </c>
      <c r="H11" s="10">
        <v>0.44148946567953079</v>
      </c>
      <c r="I11" s="10">
        <v>0.31175155107320696</v>
      </c>
      <c r="J11" s="10">
        <v>0.29023799092141778</v>
      </c>
      <c r="K11" s="10">
        <v>0.35703050702316963</v>
      </c>
      <c r="L11" s="10">
        <v>0.3222370364839181</v>
      </c>
      <c r="M11" s="10">
        <v>0.27372749093047211</v>
      </c>
      <c r="N11" s="10">
        <v>0.26573218230392764</v>
      </c>
      <c r="O11" s="11">
        <v>0.28744429315320807</v>
      </c>
    </row>
    <row r="12" spans="1:15" ht="15.75" thickBot="1" x14ac:dyDescent="0.3"/>
    <row r="13" spans="1:15" x14ac:dyDescent="0.25">
      <c r="A13" s="13"/>
      <c r="B13" s="37" t="s">
        <v>52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</row>
    <row r="14" spans="1:15" ht="30" x14ac:dyDescent="0.25">
      <c r="A14" s="14" t="s">
        <v>14</v>
      </c>
      <c r="B14" s="15" t="s">
        <v>15</v>
      </c>
      <c r="C14" s="16" t="s">
        <v>1</v>
      </c>
      <c r="D14" s="16" t="s">
        <v>2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7</v>
      </c>
      <c r="J14" s="16" t="s">
        <v>8</v>
      </c>
      <c r="K14" s="16" t="s">
        <v>9</v>
      </c>
      <c r="L14" s="16" t="s">
        <v>10</v>
      </c>
      <c r="M14" s="16" t="s">
        <v>11</v>
      </c>
      <c r="N14" s="16" t="s">
        <v>12</v>
      </c>
      <c r="O14" s="17" t="s">
        <v>13</v>
      </c>
    </row>
    <row r="15" spans="1:15" x14ac:dyDescent="0.25">
      <c r="A15" s="18">
        <v>0</v>
      </c>
      <c r="B15" s="15">
        <v>1</v>
      </c>
      <c r="C15" s="7" t="e">
        <v>#N/A</v>
      </c>
      <c r="D15" s="7" t="e">
        <v>#N/A</v>
      </c>
      <c r="E15" s="7">
        <v>0</v>
      </c>
      <c r="F15" s="7" t="e">
        <v>#N/A</v>
      </c>
      <c r="G15" s="7">
        <v>2.6421884966516568E-2</v>
      </c>
      <c r="H15" s="7">
        <v>0</v>
      </c>
      <c r="I15" s="7" t="e">
        <v>#N/A</v>
      </c>
      <c r="J15" s="7">
        <v>0</v>
      </c>
      <c r="K15" s="7" t="e">
        <v>#N/A</v>
      </c>
      <c r="L15" s="7" t="e">
        <v>#N/A</v>
      </c>
      <c r="M15" s="7">
        <v>5.9827275175715011E-2</v>
      </c>
      <c r="N15" s="7" t="e">
        <v>#N/A</v>
      </c>
      <c r="O15" s="8">
        <v>0</v>
      </c>
    </row>
    <row r="16" spans="1:15" x14ac:dyDescent="0.25">
      <c r="A16" s="18">
        <v>0.9</v>
      </c>
      <c r="B16" s="12">
        <v>10</v>
      </c>
      <c r="C16" s="7">
        <v>0.40920170760664165</v>
      </c>
      <c r="D16" s="7">
        <v>0.38436736881986411</v>
      </c>
      <c r="E16" s="7">
        <v>0.35292014993493603</v>
      </c>
      <c r="F16" s="7">
        <v>0.34994064421616344</v>
      </c>
      <c r="G16" s="7">
        <v>0.34401116735691295</v>
      </c>
      <c r="H16" s="7">
        <v>0.33396303644584552</v>
      </c>
      <c r="I16" s="7">
        <v>0.31457789712304962</v>
      </c>
      <c r="J16" s="7">
        <v>0.28628629543916206</v>
      </c>
      <c r="K16" s="7">
        <v>0.34356663429775391</v>
      </c>
      <c r="L16" s="7">
        <v>0.31053891694697922</v>
      </c>
      <c r="M16" s="7">
        <v>0.31346440651226215</v>
      </c>
      <c r="N16" s="7">
        <v>0.27849256084309104</v>
      </c>
      <c r="O16" s="8">
        <v>0.29522239357916868</v>
      </c>
    </row>
    <row r="17" spans="1:15" x14ac:dyDescent="0.25">
      <c r="A17" s="18">
        <v>0.95</v>
      </c>
      <c r="B17" s="12">
        <v>20</v>
      </c>
      <c r="C17" s="7">
        <v>0.42459176447471247</v>
      </c>
      <c r="D17" s="7">
        <v>0.40592618161185667</v>
      </c>
      <c r="E17" s="7">
        <v>0.38537635368923684</v>
      </c>
      <c r="F17" s="7">
        <v>0.37424712315244579</v>
      </c>
      <c r="G17" s="7">
        <v>0.36841483840172085</v>
      </c>
      <c r="H17" s="7">
        <v>0.37098585838505865</v>
      </c>
      <c r="I17" s="7">
        <v>0.33764554922652956</v>
      </c>
      <c r="J17" s="7">
        <v>0.3086311556139012</v>
      </c>
      <c r="K17" s="7">
        <v>0.37083842329696082</v>
      </c>
      <c r="L17" s="7">
        <v>0.32661971354944108</v>
      </c>
      <c r="M17" s="7">
        <v>0.34438411458765894</v>
      </c>
      <c r="N17" s="7">
        <v>0.29714444053581712</v>
      </c>
      <c r="O17" s="8">
        <v>0.32089693092845473</v>
      </c>
    </row>
    <row r="18" spans="1:15" x14ac:dyDescent="0.25">
      <c r="A18" s="18">
        <v>0.98</v>
      </c>
      <c r="B18" s="12">
        <v>50</v>
      </c>
      <c r="C18" s="7">
        <v>0.44020061953686773</v>
      </c>
      <c r="D18" s="7">
        <v>0.42990093782536798</v>
      </c>
      <c r="E18" s="7">
        <v>0.42304400252459273</v>
      </c>
      <c r="F18" s="7">
        <v>0.40128214597074652</v>
      </c>
      <c r="G18" s="7">
        <v>0.39729825014034559</v>
      </c>
      <c r="H18" s="7">
        <v>0.41494963845260729</v>
      </c>
      <c r="I18" s="7">
        <v>0.36310276509028339</v>
      </c>
      <c r="J18" s="7">
        <v>0.33415815140094463</v>
      </c>
      <c r="K18" s="7">
        <v>0.40060707383864458</v>
      </c>
      <c r="L18" s="7">
        <v>0.34361960139984438</v>
      </c>
      <c r="M18" s="7">
        <v>0.38194546397771512</v>
      </c>
      <c r="N18" s="7">
        <v>0.31763191473586527</v>
      </c>
      <c r="O18" s="8">
        <v>0.35111412238944961</v>
      </c>
    </row>
    <row r="19" spans="1:15" x14ac:dyDescent="0.25">
      <c r="A19" s="18">
        <v>0.98666666666666669</v>
      </c>
      <c r="B19" s="12">
        <v>75</v>
      </c>
      <c r="C19" s="7">
        <v>0.44592389061534732</v>
      </c>
      <c r="D19" s="7">
        <v>0.43935055180833005</v>
      </c>
      <c r="E19" s="7">
        <v>0.43836196693762286</v>
      </c>
      <c r="F19" s="7">
        <v>0.41193934569666601</v>
      </c>
      <c r="G19" s="7">
        <v>0.40920749190999051</v>
      </c>
      <c r="H19" s="7">
        <v>0.43311835042266172</v>
      </c>
      <c r="I19" s="7">
        <v>0.37307905241609174</v>
      </c>
      <c r="J19" s="7">
        <v>0.34442172042822827</v>
      </c>
      <c r="K19" s="7">
        <v>0.41217606247297978</v>
      </c>
      <c r="L19" s="7">
        <v>0.35006392203618408</v>
      </c>
      <c r="M19" s="7">
        <v>0.39771068920997243</v>
      </c>
      <c r="N19" s="7">
        <v>0.32563207462572141</v>
      </c>
      <c r="O19" s="8">
        <v>0.36352451608054059</v>
      </c>
    </row>
    <row r="20" spans="1:15" x14ac:dyDescent="0.25">
      <c r="A20" s="18">
        <v>0.99</v>
      </c>
      <c r="B20" s="12">
        <v>100</v>
      </c>
      <c r="C20" s="7">
        <v>0.44964347918608283</v>
      </c>
      <c r="D20" s="7">
        <v>0.44571454637422359</v>
      </c>
      <c r="E20" s="7">
        <v>0.44883204958283884</v>
      </c>
      <c r="F20" s="7">
        <v>0.41911705704786573</v>
      </c>
      <c r="G20" s="7">
        <v>0.41739996416652547</v>
      </c>
      <c r="H20" s="7">
        <v>0.44562990343777092</v>
      </c>
      <c r="I20" s="7">
        <v>0.37977912372151612</v>
      </c>
      <c r="J20" s="7">
        <v>0.35139971541659443</v>
      </c>
      <c r="K20" s="7">
        <v>0.41991446694365786</v>
      </c>
      <c r="L20" s="7">
        <v>0.35432223094840498</v>
      </c>
      <c r="M20" s="7">
        <v>0.40864381135008909</v>
      </c>
      <c r="N20" s="7">
        <v>0.33099572839390656</v>
      </c>
      <c r="O20" s="8">
        <v>0.37204631057564153</v>
      </c>
    </row>
    <row r="21" spans="1:15" x14ac:dyDescent="0.25">
      <c r="A21" s="18">
        <v>0.995</v>
      </c>
      <c r="B21" s="12">
        <v>200</v>
      </c>
      <c r="C21" s="7">
        <v>0.45763924766728625</v>
      </c>
      <c r="D21" s="7">
        <v>0.46006857516687871</v>
      </c>
      <c r="E21" s="7">
        <v>0.47291105441351222</v>
      </c>
      <c r="F21" s="7">
        <v>0.43530777124725373</v>
      </c>
      <c r="G21" s="7">
        <v>0.43639736355329506</v>
      </c>
      <c r="H21" s="7">
        <v>0.47468185511462474</v>
      </c>
      <c r="I21" s="7">
        <v>0.39483556881558013</v>
      </c>
      <c r="J21" s="7">
        <v>0.36733644126861886</v>
      </c>
      <c r="K21" s="7">
        <v>0.43721082021946256</v>
      </c>
      <c r="L21" s="7">
        <v>0.36368527057085354</v>
      </c>
      <c r="M21" s="7">
        <v>0.43425893151403749</v>
      </c>
      <c r="N21" s="7">
        <v>0.34302133333551349</v>
      </c>
      <c r="O21" s="8">
        <v>0.39176148455481219</v>
      </c>
    </row>
    <row r="22" spans="1:15" x14ac:dyDescent="0.25">
      <c r="A22" s="18">
        <v>0.9966666666666667</v>
      </c>
      <c r="B22" s="12">
        <v>300</v>
      </c>
      <c r="C22" s="7">
        <v>0.46178248375700048</v>
      </c>
      <c r="D22" s="7">
        <v>0.46791558458491855</v>
      </c>
      <c r="E22" s="7">
        <v>0.48635105364270426</v>
      </c>
      <c r="F22" s="7">
        <v>0.44415964872306568</v>
      </c>
      <c r="G22" s="7">
        <v>0.44709316166897406</v>
      </c>
      <c r="H22" s="7">
        <v>0.49106138826970452</v>
      </c>
      <c r="I22" s="7">
        <v>0.40303366866179868</v>
      </c>
      <c r="J22" s="7">
        <v>0.37616642157126789</v>
      </c>
      <c r="K22" s="7">
        <v>0.44657324555053468</v>
      </c>
      <c r="L22" s="7">
        <v>0.3686622801784567</v>
      </c>
      <c r="M22" s="7">
        <v>0.44883432293080383</v>
      </c>
      <c r="N22" s="7">
        <v>0.34955279629251773</v>
      </c>
      <c r="O22" s="8">
        <v>0.40283455974712878</v>
      </c>
    </row>
    <row r="23" spans="1:15" ht="15.75" thickBot="1" x14ac:dyDescent="0.3">
      <c r="A23" s="19">
        <v>0.998</v>
      </c>
      <c r="B23" s="20">
        <v>500</v>
      </c>
      <c r="C23" s="10">
        <v>0.46653508789383302</v>
      </c>
      <c r="D23" s="10">
        <v>0.47731211781246019</v>
      </c>
      <c r="E23" s="10">
        <v>0.50270745208477075</v>
      </c>
      <c r="F23" s="10">
        <v>0.45476022744994249</v>
      </c>
      <c r="G23" s="10">
        <v>0.46019619543902912</v>
      </c>
      <c r="H23" s="10">
        <v>0.51114863846383463</v>
      </c>
      <c r="I23" s="10">
        <v>0.41281967428699062</v>
      </c>
      <c r="J23" s="10">
        <v>0.38685150781338207</v>
      </c>
      <c r="K23" s="10">
        <v>0.45769711797759349</v>
      </c>
      <c r="L23" s="10">
        <v>0.37449048065333523</v>
      </c>
      <c r="M23" s="10">
        <v>0.46683314962422018</v>
      </c>
      <c r="N23" s="10">
        <v>0.3573339346308026</v>
      </c>
      <c r="O23" s="11">
        <v>0.41637483592070657</v>
      </c>
    </row>
    <row r="24" spans="1:15" ht="15.75" thickBot="1" x14ac:dyDescent="0.3"/>
    <row r="25" spans="1:15" x14ac:dyDescent="0.25">
      <c r="A25" s="13"/>
      <c r="B25" s="37" t="s">
        <v>54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ht="30" x14ac:dyDescent="0.25">
      <c r="A26" s="14" t="s">
        <v>14</v>
      </c>
      <c r="B26" s="15" t="s">
        <v>15</v>
      </c>
      <c r="C26" s="16" t="s">
        <v>1</v>
      </c>
      <c r="D26" s="16" t="s">
        <v>2</v>
      </c>
      <c r="E26" s="16" t="s">
        <v>3</v>
      </c>
      <c r="F26" s="16" t="s">
        <v>4</v>
      </c>
      <c r="G26" s="16" t="s">
        <v>5</v>
      </c>
      <c r="H26" s="16" t="s">
        <v>6</v>
      </c>
      <c r="I26" s="16" t="s">
        <v>7</v>
      </c>
      <c r="J26" s="16" t="s">
        <v>8</v>
      </c>
      <c r="K26" s="16" t="s">
        <v>9</v>
      </c>
      <c r="L26" s="16" t="s">
        <v>10</v>
      </c>
      <c r="M26" s="16" t="s">
        <v>11</v>
      </c>
      <c r="N26" s="16" t="s">
        <v>12</v>
      </c>
      <c r="O26" s="17" t="s">
        <v>13</v>
      </c>
    </row>
    <row r="27" spans="1:15" x14ac:dyDescent="0.25">
      <c r="A27" s="18">
        <v>0</v>
      </c>
      <c r="B27" s="15">
        <v>1</v>
      </c>
      <c r="C27" s="7" t="e">
        <v>#N/A</v>
      </c>
      <c r="D27" s="7" t="e">
        <v>#N/A</v>
      </c>
      <c r="E27" s="7">
        <v>0</v>
      </c>
      <c r="F27" s="7">
        <v>0</v>
      </c>
      <c r="G27" s="7">
        <v>0</v>
      </c>
      <c r="H27" s="7">
        <v>0</v>
      </c>
      <c r="I27" s="7" t="e">
        <v>#N/A</v>
      </c>
      <c r="J27" s="7" t="e">
        <v>#N/A</v>
      </c>
      <c r="K27" s="7" t="e">
        <v>#N/A</v>
      </c>
      <c r="L27" s="7" t="e">
        <v>#N/A</v>
      </c>
      <c r="M27" s="7">
        <v>0</v>
      </c>
      <c r="N27" s="7" t="e">
        <v>#N/A</v>
      </c>
      <c r="O27" s="8">
        <v>0</v>
      </c>
    </row>
    <row r="28" spans="1:15" x14ac:dyDescent="0.25">
      <c r="A28" s="18">
        <v>0.9</v>
      </c>
      <c r="B28" s="12">
        <v>10</v>
      </c>
      <c r="C28" s="7">
        <v>0.45926213955243717</v>
      </c>
      <c r="D28" s="7">
        <v>0.45998018560300569</v>
      </c>
      <c r="E28" s="7">
        <v>0.40425086732427828</v>
      </c>
      <c r="F28" s="7">
        <v>0.42204474455053997</v>
      </c>
      <c r="G28" s="7">
        <v>0.40641815087470418</v>
      </c>
      <c r="H28" s="7">
        <v>0.40690968593926974</v>
      </c>
      <c r="I28" s="7">
        <v>0.37147174463302174</v>
      </c>
      <c r="J28" s="7">
        <v>0.34585171136304793</v>
      </c>
      <c r="K28" s="7">
        <v>0.40424054048703462</v>
      </c>
      <c r="L28" s="7">
        <v>0.39788016212526534</v>
      </c>
      <c r="M28" s="7">
        <v>0.38532333334857727</v>
      </c>
      <c r="N28" s="7">
        <v>0.376517730218209</v>
      </c>
      <c r="O28" s="8">
        <v>0.38434728580444988</v>
      </c>
    </row>
    <row r="29" spans="1:15" x14ac:dyDescent="0.25">
      <c r="A29" s="18">
        <v>0.95</v>
      </c>
      <c r="B29" s="12">
        <v>20</v>
      </c>
      <c r="C29" s="7">
        <v>0.4739190861502951</v>
      </c>
      <c r="D29" s="7">
        <v>0.48742239095410733</v>
      </c>
      <c r="E29" s="7">
        <v>0.44038324454437594</v>
      </c>
      <c r="F29" s="7">
        <v>0.45497416428646176</v>
      </c>
      <c r="G29" s="7">
        <v>0.43550664355650731</v>
      </c>
      <c r="H29" s="7">
        <v>0.4593487642364657</v>
      </c>
      <c r="I29" s="7">
        <v>0.39630183136074593</v>
      </c>
      <c r="J29" s="7">
        <v>0.3695643117125107</v>
      </c>
      <c r="K29" s="7">
        <v>0.43425650410398681</v>
      </c>
      <c r="L29" s="7">
        <v>0.41142585947899568</v>
      </c>
      <c r="M29" s="7">
        <v>0.4122981210020169</v>
      </c>
      <c r="N29" s="7">
        <v>0.39609002538349869</v>
      </c>
      <c r="O29" s="8">
        <v>0.4105761612504093</v>
      </c>
    </row>
    <row r="30" spans="1:15" x14ac:dyDescent="0.25">
      <c r="A30" s="18">
        <v>0.98</v>
      </c>
      <c r="B30" s="12">
        <v>50</v>
      </c>
      <c r="C30" s="7">
        <v>0.48870969027143973</v>
      </c>
      <c r="D30" s="7">
        <v>0.51807400626167865</v>
      </c>
      <c r="E30" s="7">
        <v>0.48196159067270627</v>
      </c>
      <c r="F30" s="7">
        <v>0.49205550244263208</v>
      </c>
      <c r="G30" s="7">
        <v>0.46966291852162495</v>
      </c>
      <c r="H30" s="7">
        <v>0.52315419141006081</v>
      </c>
      <c r="I30" s="7">
        <v>0.42318772852599085</v>
      </c>
      <c r="J30" s="7">
        <v>0.39584459248439674</v>
      </c>
      <c r="K30" s="7">
        <v>0.46639288478243779</v>
      </c>
      <c r="L30" s="7">
        <v>0.42425367569784744</v>
      </c>
      <c r="M30" s="7">
        <v>0.44320687886787047</v>
      </c>
      <c r="N30" s="7">
        <v>0.41657075518931685</v>
      </c>
      <c r="O30" s="8">
        <v>0.44031095702215151</v>
      </c>
    </row>
    <row r="31" spans="1:15" x14ac:dyDescent="0.25">
      <c r="A31" s="18">
        <v>0.98666666666666669</v>
      </c>
      <c r="B31" s="12">
        <v>75</v>
      </c>
      <c r="C31" s="7">
        <v>0.49411062572545983</v>
      </c>
      <c r="D31" s="7">
        <v>0.53019501180281203</v>
      </c>
      <c r="E31" s="7">
        <v>0.49876688278413395</v>
      </c>
      <c r="F31" s="7">
        <v>0.50680811351891464</v>
      </c>
      <c r="G31" s="7">
        <v>0.4836684254243277</v>
      </c>
      <c r="H31" s="7">
        <v>0.54996333093936745</v>
      </c>
      <c r="I31" s="7">
        <v>0.43357193869539995</v>
      </c>
      <c r="J31" s="7">
        <v>0.40617646055601875</v>
      </c>
      <c r="K31" s="7">
        <v>0.47869686512251225</v>
      </c>
      <c r="L31" s="7">
        <v>0.42869504898032162</v>
      </c>
      <c r="M31" s="7">
        <v>0.45566134642077549</v>
      </c>
      <c r="N31" s="7">
        <v>0.42427203335417712</v>
      </c>
      <c r="O31" s="8">
        <v>0.45219941588256685</v>
      </c>
    </row>
    <row r="32" spans="1:15" x14ac:dyDescent="0.25">
      <c r="A32" s="18">
        <v>0.99</v>
      </c>
      <c r="B32" s="12">
        <v>100</v>
      </c>
      <c r="C32" s="7">
        <v>0.49761345189166395</v>
      </c>
      <c r="D32" s="7">
        <v>0.53837096777624716</v>
      </c>
      <c r="E32" s="7">
        <v>0.51022075367082464</v>
      </c>
      <c r="F32" s="7">
        <v>0.5167879924101868</v>
      </c>
      <c r="G32" s="7">
        <v>0.49327833428802997</v>
      </c>
      <c r="H32" s="7">
        <v>0.56856433710727283</v>
      </c>
      <c r="I32" s="7">
        <v>0.4404969534824002</v>
      </c>
      <c r="J32" s="7">
        <v>0.41312606426994369</v>
      </c>
      <c r="K32" s="7">
        <v>0.48686705890222803</v>
      </c>
      <c r="L32" s="7">
        <v>0.43149857765113986</v>
      </c>
      <c r="M32" s="7">
        <v>0.46413758438143438</v>
      </c>
      <c r="N32" s="7">
        <v>0.42934057001728632</v>
      </c>
      <c r="O32" s="8">
        <v>0.46026068564672329</v>
      </c>
    </row>
    <row r="33" spans="1:15" x14ac:dyDescent="0.25">
      <c r="A33" s="18">
        <v>0.995</v>
      </c>
      <c r="B33" s="12">
        <v>200</v>
      </c>
      <c r="C33" s="7">
        <v>0.50512189286135545</v>
      </c>
      <c r="D33" s="7">
        <v>0.55685041173821892</v>
      </c>
      <c r="E33" s="7">
        <v>0.53646437828828819</v>
      </c>
      <c r="F33" s="7">
        <v>0.53943106232115667</v>
      </c>
      <c r="G33" s="7">
        <v>0.51548942969170786</v>
      </c>
      <c r="H33" s="7">
        <v>0.61217102056882644</v>
      </c>
      <c r="I33" s="7">
        <v>0.45591294481718164</v>
      </c>
      <c r="J33" s="7">
        <v>0.42877535530467981</v>
      </c>
      <c r="K33" s="7">
        <v>0.50495056697023533</v>
      </c>
      <c r="L33" s="7">
        <v>0.43728780260478561</v>
      </c>
      <c r="M33" s="7">
        <v>0.48352208226423299</v>
      </c>
      <c r="N33" s="7">
        <v>0.44042476777586037</v>
      </c>
      <c r="O33" s="8">
        <v>0.47860738728048835</v>
      </c>
    </row>
    <row r="34" spans="1:15" x14ac:dyDescent="0.25">
      <c r="A34" s="18">
        <v>0.9966666666666667</v>
      </c>
      <c r="B34" s="12">
        <v>300</v>
      </c>
      <c r="C34" s="7">
        <v>0.50900001594940625</v>
      </c>
      <c r="D34" s="7">
        <v>0.56697553657680411</v>
      </c>
      <c r="E34" s="7">
        <v>0.55105505688322676</v>
      </c>
      <c r="F34" s="7">
        <v>0.5518887176710976</v>
      </c>
      <c r="G34" s="7">
        <v>0.52795178654822661</v>
      </c>
      <c r="H34" s="7">
        <v>0.6369992781161733</v>
      </c>
      <c r="I34" s="7">
        <v>0.46422062087115185</v>
      </c>
      <c r="J34" s="7">
        <v>0.437315303561852</v>
      </c>
      <c r="K34" s="7">
        <v>0.51463396252831428</v>
      </c>
      <c r="L34" s="7">
        <v>0.44015152316143957</v>
      </c>
      <c r="M34" s="7">
        <v>0.49427770564162055</v>
      </c>
      <c r="N34" s="7">
        <v>0.44628097843295789</v>
      </c>
      <c r="O34" s="8">
        <v>0.48873487582007069</v>
      </c>
    </row>
    <row r="35" spans="1:15" ht="15.75" thickBot="1" x14ac:dyDescent="0.3">
      <c r="A35" s="19">
        <v>0.998</v>
      </c>
      <c r="B35" s="20">
        <v>500</v>
      </c>
      <c r="C35" s="10">
        <v>0.51343676252918558</v>
      </c>
      <c r="D35" s="10">
        <v>0.57912158146642678</v>
      </c>
      <c r="E35" s="10">
        <v>0.56875808499788139</v>
      </c>
      <c r="F35" s="10">
        <v>0.5668811648433163</v>
      </c>
      <c r="G35" s="10">
        <v>0.54317919654760383</v>
      </c>
      <c r="H35" s="10">
        <v>0.66767331887089032</v>
      </c>
      <c r="I35" s="10">
        <v>0.47405655546127251</v>
      </c>
      <c r="J35" s="10">
        <v>0.44752734542054196</v>
      </c>
      <c r="K35" s="10">
        <v>0.52604057936241189</v>
      </c>
      <c r="L35" s="10">
        <v>0.44331340877051661</v>
      </c>
      <c r="M35" s="10">
        <v>0.50730740916459438</v>
      </c>
      <c r="N35" s="10">
        <v>0.45310523012678428</v>
      </c>
      <c r="O35" s="11">
        <v>0.50095466171517922</v>
      </c>
    </row>
    <row r="36" spans="1:15" ht="15.75" thickBot="1" x14ac:dyDescent="0.3"/>
    <row r="37" spans="1:15" x14ac:dyDescent="0.25">
      <c r="A37" s="13"/>
      <c r="B37" s="37" t="s">
        <v>56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x14ac:dyDescent="0.25">
      <c r="A38" s="14" t="s">
        <v>14</v>
      </c>
      <c r="B38" s="15" t="s">
        <v>15</v>
      </c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6" t="s">
        <v>6</v>
      </c>
      <c r="I38" s="16" t="s">
        <v>7</v>
      </c>
      <c r="J38" s="16" t="s">
        <v>8</v>
      </c>
      <c r="K38" s="16" t="s">
        <v>9</v>
      </c>
      <c r="L38" s="16" t="s">
        <v>10</v>
      </c>
      <c r="M38" s="16" t="s">
        <v>11</v>
      </c>
      <c r="N38" s="16" t="s">
        <v>12</v>
      </c>
      <c r="O38" s="17" t="s">
        <v>13</v>
      </c>
    </row>
    <row r="39" spans="1:15" x14ac:dyDescent="0.25">
      <c r="A39" s="18">
        <v>0</v>
      </c>
      <c r="B39" s="15">
        <v>1</v>
      </c>
      <c r="C39" s="7" t="e">
        <v>#N/A</v>
      </c>
      <c r="D39" s="7" t="e">
        <v>#N/A</v>
      </c>
      <c r="E39" s="7">
        <v>0</v>
      </c>
      <c r="F39" s="7">
        <v>0</v>
      </c>
      <c r="G39" s="7" t="e">
        <v>#N/A</v>
      </c>
      <c r="H39" s="7">
        <v>0</v>
      </c>
      <c r="I39" s="7" t="e">
        <v>#N/A</v>
      </c>
      <c r="J39" s="7">
        <v>0</v>
      </c>
      <c r="K39" s="7" t="e">
        <v>#N/A</v>
      </c>
      <c r="L39" s="7" t="e">
        <v>#N/A</v>
      </c>
      <c r="M39" s="7" t="e">
        <v>#N/A</v>
      </c>
      <c r="N39" s="7" t="e">
        <v>#N/A</v>
      </c>
      <c r="O39" s="8" t="e">
        <v>#N/A</v>
      </c>
    </row>
    <row r="40" spans="1:15" x14ac:dyDescent="0.25">
      <c r="A40" s="18">
        <v>0.9</v>
      </c>
      <c r="B40" s="12">
        <v>10</v>
      </c>
      <c r="C40" s="7">
        <v>0.52554196925181107</v>
      </c>
      <c r="D40" s="7">
        <v>0.51411937777459216</v>
      </c>
      <c r="E40" s="7">
        <v>0.4800010746406933</v>
      </c>
      <c r="F40" s="7">
        <v>0.50277286883165151</v>
      </c>
      <c r="G40" s="7">
        <v>0.46877429912367607</v>
      </c>
      <c r="H40" s="7">
        <v>0.47852727040023835</v>
      </c>
      <c r="I40" s="7">
        <v>0.42300934334719886</v>
      </c>
      <c r="J40" s="7">
        <v>0.41853437287105066</v>
      </c>
      <c r="K40" s="7">
        <v>0.47783908714036943</v>
      </c>
      <c r="L40" s="7">
        <v>0.47536095281213536</v>
      </c>
      <c r="M40" s="7">
        <v>0.45730838576346189</v>
      </c>
      <c r="N40" s="7">
        <v>0.4627613049593855</v>
      </c>
      <c r="O40" s="8">
        <v>0.45450157105667799</v>
      </c>
    </row>
    <row r="41" spans="1:15" x14ac:dyDescent="0.25">
      <c r="A41" s="18">
        <v>0.95</v>
      </c>
      <c r="B41" s="12">
        <v>20</v>
      </c>
      <c r="C41" s="7">
        <v>0.54434059532007562</v>
      </c>
      <c r="D41" s="7">
        <v>0.53943581344015556</v>
      </c>
      <c r="E41" s="7">
        <v>0.52063994905539523</v>
      </c>
      <c r="F41" s="7">
        <v>0.54633520931714341</v>
      </c>
      <c r="G41" s="7">
        <v>0.49389835696525319</v>
      </c>
      <c r="H41" s="7">
        <v>0.5317469990995155</v>
      </c>
      <c r="I41" s="7">
        <v>0.44534555464399489</v>
      </c>
      <c r="J41" s="7">
        <v>0.45022509565619373</v>
      </c>
      <c r="K41" s="7">
        <v>0.51377492125981505</v>
      </c>
      <c r="L41" s="7">
        <v>0.4949612270554466</v>
      </c>
      <c r="M41" s="7">
        <v>0.48332314253336095</v>
      </c>
      <c r="N41" s="7">
        <v>0.48535242813609453</v>
      </c>
      <c r="O41" s="8">
        <v>0.48371330516664379</v>
      </c>
    </row>
    <row r="42" spans="1:15" x14ac:dyDescent="0.25">
      <c r="A42" s="18">
        <v>0.98</v>
      </c>
      <c r="B42" s="12">
        <v>50</v>
      </c>
      <c r="C42" s="7">
        <v>0.56394023254062065</v>
      </c>
      <c r="D42" s="7">
        <v>0.56623189683389219</v>
      </c>
      <c r="E42" s="7">
        <v>0.5665515384212787</v>
      </c>
      <c r="F42" s="7">
        <v>0.59658091132852742</v>
      </c>
      <c r="G42" s="7">
        <v>0.5218098711839948</v>
      </c>
      <c r="H42" s="7">
        <v>0.59482349667872325</v>
      </c>
      <c r="I42" s="7">
        <v>0.4680722110224026</v>
      </c>
      <c r="J42" s="7">
        <v>0.48596768521436928</v>
      </c>
      <c r="K42" s="7">
        <v>0.55279864283210656</v>
      </c>
      <c r="L42" s="7">
        <v>0.51465152685877136</v>
      </c>
      <c r="M42" s="7">
        <v>0.51187600982887693</v>
      </c>
      <c r="N42" s="7">
        <v>0.5086530097270352</v>
      </c>
      <c r="O42" s="8">
        <v>0.51652681001357514</v>
      </c>
    </row>
    <row r="43" spans="1:15" x14ac:dyDescent="0.25">
      <c r="A43" s="18">
        <v>0.98666666666666669</v>
      </c>
      <c r="B43" s="12">
        <v>75</v>
      </c>
      <c r="C43" s="7">
        <v>0.57128883209931247</v>
      </c>
      <c r="D43" s="7">
        <v>0.57639954224880885</v>
      </c>
      <c r="E43" s="7">
        <v>0.58486103214354923</v>
      </c>
      <c r="F43" s="7">
        <v>0.61692367664729875</v>
      </c>
      <c r="G43" s="7">
        <v>0.53280287198429066</v>
      </c>
      <c r="H43" s="7">
        <v>0.62085630682565662</v>
      </c>
      <c r="I43" s="7">
        <v>0.47642721261578125</v>
      </c>
      <c r="J43" s="7">
        <v>0.50020420767059903</v>
      </c>
      <c r="K43" s="7">
        <v>0.56790444020034125</v>
      </c>
      <c r="L43" s="7">
        <v>0.5218151489549856</v>
      </c>
      <c r="M43" s="7">
        <v>0.52301907407799508</v>
      </c>
      <c r="N43" s="7">
        <v>0.51731383875729842</v>
      </c>
      <c r="O43" s="8">
        <v>0.52955755017595507</v>
      </c>
    </row>
    <row r="44" spans="1:15" x14ac:dyDescent="0.25">
      <c r="A44" s="18">
        <v>0.99</v>
      </c>
      <c r="B44" s="12">
        <v>100</v>
      </c>
      <c r="C44" s="7">
        <v>0.57611828504464657</v>
      </c>
      <c r="D44" s="7">
        <v>0.58312136224600997</v>
      </c>
      <c r="E44" s="7">
        <v>0.59726122162059081</v>
      </c>
      <c r="F44" s="7">
        <v>0.6307995365354071</v>
      </c>
      <c r="G44" s="7">
        <v>0.54020360564386605</v>
      </c>
      <c r="H44" s="7">
        <v>0.63877242627667019</v>
      </c>
      <c r="I44" s="7">
        <v>0.48186433188937605</v>
      </c>
      <c r="J44" s="7">
        <v>0.50984029401098496</v>
      </c>
      <c r="K44" s="7">
        <v>0.57798911842345757</v>
      </c>
      <c r="L44" s="7">
        <v>0.52645254557756149</v>
      </c>
      <c r="M44" s="7">
        <v>0.53048774013269184</v>
      </c>
      <c r="N44" s="7">
        <v>0.52298114830377562</v>
      </c>
      <c r="O44" s="8">
        <v>0.53836489737511606</v>
      </c>
    </row>
    <row r="45" spans="1:15" x14ac:dyDescent="0.25">
      <c r="A45" s="18">
        <v>0.995</v>
      </c>
      <c r="B45" s="12">
        <v>200</v>
      </c>
      <c r="C45" s="7">
        <v>0.58665897286550883</v>
      </c>
      <c r="D45" s="7">
        <v>0.59791060063872081</v>
      </c>
      <c r="E45" s="7">
        <v>0.62543799253554599</v>
      </c>
      <c r="F45" s="7">
        <v>0.66262533630064513</v>
      </c>
      <c r="G45" s="7">
        <v>0.55688799283577228</v>
      </c>
      <c r="H45" s="7">
        <v>0.68034141607283327</v>
      </c>
      <c r="I45" s="7">
        <v>0.49357324334409519</v>
      </c>
      <c r="J45" s="7">
        <v>0.53171929608513757</v>
      </c>
      <c r="K45" s="7">
        <v>0.60047160193531202</v>
      </c>
      <c r="L45" s="7">
        <v>0.53636765322841862</v>
      </c>
      <c r="M45" s="7">
        <v>0.54722654077598953</v>
      </c>
      <c r="N45" s="7">
        <v>0.53527803262206164</v>
      </c>
      <c r="O45" s="8">
        <v>0.55832457090574827</v>
      </c>
    </row>
    <row r="46" spans="1:15" x14ac:dyDescent="0.25">
      <c r="A46" s="18">
        <v>0.9966666666666667</v>
      </c>
      <c r="B46" s="12">
        <v>300</v>
      </c>
      <c r="C46" s="7">
        <v>0.5922157870226028</v>
      </c>
      <c r="D46" s="7">
        <v>0.60577759817310217</v>
      </c>
      <c r="E46" s="7">
        <v>0.64096520817068825</v>
      </c>
      <c r="F46" s="7">
        <v>0.68033887833293449</v>
      </c>
      <c r="G46" s="7">
        <v>0.56600420672206175</v>
      </c>
      <c r="H46" s="7">
        <v>0.70375912522265327</v>
      </c>
      <c r="I46" s="7">
        <v>0.49965300683678077</v>
      </c>
      <c r="J46" s="7">
        <v>0.54376602173717536</v>
      </c>
      <c r="K46" s="7">
        <v>0.61260681420902086</v>
      </c>
      <c r="L46" s="7">
        <v>0.54147391143289647</v>
      </c>
      <c r="M46" s="7">
        <v>0.55631410973640072</v>
      </c>
      <c r="N46" s="7">
        <v>0.54171785774115011</v>
      </c>
      <c r="O46" s="8">
        <v>0.56929224285701352</v>
      </c>
    </row>
    <row r="47" spans="1:15" ht="15.75" thickBot="1" x14ac:dyDescent="0.3">
      <c r="A47" s="19">
        <v>0.998</v>
      </c>
      <c r="B47" s="20">
        <v>500</v>
      </c>
      <c r="C47" s="10">
        <v>0.59867964779067973</v>
      </c>
      <c r="D47" s="10">
        <v>0.61499536406157018</v>
      </c>
      <c r="E47" s="10">
        <v>0.6596753682807206</v>
      </c>
      <c r="F47" s="10">
        <v>0.70184903419721834</v>
      </c>
      <c r="G47" s="10">
        <v>0.57691609852029779</v>
      </c>
      <c r="H47" s="10">
        <v>0.73246013590335124</v>
      </c>
      <c r="I47" s="10">
        <v>0.50663862449362196</v>
      </c>
      <c r="J47" s="10">
        <v>0.55827280969058002</v>
      </c>
      <c r="K47" s="10">
        <v>0.6269927076243258</v>
      </c>
      <c r="L47" s="10">
        <v>0.54730179425735992</v>
      </c>
      <c r="M47" s="10">
        <v>0.56713686323133161</v>
      </c>
      <c r="N47" s="10">
        <v>0.54916875488026362</v>
      </c>
      <c r="O47" s="11">
        <v>0.58247870629916321</v>
      </c>
    </row>
    <row r="48" spans="1:15" ht="15.75" thickBot="1" x14ac:dyDescent="0.3"/>
    <row r="49" spans="1:15" x14ac:dyDescent="0.25">
      <c r="A49" s="13"/>
      <c r="B49" s="37" t="s">
        <v>58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8"/>
    </row>
    <row r="50" spans="1:15" ht="30" x14ac:dyDescent="0.25">
      <c r="A50" s="14" t="s">
        <v>14</v>
      </c>
      <c r="B50" s="15" t="s">
        <v>15</v>
      </c>
      <c r="C50" s="16" t="s">
        <v>1</v>
      </c>
      <c r="D50" s="16" t="s">
        <v>2</v>
      </c>
      <c r="E50" s="16" t="s">
        <v>3</v>
      </c>
      <c r="F50" s="16" t="s">
        <v>4</v>
      </c>
      <c r="G50" s="16" t="s">
        <v>5</v>
      </c>
      <c r="H50" s="16" t="s">
        <v>6</v>
      </c>
      <c r="I50" s="16" t="s">
        <v>7</v>
      </c>
      <c r="J50" s="16" t="s">
        <v>8</v>
      </c>
      <c r="K50" s="16" t="s">
        <v>9</v>
      </c>
      <c r="L50" s="16" t="s">
        <v>10</v>
      </c>
      <c r="M50" s="16" t="s">
        <v>11</v>
      </c>
      <c r="N50" s="16" t="s">
        <v>12</v>
      </c>
      <c r="O50" s="17" t="s">
        <v>13</v>
      </c>
    </row>
    <row r="51" spans="1:15" x14ac:dyDescent="0.25">
      <c r="A51" s="18">
        <v>0</v>
      </c>
      <c r="B51" s="15">
        <v>1</v>
      </c>
      <c r="C51" s="7" t="e">
        <v>#N/A</v>
      </c>
      <c r="D51" s="7" t="e">
        <v>#N/A</v>
      </c>
      <c r="E51" s="7" t="e">
        <v>#N/A</v>
      </c>
      <c r="F51" s="7" t="e">
        <v>#N/A</v>
      </c>
      <c r="G51" s="7" t="e">
        <v>#N/A</v>
      </c>
      <c r="H51" s="7">
        <v>0</v>
      </c>
      <c r="I51" s="7" t="e">
        <v>#N/A</v>
      </c>
      <c r="J51" s="7" t="e">
        <v>#N/A</v>
      </c>
      <c r="K51" s="7" t="e">
        <v>#N/A</v>
      </c>
      <c r="L51" s="7" t="e">
        <v>#N/A</v>
      </c>
      <c r="M51" s="7" t="e">
        <v>#N/A</v>
      </c>
      <c r="N51" s="7" t="e">
        <v>#N/A</v>
      </c>
      <c r="O51" s="8" t="e">
        <v>#N/A</v>
      </c>
    </row>
    <row r="52" spans="1:15" x14ac:dyDescent="0.25">
      <c r="A52" s="18">
        <v>0.9</v>
      </c>
      <c r="B52" s="12">
        <v>10</v>
      </c>
      <c r="C52" s="7">
        <v>0.56445048152264343</v>
      </c>
      <c r="D52" s="7">
        <v>0.56149266808047549</v>
      </c>
      <c r="E52" s="7">
        <v>0.54451679477554604</v>
      </c>
      <c r="F52" s="7">
        <v>0.54792147606759212</v>
      </c>
      <c r="G52" s="7">
        <v>0.4947774601839891</v>
      </c>
      <c r="H52" s="7">
        <v>0.52415096901106684</v>
      </c>
      <c r="I52" s="7">
        <v>0.46283922842188296</v>
      </c>
      <c r="J52" s="7">
        <v>0.476160669909996</v>
      </c>
      <c r="K52" s="7">
        <v>0.51958324055059935</v>
      </c>
      <c r="L52" s="7">
        <v>0.50724351042018412</v>
      </c>
      <c r="M52" s="7">
        <v>0.50098492578498599</v>
      </c>
      <c r="N52" s="7">
        <v>0.48397856480543566</v>
      </c>
      <c r="O52" s="8">
        <v>0.50151209178743128</v>
      </c>
    </row>
    <row r="53" spans="1:15" x14ac:dyDescent="0.25">
      <c r="A53" s="18">
        <v>0.95</v>
      </c>
      <c r="B53" s="12">
        <v>20</v>
      </c>
      <c r="C53" s="7">
        <v>0.58769793981541973</v>
      </c>
      <c r="D53" s="7">
        <v>0.58644553232737118</v>
      </c>
      <c r="E53" s="7">
        <v>0.58737782664739102</v>
      </c>
      <c r="F53" s="7">
        <v>0.58624159195728343</v>
      </c>
      <c r="G53" s="7">
        <v>0.51610253932870109</v>
      </c>
      <c r="H53" s="7">
        <v>0.57596552456151184</v>
      </c>
      <c r="I53" s="7">
        <v>0.4868963587644129</v>
      </c>
      <c r="J53" s="7">
        <v>0.50432957915692866</v>
      </c>
      <c r="K53" s="7">
        <v>0.55408307937206114</v>
      </c>
      <c r="L53" s="7">
        <v>0.52146421527343856</v>
      </c>
      <c r="M53" s="7">
        <v>0.52532482583857232</v>
      </c>
      <c r="N53" s="7">
        <v>0.50255727656179017</v>
      </c>
      <c r="O53" s="8">
        <v>0.52523475819552667</v>
      </c>
    </row>
    <row r="54" spans="1:15" x14ac:dyDescent="0.25">
      <c r="A54" s="18">
        <v>0.98</v>
      </c>
      <c r="B54" s="12">
        <v>50</v>
      </c>
      <c r="C54" s="7">
        <v>0.61301565198065711</v>
      </c>
      <c r="D54" s="7">
        <v>0.61273165157425835</v>
      </c>
      <c r="E54" s="7">
        <v>0.63489019872451857</v>
      </c>
      <c r="F54" s="7">
        <v>0.62818772850553517</v>
      </c>
      <c r="G54" s="7">
        <v>0.53946563207599829</v>
      </c>
      <c r="H54" s="7">
        <v>0.63758329265496783</v>
      </c>
      <c r="I54" s="7">
        <v>0.51193187550654473</v>
      </c>
      <c r="J54" s="7">
        <v>0.53444571556194487</v>
      </c>
      <c r="K54" s="7">
        <v>0.59113698118402791</v>
      </c>
      <c r="L54" s="7">
        <v>0.53431514410261927</v>
      </c>
      <c r="M54" s="7">
        <v>0.55091093693222026</v>
      </c>
      <c r="N54" s="7">
        <v>0.52072812239337418</v>
      </c>
      <c r="O54" s="8">
        <v>0.54986767220771793</v>
      </c>
    </row>
    <row r="55" spans="1:15" x14ac:dyDescent="0.25">
      <c r="A55" s="18">
        <v>0.98666666666666669</v>
      </c>
      <c r="B55" s="12">
        <v>75</v>
      </c>
      <c r="C55" s="7">
        <v>0.62283759929746596</v>
      </c>
      <c r="D55" s="7">
        <v>0.62266846224316441</v>
      </c>
      <c r="E55" s="7">
        <v>0.65357230216126672</v>
      </c>
      <c r="F55" s="7">
        <v>0.64452425543362279</v>
      </c>
      <c r="G55" s="7">
        <v>0.54857070894942228</v>
      </c>
      <c r="H55" s="7">
        <v>0.66307328884916861</v>
      </c>
      <c r="I55" s="7">
        <v>0.52130461555836427</v>
      </c>
      <c r="J55" s="7">
        <v>0.54596347090754604</v>
      </c>
      <c r="K55" s="7">
        <v>0.60535865333634375</v>
      </c>
      <c r="L55" s="7">
        <v>0.53858770887652208</v>
      </c>
      <c r="M55" s="7">
        <v>0.56056690400729969</v>
      </c>
      <c r="N55" s="7">
        <v>0.52719357512325682</v>
      </c>
      <c r="O55" s="8">
        <v>0.55907337769931154</v>
      </c>
    </row>
    <row r="56" spans="1:15" x14ac:dyDescent="0.25">
      <c r="A56" s="18">
        <v>0.99</v>
      </c>
      <c r="B56" s="12">
        <v>100</v>
      </c>
      <c r="C56" s="7">
        <v>0.62940181090214875</v>
      </c>
      <c r="D56" s="7">
        <v>0.62922551111889691</v>
      </c>
      <c r="E56" s="7">
        <v>0.66613956715846268</v>
      </c>
      <c r="F56" s="7">
        <v>0.65546301467494916</v>
      </c>
      <c r="G56" s="7">
        <v>0.55466931296656963</v>
      </c>
      <c r="H56" s="7">
        <v>0.68063456516793797</v>
      </c>
      <c r="I56" s="7">
        <v>0.52745976095257874</v>
      </c>
      <c r="J56" s="7">
        <v>0.55360743737454099</v>
      </c>
      <c r="K56" s="7">
        <v>0.61481365021543244</v>
      </c>
      <c r="L56" s="7">
        <v>0.54122891682568586</v>
      </c>
      <c r="M56" s="7">
        <v>0.56693333725020156</v>
      </c>
      <c r="N56" s="7">
        <v>0.53133211233075728</v>
      </c>
      <c r="O56" s="8">
        <v>0.56511350493543522</v>
      </c>
    </row>
    <row r="57" spans="1:15" x14ac:dyDescent="0.25">
      <c r="A57" s="18">
        <v>0.995</v>
      </c>
      <c r="B57" s="12">
        <v>200</v>
      </c>
      <c r="C57" s="7">
        <v>0.64405693336080583</v>
      </c>
      <c r="D57" s="7">
        <v>0.64361607702334866</v>
      </c>
      <c r="E57" s="7">
        <v>0.69444177415495001</v>
      </c>
      <c r="F57" s="7">
        <v>0.67994662420815077</v>
      </c>
      <c r="G57" s="7">
        <v>0.56832528729790655</v>
      </c>
      <c r="H57" s="7">
        <v>0.72143598099193995</v>
      </c>
      <c r="I57" s="7">
        <v>0.54088037002117062</v>
      </c>
      <c r="J57" s="7">
        <v>0.57051384923458781</v>
      </c>
      <c r="K57" s="7">
        <v>0.63577489225504147</v>
      </c>
      <c r="L57" s="7">
        <v>0.54652714833111682</v>
      </c>
      <c r="M57" s="7">
        <v>0.58088983904953351</v>
      </c>
      <c r="N57" s="7">
        <v>0.5400445208012441</v>
      </c>
      <c r="O57" s="8">
        <v>0.57826755558874099</v>
      </c>
    </row>
    <row r="58" spans="1:15" x14ac:dyDescent="0.25">
      <c r="A58" s="18">
        <v>0.9966666666666667</v>
      </c>
      <c r="B58" s="12">
        <v>300</v>
      </c>
      <c r="C58" s="7">
        <v>0.65197973640460227</v>
      </c>
      <c r="D58" s="7">
        <v>0.65124958606873296</v>
      </c>
      <c r="E58" s="7">
        <v>0.70988825854832149</v>
      </c>
      <c r="F58" s="7">
        <v>0.69321968794499778</v>
      </c>
      <c r="G58" s="7">
        <v>0.57573191851142691</v>
      </c>
      <c r="H58" s="7">
        <v>0.74445388345237307</v>
      </c>
      <c r="I58" s="7">
        <v>0.54794740899549099</v>
      </c>
      <c r="J58" s="7">
        <v>0.57955959038549287</v>
      </c>
      <c r="K58" s="7">
        <v>0.64701947055157283</v>
      </c>
      <c r="L58" s="7">
        <v>0.5490599331793814</v>
      </c>
      <c r="M58" s="7">
        <v>0.58828377518447472</v>
      </c>
      <c r="N58" s="7">
        <v>0.54445207165522203</v>
      </c>
      <c r="O58" s="8">
        <v>0.58518488913054822</v>
      </c>
    </row>
    <row r="59" spans="1:15" ht="15.75" thickBot="1" x14ac:dyDescent="0.3">
      <c r="A59" s="19">
        <v>0.998</v>
      </c>
      <c r="B59" s="20">
        <v>500</v>
      </c>
      <c r="C59" s="10">
        <v>0.66138376804858034</v>
      </c>
      <c r="D59" s="10">
        <v>0.66017362234399646</v>
      </c>
      <c r="E59" s="10">
        <v>0.72836074824830788</v>
      </c>
      <c r="F59" s="10">
        <v>0.70900902634705099</v>
      </c>
      <c r="G59" s="10">
        <v>0.58454593428353352</v>
      </c>
      <c r="H59" s="10">
        <v>0.77269518989460395</v>
      </c>
      <c r="I59" s="10">
        <v>0.55616048561867371</v>
      </c>
      <c r="J59" s="10">
        <v>0.59020815868977805</v>
      </c>
      <c r="K59" s="10">
        <v>0.66028416799837275</v>
      </c>
      <c r="L59" s="10">
        <v>0.55177840001132461</v>
      </c>
      <c r="M59" s="10">
        <v>0.59691896152119073</v>
      </c>
      <c r="N59" s="10">
        <v>0.54940944741536102</v>
      </c>
      <c r="O59" s="11">
        <v>0.59321520603341016</v>
      </c>
    </row>
    <row r="60" spans="1:15" ht="15.75" thickBot="1" x14ac:dyDescent="0.3"/>
    <row r="61" spans="1:15" x14ac:dyDescent="0.25">
      <c r="A61" s="13"/>
      <c r="B61" s="37" t="s">
        <v>60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8"/>
    </row>
    <row r="62" spans="1:15" ht="30" x14ac:dyDescent="0.25">
      <c r="A62" s="14" t="s">
        <v>14</v>
      </c>
      <c r="B62" s="15" t="s">
        <v>15</v>
      </c>
      <c r="C62" s="16" t="s">
        <v>1</v>
      </c>
      <c r="D62" s="16" t="s">
        <v>2</v>
      </c>
      <c r="E62" s="16" t="s">
        <v>3</v>
      </c>
      <c r="F62" s="16" t="s">
        <v>4</v>
      </c>
      <c r="G62" s="16" t="s">
        <v>5</v>
      </c>
      <c r="H62" s="16" t="s">
        <v>6</v>
      </c>
      <c r="I62" s="16" t="s">
        <v>7</v>
      </c>
      <c r="J62" s="16" t="s">
        <v>8</v>
      </c>
      <c r="K62" s="16" t="s">
        <v>9</v>
      </c>
      <c r="L62" s="16" t="s">
        <v>10</v>
      </c>
      <c r="M62" s="16" t="s">
        <v>11</v>
      </c>
      <c r="N62" s="16" t="s">
        <v>12</v>
      </c>
      <c r="O62" s="17" t="s">
        <v>13</v>
      </c>
    </row>
    <row r="63" spans="1:15" x14ac:dyDescent="0.25">
      <c r="A63" s="18">
        <v>0</v>
      </c>
      <c r="B63" s="15">
        <v>1</v>
      </c>
      <c r="C63" s="7" t="e">
        <v>#N/A</v>
      </c>
      <c r="D63" s="7" t="e">
        <v>#N/A</v>
      </c>
      <c r="E63" s="7" t="e">
        <v>#N/A</v>
      </c>
      <c r="F63" s="7" t="e">
        <v>#N/A</v>
      </c>
      <c r="G63" s="7" t="e">
        <v>#N/A</v>
      </c>
      <c r="H63" s="7">
        <v>0</v>
      </c>
      <c r="I63" s="7" t="e">
        <v>#N/A</v>
      </c>
      <c r="J63" s="7" t="e">
        <v>#N/A</v>
      </c>
      <c r="K63" s="7" t="e">
        <v>#N/A</v>
      </c>
      <c r="L63" s="7" t="e">
        <v>#N/A</v>
      </c>
      <c r="M63" s="7" t="e">
        <v>#N/A</v>
      </c>
      <c r="N63" s="7" t="e">
        <v>#N/A</v>
      </c>
      <c r="O63" s="8" t="e">
        <v>#N/A</v>
      </c>
    </row>
    <row r="64" spans="1:15" x14ac:dyDescent="0.25">
      <c r="A64" s="18">
        <v>0.9</v>
      </c>
      <c r="B64" s="12">
        <v>10</v>
      </c>
      <c r="C64" s="7">
        <v>0.58031976599912227</v>
      </c>
      <c r="D64" s="7">
        <v>0.57967585445373637</v>
      </c>
      <c r="E64" s="7">
        <v>0.57185469695642555</v>
      </c>
      <c r="F64" s="7">
        <v>0.56981363039883437</v>
      </c>
      <c r="G64" s="7">
        <v>0.5288953569034418</v>
      </c>
      <c r="H64" s="7">
        <v>0.54363565424320637</v>
      </c>
      <c r="I64" s="7">
        <v>0.50895537526683665</v>
      </c>
      <c r="J64" s="7">
        <v>0.50963889550793351</v>
      </c>
      <c r="K64" s="7">
        <v>0.55518635875818556</v>
      </c>
      <c r="L64" s="7">
        <v>0.5469073546321066</v>
      </c>
      <c r="M64" s="7">
        <v>0.53824931205956972</v>
      </c>
      <c r="N64" s="7">
        <v>0.50781383604436259</v>
      </c>
      <c r="O64" s="8">
        <v>0.53442045110938119</v>
      </c>
    </row>
    <row r="65" spans="1:15" x14ac:dyDescent="0.25">
      <c r="A65" s="18">
        <v>0.95</v>
      </c>
      <c r="B65" s="12">
        <v>20</v>
      </c>
      <c r="C65" s="7">
        <v>0.5999059515739289</v>
      </c>
      <c r="D65" s="7">
        <v>0.60277120507275772</v>
      </c>
      <c r="E65" s="7">
        <v>0.61079506764599789</v>
      </c>
      <c r="F65" s="7">
        <v>0.59942452262868506</v>
      </c>
      <c r="G65" s="7">
        <v>0.54795613116092312</v>
      </c>
      <c r="H65" s="7">
        <v>0.5913925765857897</v>
      </c>
      <c r="I65" s="7">
        <v>0.53768753268647851</v>
      </c>
      <c r="J65" s="7">
        <v>0.53711125682278538</v>
      </c>
      <c r="K65" s="7">
        <v>0.58492808258770412</v>
      </c>
      <c r="L65" s="7">
        <v>0.56015377547248635</v>
      </c>
      <c r="M65" s="7">
        <v>0.56501723846738339</v>
      </c>
      <c r="N65" s="7">
        <v>0.52363864413439332</v>
      </c>
      <c r="O65" s="8">
        <v>0.55344170678553817</v>
      </c>
    </row>
    <row r="66" spans="1:15" x14ac:dyDescent="0.25">
      <c r="A66" s="18">
        <v>0.98</v>
      </c>
      <c r="B66" s="12">
        <v>50</v>
      </c>
      <c r="C66" s="7">
        <v>0.62059842807655052</v>
      </c>
      <c r="D66" s="7">
        <v>0.62817542664616555</v>
      </c>
      <c r="E66" s="7">
        <v>0.65268540899286764</v>
      </c>
      <c r="F66" s="7">
        <v>0.62994377670487511</v>
      </c>
      <c r="G66" s="7">
        <v>0.56791412899422467</v>
      </c>
      <c r="H66" s="7">
        <v>0.64728902213257489</v>
      </c>
      <c r="I66" s="7">
        <v>0.5684659532572921</v>
      </c>
      <c r="J66" s="7">
        <v>0.56624055034232545</v>
      </c>
      <c r="K66" s="7">
        <v>0.61502672319731488</v>
      </c>
      <c r="L66" s="7">
        <v>0.57151760527361417</v>
      </c>
      <c r="M66" s="7">
        <v>0.5932754361642717</v>
      </c>
      <c r="N66" s="7">
        <v>0.53844404306856553</v>
      </c>
      <c r="O66" s="8">
        <v>0.57170033373355267</v>
      </c>
    </row>
    <row r="67" spans="1:15" x14ac:dyDescent="0.25">
      <c r="A67" s="18">
        <v>0.98666666666666669</v>
      </c>
      <c r="B67" s="12">
        <v>75</v>
      </c>
      <c r="C67" s="7">
        <v>0.628438605605946</v>
      </c>
      <c r="D67" s="7">
        <v>0.63810621123035782</v>
      </c>
      <c r="E67" s="7">
        <v>0.66878340593001351</v>
      </c>
      <c r="F67" s="7">
        <v>0.64128133697967027</v>
      </c>
      <c r="G67" s="7">
        <v>0.5754225976830567</v>
      </c>
      <c r="H67" s="7">
        <v>0.67015689110104915</v>
      </c>
      <c r="I67" s="7">
        <v>0.58025495148726025</v>
      </c>
      <c r="J67" s="7">
        <v>0.57730886226848799</v>
      </c>
      <c r="K67" s="7">
        <v>0.62604322725188544</v>
      </c>
      <c r="L67" s="7">
        <v>0.57512553910017838</v>
      </c>
      <c r="M67" s="7">
        <v>0.6039757152454347</v>
      </c>
      <c r="N67" s="7">
        <v>0.54351703163671827</v>
      </c>
      <c r="O67" s="8">
        <v>0.57809528775731545</v>
      </c>
    </row>
    <row r="68" spans="1:15" x14ac:dyDescent="0.25">
      <c r="A68" s="18">
        <v>0.99</v>
      </c>
      <c r="B68" s="12">
        <v>100</v>
      </c>
      <c r="C68" s="7">
        <v>0.6336179925853116</v>
      </c>
      <c r="D68" s="7">
        <v>0.6447677086048399</v>
      </c>
      <c r="E68" s="7">
        <v>0.67949237764222881</v>
      </c>
      <c r="F68" s="7">
        <v>0.64869808749978297</v>
      </c>
      <c r="G68" s="7">
        <v>0.58036546413788614</v>
      </c>
      <c r="H68" s="7">
        <v>0.68583121906246047</v>
      </c>
      <c r="I68" s="7">
        <v>0.58808479238346378</v>
      </c>
      <c r="J68" s="7">
        <v>0.58463112317608146</v>
      </c>
      <c r="K68" s="7">
        <v>0.63319648475391777</v>
      </c>
      <c r="L68" s="7">
        <v>0.57730320075127439</v>
      </c>
      <c r="M68" s="7">
        <v>0.61104243174773987</v>
      </c>
      <c r="N68" s="7">
        <v>0.5467021793585074</v>
      </c>
      <c r="O68" s="8">
        <v>0.58215587246425471</v>
      </c>
    </row>
    <row r="69" spans="1:15" x14ac:dyDescent="0.25">
      <c r="A69" s="18">
        <v>0.995</v>
      </c>
      <c r="B69" s="12">
        <v>200</v>
      </c>
      <c r="C69" s="7">
        <v>0.64500245542782619</v>
      </c>
      <c r="D69" s="7">
        <v>0.6597135232585507</v>
      </c>
      <c r="E69" s="7">
        <v>0.7032531219778092</v>
      </c>
      <c r="F69" s="7">
        <v>0.6647846631717067</v>
      </c>
      <c r="G69" s="7">
        <v>0.5911784773686497</v>
      </c>
      <c r="H69" s="7">
        <v>0.72200963755385339</v>
      </c>
      <c r="I69" s="7">
        <v>0.60541977964639493</v>
      </c>
      <c r="J69" s="7">
        <v>0.60075635797636129</v>
      </c>
      <c r="K69" s="7">
        <v>0.64855447627705654</v>
      </c>
      <c r="L69" s="7">
        <v>0.58152892946067336</v>
      </c>
      <c r="M69" s="7">
        <v>0.62656902128567649</v>
      </c>
      <c r="N69" s="7">
        <v>0.55323089300785244</v>
      </c>
      <c r="O69" s="8">
        <v>0.59060965802210286</v>
      </c>
    </row>
    <row r="70" spans="1:15" x14ac:dyDescent="0.25">
      <c r="A70" s="18">
        <v>0.9966666666666667</v>
      </c>
      <c r="B70" s="12">
        <v>300</v>
      </c>
      <c r="C70" s="7">
        <v>0.65105170785015876</v>
      </c>
      <c r="D70" s="7">
        <v>0.66783719439767908</v>
      </c>
      <c r="E70" s="7">
        <v>0.71601106590072139</v>
      </c>
      <c r="F70" s="7">
        <v>0.67320544504044477</v>
      </c>
      <c r="G70" s="7">
        <v>0.59689356877770128</v>
      </c>
      <c r="H70" s="7">
        <v>0.74228003803081544</v>
      </c>
      <c r="I70" s="7">
        <v>0.61470520521789274</v>
      </c>
      <c r="J70" s="7">
        <v>0.60934288178122686</v>
      </c>
      <c r="K70" s="7">
        <v>0.65650149715945871</v>
      </c>
      <c r="L70" s="7">
        <v>0.58347044451327013</v>
      </c>
      <c r="M70" s="7">
        <v>0.63481550714110557</v>
      </c>
      <c r="N70" s="7">
        <v>0.55643247184938538</v>
      </c>
      <c r="O70" s="8">
        <v>0.59483151943792179</v>
      </c>
    </row>
    <row r="71" spans="1:15" ht="15.75" thickBot="1" x14ac:dyDescent="0.3">
      <c r="A71" s="19">
        <v>0.998</v>
      </c>
      <c r="B71" s="20">
        <v>500</v>
      </c>
      <c r="C71" s="10">
        <v>0.65813339890582334</v>
      </c>
      <c r="D71" s="10">
        <v>0.67752098718374232</v>
      </c>
      <c r="E71" s="10">
        <v>0.73107193966366801</v>
      </c>
      <c r="F71" s="10">
        <v>0.682944852797299</v>
      </c>
      <c r="G71" s="10">
        <v>0.6035554055434913</v>
      </c>
      <c r="H71" s="10">
        <v>0.76702100885163627</v>
      </c>
      <c r="I71" s="10">
        <v>0.6256457185562021</v>
      </c>
      <c r="J71" s="10">
        <v>0.61941206696904072</v>
      </c>
      <c r="K71" s="10">
        <v>0.66560689652707561</v>
      </c>
      <c r="L71" s="10">
        <v>0.58548688370911606</v>
      </c>
      <c r="M71" s="10">
        <v>0.64446592596952201</v>
      </c>
      <c r="N71" s="10">
        <v>0.55994208459618533</v>
      </c>
      <c r="O71" s="11">
        <v>0.59952981212062795</v>
      </c>
    </row>
    <row r="72" spans="1:15" ht="15.75" thickBot="1" x14ac:dyDescent="0.3"/>
    <row r="73" spans="1:15" x14ac:dyDescent="0.25">
      <c r="A73" s="13"/>
      <c r="B73" s="37" t="s">
        <v>62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8"/>
    </row>
    <row r="74" spans="1:15" ht="30" x14ac:dyDescent="0.25">
      <c r="A74" s="14" t="s">
        <v>14</v>
      </c>
      <c r="B74" s="15" t="s">
        <v>15</v>
      </c>
      <c r="C74" s="16" t="s">
        <v>1</v>
      </c>
      <c r="D74" s="16" t="s">
        <v>2</v>
      </c>
      <c r="E74" s="16" t="s">
        <v>3</v>
      </c>
      <c r="F74" s="16" t="s">
        <v>4</v>
      </c>
      <c r="G74" s="16" t="s">
        <v>5</v>
      </c>
      <c r="H74" s="16" t="s">
        <v>6</v>
      </c>
      <c r="I74" s="16" t="s">
        <v>7</v>
      </c>
      <c r="J74" s="16" t="s">
        <v>8</v>
      </c>
      <c r="K74" s="16" t="s">
        <v>9</v>
      </c>
      <c r="L74" s="16" t="s">
        <v>10</v>
      </c>
      <c r="M74" s="16" t="s">
        <v>11</v>
      </c>
      <c r="N74" s="16" t="s">
        <v>12</v>
      </c>
      <c r="O74" s="17" t="s">
        <v>13</v>
      </c>
    </row>
    <row r="75" spans="1:15" x14ac:dyDescent="0.25">
      <c r="A75" s="18">
        <v>0</v>
      </c>
      <c r="B75" s="15">
        <v>1</v>
      </c>
      <c r="C75" s="7" t="e">
        <v>#N/A</v>
      </c>
      <c r="D75" s="7" t="e">
        <v>#N/A</v>
      </c>
      <c r="E75" s="7" t="e">
        <v>#N/A</v>
      </c>
      <c r="F75" s="7" t="e">
        <v>#N/A</v>
      </c>
      <c r="G75" s="7" t="e">
        <v>#N/A</v>
      </c>
      <c r="H75" s="7">
        <v>0</v>
      </c>
      <c r="I75" s="7" t="e">
        <v>#N/A</v>
      </c>
      <c r="J75" s="7" t="e">
        <v>#N/A</v>
      </c>
      <c r="K75" s="7" t="e">
        <v>#N/A</v>
      </c>
      <c r="L75" s="7" t="e">
        <v>#N/A</v>
      </c>
      <c r="M75" s="7" t="e">
        <v>#N/A</v>
      </c>
      <c r="N75" s="7" t="e">
        <v>#N/A</v>
      </c>
      <c r="O75" s="8" t="e">
        <v>#N/A</v>
      </c>
    </row>
    <row r="76" spans="1:15" x14ac:dyDescent="0.25">
      <c r="A76" s="18">
        <v>0.9</v>
      </c>
      <c r="B76" s="12">
        <v>10</v>
      </c>
      <c r="C76" s="7">
        <v>0.58721359990754685</v>
      </c>
      <c r="D76" s="7">
        <v>0.59107640767751957</v>
      </c>
      <c r="E76" s="7">
        <v>0.58314291184310774</v>
      </c>
      <c r="F76" s="7">
        <v>0.58464034185395686</v>
      </c>
      <c r="G76" s="7">
        <v>0.55188699830921906</v>
      </c>
      <c r="H76" s="7">
        <v>0.56577745757625209</v>
      </c>
      <c r="I76" s="7">
        <v>0.52630503743121704</v>
      </c>
      <c r="J76" s="7">
        <v>0.5402846243402335</v>
      </c>
      <c r="K76" s="7">
        <v>0.58999166234528777</v>
      </c>
      <c r="L76" s="7">
        <v>0.56572182541088845</v>
      </c>
      <c r="M76" s="7">
        <v>0.55549457134022806</v>
      </c>
      <c r="N76" s="7">
        <v>0.53490862900257075</v>
      </c>
      <c r="O76" s="8">
        <v>0.55134147250647703</v>
      </c>
    </row>
    <row r="77" spans="1:15" x14ac:dyDescent="0.25">
      <c r="A77" s="18">
        <v>0.95</v>
      </c>
      <c r="B77" s="12">
        <v>20</v>
      </c>
      <c r="C77" s="7">
        <v>0.60235629701955118</v>
      </c>
      <c r="D77" s="7">
        <v>0.61071171088715692</v>
      </c>
      <c r="E77" s="7">
        <v>0.61412591352739943</v>
      </c>
      <c r="F77" s="7">
        <v>0.61087319394550632</v>
      </c>
      <c r="G77" s="7">
        <v>0.56738537386457233</v>
      </c>
      <c r="H77" s="7">
        <v>0.61103172278760443</v>
      </c>
      <c r="I77" s="7">
        <v>0.55445487924236714</v>
      </c>
      <c r="J77" s="7">
        <v>0.5650283574333379</v>
      </c>
      <c r="K77" s="7">
        <v>0.61938070840102832</v>
      </c>
      <c r="L77" s="7">
        <v>0.57911255109743509</v>
      </c>
      <c r="M77" s="7">
        <v>0.57795474079203146</v>
      </c>
      <c r="N77" s="7">
        <v>0.55336482732333492</v>
      </c>
      <c r="O77" s="8">
        <v>0.56734340811532502</v>
      </c>
    </row>
    <row r="78" spans="1:15" x14ac:dyDescent="0.25">
      <c r="A78" s="18">
        <v>0.98</v>
      </c>
      <c r="B78" s="12">
        <v>50</v>
      </c>
      <c r="C78" s="7">
        <v>0.61751500904552137</v>
      </c>
      <c r="D78" s="7">
        <v>0.63192089607276758</v>
      </c>
      <c r="E78" s="7">
        <v>0.64595275259271789</v>
      </c>
      <c r="F78" s="7">
        <v>0.63710666466581478</v>
      </c>
      <c r="G78" s="7">
        <v>0.58309551465135423</v>
      </c>
      <c r="H78" s="7">
        <v>0.66348758068696856</v>
      </c>
      <c r="I78" s="7">
        <v>0.58495880292363334</v>
      </c>
      <c r="J78" s="7">
        <v>0.59036529009562022</v>
      </c>
      <c r="K78" s="7">
        <v>0.64859895839505377</v>
      </c>
      <c r="L78" s="7">
        <v>0.59066307878514701</v>
      </c>
      <c r="M78" s="7">
        <v>0.60063153556283655</v>
      </c>
      <c r="N78" s="7">
        <v>0.57131555456799044</v>
      </c>
      <c r="O78" s="8">
        <v>0.58216527247821337</v>
      </c>
    </row>
    <row r="79" spans="1:15" x14ac:dyDescent="0.25">
      <c r="A79" s="18">
        <v>0.98666666666666669</v>
      </c>
      <c r="B79" s="12">
        <v>75</v>
      </c>
      <c r="C79" s="7">
        <v>0.62301398586711676</v>
      </c>
      <c r="D79" s="7">
        <v>0.64009715569770298</v>
      </c>
      <c r="E79" s="7">
        <v>0.65774419217204505</v>
      </c>
      <c r="F79" s="7">
        <v>0.6466150144250179</v>
      </c>
      <c r="G79" s="7">
        <v>0.58885335824974994</v>
      </c>
      <c r="H79" s="7">
        <v>0.68480053471293922</v>
      </c>
      <c r="I79" s="7">
        <v>0.59674738725392462</v>
      </c>
      <c r="J79" s="7">
        <v>0.59972817135694889</v>
      </c>
      <c r="K79" s="7">
        <v>0.65913802456920734</v>
      </c>
      <c r="L79" s="7">
        <v>0.59434825194449592</v>
      </c>
      <c r="M79" s="7">
        <v>0.60891572702260133</v>
      </c>
      <c r="N79" s="7">
        <v>0.57767288071788814</v>
      </c>
      <c r="O79" s="8">
        <v>0.587200171146251</v>
      </c>
    </row>
    <row r="80" spans="1:15" x14ac:dyDescent="0.25">
      <c r="A80" s="18">
        <v>0.99</v>
      </c>
      <c r="B80" s="12">
        <v>100</v>
      </c>
      <c r="C80" s="7">
        <v>0.62656855497797792</v>
      </c>
      <c r="D80" s="7">
        <v>0.64554471863470086</v>
      </c>
      <c r="E80" s="7">
        <v>0.66544745446526876</v>
      </c>
      <c r="F80" s="7">
        <v>0.65275861798586732</v>
      </c>
      <c r="G80" s="7">
        <v>0.592594577449302</v>
      </c>
      <c r="H80" s="7">
        <v>0.69936229437316866</v>
      </c>
      <c r="I80" s="7">
        <v>0.60461122081755492</v>
      </c>
      <c r="J80" s="7">
        <v>0.60583699653632606</v>
      </c>
      <c r="K80" s="7">
        <v>0.66593095522442258</v>
      </c>
      <c r="L80" s="7">
        <v>0.59657818777292926</v>
      </c>
      <c r="M80" s="7">
        <v>0.61428967062363338</v>
      </c>
      <c r="N80" s="7">
        <v>0.58173252484040239</v>
      </c>
      <c r="O80" s="8">
        <v>0.59034736218232442</v>
      </c>
    </row>
    <row r="81" spans="1:15" x14ac:dyDescent="0.25">
      <c r="A81" s="18">
        <v>0.995</v>
      </c>
      <c r="B81" s="12">
        <v>200</v>
      </c>
      <c r="C81" s="7">
        <v>0.63415322325122736</v>
      </c>
      <c r="D81" s="7">
        <v>0.6576567447934738</v>
      </c>
      <c r="E81" s="7">
        <v>0.68212473032449006</v>
      </c>
      <c r="F81" s="7">
        <v>0.66585996609478992</v>
      </c>
      <c r="G81" s="7">
        <v>0.60063437770290884</v>
      </c>
      <c r="H81" s="7">
        <v>0.73283340140493525</v>
      </c>
      <c r="I81" s="7">
        <v>0.62212392609298794</v>
      </c>
      <c r="J81" s="7">
        <v>0.61903913036452241</v>
      </c>
      <c r="K81" s="7">
        <v>0.6803683670665176</v>
      </c>
      <c r="L81" s="7">
        <v>0.60092062905605481</v>
      </c>
      <c r="M81" s="7">
        <v>0.62581231772914903</v>
      </c>
      <c r="N81" s="7">
        <v>0.59025081114221822</v>
      </c>
      <c r="O81" s="8">
        <v>0.5967585717902546</v>
      </c>
    </row>
    <row r="82" spans="1:15" x14ac:dyDescent="0.25">
      <c r="A82" s="18">
        <v>0.9966666666666667</v>
      </c>
      <c r="B82" s="12">
        <v>300</v>
      </c>
      <c r="C82" s="7">
        <v>0.63805032418684293</v>
      </c>
      <c r="D82" s="7">
        <v>0.66417503736975081</v>
      </c>
      <c r="E82" s="7">
        <v>0.69083655587247139</v>
      </c>
      <c r="F82" s="7">
        <v>0.67258704746665798</v>
      </c>
      <c r="G82" s="7">
        <v>0.60479897442149111</v>
      </c>
      <c r="H82" s="7">
        <v>0.75150519190620024</v>
      </c>
      <c r="I82" s="7">
        <v>0.6315655464975849</v>
      </c>
      <c r="J82" s="7">
        <v>0.62592188479097743</v>
      </c>
      <c r="K82" s="7">
        <v>0.68775290665331168</v>
      </c>
      <c r="L82" s="7">
        <v>0.60292423236226278</v>
      </c>
      <c r="M82" s="7">
        <v>0.63176578805740924</v>
      </c>
      <c r="N82" s="7">
        <v>0.59454378777827788</v>
      </c>
      <c r="O82" s="8">
        <v>0.59987976540029564</v>
      </c>
    </row>
    <row r="83" spans="1:15" ht="15.75" thickBot="1" x14ac:dyDescent="0.3">
      <c r="A83" s="19">
        <v>0.998</v>
      </c>
      <c r="B83" s="20">
        <v>500</v>
      </c>
      <c r="C83" s="10">
        <v>0.64248979724426214</v>
      </c>
      <c r="D83" s="10">
        <v>0.67188405008480223</v>
      </c>
      <c r="E83" s="10">
        <v>0.70089554770489504</v>
      </c>
      <c r="F83" s="10">
        <v>0.68024610816423103</v>
      </c>
      <c r="G83" s="10">
        <v>0.60957471918550743</v>
      </c>
      <c r="H83" s="10">
        <v>0.77421880606288196</v>
      </c>
      <c r="I83" s="10">
        <v>0.64274782095698968</v>
      </c>
      <c r="J83" s="10">
        <v>0.63385609229681572</v>
      </c>
      <c r="K83" s="10">
        <v>0.69613396438208253</v>
      </c>
      <c r="L83" s="10">
        <v>0.60501246758072125</v>
      </c>
      <c r="M83" s="10">
        <v>0.63857869657662825</v>
      </c>
      <c r="N83" s="10">
        <v>0.5993571990730171</v>
      </c>
      <c r="O83" s="11">
        <v>0.60328074062356296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1"/>
  <dimension ref="A1:N83"/>
  <sheetViews>
    <sheetView workbookViewId="0">
      <selection activeCell="B2" sqref="B1:N1048576"/>
    </sheetView>
  </sheetViews>
  <sheetFormatPr baseColWidth="10" defaultRowHeight="15" x14ac:dyDescent="0.25"/>
  <cols>
    <col min="2" max="14" width="11.42578125" style="32"/>
  </cols>
  <sheetData>
    <row r="1" spans="1:14" x14ac:dyDescent="0.25">
      <c r="A1" s="13"/>
      <c r="B1" s="39" t="s">
        <v>16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4" ht="30" x14ac:dyDescent="0.25">
      <c r="A2" s="22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29" t="s">
        <v>12</v>
      </c>
      <c r="N2" s="30" t="s">
        <v>13</v>
      </c>
    </row>
    <row r="3" spans="1:14" x14ac:dyDescent="0.25">
      <c r="A3" s="6">
        <f>Mag_Rec_Low!B3</f>
        <v>1</v>
      </c>
      <c r="B3" s="25" t="e">
        <f>(Mag_Rec_Low!C3-Mag_Rec_Low!$C3)/Mag_Rec_Low!$C3</f>
        <v>#N/A</v>
      </c>
      <c r="C3" s="25" t="e">
        <f>(Mag_Rec_Low!D3-Mag_Rec_Low!$C3)/Mag_Rec_Low!$C3</f>
        <v>#N/A</v>
      </c>
      <c r="D3" s="25" t="e">
        <f>(Mag_Rec_Low!E3-Mag_Rec_Low!$C3)/Mag_Rec_Low!$C3</f>
        <v>#N/A</v>
      </c>
      <c r="E3" s="25" t="e">
        <f>(Mag_Rec_Low!F3-Mag_Rec_Low!$C3)/Mag_Rec_Low!$C3</f>
        <v>#N/A</v>
      </c>
      <c r="F3" s="25" t="e">
        <f>(Mag_Rec_Low!G3-Mag_Rec_Low!$C3)/Mag_Rec_Low!$C3</f>
        <v>#N/A</v>
      </c>
      <c r="G3" s="25" t="e">
        <f>(Mag_Rec_Low!H3-Mag_Rec_Low!$C3)/Mag_Rec_Low!$C3</f>
        <v>#N/A</v>
      </c>
      <c r="H3" s="25" t="e">
        <f>(Mag_Rec_Low!I3-Mag_Rec_Low!$C3)/Mag_Rec_Low!$C3</f>
        <v>#N/A</v>
      </c>
      <c r="I3" s="25" t="e">
        <f>(Mag_Rec_Low!J3-Mag_Rec_Low!$C3)/Mag_Rec_Low!$C3</f>
        <v>#N/A</v>
      </c>
      <c r="J3" s="25" t="e">
        <f>(Mag_Rec_Low!K3-Mag_Rec_Low!$C3)/Mag_Rec_Low!$C3</f>
        <v>#N/A</v>
      </c>
      <c r="K3" s="25" t="e">
        <f>(Mag_Rec_Low!L3-Mag_Rec_Low!$C3)/Mag_Rec_Low!$C3</f>
        <v>#N/A</v>
      </c>
      <c r="L3" s="25" t="e">
        <f>(Mag_Rec_Low!M3-Mag_Rec_Low!$C3)/Mag_Rec_Low!$C3</f>
        <v>#N/A</v>
      </c>
      <c r="M3" s="25" t="e">
        <f>(Mag_Rec_Low!N3-Mag_Rec_Low!$C3)/Mag_Rec_Low!$C3</f>
        <v>#N/A</v>
      </c>
      <c r="N3" s="26" t="e">
        <f>(Mag_Rec_Low!O3-Mag_Rec_Low!$C3)/Mag_Rec_Low!$C3</f>
        <v>#N/A</v>
      </c>
    </row>
    <row r="4" spans="1:14" x14ac:dyDescent="0.25">
      <c r="A4" s="6">
        <f>Mag_Rec_Low!B4</f>
        <v>10</v>
      </c>
      <c r="B4" s="25">
        <f>(Mag_Rec_Low!C4-Mag_Rec_Low!$C4)/Mag_Rec_Low!$C4</f>
        <v>0</v>
      </c>
      <c r="C4" s="25">
        <f>(Mag_Rec_Low!D4-Mag_Rec_Low!$C4)/Mag_Rec_Low!$C4</f>
        <v>-2.9050149625274406E-2</v>
      </c>
      <c r="D4" s="25">
        <f>(Mag_Rec_Low!E4-Mag_Rec_Low!$C4)/Mag_Rec_Low!$C4</f>
        <v>-7.8757732097382988E-2</v>
      </c>
      <c r="E4" s="25">
        <f>(Mag_Rec_Low!F4-Mag_Rec_Low!$C4)/Mag_Rec_Low!$C4</f>
        <v>-0.15410907016323694</v>
      </c>
      <c r="F4" s="25">
        <f>(Mag_Rec_Low!G4-Mag_Rec_Low!$C4)/Mag_Rec_Low!$C4</f>
        <v>-0.20026455412375405</v>
      </c>
      <c r="G4" s="25">
        <f>(Mag_Rec_Low!H4-Mag_Rec_Low!$C4)/Mag_Rec_Low!$C4</f>
        <v>-0.1852133865559302</v>
      </c>
      <c r="H4" s="25">
        <f>(Mag_Rec_Low!I4-Mag_Rec_Low!$C4)/Mag_Rec_Low!$C4</f>
        <v>-0.31804865232703589</v>
      </c>
      <c r="I4" s="25">
        <f>(Mag_Rec_Low!J4-Mag_Rec_Low!$C4)/Mag_Rec_Low!$C4</f>
        <v>-0.30770876926765023</v>
      </c>
      <c r="J4" s="25">
        <f>(Mag_Rec_Low!K4-Mag_Rec_Low!$C4)/Mag_Rec_Low!$C4</f>
        <v>-0.22954835858273398</v>
      </c>
      <c r="K4" s="25">
        <f>(Mag_Rec_Low!L4-Mag_Rec_Low!$C4)/Mag_Rec_Low!$C4</f>
        <v>-0.41551505399287725</v>
      </c>
      <c r="L4" s="25">
        <f>(Mag_Rec_Low!M4-Mag_Rec_Low!$C4)/Mag_Rec_Low!$C4</f>
        <v>-0.47436695303142751</v>
      </c>
      <c r="M4" s="25">
        <f>(Mag_Rec_Low!N4-Mag_Rec_Low!$C4)/Mag_Rec_Low!$C4</f>
        <v>-0.45303235102808875</v>
      </c>
      <c r="N4" s="26">
        <f>(Mag_Rec_Low!O4-Mag_Rec_Low!$C4)/Mag_Rec_Low!$C4</f>
        <v>-0.4910458187244417</v>
      </c>
    </row>
    <row r="5" spans="1:14" x14ac:dyDescent="0.25">
      <c r="A5" s="6">
        <f>Mag_Rec_Low!B5</f>
        <v>20</v>
      </c>
      <c r="B5" s="25">
        <f>(Mag_Rec_Low!C5-Mag_Rec_Low!$C5)/Mag_Rec_Low!$C5</f>
        <v>0</v>
      </c>
      <c r="C5" s="25">
        <f>(Mag_Rec_Low!D5-Mag_Rec_Low!$C5)/Mag_Rec_Low!$C5</f>
        <v>-7.5805841480144119E-3</v>
      </c>
      <c r="D5" s="25">
        <f>(Mag_Rec_Low!E5-Mag_Rec_Low!$C5)/Mag_Rec_Low!$C5</f>
        <v>-3.5821935400877025E-2</v>
      </c>
      <c r="E5" s="25">
        <f>(Mag_Rec_Low!F5-Mag_Rec_Low!$C5)/Mag_Rec_Low!$C5</f>
        <v>-0.14110456626047926</v>
      </c>
      <c r="F5" s="25">
        <f>(Mag_Rec_Low!G5-Mag_Rec_Low!$C5)/Mag_Rec_Low!$C5</f>
        <v>-0.19098234305692632</v>
      </c>
      <c r="G5" s="25">
        <f>(Mag_Rec_Low!H5-Mag_Rec_Low!$C5)/Mag_Rec_Low!$C5</f>
        <v>-0.12996793108239202</v>
      </c>
      <c r="H5" s="25">
        <f>(Mag_Rec_Low!I5-Mag_Rec_Low!$C5)/Mag_Rec_Low!$C5</f>
        <v>-0.29878016297909837</v>
      </c>
      <c r="I5" s="25">
        <f>(Mag_Rec_Low!J5-Mag_Rec_Low!$C5)/Mag_Rec_Low!$C5</f>
        <v>-0.30186932896334012</v>
      </c>
      <c r="J5" s="25">
        <f>(Mag_Rec_Low!K5-Mag_Rec_Low!$C5)/Mag_Rec_Low!$C5</f>
        <v>-0.20443047341817067</v>
      </c>
      <c r="K5" s="25">
        <f>(Mag_Rec_Low!L5-Mag_Rec_Low!$C5)/Mag_Rec_Low!$C5</f>
        <v>-0.37123171239273128</v>
      </c>
      <c r="L5" s="25">
        <f>(Mag_Rec_Low!M5-Mag_Rec_Low!$C5)/Mag_Rec_Low!$C5</f>
        <v>-0.44343550327170395</v>
      </c>
      <c r="M5" s="25">
        <f>(Mag_Rec_Low!N5-Mag_Rec_Low!$C5)/Mag_Rec_Low!$C5</f>
        <v>-0.42860144139519385</v>
      </c>
      <c r="N5" s="26">
        <f>(Mag_Rec_Low!O5-Mag_Rec_Low!$C5)/Mag_Rec_Low!$C5</f>
        <v>-0.451724363545907</v>
      </c>
    </row>
    <row r="6" spans="1:14" x14ac:dyDescent="0.25">
      <c r="A6" s="6">
        <f>Mag_Rec_Low!B6</f>
        <v>50</v>
      </c>
      <c r="B6" s="25">
        <f>(Mag_Rec_Low!C6-Mag_Rec_Low!$C6)/Mag_Rec_Low!$C6</f>
        <v>0</v>
      </c>
      <c r="C6" s="25">
        <f>(Mag_Rec_Low!D6-Mag_Rec_Low!$C6)/Mag_Rec_Low!$C6</f>
        <v>1.7916957876295055E-2</v>
      </c>
      <c r="D6" s="25">
        <f>(Mag_Rec_Low!E6-Mag_Rec_Low!$C6)/Mag_Rec_Low!$C6</f>
        <v>1.4368916948254224E-2</v>
      </c>
      <c r="E6" s="25">
        <f>(Mag_Rec_Low!F6-Mag_Rec_Low!$C6)/Mag_Rec_Low!$C6</f>
        <v>-0.12703936933652454</v>
      </c>
      <c r="F6" s="25">
        <f>(Mag_Rec_Low!G6-Mag_Rec_Low!$C6)/Mag_Rec_Low!$C6</f>
        <v>-0.17767088643194395</v>
      </c>
      <c r="G6" s="25">
        <f>(Mag_Rec_Low!H6-Mag_Rec_Low!$C6)/Mag_Rec_Low!$C6</f>
        <v>-6.3318661531887435E-2</v>
      </c>
      <c r="H6" s="25">
        <f>(Mag_Rec_Low!I6-Mag_Rec_Low!$C6)/Mag_Rec_Low!$C6</f>
        <v>-0.27731323376205458</v>
      </c>
      <c r="I6" s="25">
        <f>(Mag_Rec_Low!J6-Mag_Rec_Low!$C6)/Mag_Rec_Low!$C6</f>
        <v>-0.29622686317935831</v>
      </c>
      <c r="J6" s="25">
        <f>(Mag_Rec_Low!K6-Mag_Rec_Low!$C6)/Mag_Rec_Low!$C6</f>
        <v>-0.17692492994467904</v>
      </c>
      <c r="K6" s="25">
        <f>(Mag_Rec_Low!L6-Mag_Rec_Low!$C6)/Mag_Rec_Low!$C6</f>
        <v>-0.31939131526027165</v>
      </c>
      <c r="L6" s="25">
        <f>(Mag_Rec_Low!M6-Mag_Rec_Low!$C6)/Mag_Rec_Low!$C6</f>
        <v>-0.40685311875446051</v>
      </c>
      <c r="M6" s="25">
        <f>(Mag_Rec_Low!N6-Mag_Rec_Low!$C6)/Mag_Rec_Low!$C6</f>
        <v>-0.40147135637451231</v>
      </c>
      <c r="N6" s="26">
        <f>(Mag_Rec_Low!O6-Mag_Rec_Low!$C6)/Mag_Rec_Low!$C6</f>
        <v>-0.40339184275174661</v>
      </c>
    </row>
    <row r="7" spans="1:14" x14ac:dyDescent="0.25">
      <c r="A7" s="6">
        <f>Mag_Rec_Low!B7</f>
        <v>75</v>
      </c>
      <c r="B7" s="25">
        <f>(Mag_Rec_Low!C7-Mag_Rec_Low!$C7)/Mag_Rec_Low!$C7</f>
        <v>0</v>
      </c>
      <c r="C7" s="25">
        <f>(Mag_Rec_Low!D7-Mag_Rec_Low!$C7)/Mag_Rec_Low!$C7</f>
        <v>2.8422318381375943E-2</v>
      </c>
      <c r="D7" s="25">
        <f>(Mag_Rec_Low!E7-Mag_Rec_Low!$C7)/Mag_Rec_Low!$C7</f>
        <v>3.4863262845794191E-2</v>
      </c>
      <c r="E7" s="25">
        <f>(Mag_Rec_Low!F7-Mag_Rec_Low!$C7)/Mag_Rec_Low!$C7</f>
        <v>-0.12158609527067736</v>
      </c>
      <c r="F7" s="25">
        <f>(Mag_Rec_Low!G7-Mag_Rec_Low!$C7)/Mag_Rec_Low!$C7</f>
        <v>-0.17161944403819357</v>
      </c>
      <c r="G7" s="25">
        <f>(Mag_Rec_Low!H7-Mag_Rec_Low!$C7)/Mag_Rec_Low!$C7</f>
        <v>-3.5565561575893037E-2</v>
      </c>
      <c r="H7" s="25">
        <f>(Mag_Rec_Low!I7-Mag_Rec_Low!$C7)/Mag_Rec_Low!$C7</f>
        <v>-0.26881872643410121</v>
      </c>
      <c r="I7" s="25">
        <f>(Mag_Rec_Low!J7-Mag_Rec_Low!$C7)/Mag_Rec_Low!$C7</f>
        <v>-0.29421865356238197</v>
      </c>
      <c r="J7" s="25">
        <f>(Mag_Rec_Low!K7-Mag_Rec_Low!$C7)/Mag_Rec_Low!$C7</f>
        <v>-0.16616621869122905</v>
      </c>
      <c r="K7" s="25">
        <f>(Mag_Rec_Low!L7-Mag_Rec_Low!$C7)/Mag_Rec_Low!$C7</f>
        <v>-0.2981962786239265</v>
      </c>
      <c r="L7" s="25">
        <f>(Mag_Rec_Low!M7-Mag_Rec_Low!$C7)/Mag_Rec_Low!$C7</f>
        <v>-0.39180405135411034</v>
      </c>
      <c r="M7" s="25">
        <f>(Mag_Rec_Low!N7-Mag_Rec_Low!$C7)/Mag_Rec_Low!$C7</f>
        <v>-0.3907565545440545</v>
      </c>
      <c r="N7" s="26">
        <f>(Mag_Rec_Low!O7-Mag_Rec_Low!$C7)/Mag_Rec_Low!$C7</f>
        <v>-0.38304164132332241</v>
      </c>
    </row>
    <row r="8" spans="1:14" x14ac:dyDescent="0.25">
      <c r="A8" s="6">
        <f>Mag_Rec_Low!B8</f>
        <v>100</v>
      </c>
      <c r="B8" s="25">
        <f>(Mag_Rec_Low!C8-Mag_Rec_Low!$C8)/Mag_Rec_Low!$C8</f>
        <v>0</v>
      </c>
      <c r="C8" s="25">
        <f>(Mag_Rec_Low!D8-Mag_Rec_Low!$C8)/Mag_Rec_Low!$C8</f>
        <v>3.5640123039189911E-2</v>
      </c>
      <c r="D8" s="25">
        <f>(Mag_Rec_Low!E8-Mag_Rec_Low!$C8)/Mag_Rec_Low!$C8</f>
        <v>4.8893859746096606E-2</v>
      </c>
      <c r="E8" s="25">
        <f>(Mag_Rec_Low!F8-Mag_Rec_Low!$C8)/Mag_Rec_Low!$C8</f>
        <v>-0.11793745012095265</v>
      </c>
      <c r="F8" s="25">
        <f>(Mag_Rec_Low!G8-Mag_Rec_Low!$C8)/Mag_Rec_Low!$C8</f>
        <v>-0.16729913347091793</v>
      </c>
      <c r="G8" s="25">
        <f>(Mag_Rec_Low!H8-Mag_Rec_Low!$C8)/Mag_Rec_Low!$C8</f>
        <v>-1.6406435438480148E-2</v>
      </c>
      <c r="H8" s="25">
        <f>(Mag_Rec_Low!I8-Mag_Rec_Low!$C8)/Mag_Rec_Low!$C8</f>
        <v>-0.26308277209032843</v>
      </c>
      <c r="I8" s="25">
        <f>(Mag_Rec_Low!J8-Mag_Rec_Low!$C8)/Mag_Rec_Low!$C8</f>
        <v>-0.29292888800240036</v>
      </c>
      <c r="J8" s="25">
        <f>(Mag_Rec_Low!K8-Mag_Rec_Low!$C8)/Mag_Rec_Low!$C8</f>
        <v>-0.15893854908544527</v>
      </c>
      <c r="K8" s="25">
        <f>(Mag_Rec_Low!L8-Mag_Rec_Low!$C8)/Mag_Rec_Low!$C8</f>
        <v>-0.28367643648530916</v>
      </c>
      <c r="L8" s="25">
        <f>(Mag_Rec_Low!M8-Mag_Rec_Low!$C8)/Mag_Rec_Low!$C8</f>
        <v>-0.38146816638812725</v>
      </c>
      <c r="M8" s="25">
        <f>(Mag_Rec_Low!N8-Mag_Rec_Low!$C8)/Mag_Rec_Low!$C8</f>
        <v>-0.38352690275833312</v>
      </c>
      <c r="N8" s="26">
        <f>(Mag_Rec_Low!O8-Mag_Rec_Low!$C8)/Mag_Rec_Low!$C8</f>
        <v>-0.36892840971884694</v>
      </c>
    </row>
    <row r="9" spans="1:14" x14ac:dyDescent="0.25">
      <c r="A9" s="6">
        <f>Mag_Rec_Low!B9</f>
        <v>200</v>
      </c>
      <c r="B9" s="25">
        <f>(Mag_Rec_Low!C9-Mag_Rec_Low!$C9)/Mag_Rec_Low!$C9</f>
        <v>0</v>
      </c>
      <c r="C9" s="25">
        <f>(Mag_Rec_Low!D9-Mag_Rec_Low!$C9)/Mag_Rec_Low!$C9</f>
        <v>5.2338037833074974E-2</v>
      </c>
      <c r="D9" s="25">
        <f>(Mag_Rec_Low!E9-Mag_Rec_Low!$C9)/Mag_Rec_Low!$C9</f>
        <v>8.1219173685799145E-2</v>
      </c>
      <c r="E9" s="25">
        <f>(Mag_Rec_Low!F9-Mag_Rec_Low!$C9)/Mag_Rec_Low!$C9</f>
        <v>-0.1097688875020103</v>
      </c>
      <c r="F9" s="25">
        <f>(Mag_Rec_Low!G9-Mag_Rec_Low!$C9)/Mag_Rec_Low!$C9</f>
        <v>-0.15685309524009217</v>
      </c>
      <c r="G9" s="25">
        <f>(Mag_Rec_Low!H9-Mag_Rec_Low!$C9)/Mag_Rec_Low!$C9</f>
        <v>2.8183974581669959E-2</v>
      </c>
      <c r="H9" s="25">
        <f>(Mag_Rec_Low!I9-Mag_Rec_Low!$C9)/Mag_Rec_Low!$C9</f>
        <v>-0.25009099324529604</v>
      </c>
      <c r="I9" s="25">
        <f>(Mag_Rec_Low!J9-Mag_Rec_Low!$C9)/Mag_Rec_Low!$C9</f>
        <v>-0.29019316069471784</v>
      </c>
      <c r="J9" s="25">
        <f>(Mag_Rec_Low!K9-Mag_Rec_Low!$C9)/Mag_Rec_Low!$C9</f>
        <v>-0.14267266621736943</v>
      </c>
      <c r="K9" s="25">
        <f>(Mag_Rec_Low!L9-Mag_Rec_Low!$C9)/Mag_Rec_Low!$C9</f>
        <v>-0.25019405005680717</v>
      </c>
      <c r="L9" s="25">
        <f>(Mag_Rec_Low!M9-Mag_Rec_Low!$C9)/Mag_Rec_Low!$C9</f>
        <v>-0.35756099617772064</v>
      </c>
      <c r="M9" s="25">
        <f>(Mag_Rec_Low!N9-Mag_Rec_Low!$C9)/Mag_Rec_Low!$C9</f>
        <v>-0.36716639246715543</v>
      </c>
      <c r="N9" s="26">
        <f>(Mag_Rec_Low!O9-Mag_Rec_Low!$C9)/Mag_Rec_Low!$C9</f>
        <v>-0.33590163162842718</v>
      </c>
    </row>
    <row r="10" spans="1:14" x14ac:dyDescent="0.25">
      <c r="A10" s="6">
        <f>Mag_Rec_Low!B10</f>
        <v>300</v>
      </c>
      <c r="B10" s="25">
        <f>(Mag_Rec_Low!C10-Mag_Rec_Low!$C10)/Mag_Rec_Low!$C10</f>
        <v>0</v>
      </c>
      <c r="C10" s="25">
        <f>(Mag_Rec_Low!D10-Mag_Rec_Low!$C10)/Mag_Rec_Low!$C10</f>
        <v>6.1709664129023227E-2</v>
      </c>
      <c r="D10" s="25">
        <f>(Mag_Rec_Low!E10-Mag_Rec_Low!$C10)/Mag_Rec_Low!$C10</f>
        <v>9.9291335344575266E-2</v>
      </c>
      <c r="E10" s="25">
        <f>(Mag_Rec_Low!F10-Mag_Rec_Low!$C10)/Mag_Rec_Low!$C10</f>
        <v>-0.10533400238318018</v>
      </c>
      <c r="F10" s="25">
        <f>(Mag_Rec_Low!G10-Mag_Rec_Low!$C10)/Mag_Rec_Low!$C10</f>
        <v>-0.1507424439604752</v>
      </c>
      <c r="G10" s="25">
        <f>(Mag_Rec_Low!H10-Mag_Rec_Low!$C10)/Mag_Rec_Low!$C10</f>
        <v>5.3364037666170414E-2</v>
      </c>
      <c r="H10" s="25">
        <f>(Mag_Rec_Low!I10-Mag_Rec_Low!$C10)/Mag_Rec_Low!$C10</f>
        <v>-0.24295193810999954</v>
      </c>
      <c r="I10" s="25">
        <f>(Mag_Rec_Low!J10-Mag_Rec_Low!$C10)/Mag_Rec_Low!$C10</f>
        <v>-0.28879309106799916</v>
      </c>
      <c r="J10" s="25">
        <f>(Mag_Rec_Low!K10-Mag_Rec_Low!$C10)/Mag_Rec_Low!$C10</f>
        <v>-0.13379291066214502</v>
      </c>
      <c r="K10" s="25">
        <f>(Mag_Rec_Low!L10-Mag_Rec_Low!$C10)/Mag_Rec_Low!$C10</f>
        <v>-0.23145685411921307</v>
      </c>
      <c r="L10" s="25">
        <f>(Mag_Rec_Low!M10-Mag_Rec_Low!$C10)/Mag_Rec_Low!$C10</f>
        <v>-0.34414236211413562</v>
      </c>
      <c r="M10" s="25">
        <f>(Mag_Rec_Low!N10-Mag_Rec_Low!$C10)/Mag_Rec_Low!$C10</f>
        <v>-0.35818362753274657</v>
      </c>
      <c r="N10" s="26">
        <f>(Mag_Rec_Low!O10-Mag_Rec_Low!$C10)/Mag_Rec_Low!$C10</f>
        <v>-0.31715262073428191</v>
      </c>
    </row>
    <row r="11" spans="1:14" ht="15.75" thickBot="1" x14ac:dyDescent="0.3">
      <c r="A11" s="9">
        <f>Mag_Rec_Low!B11</f>
        <v>500</v>
      </c>
      <c r="B11" s="27">
        <f>(Mag_Rec_Low!C11-Mag_Rec_Low!$C11)/Mag_Rec_Low!$C11</f>
        <v>0</v>
      </c>
      <c r="C11" s="27">
        <f>(Mag_Rec_Low!D11-Mag_Rec_Low!$C11)/Mag_Rec_Low!$C11</f>
        <v>7.3156876370714496E-2</v>
      </c>
      <c r="D11" s="27">
        <f>(Mag_Rec_Low!E11-Mag_Rec_Low!$C11)/Mag_Rec_Low!$C11</f>
        <v>0.1213079850843416</v>
      </c>
      <c r="E11" s="27">
        <f>(Mag_Rec_Low!F11-Mag_Rec_Low!$C11)/Mag_Rec_Low!$C11</f>
        <v>-0.10004706833007189</v>
      </c>
      <c r="F11" s="27">
        <f>(Mag_Rec_Low!G11-Mag_Rec_Low!$C11)/Mag_Rec_Low!$C11</f>
        <v>-0.14306309727792094</v>
      </c>
      <c r="G11" s="27">
        <f>(Mag_Rec_Low!H11-Mag_Rec_Low!$C11)/Mag_Rec_Low!$C11</f>
        <v>8.4261398606780405E-2</v>
      </c>
      <c r="H11" s="27">
        <f>(Mag_Rec_Low!I11-Mag_Rec_Low!$C11)/Mag_Rec_Low!$C11</f>
        <v>-0.23436412630096312</v>
      </c>
      <c r="I11" s="27">
        <f>(Mag_Rec_Low!J11-Mag_Rec_Low!$C11)/Mag_Rec_Low!$C11</f>
        <v>-0.28719964024303801</v>
      </c>
      <c r="J11" s="27">
        <f>(Mag_Rec_Low!K11-Mag_Rec_Low!$C11)/Mag_Rec_Low!$C11</f>
        <v>-0.12316277740762864</v>
      </c>
      <c r="K11" s="27">
        <f>(Mag_Rec_Low!L11-Mag_Rec_Low!$C11)/Mag_Rec_Low!$C11</f>
        <v>-0.20861264645763383</v>
      </c>
      <c r="L11" s="27">
        <f>(Mag_Rec_Low!M11-Mag_Rec_Low!$C11)/Mag_Rec_Low!$C11</f>
        <v>-0.32774805465271389</v>
      </c>
      <c r="M11" s="27">
        <f>(Mag_Rec_Low!N11-Mag_Rec_Low!$C11)/Mag_Rec_Low!$C11</f>
        <v>-0.34738386748092442</v>
      </c>
      <c r="N11" s="28">
        <f>(Mag_Rec_Low!O11-Mag_Rec_Low!$C11)/Mag_Rec_Low!$C11</f>
        <v>-0.29406072954396023</v>
      </c>
    </row>
    <row r="12" spans="1:14" ht="15.75" thickBot="1" x14ac:dyDescent="0.3">
      <c r="A12" s="2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25">
      <c r="A13" s="13"/>
      <c r="B13" s="39" t="s">
        <v>17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4" ht="30" x14ac:dyDescent="0.25">
      <c r="A14" s="22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29" t="s">
        <v>5</v>
      </c>
      <c r="G14" s="29" t="s">
        <v>6</v>
      </c>
      <c r="H14" s="29" t="s">
        <v>7</v>
      </c>
      <c r="I14" s="29" t="s">
        <v>8</v>
      </c>
      <c r="J14" s="29" t="s">
        <v>9</v>
      </c>
      <c r="K14" s="29" t="s">
        <v>10</v>
      </c>
      <c r="L14" s="29" t="s">
        <v>11</v>
      </c>
      <c r="M14" s="29" t="s">
        <v>12</v>
      </c>
      <c r="N14" s="30" t="s">
        <v>13</v>
      </c>
    </row>
    <row r="15" spans="1:14" x14ac:dyDescent="0.25">
      <c r="A15" s="6">
        <f>Mag_Rec_Low!B15</f>
        <v>1</v>
      </c>
      <c r="B15" s="25" t="e">
        <f>(Mag_Rec_Low!C15-Mag_Rec_Low!$C15)/Mag_Rec_Low!$C15</f>
        <v>#N/A</v>
      </c>
      <c r="C15" s="25" t="e">
        <f>(Mag_Rec_Low!D15-Mag_Rec_Low!$C15)/Mag_Rec_Low!$C15</f>
        <v>#N/A</v>
      </c>
      <c r="D15" s="25" t="e">
        <f>(Mag_Rec_Low!E15-Mag_Rec_Low!$C15)/Mag_Rec_Low!$C15</f>
        <v>#N/A</v>
      </c>
      <c r="E15" s="25" t="e">
        <f>(Mag_Rec_Low!F15-Mag_Rec_Low!$C15)/Mag_Rec_Low!$C15</f>
        <v>#N/A</v>
      </c>
      <c r="F15" s="25" t="e">
        <f>(Mag_Rec_Low!G15-Mag_Rec_Low!$C15)/Mag_Rec_Low!$C15</f>
        <v>#N/A</v>
      </c>
      <c r="G15" s="25" t="e">
        <f>(Mag_Rec_Low!H15-Mag_Rec_Low!$C15)/Mag_Rec_Low!$C15</f>
        <v>#N/A</v>
      </c>
      <c r="H15" s="25" t="e">
        <f>(Mag_Rec_Low!I15-Mag_Rec_Low!$C15)/Mag_Rec_Low!$C15</f>
        <v>#N/A</v>
      </c>
      <c r="I15" s="25" t="e">
        <f>(Mag_Rec_Low!J15-Mag_Rec_Low!$C15)/Mag_Rec_Low!$C15</f>
        <v>#N/A</v>
      </c>
      <c r="J15" s="25" t="e">
        <f>(Mag_Rec_Low!K15-Mag_Rec_Low!$C15)/Mag_Rec_Low!$C15</f>
        <v>#N/A</v>
      </c>
      <c r="K15" s="25" t="e">
        <f>(Mag_Rec_Low!L15-Mag_Rec_Low!$C15)/Mag_Rec_Low!$C15</f>
        <v>#N/A</v>
      </c>
      <c r="L15" s="25" t="e">
        <f>(Mag_Rec_Low!M15-Mag_Rec_Low!$C15)/Mag_Rec_Low!$C15</f>
        <v>#N/A</v>
      </c>
      <c r="M15" s="25" t="e">
        <f>(Mag_Rec_Low!N15-Mag_Rec_Low!$C15)/Mag_Rec_Low!$C15</f>
        <v>#N/A</v>
      </c>
      <c r="N15" s="26" t="e">
        <f>(Mag_Rec_Low!O15-Mag_Rec_Low!$C15)/Mag_Rec_Low!$C15</f>
        <v>#N/A</v>
      </c>
    </row>
    <row r="16" spans="1:14" x14ac:dyDescent="0.25">
      <c r="A16" s="6">
        <f>Mag_Rec_Low!B16</f>
        <v>10</v>
      </c>
      <c r="B16" s="25">
        <f>(Mag_Rec_Low!C16-Mag_Rec_Low!$C16)/Mag_Rec_Low!$C16</f>
        <v>0</v>
      </c>
      <c r="C16" s="25">
        <f>(Mag_Rec_Low!D16-Mag_Rec_Low!$C16)/Mag_Rec_Low!$C16</f>
        <v>-6.0689724224343544E-2</v>
      </c>
      <c r="D16" s="25">
        <f>(Mag_Rec_Low!E16-Mag_Rec_Low!$C16)/Mag_Rec_Low!$C16</f>
        <v>-0.13753988955932725</v>
      </c>
      <c r="E16" s="25">
        <f>(Mag_Rec_Low!F16-Mag_Rec_Low!$C16)/Mag_Rec_Low!$C16</f>
        <v>-0.14482115369724902</v>
      </c>
      <c r="F16" s="25">
        <f>(Mag_Rec_Low!G16-Mag_Rec_Low!$C16)/Mag_Rec_Low!$C16</f>
        <v>-0.15931150588549159</v>
      </c>
      <c r="G16" s="25">
        <f>(Mag_Rec_Low!H16-Mag_Rec_Low!$C16)/Mag_Rec_Low!$C16</f>
        <v>-0.18386695305074763</v>
      </c>
      <c r="H16" s="25">
        <f>(Mag_Rec_Low!I16-Mag_Rec_Low!$C16)/Mag_Rec_Low!$C16</f>
        <v>-0.23124001861339302</v>
      </c>
      <c r="I16" s="25">
        <f>(Mag_Rec_Low!J16-Mag_Rec_Low!$C16)/Mag_Rec_Low!$C16</f>
        <v>-0.30037854163999722</v>
      </c>
      <c r="J16" s="25">
        <f>(Mag_Rec_Low!K16-Mag_Rec_Low!$C16)/Mag_Rec_Low!$C16</f>
        <v>-0.16039784802653259</v>
      </c>
      <c r="K16" s="25">
        <f>(Mag_Rec_Low!L16-Mag_Rec_Low!$C16)/Mag_Rec_Low!$C16</f>
        <v>-0.24111040796170194</v>
      </c>
      <c r="L16" s="25">
        <f>(Mag_Rec_Low!M16-Mag_Rec_Low!$C16)/Mag_Rec_Low!$C16</f>
        <v>-0.23396114755808906</v>
      </c>
      <c r="M16" s="25">
        <f>(Mag_Rec_Low!N16-Mag_Rec_Low!$C16)/Mag_Rec_Low!$C16</f>
        <v>-0.31942473438844737</v>
      </c>
      <c r="N16" s="26">
        <f>(Mag_Rec_Low!O16-Mag_Rec_Low!$C16)/Mag_Rec_Low!$C16</f>
        <v>-0.27854066077612577</v>
      </c>
    </row>
    <row r="17" spans="1:14" x14ac:dyDescent="0.25">
      <c r="A17" s="6">
        <f>Mag_Rec_Low!B17</f>
        <v>20</v>
      </c>
      <c r="B17" s="25">
        <f>(Mag_Rec_Low!C17-Mag_Rec_Low!$C17)/Mag_Rec_Low!$C17</f>
        <v>0</v>
      </c>
      <c r="C17" s="25">
        <f>(Mag_Rec_Low!D17-Mag_Rec_Low!$C17)/Mag_Rec_Low!$C17</f>
        <v>-4.3961245658987506E-2</v>
      </c>
      <c r="D17" s="25">
        <f>(Mag_Rec_Low!E17-Mag_Rec_Low!$C17)/Mag_Rec_Low!$C17</f>
        <v>-9.2360271834267288E-2</v>
      </c>
      <c r="E17" s="25">
        <f>(Mag_Rec_Low!F17-Mag_Rec_Low!$C17)/Mag_Rec_Low!$C17</f>
        <v>-0.11857187429094629</v>
      </c>
      <c r="F17" s="25">
        <f>(Mag_Rec_Low!G17-Mag_Rec_Low!$C17)/Mag_Rec_Low!$C17</f>
        <v>-0.1323080916147571</v>
      </c>
      <c r="G17" s="25">
        <f>(Mag_Rec_Low!H17-Mag_Rec_Low!$C17)/Mag_Rec_Low!$C17</f>
        <v>-0.12625281641054167</v>
      </c>
      <c r="H17" s="25">
        <f>(Mag_Rec_Low!I17-Mag_Rec_Low!$C17)/Mag_Rec_Low!$C17</f>
        <v>-0.2047760284652464</v>
      </c>
      <c r="I17" s="25">
        <f>(Mag_Rec_Low!J17-Mag_Rec_Low!$C17)/Mag_Rec_Low!$C17</f>
        <v>-0.27311082918500079</v>
      </c>
      <c r="J17" s="25">
        <f>(Mag_Rec_Low!K17-Mag_Rec_Low!$C17)/Mag_Rec_Low!$C17</f>
        <v>-0.12660005604266275</v>
      </c>
      <c r="K17" s="25">
        <f>(Mag_Rec_Low!L17-Mag_Rec_Low!$C17)/Mag_Rec_Low!$C17</f>
        <v>-0.23074411498884911</v>
      </c>
      <c r="L17" s="25">
        <f>(Mag_Rec_Low!M17-Mag_Rec_Low!$C17)/Mag_Rec_Low!$C17</f>
        <v>-0.18890533589666569</v>
      </c>
      <c r="M17" s="25">
        <f>(Mag_Rec_Low!N17-Mag_Rec_Low!$C17)/Mag_Rec_Low!$C17</f>
        <v>-0.30016438047630989</v>
      </c>
      <c r="N17" s="26">
        <f>(Mag_Rec_Low!O17-Mag_Rec_Low!$C17)/Mag_Rec_Low!$C17</f>
        <v>-0.24422243251595976</v>
      </c>
    </row>
    <row r="18" spans="1:14" x14ac:dyDescent="0.25">
      <c r="A18" s="6">
        <f>Mag_Rec_Low!B18</f>
        <v>50</v>
      </c>
      <c r="B18" s="25">
        <f>(Mag_Rec_Low!C18-Mag_Rec_Low!$C18)/Mag_Rec_Low!$C18</f>
        <v>0</v>
      </c>
      <c r="C18" s="25">
        <f>(Mag_Rec_Low!D18-Mag_Rec_Low!$C18)/Mag_Rec_Low!$C18</f>
        <v>-2.3397699263431257E-2</v>
      </c>
      <c r="D18" s="25">
        <f>(Mag_Rec_Low!E18-Mag_Rec_Low!$C18)/Mag_Rec_Low!$C18</f>
        <v>-3.8974540813516728E-2</v>
      </c>
      <c r="E18" s="25">
        <f>(Mag_Rec_Low!F18-Mag_Rec_Low!$C18)/Mag_Rec_Low!$C18</f>
        <v>-8.8410765089488266E-2</v>
      </c>
      <c r="F18" s="25">
        <f>(Mag_Rec_Low!G18-Mag_Rec_Low!$C18)/Mag_Rec_Low!$C18</f>
        <v>-9.7460947332739911E-2</v>
      </c>
      <c r="G18" s="25">
        <f>(Mag_Rec_Low!H18-Mag_Rec_Low!$C18)/Mag_Rec_Low!$C18</f>
        <v>-5.7362438769002266E-2</v>
      </c>
      <c r="H18" s="25">
        <f>(Mag_Rec_Low!I18-Mag_Rec_Low!$C18)/Mag_Rec_Low!$C18</f>
        <v>-0.1751425396168195</v>
      </c>
      <c r="I18" s="25">
        <f>(Mag_Rec_Low!J18-Mag_Rec_Low!$C18)/Mag_Rec_Low!$C18</f>
        <v>-0.24089577213110175</v>
      </c>
      <c r="J18" s="25">
        <f>(Mag_Rec_Low!K18-Mag_Rec_Low!$C18)/Mag_Rec_Low!$C18</f>
        <v>-8.9944320705135014E-2</v>
      </c>
      <c r="K18" s="25">
        <f>(Mag_Rec_Low!L18-Mag_Rec_Low!$C18)/Mag_Rec_Low!$C18</f>
        <v>-0.21940227671336682</v>
      </c>
      <c r="L18" s="25">
        <f>(Mag_Rec_Low!M18-Mag_Rec_Low!$C18)/Mag_Rec_Low!$C18</f>
        <v>-0.13233774096102477</v>
      </c>
      <c r="M18" s="25">
        <f>(Mag_Rec_Low!N18-Mag_Rec_Low!$C18)/Mag_Rec_Low!$C18</f>
        <v>-0.27843828327628484</v>
      </c>
      <c r="N18" s="26">
        <f>(Mag_Rec_Low!O18-Mag_Rec_Low!$C18)/Mag_Rec_Low!$C18</f>
        <v>-0.20237703718169561</v>
      </c>
    </row>
    <row r="19" spans="1:14" x14ac:dyDescent="0.25">
      <c r="A19" s="6">
        <f>Mag_Rec_Low!B19</f>
        <v>75</v>
      </c>
      <c r="B19" s="25">
        <f>(Mag_Rec_Low!C19-Mag_Rec_Low!$C19)/Mag_Rec_Low!$C19</f>
        <v>0</v>
      </c>
      <c r="C19" s="25">
        <f>(Mag_Rec_Low!D19-Mag_Rec_Low!$C19)/Mag_Rec_Low!$C19</f>
        <v>-1.4740943343372948E-2</v>
      </c>
      <c r="D19" s="25">
        <f>(Mag_Rec_Low!E19-Mag_Rec_Low!$C19)/Mag_Rec_Low!$C19</f>
        <v>-1.6957879667064871E-2</v>
      </c>
      <c r="E19" s="25">
        <f>(Mag_Rec_Low!F19-Mag_Rec_Low!$C19)/Mag_Rec_Low!$C19</f>
        <v>-7.6211536618468093E-2</v>
      </c>
      <c r="F19" s="25">
        <f>(Mag_Rec_Low!G19-Mag_Rec_Low!$C19)/Mag_Rec_Low!$C19</f>
        <v>-8.2337814766305653E-2</v>
      </c>
      <c r="G19" s="25">
        <f>(Mag_Rec_Low!H19-Mag_Rec_Low!$C19)/Mag_Rec_Low!$C19</f>
        <v>-2.8716874027571705E-2</v>
      </c>
      <c r="H19" s="25">
        <f>(Mag_Rec_Low!I19-Mag_Rec_Low!$C19)/Mag_Rec_Low!$C19</f>
        <v>-0.16335711033273911</v>
      </c>
      <c r="I19" s="25">
        <f>(Mag_Rec_Low!J19-Mag_Rec_Low!$C19)/Mag_Rec_Low!$C19</f>
        <v>-0.22762218468952705</v>
      </c>
      <c r="J19" s="25">
        <f>(Mag_Rec_Low!K19-Mag_Rec_Low!$C19)/Mag_Rec_Low!$C19</f>
        <v>-7.5680690926421615E-2</v>
      </c>
      <c r="K19" s="25">
        <f>(Mag_Rec_Low!L19-Mag_Rec_Low!$C19)/Mag_Rec_Low!$C19</f>
        <v>-0.21496934924675692</v>
      </c>
      <c r="L19" s="25">
        <f>(Mag_Rec_Low!M19-Mag_Rec_Low!$C19)/Mag_Rec_Low!$C19</f>
        <v>-0.10811979896130627</v>
      </c>
      <c r="M19" s="25">
        <f>(Mag_Rec_Low!N19-Mag_Rec_Low!$C19)/Mag_Rec_Low!$C19</f>
        <v>-0.26975862590279848</v>
      </c>
      <c r="N19" s="26">
        <f>(Mag_Rec_Low!O19-Mag_Rec_Low!$C19)/Mag_Rec_Low!$C19</f>
        <v>-0.18478349393009802</v>
      </c>
    </row>
    <row r="20" spans="1:14" x14ac:dyDescent="0.25">
      <c r="A20" s="6">
        <f>Mag_Rec_Low!B20</f>
        <v>100</v>
      </c>
      <c r="B20" s="25">
        <f>(Mag_Rec_Low!C20-Mag_Rec_Low!$C20)/Mag_Rec_Low!$C20</f>
        <v>0</v>
      </c>
      <c r="C20" s="25">
        <f>(Mag_Rec_Low!D20-Mag_Rec_Low!$C20)/Mag_Rec_Low!$C20</f>
        <v>-8.7378845546056995E-3</v>
      </c>
      <c r="D20" s="25">
        <f>(Mag_Rec_Low!E20-Mag_Rec_Low!$C20)/Mag_Rec_Low!$C20</f>
        <v>-1.8046066290403795E-3</v>
      </c>
      <c r="E20" s="25">
        <f>(Mag_Rec_Low!F20-Mag_Rec_Low!$C20)/Mag_Rec_Low!$C20</f>
        <v>-6.7890280969878994E-2</v>
      </c>
      <c r="F20" s="25">
        <f>(Mag_Rec_Low!G20-Mag_Rec_Low!$C20)/Mag_Rec_Low!$C20</f>
        <v>-7.1709068433334341E-2</v>
      </c>
      <c r="G20" s="25">
        <f>(Mag_Rec_Low!H20-Mag_Rec_Low!$C20)/Mag_Rec_Low!$C20</f>
        <v>-8.9261291091711891E-3</v>
      </c>
      <c r="H20" s="25">
        <f>(Mag_Rec_Low!I20-Mag_Rec_Low!$C20)/Mag_Rec_Low!$C20</f>
        <v>-0.15537722373074531</v>
      </c>
      <c r="I20" s="25">
        <f>(Mag_Rec_Low!J20-Mag_Rec_Low!$C20)/Mag_Rec_Low!$C20</f>
        <v>-0.2184925798264066</v>
      </c>
      <c r="J20" s="25">
        <f>(Mag_Rec_Low!K20-Mag_Rec_Low!$C20)/Mag_Rec_Low!$C20</f>
        <v>-6.6116853948907719E-2</v>
      </c>
      <c r="K20" s="25">
        <f>(Mag_Rec_Low!L20-Mag_Rec_Low!$C20)/Mag_Rec_Low!$C20</f>
        <v>-0.21199295141613653</v>
      </c>
      <c r="L20" s="25">
        <f>(Mag_Rec_Low!M20-Mag_Rec_Low!$C20)/Mag_Rec_Low!$C20</f>
        <v>-9.1182614079512128E-2</v>
      </c>
      <c r="M20" s="25">
        <f>(Mag_Rec_Low!N20-Mag_Rec_Low!$C20)/Mag_Rec_Low!$C20</f>
        <v>-0.26387072488395735</v>
      </c>
      <c r="N20" s="26">
        <f>(Mag_Rec_Low!O20-Mag_Rec_Low!$C20)/Mag_Rec_Low!$C20</f>
        <v>-0.17257487810320959</v>
      </c>
    </row>
    <row r="21" spans="1:14" x14ac:dyDescent="0.25">
      <c r="A21" s="6">
        <f>Mag_Rec_Low!B21</f>
        <v>200</v>
      </c>
      <c r="B21" s="25">
        <f>(Mag_Rec_Low!C21-Mag_Rec_Low!$C21)/Mag_Rec_Low!$C21</f>
        <v>0</v>
      </c>
      <c r="C21" s="25">
        <f>(Mag_Rec_Low!D21-Mag_Rec_Low!$C21)/Mag_Rec_Low!$C21</f>
        <v>5.3083897676508588E-3</v>
      </c>
      <c r="D21" s="25">
        <f>(Mag_Rec_Low!E21-Mag_Rec_Low!$C21)/Mag_Rec_Low!$C21</f>
        <v>3.3370841386683045E-2</v>
      </c>
      <c r="E21" s="25">
        <f>(Mag_Rec_Low!F21-Mag_Rec_Low!$C21)/Mag_Rec_Low!$C21</f>
        <v>-4.8797118109651288E-2</v>
      </c>
      <c r="F21" s="25">
        <f>(Mag_Rec_Low!G21-Mag_Rec_Low!$C21)/Mag_Rec_Low!$C21</f>
        <v>-4.641622024830027E-2</v>
      </c>
      <c r="G21" s="25">
        <f>(Mag_Rec_Low!H21-Mag_Rec_Low!$C21)/Mag_Rec_Low!$C21</f>
        <v>3.72402662888058E-2</v>
      </c>
      <c r="H21" s="25">
        <f>(Mag_Rec_Low!I21-Mag_Rec_Low!$C21)/Mag_Rec_Low!$C21</f>
        <v>-0.137234031328899</v>
      </c>
      <c r="I21" s="25">
        <f>(Mag_Rec_Low!J21-Mag_Rec_Low!$C21)/Mag_Rec_Low!$C21</f>
        <v>-0.1973231248389769</v>
      </c>
      <c r="J21" s="25">
        <f>(Mag_Rec_Low!K21-Mag_Rec_Low!$C21)/Mag_Rec_Low!$C21</f>
        <v>-4.4638713903916757E-2</v>
      </c>
      <c r="K21" s="25">
        <f>(Mag_Rec_Low!L21-Mag_Rec_Low!$C21)/Mag_Rec_Low!$C21</f>
        <v>-0.2053013974988861</v>
      </c>
      <c r="L21" s="25">
        <f>(Mag_Rec_Low!M21-Mag_Rec_Low!$C21)/Mag_Rec_Low!$C21</f>
        <v>-5.1088966412790628E-2</v>
      </c>
      <c r="M21" s="25">
        <f>(Mag_Rec_Low!N21-Mag_Rec_Low!$C21)/Mag_Rec_Low!$C21</f>
        <v>-0.25045473026190818</v>
      </c>
      <c r="N21" s="26">
        <f>(Mag_Rec_Low!O21-Mag_Rec_Low!$C21)/Mag_Rec_Low!$C21</f>
        <v>-0.14395129667805207</v>
      </c>
    </row>
    <row r="22" spans="1:14" x14ac:dyDescent="0.25">
      <c r="A22" s="6">
        <f>Mag_Rec_Low!B22</f>
        <v>300</v>
      </c>
      <c r="B22" s="25">
        <f>(Mag_Rec_Low!C22-Mag_Rec_Low!$C22)/Mag_Rec_Low!$C22</f>
        <v>0</v>
      </c>
      <c r="C22" s="25">
        <f>(Mag_Rec_Low!D22-Mag_Rec_Low!$C22)/Mag_Rec_Low!$C22</f>
        <v>1.3281363073843734E-2</v>
      </c>
      <c r="D22" s="25">
        <f>(Mag_Rec_Low!E22-Mag_Rec_Low!$C22)/Mag_Rec_Low!$C22</f>
        <v>5.3203771797096282E-2</v>
      </c>
      <c r="E22" s="25">
        <f>(Mag_Rec_Low!F22-Mag_Rec_Low!$C22)/Mag_Rec_Low!$C22</f>
        <v>-3.8162632091537502E-2</v>
      </c>
      <c r="F22" s="25">
        <f>(Mag_Rec_Low!G22-Mag_Rec_Low!$C22)/Mag_Rec_Low!$C22</f>
        <v>-3.1810046081687783E-2</v>
      </c>
      <c r="G22" s="25">
        <f>(Mag_Rec_Low!H22-Mag_Rec_Low!$C22)/Mag_Rec_Low!$C22</f>
        <v>6.3404103755722377E-2</v>
      </c>
      <c r="H22" s="25">
        <f>(Mag_Rec_Low!I22-Mag_Rec_Low!$C22)/Mag_Rec_Low!$C22</f>
        <v>-0.12722183530485892</v>
      </c>
      <c r="I22" s="25">
        <f>(Mag_Rec_Low!J22-Mag_Rec_Low!$C22)/Mag_Rec_Low!$C22</f>
        <v>-0.18540344252378688</v>
      </c>
      <c r="J22" s="25">
        <f>(Mag_Rec_Low!K22-Mag_Rec_Low!$C22)/Mag_Rec_Low!$C22</f>
        <v>-3.293593573044494E-2</v>
      </c>
      <c r="K22" s="25">
        <f>(Mag_Rec_Low!L22-Mag_Rec_Low!$C22)/Mag_Rec_Low!$C22</f>
        <v>-0.201653823724387</v>
      </c>
      <c r="L22" s="25">
        <f>(Mag_Rec_Low!M22-Mag_Rec_Low!$C22)/Mag_Rec_Low!$C22</f>
        <v>-2.8039523545484335E-2</v>
      </c>
      <c r="M22" s="25">
        <f>(Mag_Rec_Low!N22-Mag_Rec_Low!$C22)/Mag_Rec_Low!$C22</f>
        <v>-0.24303582619980957</v>
      </c>
      <c r="N22" s="26">
        <f>(Mag_Rec_Low!O22-Mag_Rec_Low!$C22)/Mag_Rec_Low!$C22</f>
        <v>-0.1276530099848727</v>
      </c>
    </row>
    <row r="23" spans="1:14" ht="15.75" thickBot="1" x14ac:dyDescent="0.3">
      <c r="A23" s="9">
        <f>Mag_Rec_Low!B23</f>
        <v>500</v>
      </c>
      <c r="B23" s="27">
        <f>(Mag_Rec_Low!C23-Mag_Rec_Low!$C23)/Mag_Rec_Low!$C23</f>
        <v>0</v>
      </c>
      <c r="C23" s="27">
        <f>(Mag_Rec_Low!D23-Mag_Rec_Low!$C23)/Mag_Rec_Low!$C23</f>
        <v>2.3100148731106031E-2</v>
      </c>
      <c r="D23" s="27">
        <f>(Mag_Rec_Low!E23-Mag_Rec_Low!$C23)/Mag_Rec_Low!$C23</f>
        <v>7.7534070061562613E-2</v>
      </c>
      <c r="E23" s="27">
        <f>(Mag_Rec_Low!F23-Mag_Rec_Low!$C23)/Mag_Rec_Low!$C23</f>
        <v>-2.5238960047030971E-2</v>
      </c>
      <c r="F23" s="27">
        <f>(Mag_Rec_Low!G23-Mag_Rec_Low!$C23)/Mag_Rec_Low!$C23</f>
        <v>-1.3587171939029826E-2</v>
      </c>
      <c r="G23" s="27">
        <f>(Mag_Rec_Low!H23-Mag_Rec_Low!$C23)/Mag_Rec_Low!$C23</f>
        <v>9.5627428092083994E-2</v>
      </c>
      <c r="H23" s="27">
        <f>(Mag_Rec_Low!I23-Mag_Rec_Low!$C23)/Mag_Rec_Low!$C23</f>
        <v>-0.1151369211034908</v>
      </c>
      <c r="I23" s="27">
        <f>(Mag_Rec_Low!J23-Mag_Rec_Low!$C23)/Mag_Rec_Low!$C23</f>
        <v>-0.17079868620424996</v>
      </c>
      <c r="J23" s="27">
        <f>(Mag_Rec_Low!K23-Mag_Rec_Low!$C23)/Mag_Rec_Low!$C23</f>
        <v>-1.8943848266886928E-2</v>
      </c>
      <c r="K23" s="27">
        <f>(Mag_Rec_Low!L23-Mag_Rec_Low!$C23)/Mag_Rec_Low!$C23</f>
        <v>-0.19729407204082344</v>
      </c>
      <c r="L23" s="27">
        <f>(Mag_Rec_Low!M23-Mag_Rec_Low!$C23)/Mag_Rec_Low!$C23</f>
        <v>6.388838441557565E-4</v>
      </c>
      <c r="M23" s="27">
        <f>(Mag_Rec_Low!N23-Mag_Rec_Low!$C23)/Mag_Rec_Low!$C23</f>
        <v>-0.23406846793885902</v>
      </c>
      <c r="N23" s="28">
        <f>(Mag_Rec_Low!O23-Mag_Rec_Low!$C23)/Mag_Rec_Low!$C23</f>
        <v>-0.10751656901000588</v>
      </c>
    </row>
    <row r="24" spans="1:14" ht="15.75" thickBot="1" x14ac:dyDescent="0.3"/>
    <row r="25" spans="1:14" x14ac:dyDescent="0.25">
      <c r="A25" s="13"/>
      <c r="B25" s="39" t="s">
        <v>18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0"/>
    </row>
    <row r="26" spans="1:14" ht="30" x14ac:dyDescent="0.25">
      <c r="A26" s="22" t="s">
        <v>0</v>
      </c>
      <c r="B26" s="29" t="s">
        <v>1</v>
      </c>
      <c r="C26" s="29" t="s">
        <v>2</v>
      </c>
      <c r="D26" s="29" t="s">
        <v>3</v>
      </c>
      <c r="E26" s="29" t="s">
        <v>4</v>
      </c>
      <c r="F26" s="29" t="s">
        <v>5</v>
      </c>
      <c r="G26" s="29" t="s">
        <v>6</v>
      </c>
      <c r="H26" s="29" t="s">
        <v>7</v>
      </c>
      <c r="I26" s="29" t="s">
        <v>8</v>
      </c>
      <c r="J26" s="29" t="s">
        <v>9</v>
      </c>
      <c r="K26" s="29" t="s">
        <v>10</v>
      </c>
      <c r="L26" s="29" t="s">
        <v>11</v>
      </c>
      <c r="M26" s="29" t="s">
        <v>12</v>
      </c>
      <c r="N26" s="30" t="s">
        <v>13</v>
      </c>
    </row>
    <row r="27" spans="1:14" x14ac:dyDescent="0.25">
      <c r="A27" s="6">
        <f>Mag_Rec_Low!B27</f>
        <v>1</v>
      </c>
      <c r="B27" s="25" t="e">
        <f>(Mag_Rec_Low!C27-Mag_Rec_Low!$C27)/Mag_Rec_Low!$C27</f>
        <v>#N/A</v>
      </c>
      <c r="C27" s="25" t="e">
        <f>(Mag_Rec_Low!D27-Mag_Rec_Low!$C27)/Mag_Rec_Low!$C27</f>
        <v>#N/A</v>
      </c>
      <c r="D27" s="25" t="e">
        <f>(Mag_Rec_Low!E27-Mag_Rec_Low!$C27)/Mag_Rec_Low!$C27</f>
        <v>#N/A</v>
      </c>
      <c r="E27" s="25" t="e">
        <f>(Mag_Rec_Low!F27-Mag_Rec_Low!$C27)/Mag_Rec_Low!$C27</f>
        <v>#N/A</v>
      </c>
      <c r="F27" s="25" t="e">
        <f>(Mag_Rec_Low!G27-Mag_Rec_Low!$C27)/Mag_Rec_Low!$C27</f>
        <v>#N/A</v>
      </c>
      <c r="G27" s="25" t="e">
        <f>(Mag_Rec_Low!H27-Mag_Rec_Low!$C27)/Mag_Rec_Low!$C27</f>
        <v>#N/A</v>
      </c>
      <c r="H27" s="25" t="e">
        <f>(Mag_Rec_Low!I27-Mag_Rec_Low!$C27)/Mag_Rec_Low!$C27</f>
        <v>#N/A</v>
      </c>
      <c r="I27" s="25" t="e">
        <f>(Mag_Rec_Low!J27-Mag_Rec_Low!$C27)/Mag_Rec_Low!$C27</f>
        <v>#N/A</v>
      </c>
      <c r="J27" s="25" t="e">
        <f>(Mag_Rec_Low!K27-Mag_Rec_Low!$C27)/Mag_Rec_Low!$C27</f>
        <v>#N/A</v>
      </c>
      <c r="K27" s="25" t="e">
        <f>(Mag_Rec_Low!L27-Mag_Rec_Low!$C27)/Mag_Rec_Low!$C27</f>
        <v>#N/A</v>
      </c>
      <c r="L27" s="25" t="e">
        <f>(Mag_Rec_Low!M27-Mag_Rec_Low!$C27)/Mag_Rec_Low!$C27</f>
        <v>#N/A</v>
      </c>
      <c r="M27" s="25" t="e">
        <f>(Mag_Rec_Low!N27-Mag_Rec_Low!$C27)/Mag_Rec_Low!$C27</f>
        <v>#N/A</v>
      </c>
      <c r="N27" s="26" t="e">
        <f>(Mag_Rec_Low!O27-Mag_Rec_Low!$C27)/Mag_Rec_Low!$C27</f>
        <v>#N/A</v>
      </c>
    </row>
    <row r="28" spans="1:14" x14ac:dyDescent="0.25">
      <c r="A28" s="6">
        <f>Mag_Rec_Low!B28</f>
        <v>10</v>
      </c>
      <c r="B28" s="25">
        <f>(Mag_Rec_Low!C28-Mag_Rec_Low!$C28)/Mag_Rec_Low!$C28</f>
        <v>0</v>
      </c>
      <c r="C28" s="25">
        <f>(Mag_Rec_Low!D28-Mag_Rec_Low!$C28)/Mag_Rec_Low!$C28</f>
        <v>1.5634775626579538E-3</v>
      </c>
      <c r="D28" s="25">
        <f>(Mag_Rec_Low!E28-Mag_Rec_Low!$C28)/Mag_Rec_Low!$C28</f>
        <v>-0.11978185765926359</v>
      </c>
      <c r="E28" s="25">
        <f>(Mag_Rec_Low!F28-Mag_Rec_Low!$C28)/Mag_Rec_Low!$C28</f>
        <v>-8.1037367979355984E-2</v>
      </c>
      <c r="F28" s="25">
        <f>(Mag_Rec_Low!G28-Mag_Rec_Low!$C28)/Mag_Rec_Low!$C28</f>
        <v>-0.11506280210520037</v>
      </c>
      <c r="G28" s="25">
        <f>(Mag_Rec_Low!H28-Mag_Rec_Low!$C28)/Mag_Rec_Low!$C28</f>
        <v>-0.11399253085435312</v>
      </c>
      <c r="H28" s="25">
        <f>(Mag_Rec_Low!I28-Mag_Rec_Low!$C28)/Mag_Rec_Low!$C28</f>
        <v>-0.19115530621568205</v>
      </c>
      <c r="I28" s="25">
        <f>(Mag_Rec_Low!J28-Mag_Rec_Low!$C28)/Mag_Rec_Low!$C28</f>
        <v>-0.24694051266649289</v>
      </c>
      <c r="J28" s="25">
        <f>(Mag_Rec_Low!K28-Mag_Rec_Low!$C28)/Mag_Rec_Low!$C28</f>
        <v>-0.11980434337353069</v>
      </c>
      <c r="K28" s="25">
        <f>(Mag_Rec_Low!L28-Mag_Rec_Low!$C28)/Mag_Rec_Low!$C28</f>
        <v>-0.13365346746629311</v>
      </c>
      <c r="L28" s="25">
        <f>(Mag_Rec_Low!M28-Mag_Rec_Low!$C28)/Mag_Rec_Low!$C28</f>
        <v>-0.16099477800611905</v>
      </c>
      <c r="M28" s="25">
        <f>(Mag_Rec_Low!N28-Mag_Rec_Low!$C28)/Mag_Rec_Low!$C28</f>
        <v>-0.18016814844538401</v>
      </c>
      <c r="N28" s="26">
        <f>(Mag_Rec_Low!O28-Mag_Rec_Low!$C28)/Mag_Rec_Low!$C28</f>
        <v>-0.16312002949120463</v>
      </c>
    </row>
    <row r="29" spans="1:14" x14ac:dyDescent="0.25">
      <c r="A29" s="6">
        <f>Mag_Rec_Low!B29</f>
        <v>20</v>
      </c>
      <c r="B29" s="25">
        <f>(Mag_Rec_Low!C29-Mag_Rec_Low!$C29)/Mag_Rec_Low!$C29</f>
        <v>0</v>
      </c>
      <c r="C29" s="25">
        <f>(Mag_Rec_Low!D29-Mag_Rec_Low!$C29)/Mag_Rec_Low!$C29</f>
        <v>2.8492848670648174E-2</v>
      </c>
      <c r="D29" s="25">
        <f>(Mag_Rec_Low!E29-Mag_Rec_Low!$C29)/Mag_Rec_Low!$C29</f>
        <v>-7.076280020358551E-2</v>
      </c>
      <c r="E29" s="25">
        <f>(Mag_Rec_Low!F29-Mag_Rec_Low!$C29)/Mag_Rec_Low!$C29</f>
        <v>-3.9975013493812515E-2</v>
      </c>
      <c r="F29" s="25">
        <f>(Mag_Rec_Low!G29-Mag_Rec_Low!$C29)/Mag_Rec_Low!$C29</f>
        <v>-8.1052744479689423E-2</v>
      </c>
      <c r="G29" s="25">
        <f>(Mag_Rec_Low!H29-Mag_Rec_Low!$C29)/Mag_Rec_Low!$C29</f>
        <v>-3.0744323956618781E-2</v>
      </c>
      <c r="H29" s="25">
        <f>(Mag_Rec_Low!I29-Mag_Rec_Low!$C29)/Mag_Rec_Low!$C29</f>
        <v>-0.16377744019563337</v>
      </c>
      <c r="I29" s="25">
        <f>(Mag_Rec_Low!J29-Mag_Rec_Low!$C29)/Mag_Rec_Low!$C29</f>
        <v>-0.22019534027521762</v>
      </c>
      <c r="J29" s="25">
        <f>(Mag_Rec_Low!K29-Mag_Rec_Low!$C29)/Mag_Rec_Low!$C29</f>
        <v>-8.3690619781727899E-2</v>
      </c>
      <c r="K29" s="25">
        <f>(Mag_Rec_Low!L29-Mag_Rec_Low!$C29)/Mag_Rec_Low!$C29</f>
        <v>-0.13186476024618429</v>
      </c>
      <c r="L29" s="25">
        <f>(Mag_Rec_Low!M29-Mag_Rec_Low!$C29)/Mag_Rec_Low!$C29</f>
        <v>-0.13002423187644355</v>
      </c>
      <c r="M29" s="25">
        <f>(Mag_Rec_Low!N29-Mag_Rec_Low!$C29)/Mag_Rec_Low!$C29</f>
        <v>-0.16422436454081593</v>
      </c>
      <c r="N29" s="26">
        <f>(Mag_Rec_Low!O29-Mag_Rec_Low!$C29)/Mag_Rec_Low!$C29</f>
        <v>-0.13365767860169639</v>
      </c>
    </row>
    <row r="30" spans="1:14" x14ac:dyDescent="0.25">
      <c r="A30" s="6">
        <f>Mag_Rec_Low!B30</f>
        <v>50</v>
      </c>
      <c r="B30" s="25">
        <f>(Mag_Rec_Low!C30-Mag_Rec_Low!$C30)/Mag_Rec_Low!$C30</f>
        <v>0</v>
      </c>
      <c r="C30" s="25">
        <f>(Mag_Rec_Low!D30-Mag_Rec_Low!$C30)/Mag_Rec_Low!$C30</f>
        <v>6.0085397475808912E-2</v>
      </c>
      <c r="D30" s="25">
        <f>(Mag_Rec_Low!E30-Mag_Rec_Low!$C30)/Mag_Rec_Low!$C30</f>
        <v>-1.3807992215143967E-2</v>
      </c>
      <c r="E30" s="25">
        <f>(Mag_Rec_Low!F30-Mag_Rec_Low!$C30)/Mag_Rec_Low!$C30</f>
        <v>6.8462161438501588E-3</v>
      </c>
      <c r="F30" s="25">
        <f>(Mag_Rec_Low!G30-Mag_Rec_Low!$C30)/Mag_Rec_Low!$C30</f>
        <v>-3.8973591334429653E-2</v>
      </c>
      <c r="G30" s="25">
        <f>(Mag_Rec_Low!H30-Mag_Rec_Low!$C30)/Mag_Rec_Low!$C30</f>
        <v>7.0480495525860901E-2</v>
      </c>
      <c r="H30" s="25">
        <f>(Mag_Rec_Low!I30-Mag_Rec_Low!$C30)/Mag_Rec_Low!$C30</f>
        <v>-0.13407133733946752</v>
      </c>
      <c r="I30" s="25">
        <f>(Mag_Rec_Low!J30-Mag_Rec_Low!$C30)/Mag_Rec_Low!$C30</f>
        <v>-0.19002098717433605</v>
      </c>
      <c r="J30" s="25">
        <f>(Mag_Rec_Low!K30-Mag_Rec_Low!$C30)/Mag_Rec_Low!$C30</f>
        <v>-4.5664749304657165E-2</v>
      </c>
      <c r="K30" s="25">
        <f>(Mag_Rec_Low!L30-Mag_Rec_Low!$C30)/Mag_Rec_Low!$C30</f>
        <v>-0.13189019136860589</v>
      </c>
      <c r="L30" s="25">
        <f>(Mag_Rec_Low!M30-Mag_Rec_Low!$C30)/Mag_Rec_Low!$C30</f>
        <v>-9.3108060489441161E-2</v>
      </c>
      <c r="M30" s="25">
        <f>(Mag_Rec_Low!N30-Mag_Rec_Low!$C30)/Mag_Rec_Low!$C30</f>
        <v>-0.14761101839837754</v>
      </c>
      <c r="N30" s="26">
        <f>(Mag_Rec_Low!O30-Mag_Rec_Low!$C30)/Mag_Rec_Low!$C30</f>
        <v>-9.9033708994815603E-2</v>
      </c>
    </row>
    <row r="31" spans="1:14" x14ac:dyDescent="0.25">
      <c r="A31" s="6">
        <f>Mag_Rec_Low!B31</f>
        <v>75</v>
      </c>
      <c r="B31" s="25">
        <f>(Mag_Rec_Low!C31-Mag_Rec_Low!$C31)/Mag_Rec_Low!$C31</f>
        <v>0</v>
      </c>
      <c r="C31" s="25">
        <f>(Mag_Rec_Low!D31-Mag_Rec_Low!$C31)/Mag_Rec_Low!$C31</f>
        <v>7.3028961934126849E-2</v>
      </c>
      <c r="D31" s="25">
        <f>(Mag_Rec_Low!E31-Mag_Rec_Low!$C31)/Mag_Rec_Low!$C31</f>
        <v>9.4235112872501758E-3</v>
      </c>
      <c r="E31" s="25">
        <f>(Mag_Rec_Low!F31-Mag_Rec_Low!$C31)/Mag_Rec_Low!$C31</f>
        <v>2.5697661884546984E-2</v>
      </c>
      <c r="F31" s="25">
        <f>(Mag_Rec_Low!G31-Mag_Rec_Low!$C31)/Mag_Rec_Low!$C31</f>
        <v>-2.1133324720148963E-2</v>
      </c>
      <c r="G31" s="25">
        <f>(Mag_Rec_Low!H31-Mag_Rec_Low!$C31)/Mag_Rec_Low!$C31</f>
        <v>0.11303684297803539</v>
      </c>
      <c r="H31" s="25">
        <f>(Mag_Rec_Low!I31-Mag_Rec_Low!$C31)/Mag_Rec_Low!$C31</f>
        <v>-0.12252051236739984</v>
      </c>
      <c r="I31" s="25">
        <f>(Mag_Rec_Low!J31-Mag_Rec_Low!$C31)/Mag_Rec_Low!$C31</f>
        <v>-0.17796452978588542</v>
      </c>
      <c r="J31" s="25">
        <f>(Mag_Rec_Low!K31-Mag_Rec_Low!$C31)/Mag_Rec_Low!$C31</f>
        <v>-3.1194958781379959E-2</v>
      </c>
      <c r="K31" s="25">
        <f>(Mag_Rec_Low!L31-Mag_Rec_Low!$C31)/Mag_Rec_Low!$C31</f>
        <v>-0.13239054847099105</v>
      </c>
      <c r="L31" s="25">
        <f>(Mag_Rec_Low!M31-Mag_Rec_Low!$C31)/Mag_Rec_Low!$C31</f>
        <v>-7.7815123380989004E-2</v>
      </c>
      <c r="M31" s="25">
        <f>(Mag_Rec_Low!N31-Mag_Rec_Low!$C31)/Mag_Rec_Low!$C31</f>
        <v>-0.14134201681808553</v>
      </c>
      <c r="N31" s="26">
        <f>(Mag_Rec_Low!O31-Mag_Rec_Low!$C31)/Mag_Rec_Low!$C31</f>
        <v>-8.4821510934638134E-2</v>
      </c>
    </row>
    <row r="32" spans="1:14" x14ac:dyDescent="0.25">
      <c r="A32" s="6">
        <f>Mag_Rec_Low!B32</f>
        <v>100</v>
      </c>
      <c r="B32" s="25">
        <f>(Mag_Rec_Low!C32-Mag_Rec_Low!$C32)/Mag_Rec_Low!$C32</f>
        <v>0</v>
      </c>
      <c r="C32" s="25">
        <f>(Mag_Rec_Low!D32-Mag_Rec_Low!$C32)/Mag_Rec_Low!$C32</f>
        <v>8.1905976877523351E-2</v>
      </c>
      <c r="D32" s="25">
        <f>(Mag_Rec_Low!E32-Mag_Rec_Low!$C32)/Mag_Rec_Low!$C32</f>
        <v>2.5335532492609239E-2</v>
      </c>
      <c r="E32" s="25">
        <f>(Mag_Rec_Low!F32-Mag_Rec_Low!$C32)/Mag_Rec_Low!$C32</f>
        <v>3.8533002766768784E-2</v>
      </c>
      <c r="F32" s="25">
        <f>(Mag_Rec_Low!G32-Mag_Rec_Low!$C32)/Mag_Rec_Low!$C32</f>
        <v>-8.7118175506593412E-3</v>
      </c>
      <c r="G32" s="25">
        <f>(Mag_Rec_Low!H32-Mag_Rec_Low!$C32)/Mag_Rec_Low!$C32</f>
        <v>0.14258232960923992</v>
      </c>
      <c r="H32" s="25">
        <f>(Mag_Rec_Low!I32-Mag_Rec_Low!$C32)/Mag_Rec_Low!$C32</f>
        <v>-0.11478085689230655</v>
      </c>
      <c r="I32" s="25">
        <f>(Mag_Rec_Low!J32-Mag_Rec_Low!$C32)/Mag_Rec_Low!$C32</f>
        <v>-0.16978517622573056</v>
      </c>
      <c r="J32" s="25">
        <f>(Mag_Rec_Low!K32-Mag_Rec_Low!$C32)/Mag_Rec_Low!$C32</f>
        <v>-2.1595865120976526E-2</v>
      </c>
      <c r="K32" s="25">
        <f>(Mag_Rec_Low!L32-Mag_Rec_Low!$C32)/Mag_Rec_Low!$C32</f>
        <v>-0.13286392075855305</v>
      </c>
      <c r="L32" s="25">
        <f>(Mag_Rec_Low!M32-Mag_Rec_Low!$C32)/Mag_Rec_Low!$C32</f>
        <v>-6.7272834733409989E-2</v>
      </c>
      <c r="M32" s="25">
        <f>(Mag_Rec_Low!N32-Mag_Rec_Low!$C32)/Mag_Rec_Low!$C32</f>
        <v>-0.13720063558338333</v>
      </c>
      <c r="N32" s="26">
        <f>(Mag_Rec_Low!O32-Mag_Rec_Low!$C32)/Mag_Rec_Low!$C32</f>
        <v>-7.5063819321895625E-2</v>
      </c>
    </row>
    <row r="33" spans="1:14" x14ac:dyDescent="0.25">
      <c r="A33" s="6">
        <f>Mag_Rec_Low!B33</f>
        <v>200</v>
      </c>
      <c r="B33" s="25">
        <f>(Mag_Rec_Low!C33-Mag_Rec_Low!$C33)/Mag_Rec_Low!$C33</f>
        <v>0</v>
      </c>
      <c r="C33" s="25">
        <f>(Mag_Rec_Low!D33-Mag_Rec_Low!$C33)/Mag_Rec_Low!$C33</f>
        <v>0.10240799222508018</v>
      </c>
      <c r="D33" s="25">
        <f>(Mag_Rec_Low!E33-Mag_Rec_Low!$C33)/Mag_Rec_Low!$C33</f>
        <v>6.2049350602064575E-2</v>
      </c>
      <c r="E33" s="25">
        <f>(Mag_Rec_Low!F33-Mag_Rec_Low!$C33)/Mag_Rec_Low!$C33</f>
        <v>6.79225548222641E-2</v>
      </c>
      <c r="F33" s="25">
        <f>(Mag_Rec_Low!G33-Mag_Rec_Low!$C33)/Mag_Rec_Low!$C33</f>
        <v>2.0524821784349116E-2</v>
      </c>
      <c r="G33" s="25">
        <f>(Mag_Rec_Low!H33-Mag_Rec_Low!$C33)/Mag_Rec_Low!$C33</f>
        <v>0.21192731738684223</v>
      </c>
      <c r="H33" s="25">
        <f>(Mag_Rec_Low!I33-Mag_Rec_Low!$C33)/Mag_Rec_Low!$C33</f>
        <v>-9.7419947025896486E-2</v>
      </c>
      <c r="I33" s="25">
        <f>(Mag_Rec_Low!J33-Mag_Rec_Low!$C33)/Mag_Rec_Low!$C33</f>
        <v>-0.15114478037013343</v>
      </c>
      <c r="J33" s="25">
        <f>(Mag_Rec_Low!K33-Mag_Rec_Low!$C33)/Mag_Rec_Low!$C33</f>
        <v>-3.3917732242729615E-4</v>
      </c>
      <c r="K33" s="25">
        <f>(Mag_Rec_Low!L33-Mag_Rec_Low!$C33)/Mag_Rec_Low!$C33</f>
        <v>-0.13429251674741557</v>
      </c>
      <c r="L33" s="25">
        <f>(Mag_Rec_Low!M33-Mag_Rec_Low!$C33)/Mag_Rec_Low!$C33</f>
        <v>-4.2761580724142399E-2</v>
      </c>
      <c r="M33" s="25">
        <f>(Mag_Rec_Low!N33-Mag_Rec_Low!$C33)/Mag_Rec_Low!$C33</f>
        <v>-0.12808220352320579</v>
      </c>
      <c r="N33" s="26">
        <f>(Mag_Rec_Low!O33-Mag_Rec_Low!$C33)/Mag_Rec_Low!$C33</f>
        <v>-5.2491301516691007E-2</v>
      </c>
    </row>
    <row r="34" spans="1:14" x14ac:dyDescent="0.25">
      <c r="A34" s="6">
        <f>Mag_Rec_Low!B34</f>
        <v>300</v>
      </c>
      <c r="B34" s="25">
        <f>(Mag_Rec_Low!C34-Mag_Rec_Low!$C34)/Mag_Rec_Low!$C34</f>
        <v>0</v>
      </c>
      <c r="C34" s="25">
        <f>(Mag_Rec_Low!D34-Mag_Rec_Low!$C34)/Mag_Rec_Low!$C34</f>
        <v>0.11390082281089856</v>
      </c>
      <c r="D34" s="25">
        <f>(Mag_Rec_Low!E34-Mag_Rec_Low!$C34)/Mag_Rec_Low!$C34</f>
        <v>8.2622867614999665E-2</v>
      </c>
      <c r="E34" s="25">
        <f>(Mag_Rec_Low!F34-Mag_Rec_Low!$C34)/Mag_Rec_Low!$C34</f>
        <v>8.4260708011361651E-2</v>
      </c>
      <c r="F34" s="25">
        <f>(Mag_Rec_Low!G34-Mag_Rec_Low!$C34)/Mag_Rec_Low!$C34</f>
        <v>3.7233339891887422E-2</v>
      </c>
      <c r="G34" s="25">
        <f>(Mag_Rec_Low!H34-Mag_Rec_Low!$C34)/Mag_Rec_Low!$C34</f>
        <v>0.25147201995272622</v>
      </c>
      <c r="H34" s="25">
        <f>(Mag_Rec_Low!I34-Mag_Rec_Low!$C34)/Mag_Rec_Low!$C34</f>
        <v>-8.7975233153441398E-2</v>
      </c>
      <c r="I34" s="25">
        <f>(Mag_Rec_Low!J34-Mag_Rec_Low!$C34)/Mag_Rec_Low!$C34</f>
        <v>-0.14083440106351508</v>
      </c>
      <c r="J34" s="25">
        <f>(Mag_Rec_Low!K34-Mag_Rec_Low!$C34)/Mag_Rec_Low!$C34</f>
        <v>1.1068656979114983E-2</v>
      </c>
      <c r="K34" s="25">
        <f>(Mag_Rec_Low!L34-Mag_Rec_Low!$C34)/Mag_Rec_Low!$C34</f>
        <v>-0.13526226057095075</v>
      </c>
      <c r="L34" s="25">
        <f>(Mag_Rec_Low!M34-Mag_Rec_Low!$C34)/Mag_Rec_Low!$C34</f>
        <v>-2.8923987910540804E-2</v>
      </c>
      <c r="M34" s="25">
        <f>(Mag_Rec_Low!N34-Mag_Rec_Low!$C34)/Mag_Rec_Low!$C34</f>
        <v>-0.12322010913784044</v>
      </c>
      <c r="N34" s="26">
        <f>(Mag_Rec_Low!O34-Mag_Rec_Low!$C34)/Mag_Rec_Low!$C34</f>
        <v>-3.98136335841488E-2</v>
      </c>
    </row>
    <row r="35" spans="1:14" ht="15.75" thickBot="1" x14ac:dyDescent="0.3">
      <c r="A35" s="9">
        <f>Mag_Rec_Low!B35</f>
        <v>500</v>
      </c>
      <c r="B35" s="27">
        <f>(Mag_Rec_Low!C35-Mag_Rec_Low!$C35)/Mag_Rec_Low!$C35</f>
        <v>0</v>
      </c>
      <c r="C35" s="27">
        <f>(Mag_Rec_Low!D35-Mag_Rec_Low!$C35)/Mag_Rec_Low!$C35</f>
        <v>0.12793166311987145</v>
      </c>
      <c r="D35" s="27">
        <f>(Mag_Rec_Low!E35-Mag_Rec_Low!$C35)/Mag_Rec_Low!$C35</f>
        <v>0.10774710053129698</v>
      </c>
      <c r="E35" s="27">
        <f>(Mag_Rec_Low!F35-Mag_Rec_Low!$C35)/Mag_Rec_Low!$C35</f>
        <v>0.10409149911834129</v>
      </c>
      <c r="F35" s="27">
        <f>(Mag_Rec_Low!G35-Mag_Rec_Low!$C35)/Mag_Rec_Low!$C35</f>
        <v>5.7928134853272382E-2</v>
      </c>
      <c r="G35" s="27">
        <f>(Mag_Rec_Low!H35-Mag_Rec_Low!$C35)/Mag_Rec_Low!$C35</f>
        <v>0.30040029775417065</v>
      </c>
      <c r="H35" s="27">
        <f>(Mag_Rec_Low!I35-Mag_Rec_Low!$C35)/Mag_Rec_Low!$C35</f>
        <v>-7.6699235313666403E-2</v>
      </c>
      <c r="I35" s="27">
        <f>(Mag_Rec_Low!J35-Mag_Rec_Low!$C35)/Mag_Rec_Low!$C35</f>
        <v>-0.12836910388725251</v>
      </c>
      <c r="J35" s="27">
        <f>(Mag_Rec_Low!K35-Mag_Rec_Low!$C35)/Mag_Rec_Low!$C35</f>
        <v>2.4547943881423694E-2</v>
      </c>
      <c r="K35" s="27">
        <f>(Mag_Rec_Low!L35-Mag_Rec_Low!$C35)/Mag_Rec_Low!$C35</f>
        <v>-0.13657641773300738</v>
      </c>
      <c r="L35" s="27">
        <f>(Mag_Rec_Low!M35-Mag_Rec_Low!$C35)/Mag_Rec_Low!$C35</f>
        <v>-1.1937893450398928E-2</v>
      </c>
      <c r="M35" s="27">
        <f>(Mag_Rec_Low!N35-Mag_Rec_Low!$C35)/Mag_Rec_Low!$C35</f>
        <v>-0.11750528362092467</v>
      </c>
      <c r="N35" s="28">
        <f>(Mag_Rec_Low!O35-Mag_Rec_Low!$C35)/Mag_Rec_Low!$C35</f>
        <v>-2.4310882517487888E-2</v>
      </c>
    </row>
    <row r="36" spans="1:14" ht="15.75" thickBot="1" x14ac:dyDescent="0.3"/>
    <row r="37" spans="1:14" x14ac:dyDescent="0.25">
      <c r="A37" s="13"/>
      <c r="B37" s="39" t="s">
        <v>19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</row>
    <row r="38" spans="1:14" ht="30" x14ac:dyDescent="0.25">
      <c r="A38" s="22" t="s">
        <v>0</v>
      </c>
      <c r="B38" s="29" t="s">
        <v>1</v>
      </c>
      <c r="C38" s="29" t="s">
        <v>2</v>
      </c>
      <c r="D38" s="29" t="s">
        <v>3</v>
      </c>
      <c r="E38" s="29" t="s">
        <v>4</v>
      </c>
      <c r="F38" s="29" t="s">
        <v>5</v>
      </c>
      <c r="G38" s="29" t="s">
        <v>6</v>
      </c>
      <c r="H38" s="29" t="s">
        <v>7</v>
      </c>
      <c r="I38" s="29" t="s">
        <v>8</v>
      </c>
      <c r="J38" s="29" t="s">
        <v>9</v>
      </c>
      <c r="K38" s="29" t="s">
        <v>10</v>
      </c>
      <c r="L38" s="29" t="s">
        <v>11</v>
      </c>
      <c r="M38" s="29" t="s">
        <v>12</v>
      </c>
      <c r="N38" s="30" t="s">
        <v>13</v>
      </c>
    </row>
    <row r="39" spans="1:14" x14ac:dyDescent="0.25">
      <c r="A39" s="6">
        <f>Mag_Rec_Low!B39</f>
        <v>1</v>
      </c>
      <c r="B39" s="25" t="e">
        <f>(Mag_Rec_Low!C39-Mag_Rec_Low!$C39)/Mag_Rec_Low!$C39</f>
        <v>#N/A</v>
      </c>
      <c r="C39" s="25" t="e">
        <f>(Mag_Rec_Low!D39-Mag_Rec_Low!$C39)/Mag_Rec_Low!$C39</f>
        <v>#N/A</v>
      </c>
      <c r="D39" s="25" t="e">
        <f>(Mag_Rec_Low!E39-Mag_Rec_Low!$C39)/Mag_Rec_Low!$C39</f>
        <v>#N/A</v>
      </c>
      <c r="E39" s="25" t="e">
        <f>(Mag_Rec_Low!F39-Mag_Rec_Low!$C39)/Mag_Rec_Low!$C39</f>
        <v>#N/A</v>
      </c>
      <c r="F39" s="25" t="e">
        <f>(Mag_Rec_Low!G39-Mag_Rec_Low!$C39)/Mag_Rec_Low!$C39</f>
        <v>#N/A</v>
      </c>
      <c r="G39" s="25" t="e">
        <f>(Mag_Rec_Low!H39-Mag_Rec_Low!$C39)/Mag_Rec_Low!$C39</f>
        <v>#N/A</v>
      </c>
      <c r="H39" s="25" t="e">
        <f>(Mag_Rec_Low!I39-Mag_Rec_Low!$C39)/Mag_Rec_Low!$C39</f>
        <v>#N/A</v>
      </c>
      <c r="I39" s="25" t="e">
        <f>(Mag_Rec_Low!J39-Mag_Rec_Low!$C39)/Mag_Rec_Low!$C39</f>
        <v>#N/A</v>
      </c>
      <c r="J39" s="25" t="e">
        <f>(Mag_Rec_Low!K39-Mag_Rec_Low!$C39)/Mag_Rec_Low!$C39</f>
        <v>#N/A</v>
      </c>
      <c r="K39" s="25" t="e">
        <f>(Mag_Rec_Low!L39-Mag_Rec_Low!$C39)/Mag_Rec_Low!$C39</f>
        <v>#N/A</v>
      </c>
      <c r="L39" s="25" t="e">
        <f>(Mag_Rec_Low!M39-Mag_Rec_Low!$C39)/Mag_Rec_Low!$C39</f>
        <v>#N/A</v>
      </c>
      <c r="M39" s="25" t="e">
        <f>(Mag_Rec_Low!N39-Mag_Rec_Low!$C39)/Mag_Rec_Low!$C39</f>
        <v>#N/A</v>
      </c>
      <c r="N39" s="26" t="e">
        <f>(Mag_Rec_Low!O39-Mag_Rec_Low!$C39)/Mag_Rec_Low!$C39</f>
        <v>#N/A</v>
      </c>
    </row>
    <row r="40" spans="1:14" x14ac:dyDescent="0.25">
      <c r="A40" s="6">
        <f>Mag_Rec_Low!B40</f>
        <v>10</v>
      </c>
      <c r="B40" s="25">
        <f>(Mag_Rec_Low!C40-Mag_Rec_Low!$C40)/Mag_Rec_Low!$C40</f>
        <v>0</v>
      </c>
      <c r="C40" s="25">
        <f>(Mag_Rec_Low!D40-Mag_Rec_Low!$C40)/Mag_Rec_Low!$C40</f>
        <v>-2.1734879696631477E-2</v>
      </c>
      <c r="D40" s="25">
        <f>(Mag_Rec_Low!E40-Mag_Rec_Low!$C40)/Mag_Rec_Low!$C40</f>
        <v>-8.665510515925523E-2</v>
      </c>
      <c r="E40" s="25">
        <f>(Mag_Rec_Low!F40-Mag_Rec_Low!$C40)/Mag_Rec_Low!$C40</f>
        <v>-4.332498972931665E-2</v>
      </c>
      <c r="F40" s="25">
        <f>(Mag_Rec_Low!G40-Mag_Rec_Low!$C40)/Mag_Rec_Low!$C40</f>
        <v>-0.1080173867159504</v>
      </c>
      <c r="G40" s="25">
        <f>(Mag_Rec_Low!H40-Mag_Rec_Low!$C40)/Mag_Rec_Low!$C40</f>
        <v>-8.945945633705582E-2</v>
      </c>
      <c r="H40" s="25">
        <f>(Mag_Rec_Low!I40-Mag_Rec_Low!$C40)/Mag_Rec_Low!$C40</f>
        <v>-0.19509883492384633</v>
      </c>
      <c r="I40" s="25">
        <f>(Mag_Rec_Low!J40-Mag_Rec_Low!$C40)/Mag_Rec_Low!$C40</f>
        <v>-0.20361379802473625</v>
      </c>
      <c r="J40" s="25">
        <f>(Mag_Rec_Low!K40-Mag_Rec_Low!$C40)/Mag_Rec_Low!$C40</f>
        <v>-9.0768929795186373E-2</v>
      </c>
      <c r="K40" s="25">
        <f>(Mag_Rec_Low!L40-Mag_Rec_Low!$C40)/Mag_Rec_Low!$C40</f>
        <v>-9.5484317857841144E-2</v>
      </c>
      <c r="L40" s="25">
        <f>(Mag_Rec_Low!M40-Mag_Rec_Low!$C40)/Mag_Rec_Low!$C40</f>
        <v>-0.12983469918775481</v>
      </c>
      <c r="M40" s="25">
        <f>(Mag_Rec_Low!N40-Mag_Rec_Low!$C40)/Mag_Rec_Low!$C40</f>
        <v>-0.11945889760584373</v>
      </c>
      <c r="N40" s="26">
        <f>(Mag_Rec_Low!O40-Mag_Rec_Low!$C40)/Mag_Rec_Low!$C40</f>
        <v>-0.13517549948726243</v>
      </c>
    </row>
    <row r="41" spans="1:14" x14ac:dyDescent="0.25">
      <c r="A41" s="6">
        <f>Mag_Rec_Low!B41</f>
        <v>20</v>
      </c>
      <c r="B41" s="25">
        <f>(Mag_Rec_Low!C41-Mag_Rec_Low!$C41)/Mag_Rec_Low!$C41</f>
        <v>0</v>
      </c>
      <c r="C41" s="25">
        <f>(Mag_Rec_Low!D41-Mag_Rec_Low!$C41)/Mag_Rec_Low!$C41</f>
        <v>-9.0105017374939832E-3</v>
      </c>
      <c r="D41" s="25">
        <f>(Mag_Rec_Low!E41-Mag_Rec_Low!$C41)/Mag_Rec_Low!$C41</f>
        <v>-4.354010424437342E-2</v>
      </c>
      <c r="E41" s="25">
        <f>(Mag_Rec_Low!F41-Mag_Rec_Low!$C41)/Mag_Rec_Low!$C41</f>
        <v>3.6642756653028062E-3</v>
      </c>
      <c r="F41" s="25">
        <f>(Mag_Rec_Low!G41-Mag_Rec_Low!$C41)/Mag_Rec_Low!$C41</f>
        <v>-9.2666684771438135E-2</v>
      </c>
      <c r="G41" s="25">
        <f>(Mag_Rec_Low!H41-Mag_Rec_Low!$C41)/Mag_Rec_Low!$C41</f>
        <v>-2.3135508041899757E-2</v>
      </c>
      <c r="H41" s="25">
        <f>(Mag_Rec_Low!I41-Mag_Rec_Low!$C41)/Mag_Rec_Low!$C41</f>
        <v>-0.18186231474775646</v>
      </c>
      <c r="I41" s="25">
        <f>(Mag_Rec_Low!J41-Mag_Rec_Low!$C41)/Mag_Rec_Low!$C41</f>
        <v>-0.17289818263240389</v>
      </c>
      <c r="J41" s="25">
        <f>(Mag_Rec_Low!K41-Mag_Rec_Low!$C41)/Mag_Rec_Low!$C41</f>
        <v>-5.615174455671041E-2</v>
      </c>
      <c r="K41" s="25">
        <f>(Mag_Rec_Low!L41-Mag_Rec_Low!$C41)/Mag_Rec_Low!$C41</f>
        <v>-9.07141019596263E-2</v>
      </c>
      <c r="L41" s="25">
        <f>(Mag_Rec_Low!M41-Mag_Rec_Low!$C41)/Mag_Rec_Low!$C41</f>
        <v>-0.11209425369209516</v>
      </c>
      <c r="M41" s="25">
        <f>(Mag_Rec_Low!N41-Mag_Rec_Low!$C41)/Mag_Rec_Low!$C41</f>
        <v>-0.1083662833364388</v>
      </c>
      <c r="N41" s="26">
        <f>(Mag_Rec_Low!O41-Mag_Rec_Low!$C41)/Mag_Rec_Low!$C41</f>
        <v>-0.11137749172975535</v>
      </c>
    </row>
    <row r="42" spans="1:14" x14ac:dyDescent="0.25">
      <c r="A42" s="6">
        <f>Mag_Rec_Low!B42</f>
        <v>50</v>
      </c>
      <c r="B42" s="25">
        <f>(Mag_Rec_Low!C42-Mag_Rec_Low!$C42)/Mag_Rec_Low!$C42</f>
        <v>0</v>
      </c>
      <c r="C42" s="25">
        <f>(Mag_Rec_Low!D42-Mag_Rec_Low!$C42)/Mag_Rec_Low!$C42</f>
        <v>4.063665191872041E-3</v>
      </c>
      <c r="D42" s="25">
        <f>(Mag_Rec_Low!E42-Mag_Rec_Low!$C42)/Mag_Rec_Low!$C42</f>
        <v>4.6304656592664048E-3</v>
      </c>
      <c r="E42" s="25">
        <f>(Mag_Rec_Low!F42-Mag_Rec_Low!$C42)/Mag_Rec_Low!$C42</f>
        <v>5.787967749854709E-2</v>
      </c>
      <c r="F42" s="25">
        <f>(Mag_Rec_Low!G42-Mag_Rec_Low!$C42)/Mag_Rec_Low!$C42</f>
        <v>-7.4707139029296321E-2</v>
      </c>
      <c r="G42" s="25">
        <f>(Mag_Rec_Low!H42-Mag_Rec_Low!$C42)/Mag_Rec_Low!$C42</f>
        <v>5.476336383905378E-2</v>
      </c>
      <c r="H42" s="25">
        <f>(Mag_Rec_Low!I42-Mag_Rec_Low!$C42)/Mag_Rec_Low!$C42</f>
        <v>-0.16999677622985104</v>
      </c>
      <c r="I42" s="25">
        <f>(Mag_Rec_Low!J42-Mag_Rec_Low!$C42)/Mag_Rec_Low!$C42</f>
        <v>-0.13826384930008517</v>
      </c>
      <c r="J42" s="25">
        <f>(Mag_Rec_Low!K42-Mag_Rec_Low!$C42)/Mag_Rec_Low!$C42</f>
        <v>-1.9756685310994473E-2</v>
      </c>
      <c r="K42" s="25">
        <f>(Mag_Rec_Low!L42-Mag_Rec_Low!$C42)/Mag_Rec_Low!$C42</f>
        <v>-8.7400584029618811E-2</v>
      </c>
      <c r="L42" s="25">
        <f>(Mag_Rec_Low!M42-Mag_Rec_Low!$C42)/Mag_Rec_Low!$C42</f>
        <v>-9.2322235065918135E-2</v>
      </c>
      <c r="M42" s="25">
        <f>(Mag_Rec_Low!N42-Mag_Rec_Low!$C42)/Mag_Rec_Low!$C42</f>
        <v>-9.8037379891322274E-2</v>
      </c>
      <c r="N42" s="26">
        <f>(Mag_Rec_Low!O42-Mag_Rec_Low!$C42)/Mag_Rec_Low!$C42</f>
        <v>-8.4075261510323809E-2</v>
      </c>
    </row>
    <row r="43" spans="1:14" x14ac:dyDescent="0.25">
      <c r="A43" s="6">
        <f>Mag_Rec_Low!B43</f>
        <v>75</v>
      </c>
      <c r="B43" s="25">
        <f>(Mag_Rec_Low!C43-Mag_Rec_Low!$C43)/Mag_Rec_Low!$C43</f>
        <v>0</v>
      </c>
      <c r="C43" s="25">
        <f>(Mag_Rec_Low!D43-Mag_Rec_Low!$C43)/Mag_Rec_Low!$C43</f>
        <v>8.9459304336758604E-3</v>
      </c>
      <c r="D43" s="25">
        <f>(Mag_Rec_Low!E43-Mag_Rec_Low!$C43)/Mag_Rec_Low!$C43</f>
        <v>2.3757159744157885E-2</v>
      </c>
      <c r="E43" s="25">
        <f>(Mag_Rec_Low!F43-Mag_Rec_Low!$C43)/Mag_Rec_Low!$C43</f>
        <v>7.9880512245079457E-2</v>
      </c>
      <c r="F43" s="25">
        <f>(Mag_Rec_Low!G43-Mag_Rec_Low!$C43)/Mag_Rec_Low!$C43</f>
        <v>-6.7366904361840271E-2</v>
      </c>
      <c r="G43" s="25">
        <f>(Mag_Rec_Low!H43-Mag_Rec_Low!$C43)/Mag_Rec_Low!$C43</f>
        <v>8.6764298444621746E-2</v>
      </c>
      <c r="H43" s="25">
        <f>(Mag_Rec_Low!I43-Mag_Rec_Low!$C43)/Mag_Rec_Low!$C43</f>
        <v>-0.1660484402170854</v>
      </c>
      <c r="I43" s="25">
        <f>(Mag_Rec_Low!J43-Mag_Rec_Low!$C43)/Mag_Rec_Low!$C43</f>
        <v>-0.124428520976857</v>
      </c>
      <c r="J43" s="25">
        <f>(Mag_Rec_Low!K43-Mag_Rec_Low!$C43)/Mag_Rec_Low!$C43</f>
        <v>-5.9241345337254503E-3</v>
      </c>
      <c r="K43" s="25">
        <f>(Mag_Rec_Low!L43-Mag_Rec_Low!$C43)/Mag_Rec_Low!$C43</f>
        <v>-8.6600123028006959E-2</v>
      </c>
      <c r="L43" s="25">
        <f>(Mag_Rec_Low!M43-Mag_Rec_Low!$C43)/Mag_Rec_Low!$C43</f>
        <v>-8.4492738714917165E-2</v>
      </c>
      <c r="M43" s="25">
        <f>(Mag_Rec_Low!N43-Mag_Rec_Low!$C43)/Mag_Rec_Low!$C43</f>
        <v>-9.4479342688482792E-2</v>
      </c>
      <c r="N43" s="26">
        <f>(Mag_Rec_Low!O43-Mag_Rec_Low!$C43)/Mag_Rec_Low!$C43</f>
        <v>-7.304760670711459E-2</v>
      </c>
    </row>
    <row r="44" spans="1:14" x14ac:dyDescent="0.25">
      <c r="A44" s="6">
        <f>Mag_Rec_Low!B44</f>
        <v>100</v>
      </c>
      <c r="B44" s="25">
        <f>(Mag_Rec_Low!C44-Mag_Rec_Low!$C44)/Mag_Rec_Low!$C44</f>
        <v>0</v>
      </c>
      <c r="C44" s="25">
        <f>(Mag_Rec_Low!D44-Mag_Rec_Low!$C44)/Mag_Rec_Low!$C44</f>
        <v>1.2155623911191585E-2</v>
      </c>
      <c r="D44" s="25">
        <f>(Mag_Rec_Low!E44-Mag_Rec_Low!$C44)/Mag_Rec_Low!$C44</f>
        <v>3.6698950762004988E-2</v>
      </c>
      <c r="E44" s="25">
        <f>(Mag_Rec_Low!F44-Mag_Rec_Low!$C44)/Mag_Rec_Low!$C44</f>
        <v>9.4913237281685964E-2</v>
      </c>
      <c r="F44" s="25">
        <f>(Mag_Rec_Low!G44-Mag_Rec_Low!$C44)/Mag_Rec_Low!$C44</f>
        <v>-6.2339072258394468E-2</v>
      </c>
      <c r="G44" s="25">
        <f>(Mag_Rec_Low!H44-Mag_Rec_Low!$C44)/Mag_Rec_Low!$C44</f>
        <v>0.10875221783173955</v>
      </c>
      <c r="H44" s="25">
        <f>(Mag_Rec_Low!I44-Mag_Rec_Low!$C44)/Mag_Rec_Low!$C44</f>
        <v>-0.16360173874357462</v>
      </c>
      <c r="I44" s="25">
        <f>(Mag_Rec_Low!J44-Mag_Rec_Low!$C44)/Mag_Rec_Low!$C44</f>
        <v>-0.11504233202479482</v>
      </c>
      <c r="J44" s="25">
        <f>(Mag_Rec_Low!K44-Mag_Rec_Low!$C44)/Mag_Rec_Low!$C44</f>
        <v>3.2473077619225672E-3</v>
      </c>
      <c r="K44" s="25">
        <f>(Mag_Rec_Low!L44-Mag_Rec_Low!$C44)/Mag_Rec_Low!$C44</f>
        <v>-8.6207538896697591E-2</v>
      </c>
      <c r="L44" s="25">
        <f>(Mag_Rec_Low!M44-Mag_Rec_Low!$C44)/Mag_Rec_Low!$C44</f>
        <v>-7.9203431129457325E-2</v>
      </c>
      <c r="M44" s="25">
        <f>(Mag_Rec_Low!N44-Mag_Rec_Low!$C44)/Mag_Rec_Low!$C44</f>
        <v>-9.2233032903569545E-2</v>
      </c>
      <c r="N44" s="26">
        <f>(Mag_Rec_Low!O44-Mag_Rec_Low!$C44)/Mag_Rec_Low!$C44</f>
        <v>-6.5530618710712848E-2</v>
      </c>
    </row>
    <row r="45" spans="1:14" x14ac:dyDescent="0.25">
      <c r="A45" s="6">
        <f>Mag_Rec_Low!B45</f>
        <v>200</v>
      </c>
      <c r="B45" s="25">
        <f>(Mag_Rec_Low!C45-Mag_Rec_Low!$C45)/Mag_Rec_Low!$C45</f>
        <v>0</v>
      </c>
      <c r="C45" s="25">
        <f>(Mag_Rec_Low!D45-Mag_Rec_Low!$C45)/Mag_Rec_Low!$C45</f>
        <v>1.9179162500922674E-2</v>
      </c>
      <c r="D45" s="25">
        <f>(Mag_Rec_Low!E45-Mag_Rec_Low!$C45)/Mag_Rec_Low!$C45</f>
        <v>6.6101468593624021E-2</v>
      </c>
      <c r="E45" s="25">
        <f>(Mag_Rec_Low!F45-Mag_Rec_Low!$C45)/Mag_Rec_Low!$C45</f>
        <v>0.12948981767735024</v>
      </c>
      <c r="F45" s="25">
        <f>(Mag_Rec_Low!G45-Mag_Rec_Low!$C45)/Mag_Rec_Low!$C45</f>
        <v>-5.0746654200687608E-2</v>
      </c>
      <c r="G45" s="25">
        <f>(Mag_Rec_Low!H45-Mag_Rec_Low!$C45)/Mag_Rec_Low!$C45</f>
        <v>0.15968807695847018</v>
      </c>
      <c r="H45" s="25">
        <f>(Mag_Rec_Low!I45-Mag_Rec_Low!$C45)/Mag_Rec_Low!$C45</f>
        <v>-0.15867093801828458</v>
      </c>
      <c r="I45" s="25">
        <f>(Mag_Rec_Low!J45-Mag_Rec_Low!$C45)/Mag_Rec_Low!$C45</f>
        <v>-9.3648404475978483E-2</v>
      </c>
      <c r="J45" s="25">
        <f>(Mag_Rec_Low!K45-Mag_Rec_Low!$C45)/Mag_Rec_Low!$C45</f>
        <v>2.354456286986634E-2</v>
      </c>
      <c r="K45" s="25">
        <f>(Mag_Rec_Low!L45-Mag_Rec_Low!$C45)/Mag_Rec_Low!$C45</f>
        <v>-8.5724964524866248E-2</v>
      </c>
      <c r="L45" s="25">
        <f>(Mag_Rec_Low!M45-Mag_Rec_Low!$C45)/Mag_Rec_Low!$C45</f>
        <v>-6.7215254369865668E-2</v>
      </c>
      <c r="M45" s="25">
        <f>(Mag_Rec_Low!N45-Mag_Rec_Low!$C45)/Mag_Rec_Low!$C45</f>
        <v>-8.758229673447139E-2</v>
      </c>
      <c r="N45" s="26">
        <f>(Mag_Rec_Low!O45-Mag_Rec_Low!$C45)/Mag_Rec_Low!$C45</f>
        <v>-4.829790946750967E-2</v>
      </c>
    </row>
    <row r="46" spans="1:14" x14ac:dyDescent="0.25">
      <c r="A46" s="6">
        <f>Mag_Rec_Low!B46</f>
        <v>300</v>
      </c>
      <c r="B46" s="25">
        <f>(Mag_Rec_Low!C46-Mag_Rec_Low!$C46)/Mag_Rec_Low!$C46</f>
        <v>0</v>
      </c>
      <c r="C46" s="25">
        <f>(Mag_Rec_Low!D46-Mag_Rec_Low!$C46)/Mag_Rec_Low!$C46</f>
        <v>2.2900117571471906E-2</v>
      </c>
      <c r="D46" s="25">
        <f>(Mag_Rec_Low!E46-Mag_Rec_Low!$C46)/Mag_Rec_Low!$C46</f>
        <v>8.2316990219352015E-2</v>
      </c>
      <c r="E46" s="25">
        <f>(Mag_Rec_Low!F46-Mag_Rec_Low!$C46)/Mag_Rec_Low!$C46</f>
        <v>0.14880233394887249</v>
      </c>
      <c r="F46" s="25">
        <f>(Mag_Rec_Low!G46-Mag_Rec_Low!$C46)/Mag_Rec_Low!$C46</f>
        <v>-4.4260185011820101E-2</v>
      </c>
      <c r="G46" s="25">
        <f>(Mag_Rec_Low!H46-Mag_Rec_Low!$C46)/Mag_Rec_Low!$C46</f>
        <v>0.1883491467879313</v>
      </c>
      <c r="H46" s="25">
        <f>(Mag_Rec_Low!I46-Mag_Rec_Low!$C46)/Mag_Rec_Low!$C46</f>
        <v>-0.15629907580003308</v>
      </c>
      <c r="I46" s="25">
        <f>(Mag_Rec_Low!J46-Mag_Rec_Low!$C46)/Mag_Rec_Low!$C46</f>
        <v>-8.1810999211978583E-2</v>
      </c>
      <c r="J46" s="25">
        <f>(Mag_Rec_Low!K46-Mag_Rec_Low!$C46)/Mag_Rec_Low!$C46</f>
        <v>3.4431752130308878E-2</v>
      </c>
      <c r="K46" s="25">
        <f>(Mag_Rec_Low!L46-Mag_Rec_Low!$C46)/Mag_Rec_Low!$C46</f>
        <v>-8.5681396378867042E-2</v>
      </c>
      <c r="L46" s="25">
        <f>(Mag_Rec_Low!M46-Mag_Rec_Low!$C46)/Mag_Rec_Low!$C46</f>
        <v>-6.0622627888222508E-2</v>
      </c>
      <c r="M46" s="25">
        <f>(Mag_Rec_Low!N46-Mag_Rec_Low!$C46)/Mag_Rec_Low!$C46</f>
        <v>-8.5269475059646396E-2</v>
      </c>
      <c r="N46" s="26">
        <f>(Mag_Rec_Low!O46-Mag_Rec_Low!$C46)/Mag_Rec_Low!$C46</f>
        <v>-3.8708093684632509E-2</v>
      </c>
    </row>
    <row r="47" spans="1:14" ht="15.75" thickBot="1" x14ac:dyDescent="0.3">
      <c r="A47" s="9">
        <f>Mag_Rec_Low!B47</f>
        <v>500</v>
      </c>
      <c r="B47" s="27">
        <f>(Mag_Rec_Low!C47-Mag_Rec_Low!$C47)/Mag_Rec_Low!$C47</f>
        <v>0</v>
      </c>
      <c r="C47" s="27">
        <f>(Mag_Rec_Low!D47-Mag_Rec_Low!$C47)/Mag_Rec_Low!$C47</f>
        <v>2.7252832681218898E-2</v>
      </c>
      <c r="D47" s="27">
        <f>(Mag_Rec_Low!E47-Mag_Rec_Low!$C47)/Mag_Rec_Low!$C47</f>
        <v>0.10188373818140416</v>
      </c>
      <c r="E47" s="27">
        <f>(Mag_Rec_Low!F47-Mag_Rec_Low!$C47)/Mag_Rec_Low!$C47</f>
        <v>0.17232820054476011</v>
      </c>
      <c r="F47" s="27">
        <f>(Mag_Rec_Low!G47-Mag_Rec_Low!$C47)/Mag_Rec_Low!$C47</f>
        <v>-3.6352579130919889E-2</v>
      </c>
      <c r="G47" s="27">
        <f>(Mag_Rec_Low!H47-Mag_Rec_Low!$C47)/Mag_Rec_Low!$C47</f>
        <v>0.22345922164944892</v>
      </c>
      <c r="H47" s="27">
        <f>(Mag_Rec_Low!I47-Mag_Rec_Low!$C47)/Mag_Rec_Low!$C47</f>
        <v>-0.15374002379522791</v>
      </c>
      <c r="I47" s="27">
        <f>(Mag_Rec_Low!J47-Mag_Rec_Low!$C47)/Mag_Rec_Low!$C47</f>
        <v>-6.7493254947306E-2</v>
      </c>
      <c r="J47" s="27">
        <f>(Mag_Rec_Low!K47-Mag_Rec_Low!$C47)/Mag_Rec_Low!$C47</f>
        <v>4.7292504327030922E-2</v>
      </c>
      <c r="K47" s="27">
        <f>(Mag_Rec_Low!L47-Mag_Rec_Low!$C47)/Mag_Rec_Low!$C47</f>
        <v>-8.5818607201565297E-2</v>
      </c>
      <c r="L47" s="27">
        <f>(Mag_Rec_Low!M47-Mag_Rec_Low!$C47)/Mag_Rec_Low!$C47</f>
        <v>-5.2687250478200026E-2</v>
      </c>
      <c r="M47" s="27">
        <f>(Mag_Rec_Low!N47-Mag_Rec_Low!$C47)/Mag_Rec_Low!$C47</f>
        <v>-8.2700143713131405E-2</v>
      </c>
      <c r="N47" s="28">
        <f>(Mag_Rec_Low!O47-Mag_Rec_Low!$C47)/Mag_Rec_Low!$C47</f>
        <v>-2.7061119500726639E-2</v>
      </c>
    </row>
    <row r="48" spans="1:14" ht="15.75" thickBot="1" x14ac:dyDescent="0.3"/>
    <row r="49" spans="1:14" x14ac:dyDescent="0.25">
      <c r="A49" s="13"/>
      <c r="B49" s="39" t="s">
        <v>20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40"/>
    </row>
    <row r="50" spans="1:14" ht="30" x14ac:dyDescent="0.25">
      <c r="A50" s="22" t="s">
        <v>0</v>
      </c>
      <c r="B50" s="29" t="s">
        <v>1</v>
      </c>
      <c r="C50" s="29" t="s">
        <v>2</v>
      </c>
      <c r="D50" s="29" t="s">
        <v>3</v>
      </c>
      <c r="E50" s="29" t="s">
        <v>4</v>
      </c>
      <c r="F50" s="29" t="s">
        <v>5</v>
      </c>
      <c r="G50" s="29" t="s">
        <v>6</v>
      </c>
      <c r="H50" s="29" t="s">
        <v>7</v>
      </c>
      <c r="I50" s="29" t="s">
        <v>8</v>
      </c>
      <c r="J50" s="29" t="s">
        <v>9</v>
      </c>
      <c r="K50" s="29" t="s">
        <v>10</v>
      </c>
      <c r="L50" s="29" t="s">
        <v>11</v>
      </c>
      <c r="M50" s="29" t="s">
        <v>12</v>
      </c>
      <c r="N50" s="30" t="s">
        <v>13</v>
      </c>
    </row>
    <row r="51" spans="1:14" x14ac:dyDescent="0.25">
      <c r="A51" s="6">
        <f>Mag_Rec_Low!B51</f>
        <v>1</v>
      </c>
      <c r="B51" s="25" t="e">
        <f>(Mag_Rec_Low!C51-Mag_Rec_Low!$C51)/Mag_Rec_Low!$C51</f>
        <v>#N/A</v>
      </c>
      <c r="C51" s="25" t="e">
        <f>(Mag_Rec_Low!D51-Mag_Rec_Low!$C51)/Mag_Rec_Low!$C51</f>
        <v>#N/A</v>
      </c>
      <c r="D51" s="25" t="e">
        <f>(Mag_Rec_Low!E51-Mag_Rec_Low!$C51)/Mag_Rec_Low!$C51</f>
        <v>#N/A</v>
      </c>
      <c r="E51" s="25" t="e">
        <f>(Mag_Rec_Low!F51-Mag_Rec_Low!$C51)/Mag_Rec_Low!$C51</f>
        <v>#N/A</v>
      </c>
      <c r="F51" s="25" t="e">
        <f>(Mag_Rec_Low!G51-Mag_Rec_Low!$C51)/Mag_Rec_Low!$C51</f>
        <v>#N/A</v>
      </c>
      <c r="G51" s="25" t="e">
        <f>(Mag_Rec_Low!H51-Mag_Rec_Low!$C51)/Mag_Rec_Low!$C51</f>
        <v>#N/A</v>
      </c>
      <c r="H51" s="25" t="e">
        <f>(Mag_Rec_Low!I51-Mag_Rec_Low!$C51)/Mag_Rec_Low!$C51</f>
        <v>#N/A</v>
      </c>
      <c r="I51" s="25" t="e">
        <f>(Mag_Rec_Low!J51-Mag_Rec_Low!$C51)/Mag_Rec_Low!$C51</f>
        <v>#N/A</v>
      </c>
      <c r="J51" s="25" t="e">
        <f>(Mag_Rec_Low!K51-Mag_Rec_Low!$C51)/Mag_Rec_Low!$C51</f>
        <v>#N/A</v>
      </c>
      <c r="K51" s="25" t="e">
        <f>(Mag_Rec_Low!L51-Mag_Rec_Low!$C51)/Mag_Rec_Low!$C51</f>
        <v>#N/A</v>
      </c>
      <c r="L51" s="25" t="e">
        <f>(Mag_Rec_Low!M51-Mag_Rec_Low!$C51)/Mag_Rec_Low!$C51</f>
        <v>#N/A</v>
      </c>
      <c r="M51" s="25" t="e">
        <f>(Mag_Rec_Low!N51-Mag_Rec_Low!$C51)/Mag_Rec_Low!$C51</f>
        <v>#N/A</v>
      </c>
      <c r="N51" s="26" t="e">
        <f>(Mag_Rec_Low!O51-Mag_Rec_Low!$C51)/Mag_Rec_Low!$C51</f>
        <v>#N/A</v>
      </c>
    </row>
    <row r="52" spans="1:14" x14ac:dyDescent="0.25">
      <c r="A52" s="6">
        <f>Mag_Rec_Low!B52</f>
        <v>10</v>
      </c>
      <c r="B52" s="25">
        <f>(Mag_Rec_Low!C52-Mag_Rec_Low!$C52)/Mag_Rec_Low!$C52</f>
        <v>0</v>
      </c>
      <c r="C52" s="25">
        <f>(Mag_Rec_Low!D52-Mag_Rec_Low!$C52)/Mag_Rec_Low!$C52</f>
        <v>-5.2401646184959266E-3</v>
      </c>
      <c r="D52" s="25">
        <f>(Mag_Rec_Low!E52-Mag_Rec_Low!$C52)/Mag_Rec_Low!$C52</f>
        <v>-3.5315209038930963E-2</v>
      </c>
      <c r="E52" s="25">
        <f>(Mag_Rec_Low!F52-Mag_Rec_Low!$C52)/Mag_Rec_Low!$C52</f>
        <v>-2.9283357878379698E-2</v>
      </c>
      <c r="F52" s="25">
        <f>(Mag_Rec_Low!G52-Mag_Rec_Low!$C52)/Mag_Rec_Low!$C52</f>
        <v>-0.12343513491335259</v>
      </c>
      <c r="G52" s="25">
        <f>(Mag_Rec_Low!H52-Mag_Rec_Low!$C52)/Mag_Rec_Low!$C52</f>
        <v>-7.139601051072883E-2</v>
      </c>
      <c r="H52" s="25">
        <f>(Mag_Rec_Low!I52-Mag_Rec_Low!$C52)/Mag_Rec_Low!$C52</f>
        <v>-0.18001801119321792</v>
      </c>
      <c r="I52" s="25">
        <f>(Mag_Rec_Low!J52-Mag_Rec_Low!$C52)/Mag_Rec_Low!$C52</f>
        <v>-0.15641728460303495</v>
      </c>
      <c r="J52" s="25">
        <f>(Mag_Rec_Low!K52-Mag_Rec_Low!$C52)/Mag_Rec_Low!$C52</f>
        <v>-7.9488356269998506E-2</v>
      </c>
      <c r="K52" s="25">
        <f>(Mag_Rec_Low!L52-Mag_Rec_Low!$C52)/Mag_Rec_Low!$C52</f>
        <v>-0.10134984905697951</v>
      </c>
      <c r="L52" s="25">
        <f>(Mag_Rec_Low!M52-Mag_Rec_Low!$C52)/Mag_Rec_Low!$C52</f>
        <v>-0.11243777410988259</v>
      </c>
      <c r="M52" s="25">
        <f>(Mag_Rec_Low!N52-Mag_Rec_Low!$C52)/Mag_Rec_Low!$C52</f>
        <v>-0.14256683154938468</v>
      </c>
      <c r="N52" s="26">
        <f>(Mag_Rec_Low!O52-Mag_Rec_Low!$C52)/Mag_Rec_Low!$C52</f>
        <v>-0.1115038285828574</v>
      </c>
    </row>
    <row r="53" spans="1:14" x14ac:dyDescent="0.25">
      <c r="A53" s="6">
        <f>Mag_Rec_Low!B53</f>
        <v>20</v>
      </c>
      <c r="B53" s="25">
        <f>(Mag_Rec_Low!C53-Mag_Rec_Low!$C53)/Mag_Rec_Low!$C53</f>
        <v>0</v>
      </c>
      <c r="C53" s="25">
        <f>(Mag_Rec_Low!D53-Mag_Rec_Low!$C53)/Mag_Rec_Low!$C53</f>
        <v>-2.1310394391409722E-3</v>
      </c>
      <c r="D53" s="25">
        <f>(Mag_Rec_Low!E53-Mag_Rec_Low!$C53)/Mag_Rec_Low!$C53</f>
        <v>-5.4468996118865385E-4</v>
      </c>
      <c r="E53" s="25">
        <f>(Mag_Rec_Low!F53-Mag_Rec_Low!$C53)/Mag_Rec_Low!$C53</f>
        <v>-2.4780550678699144E-3</v>
      </c>
      <c r="F53" s="25">
        <f>(Mag_Rec_Low!G53-Mag_Rec_Low!$C53)/Mag_Rec_Low!$C53</f>
        <v>-0.12182346684625923</v>
      </c>
      <c r="G53" s="25">
        <f>(Mag_Rec_Low!H53-Mag_Rec_Low!$C53)/Mag_Rec_Low!$C53</f>
        <v>-1.9963342491200037E-2</v>
      </c>
      <c r="H53" s="25">
        <f>(Mag_Rec_Low!I53-Mag_Rec_Low!$C53)/Mag_Rec_Low!$C53</f>
        <v>-0.17151937112909726</v>
      </c>
      <c r="I53" s="25">
        <f>(Mag_Rec_Low!J53-Mag_Rec_Low!$C53)/Mag_Rec_Low!$C53</f>
        <v>-0.14185579871978937</v>
      </c>
      <c r="J53" s="25">
        <f>(Mag_Rec_Low!K53-Mag_Rec_Low!$C53)/Mag_Rec_Low!$C53</f>
        <v>-5.719751281400804E-2</v>
      </c>
      <c r="K53" s="25">
        <f>(Mag_Rec_Low!L53-Mag_Rec_Low!$C53)/Mag_Rec_Low!$C53</f>
        <v>-0.11270028369128438</v>
      </c>
      <c r="L53" s="25">
        <f>(Mag_Rec_Low!M53-Mag_Rec_Low!$C53)/Mag_Rec_Low!$C53</f>
        <v>-0.10613124489842035</v>
      </c>
      <c r="M53" s="25">
        <f>(Mag_Rec_Low!N53-Mag_Rec_Low!$C53)/Mag_Rec_Low!$C53</f>
        <v>-0.14487146795234637</v>
      </c>
      <c r="N53" s="26">
        <f>(Mag_Rec_Low!O53-Mag_Rec_Low!$C53)/Mag_Rec_Low!$C53</f>
        <v>-0.10628449989038771</v>
      </c>
    </row>
    <row r="54" spans="1:14" x14ac:dyDescent="0.25">
      <c r="A54" s="6">
        <f>Mag_Rec_Low!B54</f>
        <v>50</v>
      </c>
      <c r="B54" s="25">
        <f>(Mag_Rec_Low!C54-Mag_Rec_Low!$C54)/Mag_Rec_Low!$C54</f>
        <v>0</v>
      </c>
      <c r="C54" s="25">
        <f>(Mag_Rec_Low!D54-Mag_Rec_Low!$C54)/Mag_Rec_Low!$C54</f>
        <v>-4.6328410291180576E-4</v>
      </c>
      <c r="D54" s="25">
        <f>(Mag_Rec_Low!E54-Mag_Rec_Low!$C54)/Mag_Rec_Low!$C54</f>
        <v>3.5683504447536832E-2</v>
      </c>
      <c r="E54" s="25">
        <f>(Mag_Rec_Low!F54-Mag_Rec_Low!$C54)/Mag_Rec_Low!$C54</f>
        <v>2.4749900717635834E-2</v>
      </c>
      <c r="F54" s="25">
        <f>(Mag_Rec_Low!G54-Mag_Rec_Low!$C54)/Mag_Rec_Low!$C54</f>
        <v>-0.11998065574185304</v>
      </c>
      <c r="G54" s="25">
        <f>(Mag_Rec_Low!H54-Mag_Rec_Low!$C54)/Mag_Rec_Low!$C54</f>
        <v>4.0076693955419462E-2</v>
      </c>
      <c r="H54" s="25">
        <f>(Mag_Rec_Low!I54-Mag_Rec_Low!$C54)/Mag_Rec_Low!$C54</f>
        <v>-0.16489591439877613</v>
      </c>
      <c r="I54" s="25">
        <f>(Mag_Rec_Low!J54-Mag_Rec_Low!$C54)/Mag_Rec_Low!$C54</f>
        <v>-0.1281695437381612</v>
      </c>
      <c r="J54" s="25">
        <f>(Mag_Rec_Low!K54-Mag_Rec_Low!$C54)/Mag_Rec_Low!$C54</f>
        <v>-3.5690231931173509E-2</v>
      </c>
      <c r="K54" s="25">
        <f>(Mag_Rec_Low!L54-Mag_Rec_Low!$C54)/Mag_Rec_Low!$C54</f>
        <v>-0.12838254231153159</v>
      </c>
      <c r="L54" s="25">
        <f>(Mag_Rec_Low!M54-Mag_Rec_Low!$C54)/Mag_Rec_Low!$C54</f>
        <v>-0.10131016206156589</v>
      </c>
      <c r="M54" s="25">
        <f>(Mag_Rec_Low!N54-Mag_Rec_Low!$C54)/Mag_Rec_Low!$C54</f>
        <v>-0.15054677525622939</v>
      </c>
      <c r="N54" s="26">
        <f>(Mag_Rec_Low!O54-Mag_Rec_Low!$C54)/Mag_Rec_Low!$C54</f>
        <v>-0.1030120186473342</v>
      </c>
    </row>
    <row r="55" spans="1:14" x14ac:dyDescent="0.25">
      <c r="A55" s="6">
        <f>Mag_Rec_Low!B55</f>
        <v>75</v>
      </c>
      <c r="B55" s="25">
        <f>(Mag_Rec_Low!C55-Mag_Rec_Low!$C55)/Mag_Rec_Low!$C55</f>
        <v>0</v>
      </c>
      <c r="C55" s="25">
        <f>(Mag_Rec_Low!D55-Mag_Rec_Low!$C55)/Mag_Rec_Low!$C55</f>
        <v>-2.7155883731542292E-4</v>
      </c>
      <c r="D55" s="25">
        <f>(Mag_Rec_Low!E55-Mag_Rec_Low!$C55)/Mag_Rec_Low!$C55</f>
        <v>4.9346254783699924E-2</v>
      </c>
      <c r="E55" s="25">
        <f>(Mag_Rec_Low!F55-Mag_Rec_Low!$C55)/Mag_Rec_Low!$C55</f>
        <v>3.4819118435718159E-2</v>
      </c>
      <c r="F55" s="25">
        <f>(Mag_Rec_Low!G55-Mag_Rec_Low!$C55)/Mag_Rec_Low!$C55</f>
        <v>-0.1192395745404798</v>
      </c>
      <c r="G55" s="25">
        <f>(Mag_Rec_Low!H55-Mag_Rec_Low!$C55)/Mag_Rec_Low!$C55</f>
        <v>6.4600611133763877E-2</v>
      </c>
      <c r="H55" s="25">
        <f>(Mag_Rec_Low!I55-Mag_Rec_Low!$C55)/Mag_Rec_Low!$C55</f>
        <v>-0.16301678616324147</v>
      </c>
      <c r="I55" s="25">
        <f>(Mag_Rec_Low!J55-Mag_Rec_Low!$C55)/Mag_Rec_Low!$C55</f>
        <v>-0.12342563852379919</v>
      </c>
      <c r="J55" s="25">
        <f>(Mag_Rec_Low!K55-Mag_Rec_Low!$C55)/Mag_Rec_Low!$C55</f>
        <v>-2.8063408472509856E-2</v>
      </c>
      <c r="K55" s="25">
        <f>(Mag_Rec_Low!L55-Mag_Rec_Low!$C55)/Mag_Rec_Low!$C55</f>
        <v>-0.13526782987407013</v>
      </c>
      <c r="L55" s="25">
        <f>(Mag_Rec_Low!M55-Mag_Rec_Low!$C55)/Mag_Rec_Low!$C55</f>
        <v>-9.9979024003054626E-2</v>
      </c>
      <c r="M55" s="25">
        <f>(Mag_Rec_Low!N55-Mag_Rec_Low!$C55)/Mag_Rec_Low!$C55</f>
        <v>-0.15356173789458358</v>
      </c>
      <c r="N55" s="26">
        <f>(Mag_Rec_Low!O55-Mag_Rec_Low!$C55)/Mag_Rec_Low!$C55</f>
        <v>-0.10237696258234526</v>
      </c>
    </row>
    <row r="56" spans="1:14" x14ac:dyDescent="0.25">
      <c r="A56" s="6">
        <f>Mag_Rec_Low!B56</f>
        <v>100</v>
      </c>
      <c r="B56" s="25">
        <f>(Mag_Rec_Low!C56-Mag_Rec_Low!$C56)/Mag_Rec_Low!$C56</f>
        <v>0</v>
      </c>
      <c r="C56" s="25">
        <f>(Mag_Rec_Low!D56-Mag_Rec_Low!$C56)/Mag_Rec_Low!$C56</f>
        <v>-2.8010688910974863E-4</v>
      </c>
      <c r="D56" s="25">
        <f>(Mag_Rec_Low!E56-Mag_Rec_Low!$C56)/Mag_Rec_Low!$C56</f>
        <v>5.8369320869376136E-2</v>
      </c>
      <c r="E56" s="25">
        <f>(Mag_Rec_Low!F56-Mag_Rec_Low!$C56)/Mag_Rec_Low!$C56</f>
        <v>4.1406305672120274E-2</v>
      </c>
      <c r="F56" s="25">
        <f>(Mag_Rec_Low!G56-Mag_Rec_Low!$C56)/Mag_Rec_Low!$C56</f>
        <v>-0.11873575296591825</v>
      </c>
      <c r="G56" s="25">
        <f>(Mag_Rec_Low!H56-Mag_Rec_Low!$C56)/Mag_Rec_Low!$C56</f>
        <v>8.1399121162926275E-2</v>
      </c>
      <c r="H56" s="25">
        <f>(Mag_Rec_Low!I56-Mag_Rec_Low!$C56)/Mag_Rec_Low!$C56</f>
        <v>-0.16196656600566828</v>
      </c>
      <c r="I56" s="25">
        <f>(Mag_Rec_Low!J56-Mag_Rec_Low!$C56)/Mag_Rec_Low!$C56</f>
        <v>-0.12042287170888247</v>
      </c>
      <c r="J56" s="25">
        <f>(Mag_Rec_Low!K56-Mag_Rec_Low!$C56)/Mag_Rec_Low!$C56</f>
        <v>-2.3177818102884822E-2</v>
      </c>
      <c r="K56" s="25">
        <f>(Mag_Rec_Low!L56-Mag_Rec_Low!$C56)/Mag_Rec_Low!$C56</f>
        <v>-0.14008999108229586</v>
      </c>
      <c r="L56" s="25">
        <f>(Mag_Rec_Low!M56-Mag_Rec_Low!$C56)/Mag_Rec_Low!$C56</f>
        <v>-9.9250546423449965E-2</v>
      </c>
      <c r="M56" s="25">
        <f>(Mag_Rec_Low!N56-Mag_Rec_Low!$C56)/Mag_Rec_Low!$C56</f>
        <v>-0.15581413474299341</v>
      </c>
      <c r="N56" s="26">
        <f>(Mag_Rec_Low!O56-Mag_Rec_Low!$C56)/Mag_Rec_Low!$C56</f>
        <v>-0.10214191451811416</v>
      </c>
    </row>
    <row r="57" spans="1:14" x14ac:dyDescent="0.25">
      <c r="A57" s="6">
        <f>Mag_Rec_Low!B57</f>
        <v>200</v>
      </c>
      <c r="B57" s="25">
        <f>(Mag_Rec_Low!C57-Mag_Rec_Low!$C57)/Mag_Rec_Low!$C57</f>
        <v>0</v>
      </c>
      <c r="C57" s="25">
        <f>(Mag_Rec_Low!D57-Mag_Rec_Low!$C57)/Mag_Rec_Low!$C57</f>
        <v>-6.8449901650261653E-4</v>
      </c>
      <c r="D57" s="25">
        <f>(Mag_Rec_Low!E57-Mag_Rec_Low!$C57)/Mag_Rec_Low!$C57</f>
        <v>7.8230414400209849E-2</v>
      </c>
      <c r="E57" s="25">
        <f>(Mag_Rec_Low!F57-Mag_Rec_Low!$C57)/Mag_Rec_Low!$C57</f>
        <v>5.5724407250871494E-2</v>
      </c>
      <c r="F57" s="25">
        <f>(Mag_Rec_Low!G57-Mag_Rec_Low!$C57)/Mag_Rec_Low!$C57</f>
        <v>-0.11758532847044721</v>
      </c>
      <c r="G57" s="25">
        <f>(Mag_Rec_Low!H57-Mag_Rec_Low!$C57)/Mag_Rec_Low!$C57</f>
        <v>0.12014317931080444</v>
      </c>
      <c r="H57" s="25">
        <f>(Mag_Rec_Low!I57-Mag_Rec_Low!$C57)/Mag_Rec_Low!$C57</f>
        <v>-0.16019789244600038</v>
      </c>
      <c r="I57" s="25">
        <f>(Mag_Rec_Low!J57-Mag_Rec_Low!$C57)/Mag_Rec_Low!$C57</f>
        <v>-0.11418724078080625</v>
      </c>
      <c r="J57" s="25">
        <f>(Mag_Rec_Low!K57-Mag_Rec_Low!$C57)/Mag_Rec_Low!$C57</f>
        <v>-1.2859175449827343E-2</v>
      </c>
      <c r="K57" s="25">
        <f>(Mag_Rec_Low!L57-Mag_Rec_Low!$C57)/Mag_Rec_Low!$C57</f>
        <v>-0.15143037824429731</v>
      </c>
      <c r="L57" s="25">
        <f>(Mag_Rec_Low!M57-Mag_Rec_Low!$C57)/Mag_Rec_Low!$C57</f>
        <v>-9.8076879603880632E-2</v>
      </c>
      <c r="M57" s="25">
        <f>(Mag_Rec_Low!N57-Mag_Rec_Low!$C57)/Mag_Rec_Low!$C57</f>
        <v>-0.16149568022939542</v>
      </c>
      <c r="N57" s="26">
        <f>(Mag_Rec_Low!O57-Mag_Rec_Low!$C57)/Mag_Rec_Low!$C57</f>
        <v>-0.10214838838666629</v>
      </c>
    </row>
    <row r="58" spans="1:14" x14ac:dyDescent="0.25">
      <c r="A58" s="6">
        <f>Mag_Rec_Low!B58</f>
        <v>300</v>
      </c>
      <c r="B58" s="25">
        <f>(Mag_Rec_Low!C58-Mag_Rec_Low!$C58)/Mag_Rec_Low!$C58</f>
        <v>0</v>
      </c>
      <c r="C58" s="25">
        <f>(Mag_Rec_Low!D58-Mag_Rec_Low!$C58)/Mag_Rec_Low!$C58</f>
        <v>-1.1198972837649732E-3</v>
      </c>
      <c r="D58" s="25">
        <f>(Mag_Rec_Low!E58-Mag_Rec_Low!$C58)/Mag_Rec_Low!$C58</f>
        <v>8.8819512187695723E-2</v>
      </c>
      <c r="E58" s="25">
        <f>(Mag_Rec_Low!F58-Mag_Rec_Low!$C58)/Mag_Rec_Low!$C58</f>
        <v>6.3253425279467618E-2</v>
      </c>
      <c r="F58" s="25">
        <f>(Mag_Rec_Low!G58-Mag_Rec_Low!$C58)/Mag_Rec_Low!$C58</f>
        <v>-0.11694814061806651</v>
      </c>
      <c r="G58" s="25">
        <f>(Mag_Rec_Low!H58-Mag_Rec_Low!$C58)/Mag_Rec_Low!$C58</f>
        <v>0.14183592201458184</v>
      </c>
      <c r="H58" s="25">
        <f>(Mag_Rec_Low!I58-Mag_Rec_Low!$C58)/Mag_Rec_Low!$C58</f>
        <v>-0.15956374347277477</v>
      </c>
      <c r="I58" s="25">
        <f>(Mag_Rec_Low!J58-Mag_Rec_Low!$C58)/Mag_Rec_Low!$C58</f>
        <v>-0.11107729577375587</v>
      </c>
      <c r="J58" s="25">
        <f>(Mag_Rec_Low!K58-Mag_Rec_Low!$C58)/Mag_Rec_Low!$C58</f>
        <v>-7.608006163478718E-3</v>
      </c>
      <c r="K58" s="25">
        <f>(Mag_Rec_Low!L58-Mag_Rec_Low!$C58)/Mag_Rec_Low!$C58</f>
        <v>-0.15785736500459491</v>
      </c>
      <c r="L58" s="25">
        <f>(Mag_Rec_Low!M58-Mag_Rec_Low!$C58)/Mag_Rec_Low!$C58</f>
        <v>-9.7696228369587607E-2</v>
      </c>
      <c r="M58" s="25">
        <f>(Mag_Rec_Low!N58-Mag_Rec_Low!$C58)/Mag_Rec_Low!$C58</f>
        <v>-0.16492485693244197</v>
      </c>
      <c r="N58" s="26">
        <f>(Mag_Rec_Low!O58-Mag_Rec_Low!$C58)/Mag_Rec_Low!$C58</f>
        <v>-0.10244926881071476</v>
      </c>
    </row>
    <row r="59" spans="1:14" ht="15.75" thickBot="1" x14ac:dyDescent="0.3">
      <c r="A59" s="9">
        <f>Mag_Rec_Low!B59</f>
        <v>500</v>
      </c>
      <c r="B59" s="27">
        <f>(Mag_Rec_Low!C59-Mag_Rec_Low!$C59)/Mag_Rec_Low!$C59</f>
        <v>0</v>
      </c>
      <c r="C59" s="27">
        <f>(Mag_Rec_Low!D59-Mag_Rec_Low!$C59)/Mag_Rec_Low!$C59</f>
        <v>-1.8297178779491891E-3</v>
      </c>
      <c r="D59" s="27">
        <f>(Mag_Rec_Low!E59-Mag_Rec_Low!$C59)/Mag_Rec_Low!$C59</f>
        <v>0.1012679527913783</v>
      </c>
      <c r="E59" s="27">
        <f>(Mag_Rec_Low!F59-Mag_Rec_Low!$C59)/Mag_Rec_Low!$C59</f>
        <v>7.2008507918162948E-2</v>
      </c>
      <c r="F59" s="27">
        <f>(Mag_Rec_Low!G59-Mag_Rec_Low!$C59)/Mag_Rec_Low!$C59</f>
        <v>-0.11617738063296844</v>
      </c>
      <c r="G59" s="27">
        <f>(Mag_Rec_Low!H59-Mag_Rec_Low!$C59)/Mag_Rec_Low!$C59</f>
        <v>0.16830080691948202</v>
      </c>
      <c r="H59" s="27">
        <f>(Mag_Rec_Low!I59-Mag_Rec_Low!$C59)/Mag_Rec_Low!$C59</f>
        <v>-0.15909565295254982</v>
      </c>
      <c r="I59" s="27">
        <f>(Mag_Rec_Low!J59-Mag_Rec_Low!$C59)/Mag_Rec_Low!$C59</f>
        <v>-0.10761620226756799</v>
      </c>
      <c r="J59" s="27">
        <f>(Mag_Rec_Low!K59-Mag_Rec_Low!$C59)/Mag_Rec_Low!$C59</f>
        <v>-1.6625748972521287E-3</v>
      </c>
      <c r="K59" s="27">
        <f>(Mag_Rec_Low!L59-Mag_Rec_Low!$C59)/Mag_Rec_Low!$C59</f>
        <v>-0.16572128517856963</v>
      </c>
      <c r="L59" s="27">
        <f>(Mag_Rec_Low!M59-Mag_Rec_Low!$C59)/Mag_Rec_Low!$C59</f>
        <v>-9.7469592756401768E-2</v>
      </c>
      <c r="M59" s="27">
        <f>(Mag_Rec_Low!N59-Mag_Rec_Low!$C59)/Mag_Rec_Low!$C59</f>
        <v>-0.16930309760035497</v>
      </c>
      <c r="N59" s="28">
        <f>(Mag_Rec_Low!O59-Mag_Rec_Low!$C59)/Mag_Rec_Low!$C59</f>
        <v>-0.1030696024129867</v>
      </c>
    </row>
    <row r="60" spans="1:14" ht="15.75" thickBot="1" x14ac:dyDescent="0.3"/>
    <row r="61" spans="1:14" x14ac:dyDescent="0.25">
      <c r="A61" s="13"/>
      <c r="B61" s="39" t="s">
        <v>21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0"/>
    </row>
    <row r="62" spans="1:14" ht="30" x14ac:dyDescent="0.25">
      <c r="A62" s="22" t="s">
        <v>0</v>
      </c>
      <c r="B62" s="29" t="s">
        <v>1</v>
      </c>
      <c r="C62" s="29" t="s">
        <v>2</v>
      </c>
      <c r="D62" s="29" t="s">
        <v>3</v>
      </c>
      <c r="E62" s="29" t="s">
        <v>4</v>
      </c>
      <c r="F62" s="29" t="s">
        <v>5</v>
      </c>
      <c r="G62" s="29" t="s">
        <v>6</v>
      </c>
      <c r="H62" s="29" t="s">
        <v>7</v>
      </c>
      <c r="I62" s="29" t="s">
        <v>8</v>
      </c>
      <c r="J62" s="29" t="s">
        <v>9</v>
      </c>
      <c r="K62" s="29" t="s">
        <v>10</v>
      </c>
      <c r="L62" s="29" t="s">
        <v>11</v>
      </c>
      <c r="M62" s="29" t="s">
        <v>12</v>
      </c>
      <c r="N62" s="30" t="s">
        <v>13</v>
      </c>
    </row>
    <row r="63" spans="1:14" x14ac:dyDescent="0.25">
      <c r="A63" s="6">
        <f>Mag_Rec_Low!B63</f>
        <v>1</v>
      </c>
      <c r="B63" s="25" t="e">
        <f>(Mag_Rec_Low!C63-Mag_Rec_Low!$C63)/Mag_Rec_Low!$C63</f>
        <v>#N/A</v>
      </c>
      <c r="C63" s="25" t="e">
        <f>(Mag_Rec_Low!D63-Mag_Rec_Low!$C63)/Mag_Rec_Low!$C63</f>
        <v>#N/A</v>
      </c>
      <c r="D63" s="25" t="e">
        <f>(Mag_Rec_Low!E63-Mag_Rec_Low!$C63)/Mag_Rec_Low!$C63</f>
        <v>#N/A</v>
      </c>
      <c r="E63" s="25" t="e">
        <f>(Mag_Rec_Low!F63-Mag_Rec_Low!$C63)/Mag_Rec_Low!$C63</f>
        <v>#N/A</v>
      </c>
      <c r="F63" s="25" t="e">
        <f>(Mag_Rec_Low!G63-Mag_Rec_Low!$C63)/Mag_Rec_Low!$C63</f>
        <v>#N/A</v>
      </c>
      <c r="G63" s="25" t="e">
        <f>(Mag_Rec_Low!H63-Mag_Rec_Low!$C63)/Mag_Rec_Low!$C63</f>
        <v>#N/A</v>
      </c>
      <c r="H63" s="25" t="e">
        <f>(Mag_Rec_Low!I63-Mag_Rec_Low!$C63)/Mag_Rec_Low!$C63</f>
        <v>#N/A</v>
      </c>
      <c r="I63" s="25" t="e">
        <f>(Mag_Rec_Low!J63-Mag_Rec_Low!$C63)/Mag_Rec_Low!$C63</f>
        <v>#N/A</v>
      </c>
      <c r="J63" s="25" t="e">
        <f>(Mag_Rec_Low!K63-Mag_Rec_Low!$C63)/Mag_Rec_Low!$C63</f>
        <v>#N/A</v>
      </c>
      <c r="K63" s="25" t="e">
        <f>(Mag_Rec_Low!L63-Mag_Rec_Low!$C63)/Mag_Rec_Low!$C63</f>
        <v>#N/A</v>
      </c>
      <c r="L63" s="25" t="e">
        <f>(Mag_Rec_Low!M63-Mag_Rec_Low!$C63)/Mag_Rec_Low!$C63</f>
        <v>#N/A</v>
      </c>
      <c r="M63" s="25" t="e">
        <f>(Mag_Rec_Low!N63-Mag_Rec_Low!$C63)/Mag_Rec_Low!$C63</f>
        <v>#N/A</v>
      </c>
      <c r="N63" s="26" t="e">
        <f>(Mag_Rec_Low!O63-Mag_Rec_Low!$C63)/Mag_Rec_Low!$C63</f>
        <v>#N/A</v>
      </c>
    </row>
    <row r="64" spans="1:14" x14ac:dyDescent="0.25">
      <c r="A64" s="6">
        <f>Mag_Rec_Low!B64</f>
        <v>10</v>
      </c>
      <c r="B64" s="25">
        <f>(Mag_Rec_Low!C64-Mag_Rec_Low!$C64)/Mag_Rec_Low!$C64</f>
        <v>0</v>
      </c>
      <c r="C64" s="25">
        <f>(Mag_Rec_Low!D64-Mag_Rec_Low!$C64)/Mag_Rec_Low!$C64</f>
        <v>-1.1095805848992469E-3</v>
      </c>
      <c r="D64" s="25">
        <f>(Mag_Rec_Low!E64-Mag_Rec_Low!$C64)/Mag_Rec_Low!$C64</f>
        <v>-1.4586904563077608E-2</v>
      </c>
      <c r="E64" s="25">
        <f>(Mag_Rec_Low!F64-Mag_Rec_Low!$C64)/Mag_Rec_Low!$C64</f>
        <v>-1.8104045762080405E-2</v>
      </c>
      <c r="F64" s="25">
        <f>(Mag_Rec_Low!G64-Mag_Rec_Low!$C64)/Mag_Rec_Low!$C64</f>
        <v>-8.8613919615755848E-2</v>
      </c>
      <c r="G64" s="25">
        <f>(Mag_Rec_Low!H64-Mag_Rec_Low!$C64)/Mag_Rec_Low!$C64</f>
        <v>-6.3213617569544217E-2</v>
      </c>
      <c r="H64" s="25">
        <f>(Mag_Rec_Low!I64-Mag_Rec_Low!$C64)/Mag_Rec_Low!$C64</f>
        <v>-0.12297425473595459</v>
      </c>
      <c r="I64" s="25">
        <f>(Mag_Rec_Low!J64-Mag_Rec_Low!$C64)/Mag_Rec_Low!$C64</f>
        <v>-0.1217964209257964</v>
      </c>
      <c r="J64" s="25">
        <f>(Mag_Rec_Low!K64-Mag_Rec_Low!$C64)/Mag_Rec_Low!$C64</f>
        <v>-4.3309583290972592E-2</v>
      </c>
      <c r="K64" s="25">
        <f>(Mag_Rec_Low!L64-Mag_Rec_Low!$C64)/Mag_Rec_Low!$C64</f>
        <v>-5.7575863040767436E-2</v>
      </c>
      <c r="L64" s="25">
        <f>(Mag_Rec_Low!M64-Mag_Rec_Low!$C64)/Mag_Rec_Low!$C64</f>
        <v>-7.2495297255851507E-2</v>
      </c>
      <c r="M64" s="25">
        <f>(Mag_Rec_Low!N64-Mag_Rec_Low!$C64)/Mag_Rec_Low!$C64</f>
        <v>-0.12494134131366008</v>
      </c>
      <c r="N64" s="26">
        <f>(Mag_Rec_Low!O64-Mag_Rec_Low!$C64)/Mag_Rec_Low!$C64</f>
        <v>-7.9093144123253079E-2</v>
      </c>
    </row>
    <row r="65" spans="1:14" x14ac:dyDescent="0.25">
      <c r="A65" s="6">
        <f>Mag_Rec_Low!B65</f>
        <v>20</v>
      </c>
      <c r="B65" s="25">
        <f>(Mag_Rec_Low!C65-Mag_Rec_Low!$C65)/Mag_Rec_Low!$C65</f>
        <v>0</v>
      </c>
      <c r="C65" s="25">
        <f>(Mag_Rec_Low!D65-Mag_Rec_Low!$C65)/Mag_Rec_Low!$C65</f>
        <v>4.7761711503469329E-3</v>
      </c>
      <c r="D65" s="25">
        <f>(Mag_Rec_Low!E65-Mag_Rec_Low!$C65)/Mag_Rec_Low!$C65</f>
        <v>1.8151371966722493E-2</v>
      </c>
      <c r="E65" s="25">
        <f>(Mag_Rec_Low!F65-Mag_Rec_Low!$C65)/Mag_Rec_Low!$C65</f>
        <v>-8.0250736633091248E-4</v>
      </c>
      <c r="F65" s="25">
        <f>(Mag_Rec_Low!G65-Mag_Rec_Low!$C65)/Mag_Rec_Low!$C65</f>
        <v>-8.6596607812789439E-2</v>
      </c>
      <c r="G65" s="25">
        <f>(Mag_Rec_Low!H65-Mag_Rec_Low!$C65)/Mag_Rec_Low!$C65</f>
        <v>-1.419118274423397E-2</v>
      </c>
      <c r="H65" s="25">
        <f>(Mag_Rec_Low!I65-Mag_Rec_Low!$C65)/Mag_Rec_Low!$C65</f>
        <v>-0.10371362165054793</v>
      </c>
      <c r="I65" s="25">
        <f>(Mag_Rec_Low!J65-Mag_Rec_Low!$C65)/Mag_Rec_Low!$C65</f>
        <v>-0.10467423199652166</v>
      </c>
      <c r="J65" s="25">
        <f>(Mag_Rec_Low!K65-Mag_Rec_Low!$C65)/Mag_Rec_Low!$C65</f>
        <v>-2.4967028493263731E-2</v>
      </c>
      <c r="K65" s="25">
        <f>(Mag_Rec_Low!L65-Mag_Rec_Low!$C65)/Mag_Rec_Low!$C65</f>
        <v>-6.6264013546036185E-2</v>
      </c>
      <c r="L65" s="25">
        <f>(Mag_Rec_Low!M65-Mag_Rec_Low!$C65)/Mag_Rec_Low!$C65</f>
        <v>-5.8156971130242284E-2</v>
      </c>
      <c r="M65" s="25">
        <f>(Mag_Rec_Low!N65-Mag_Rec_Low!$C65)/Mag_Rec_Low!$C65</f>
        <v>-0.12713210669012148</v>
      </c>
      <c r="N65" s="26">
        <f>(Mag_Rec_Low!O65-Mag_Rec_Low!$C65)/Mag_Rec_Low!$C65</f>
        <v>-7.7452548464448351E-2</v>
      </c>
    </row>
    <row r="66" spans="1:14" x14ac:dyDescent="0.25">
      <c r="A66" s="6">
        <f>Mag_Rec_Low!B66</f>
        <v>50</v>
      </c>
      <c r="B66" s="25">
        <f>(Mag_Rec_Low!C66-Mag_Rec_Low!$C66)/Mag_Rec_Low!$C66</f>
        <v>0</v>
      </c>
      <c r="C66" s="25">
        <f>(Mag_Rec_Low!D66-Mag_Rec_Low!$C66)/Mag_Rec_Low!$C66</f>
        <v>1.2209181053034191E-2</v>
      </c>
      <c r="D66" s="25">
        <f>(Mag_Rec_Low!E66-Mag_Rec_Low!$C66)/Mag_Rec_Low!$C66</f>
        <v>5.1703290670209699E-2</v>
      </c>
      <c r="E66" s="25">
        <f>(Mag_Rec_Low!F66-Mag_Rec_Low!$C66)/Mag_Rec_Low!$C66</f>
        <v>1.5058608281186051E-2</v>
      </c>
      <c r="F66" s="25">
        <f>(Mag_Rec_Low!G66-Mag_Rec_Low!$C66)/Mag_Rec_Low!$C66</f>
        <v>-8.4892736911391722E-2</v>
      </c>
      <c r="G66" s="25">
        <f>(Mag_Rec_Low!H66-Mag_Rec_Low!$C66)/Mag_Rec_Low!$C66</f>
        <v>4.3007833807681015E-2</v>
      </c>
      <c r="H66" s="25">
        <f>(Mag_Rec_Low!I66-Mag_Rec_Low!$C66)/Mag_Rec_Low!$C66</f>
        <v>-8.4003556020654166E-2</v>
      </c>
      <c r="I66" s="25">
        <f>(Mag_Rec_Low!J66-Mag_Rec_Low!$C66)/Mag_Rec_Low!$C66</f>
        <v>-8.7589454428202401E-2</v>
      </c>
      <c r="J66" s="25">
        <f>(Mag_Rec_Low!K66-Mag_Rec_Low!$C66)/Mag_Rec_Low!$C66</f>
        <v>-8.9779551915790089E-3</v>
      </c>
      <c r="K66" s="25">
        <f>(Mag_Rec_Low!L66-Mag_Rec_Low!$C66)/Mag_Rec_Low!$C66</f>
        <v>-7.9086282823910503E-2</v>
      </c>
      <c r="L66" s="25">
        <f>(Mag_Rec_Low!M66-Mag_Rec_Low!$C66)/Mag_Rec_Low!$C66</f>
        <v>-4.4026846791994367E-2</v>
      </c>
      <c r="M66" s="25">
        <f>(Mag_Rec_Low!N66-Mag_Rec_Low!$C66)/Mag_Rec_Low!$C66</f>
        <v>-0.13237929922350897</v>
      </c>
      <c r="N66" s="26">
        <f>(Mag_Rec_Low!O66-Mag_Rec_Low!$C66)/Mag_Rec_Low!$C66</f>
        <v>-7.8791843696011263E-2</v>
      </c>
    </row>
    <row r="67" spans="1:14" x14ac:dyDescent="0.25">
      <c r="A67" s="6">
        <f>Mag_Rec_Low!B67</f>
        <v>75</v>
      </c>
      <c r="B67" s="25">
        <f>(Mag_Rec_Low!C67-Mag_Rec_Low!$C67)/Mag_Rec_Low!$C67</f>
        <v>0</v>
      </c>
      <c r="C67" s="25">
        <f>(Mag_Rec_Low!D67-Mag_Rec_Low!$C67)/Mag_Rec_Low!$C67</f>
        <v>1.5383532358089671E-2</v>
      </c>
      <c r="D67" s="25">
        <f>(Mag_Rec_Low!E67-Mag_Rec_Low!$C67)/Mag_Rec_Low!$C67</f>
        <v>6.4198475338997835E-2</v>
      </c>
      <c r="E67" s="25">
        <f>(Mag_Rec_Low!F67-Mag_Rec_Low!$C67)/Mag_Rec_Low!$C67</f>
        <v>2.0435936397225622E-2</v>
      </c>
      <c r="F67" s="25">
        <f>(Mag_Rec_Low!G67-Mag_Rec_Low!$C67)/Mag_Rec_Low!$C67</f>
        <v>-8.4361475329433014E-2</v>
      </c>
      <c r="G67" s="25">
        <f>(Mag_Rec_Low!H67-Mag_Rec_Low!$C67)/Mag_Rec_Low!$C67</f>
        <v>6.6384027211183194E-2</v>
      </c>
      <c r="H67" s="25">
        <f>(Mag_Rec_Low!I67-Mag_Rec_Low!$C67)/Mag_Rec_Low!$C67</f>
        <v>-7.6672014877613465E-2</v>
      </c>
      <c r="I67" s="25">
        <f>(Mag_Rec_Low!J67-Mag_Rec_Low!$C67)/Mag_Rec_Low!$C67</f>
        <v>-8.1359965605802123E-2</v>
      </c>
      <c r="J67" s="25">
        <f>(Mag_Rec_Low!K67-Mag_Rec_Low!$C67)/Mag_Rec_Low!$C67</f>
        <v>-3.811634633348022E-3</v>
      </c>
      <c r="K67" s="25">
        <f>(Mag_Rec_Low!L67-Mag_Rec_Low!$C67)/Mag_Rec_Low!$C67</f>
        <v>-8.4834168413894129E-2</v>
      </c>
      <c r="L67" s="25">
        <f>(Mag_Rec_Low!M67-Mag_Rec_Low!$C67)/Mag_Rec_Low!$C67</f>
        <v>-3.892646018607334E-2</v>
      </c>
      <c r="M67" s="25">
        <f>(Mag_Rec_Low!N67-Mag_Rec_Low!$C67)/Mag_Rec_Low!$C67</f>
        <v>-0.13513105848636656</v>
      </c>
      <c r="N67" s="26">
        <f>(Mag_Rec_Low!O67-Mag_Rec_Low!$C67)/Mag_Rec_Low!$C67</f>
        <v>-8.0108569714760103E-2</v>
      </c>
    </row>
    <row r="68" spans="1:14" x14ac:dyDescent="0.25">
      <c r="A68" s="6">
        <f>Mag_Rec_Low!B68</f>
        <v>100</v>
      </c>
      <c r="B68" s="25">
        <f>(Mag_Rec_Low!C68-Mag_Rec_Low!$C68)/Mag_Rec_Low!$C68</f>
        <v>0</v>
      </c>
      <c r="C68" s="25">
        <f>(Mag_Rec_Low!D68-Mag_Rec_Low!$C68)/Mag_Rec_Low!$C68</f>
        <v>1.7596905627687141E-2</v>
      </c>
      <c r="D68" s="25">
        <f>(Mag_Rec_Low!E68-Mag_Rec_Low!$C68)/Mag_Rec_Low!$C68</f>
        <v>7.2400698202617075E-2</v>
      </c>
      <c r="E68" s="25">
        <f>(Mag_Rec_Low!F68-Mag_Rec_Low!$C68)/Mag_Rec_Low!$C68</f>
        <v>2.3799978995137139E-2</v>
      </c>
      <c r="F68" s="25">
        <f>(Mag_Rec_Low!G68-Mag_Rec_Low!$C68)/Mag_Rec_Low!$C68</f>
        <v>-8.4045164548030765E-2</v>
      </c>
      <c r="G68" s="25">
        <f>(Mag_Rec_Low!H68-Mag_Rec_Low!$C68)/Mag_Rec_Low!$C68</f>
        <v>8.2404898674209887E-2</v>
      </c>
      <c r="H68" s="25">
        <f>(Mag_Rec_Low!I68-Mag_Rec_Low!$C68)/Mag_Rec_Low!$C68</f>
        <v>-7.1862227295758377E-2</v>
      </c>
      <c r="I68" s="25">
        <f>(Mag_Rec_Low!J68-Mag_Rec_Low!$C68)/Mag_Rec_Low!$C68</f>
        <v>-7.7312939314352638E-2</v>
      </c>
      <c r="J68" s="25">
        <f>(Mag_Rec_Low!K68-Mag_Rec_Low!$C68)/Mag_Rec_Low!$C68</f>
        <v>-6.6523968120598732E-4</v>
      </c>
      <c r="K68" s="25">
        <f>(Mag_Rec_Low!L68-Mag_Rec_Low!$C68)/Mag_Rec_Low!$C68</f>
        <v>-8.8878145022775482E-2</v>
      </c>
      <c r="L68" s="25">
        <f>(Mag_Rec_Low!M68-Mag_Rec_Low!$C68)/Mag_Rec_Low!$C68</f>
        <v>-3.5629608220969375E-2</v>
      </c>
      <c r="M68" s="25">
        <f>(Mag_Rec_Low!N68-Mag_Rec_Low!$C68)/Mag_Rec_Low!$C68</f>
        <v>-0.1371738401432811</v>
      </c>
      <c r="N68" s="26">
        <f>(Mag_Rec_Low!O68-Mag_Rec_Low!$C68)/Mag_Rec_Low!$C68</f>
        <v>-8.1219474073138676E-2</v>
      </c>
    </row>
    <row r="69" spans="1:14" x14ac:dyDescent="0.25">
      <c r="A69" s="6">
        <f>Mag_Rec_Low!B69</f>
        <v>200</v>
      </c>
      <c r="B69" s="25">
        <f>(Mag_Rec_Low!C69-Mag_Rec_Low!$C69)/Mag_Rec_Low!$C69</f>
        <v>0</v>
      </c>
      <c r="C69" s="25">
        <f>(Mag_Rec_Low!D69-Mag_Rec_Low!$C69)/Mag_Rec_Low!$C69</f>
        <v>2.2807770275799569E-2</v>
      </c>
      <c r="D69" s="25">
        <f>(Mag_Rec_Low!E69-Mag_Rec_Low!$C69)/Mag_Rec_Low!$C69</f>
        <v>9.031076712932154E-2</v>
      </c>
      <c r="E69" s="25">
        <f>(Mag_Rec_Low!F69-Mag_Rec_Low!$C69)/Mag_Rec_Low!$C69</f>
        <v>3.0669972768954952E-2</v>
      </c>
      <c r="F69" s="25">
        <f>(Mag_Rec_Low!G69-Mag_Rec_Low!$C69)/Mag_Rec_Low!$C69</f>
        <v>-8.3447710324568256E-2</v>
      </c>
      <c r="G69" s="25">
        <f>(Mag_Rec_Low!H69-Mag_Rec_Low!$C69)/Mag_Rec_Low!$C69</f>
        <v>0.11939052553675754</v>
      </c>
      <c r="H69" s="25">
        <f>(Mag_Rec_Low!I69-Mag_Rec_Low!$C69)/Mag_Rec_Low!$C69</f>
        <v>-6.1368255962958029E-2</v>
      </c>
      <c r="I69" s="25">
        <f>(Mag_Rec_Low!J69-Mag_Rec_Low!$C69)/Mag_Rec_Low!$C69</f>
        <v>-6.8598339555338186E-2</v>
      </c>
      <c r="J69" s="25">
        <f>(Mag_Rec_Low!K69-Mag_Rec_Low!$C69)/Mag_Rec_Low!$C69</f>
        <v>5.5069881042147479E-3</v>
      </c>
      <c r="K69" s="25">
        <f>(Mag_Rec_Low!L69-Mag_Rec_Low!$C69)/Mag_Rec_Low!$C69</f>
        <v>-9.8408192764244951E-2</v>
      </c>
      <c r="L69" s="25">
        <f>(Mag_Rec_Low!M69-Mag_Rec_Low!$C69)/Mag_Rec_Low!$C69</f>
        <v>-2.8578858866394427E-2</v>
      </c>
      <c r="M69" s="25">
        <f>(Mag_Rec_Low!N69-Mag_Rec_Low!$C69)/Mag_Rec_Low!$C69</f>
        <v>-0.14228095047964157</v>
      </c>
      <c r="N69" s="26">
        <f>(Mag_Rec_Low!O69-Mag_Rec_Low!$C69)/Mag_Rec_Low!$C69</f>
        <v>-8.4329597427105801E-2</v>
      </c>
    </row>
    <row r="70" spans="1:14" x14ac:dyDescent="0.25">
      <c r="A70" s="6">
        <f>Mag_Rec_Low!B70</f>
        <v>300</v>
      </c>
      <c r="B70" s="25">
        <f>(Mag_Rec_Low!C70-Mag_Rec_Low!$C70)/Mag_Rec_Low!$C70</f>
        <v>0</v>
      </c>
      <c r="C70" s="25">
        <f>(Mag_Rec_Low!D70-Mag_Rec_Low!$C70)/Mag_Rec_Low!$C70</f>
        <v>2.5782109692865665E-2</v>
      </c>
      <c r="D70" s="25">
        <f>(Mag_Rec_Low!E70-Mag_Rec_Low!$C70)/Mag_Rec_Low!$C70</f>
        <v>9.9776035094148313E-2</v>
      </c>
      <c r="E70" s="25">
        <f>(Mag_Rec_Low!F70-Mag_Rec_Low!$C70)/Mag_Rec_Low!$C70</f>
        <v>3.4027615507591535E-2</v>
      </c>
      <c r="F70" s="25">
        <f>(Mag_Rec_Low!G70-Mag_Rec_Low!$C70)/Mag_Rec_Low!$C70</f>
        <v>-8.3185618622049776E-2</v>
      </c>
      <c r="G70" s="25">
        <f>(Mag_Rec_Low!H70-Mag_Rec_Low!$C70)/Mag_Rec_Low!$C70</f>
        <v>0.14012455398036236</v>
      </c>
      <c r="H70" s="25">
        <f>(Mag_Rec_Low!I70-Mag_Rec_Low!$C70)/Mag_Rec_Low!$C70</f>
        <v>-5.582736700328457E-2</v>
      </c>
      <c r="I70" s="25">
        <f>(Mag_Rec_Low!J70-Mag_Rec_Low!$C70)/Mag_Rec_Low!$C70</f>
        <v>-6.4063768769855201E-2</v>
      </c>
      <c r="J70" s="25">
        <f>(Mag_Rec_Low!K70-Mag_Rec_Low!$C70)/Mag_Rec_Low!$C70</f>
        <v>8.3707472748911684E-3</v>
      </c>
      <c r="K70" s="25">
        <f>(Mag_Rec_Low!L70-Mag_Rec_Low!$C70)/Mag_Rec_Low!$C70</f>
        <v>-0.10380321950164154</v>
      </c>
      <c r="L70" s="25">
        <f>(Mag_Rec_Low!M70-Mag_Rec_Low!$C70)/Mag_Rec_Low!$C70</f>
        <v>-2.4938419657429094E-2</v>
      </c>
      <c r="M70" s="25">
        <f>(Mag_Rec_Low!N70-Mag_Rec_Low!$C70)/Mag_Rec_Low!$C70</f>
        <v>-0.14533290499032103</v>
      </c>
      <c r="N70" s="26">
        <f>(Mag_Rec_Low!O70-Mag_Rec_Low!$C70)/Mag_Rec_Low!$C70</f>
        <v>-8.6352877558499838E-2</v>
      </c>
    </row>
    <row r="71" spans="1:14" ht="15.75" thickBot="1" x14ac:dyDescent="0.3">
      <c r="A71" s="9">
        <f>Mag_Rec_Low!B71</f>
        <v>500</v>
      </c>
      <c r="B71" s="27">
        <f>(Mag_Rec_Low!C71-Mag_Rec_Low!$C71)/Mag_Rec_Low!$C71</f>
        <v>0</v>
      </c>
      <c r="C71" s="27">
        <f>(Mag_Rec_Low!D71-Mag_Rec_Low!$C71)/Mag_Rec_Low!$C71</f>
        <v>2.9458447649293781E-2</v>
      </c>
      <c r="D71" s="27">
        <f>(Mag_Rec_Low!E71-Mag_Rec_Low!$C71)/Mag_Rec_Low!$C71</f>
        <v>0.11082637787279646</v>
      </c>
      <c r="E71" s="27">
        <f>(Mag_Rec_Low!F71-Mag_Rec_Low!$C71)/Mag_Rec_Low!$C71</f>
        <v>3.7699733720740848E-2</v>
      </c>
      <c r="F71" s="27">
        <f>(Mag_Rec_Low!G71-Mag_Rec_Low!$C71)/Mag_Rec_Low!$C71</f>
        <v>-8.292846625482074E-2</v>
      </c>
      <c r="G71" s="27">
        <f>(Mag_Rec_Low!H71-Mag_Rec_Low!$C71)/Mag_Rec_Low!$C71</f>
        <v>0.16544914773637612</v>
      </c>
      <c r="H71" s="27">
        <f>(Mag_Rec_Low!I71-Mag_Rec_Low!$C71)/Mag_Rec_Low!$C71</f>
        <v>-4.9363366763688764E-2</v>
      </c>
      <c r="I71" s="27">
        <f>(Mag_Rec_Low!J71-Mag_Rec_Low!$C71)/Mag_Rec_Low!$C71</f>
        <v>-5.8835081157039885E-2</v>
      </c>
      <c r="J71" s="27">
        <f>(Mag_Rec_Low!K71-Mag_Rec_Low!$C71)/Mag_Rec_Low!$C71</f>
        <v>1.1355596955992959E-2</v>
      </c>
      <c r="K71" s="27">
        <f>(Mag_Rec_Low!L71-Mag_Rec_Low!$C71)/Mag_Rec_Low!$C71</f>
        <v>-0.1103826599857801</v>
      </c>
      <c r="L71" s="27">
        <f>(Mag_Rec_Low!M71-Mag_Rec_Low!$C71)/Mag_Rec_Low!$C71</f>
        <v>-2.0767025285487899E-2</v>
      </c>
      <c r="M71" s="27">
        <f>(Mag_Rec_Low!N71-Mag_Rec_Low!$C71)/Mag_Rec_Low!$C71</f>
        <v>-0.14919667421967267</v>
      </c>
      <c r="N71" s="28">
        <f>(Mag_Rec_Low!O71-Mag_Rec_Low!$C71)/Mag_Rec_Low!$C71</f>
        <v>-8.9045149330859844E-2</v>
      </c>
    </row>
    <row r="72" spans="1:14" ht="15.75" thickBot="1" x14ac:dyDescent="0.3"/>
    <row r="73" spans="1:14" x14ac:dyDescent="0.25">
      <c r="A73" s="13"/>
      <c r="B73" s="39" t="s">
        <v>22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0"/>
    </row>
    <row r="74" spans="1:14" ht="30" x14ac:dyDescent="0.25">
      <c r="A74" s="22" t="s">
        <v>0</v>
      </c>
      <c r="B74" s="29" t="s">
        <v>1</v>
      </c>
      <c r="C74" s="29" t="s">
        <v>2</v>
      </c>
      <c r="D74" s="29" t="s">
        <v>3</v>
      </c>
      <c r="E74" s="29" t="s">
        <v>4</v>
      </c>
      <c r="F74" s="29" t="s">
        <v>5</v>
      </c>
      <c r="G74" s="29" t="s">
        <v>6</v>
      </c>
      <c r="H74" s="29" t="s">
        <v>7</v>
      </c>
      <c r="I74" s="29" t="s">
        <v>8</v>
      </c>
      <c r="J74" s="29" t="s">
        <v>9</v>
      </c>
      <c r="K74" s="29" t="s">
        <v>10</v>
      </c>
      <c r="L74" s="29" t="s">
        <v>11</v>
      </c>
      <c r="M74" s="29" t="s">
        <v>12</v>
      </c>
      <c r="N74" s="30" t="s">
        <v>13</v>
      </c>
    </row>
    <row r="75" spans="1:14" x14ac:dyDescent="0.25">
      <c r="A75" s="6">
        <f>Mag_Rec_Low!B75</f>
        <v>1</v>
      </c>
      <c r="B75" s="25" t="e">
        <f>(Mag_Rec_Low!C75-Mag_Rec_Low!$C75)/Mag_Rec_Low!$C75</f>
        <v>#N/A</v>
      </c>
      <c r="C75" s="25" t="e">
        <f>(Mag_Rec_Low!D75-Mag_Rec_Low!$C75)/Mag_Rec_Low!$C75</f>
        <v>#N/A</v>
      </c>
      <c r="D75" s="25" t="e">
        <f>(Mag_Rec_Low!E75-Mag_Rec_Low!$C75)/Mag_Rec_Low!$C75</f>
        <v>#N/A</v>
      </c>
      <c r="E75" s="25" t="e">
        <f>(Mag_Rec_Low!F75-Mag_Rec_Low!$C75)/Mag_Rec_Low!$C75</f>
        <v>#N/A</v>
      </c>
      <c r="F75" s="25" t="e">
        <f>(Mag_Rec_Low!G75-Mag_Rec_Low!$C75)/Mag_Rec_Low!$C75</f>
        <v>#N/A</v>
      </c>
      <c r="G75" s="25" t="e">
        <f>(Mag_Rec_Low!H75-Mag_Rec_Low!$C75)/Mag_Rec_Low!$C75</f>
        <v>#N/A</v>
      </c>
      <c r="H75" s="25" t="e">
        <f>(Mag_Rec_Low!I75-Mag_Rec_Low!$C75)/Mag_Rec_Low!$C75</f>
        <v>#N/A</v>
      </c>
      <c r="I75" s="25" t="e">
        <f>(Mag_Rec_Low!J75-Mag_Rec_Low!$C75)/Mag_Rec_Low!$C75</f>
        <v>#N/A</v>
      </c>
      <c r="J75" s="25" t="e">
        <f>(Mag_Rec_Low!K75-Mag_Rec_Low!$C75)/Mag_Rec_Low!$C75</f>
        <v>#N/A</v>
      </c>
      <c r="K75" s="25" t="e">
        <f>(Mag_Rec_Low!L75-Mag_Rec_Low!$C75)/Mag_Rec_Low!$C75</f>
        <v>#N/A</v>
      </c>
      <c r="L75" s="25" t="e">
        <f>(Mag_Rec_Low!M75-Mag_Rec_Low!$C75)/Mag_Rec_Low!$C75</f>
        <v>#N/A</v>
      </c>
      <c r="M75" s="25" t="e">
        <f>(Mag_Rec_Low!N75-Mag_Rec_Low!$C75)/Mag_Rec_Low!$C75</f>
        <v>#N/A</v>
      </c>
      <c r="N75" s="26" t="e">
        <f>(Mag_Rec_Low!O75-Mag_Rec_Low!$C75)/Mag_Rec_Low!$C75</f>
        <v>#N/A</v>
      </c>
    </row>
    <row r="76" spans="1:14" x14ac:dyDescent="0.25">
      <c r="A76" s="6">
        <f>Mag_Rec_Low!B76</f>
        <v>10</v>
      </c>
      <c r="B76" s="25">
        <f>(Mag_Rec_Low!C76-Mag_Rec_Low!$C76)/Mag_Rec_Low!$C76</f>
        <v>0</v>
      </c>
      <c r="C76" s="25">
        <f>(Mag_Rec_Low!D76-Mag_Rec_Low!$C76)/Mag_Rec_Low!$C76</f>
        <v>6.5781987518356106E-3</v>
      </c>
      <c r="D76" s="25">
        <f>(Mag_Rec_Low!E76-Mag_Rec_Low!$C76)/Mag_Rec_Low!$C76</f>
        <v>-6.932210127762733E-3</v>
      </c>
      <c r="E76" s="25">
        <f>(Mag_Rec_Low!F76-Mag_Rec_Low!$C76)/Mag_Rec_Low!$C76</f>
        <v>-4.3821499604149699E-3</v>
      </c>
      <c r="F76" s="25">
        <f>(Mag_Rec_Low!G76-Mag_Rec_Low!$C76)/Mag_Rec_Low!$C76</f>
        <v>-6.015971292880435E-2</v>
      </c>
      <c r="G76" s="25">
        <f>(Mag_Rec_Low!H76-Mag_Rec_Low!$C76)/Mag_Rec_Low!$C76</f>
        <v>-3.65048465067392E-2</v>
      </c>
      <c r="H76" s="25">
        <f>(Mag_Rec_Low!I76-Mag_Rec_Low!$C76)/Mag_Rec_Low!$C76</f>
        <v>-0.10372471360663221</v>
      </c>
      <c r="I76" s="25">
        <f>(Mag_Rec_Low!J76-Mag_Rec_Low!$C76)/Mag_Rec_Low!$C76</f>
        <v>-7.9918066568454862E-2</v>
      </c>
      <c r="J76" s="25">
        <f>(Mag_Rec_Low!K76-Mag_Rec_Low!$C76)/Mag_Rec_Low!$C76</f>
        <v>4.7309231907747256E-3</v>
      </c>
      <c r="K76" s="25">
        <f>(Mag_Rec_Low!L76-Mag_Rec_Low!$C76)/Mag_Rec_Low!$C76</f>
        <v>-3.6599585738549219E-2</v>
      </c>
      <c r="L76" s="25">
        <f>(Mag_Rec_Low!M76-Mag_Rec_Low!$C76)/Mag_Rec_Low!$C76</f>
        <v>-5.4016168175111665E-2</v>
      </c>
      <c r="M76" s="25">
        <f>(Mag_Rec_Low!N76-Mag_Rec_Low!$C76)/Mag_Rec_Low!$C76</f>
        <v>-8.9073159942499966E-2</v>
      </c>
      <c r="N76" s="26">
        <f>(Mag_Rec_Low!O76-Mag_Rec_Low!$C76)/Mag_Rec_Low!$C76</f>
        <v>-6.1088720368052893E-2</v>
      </c>
    </row>
    <row r="77" spans="1:14" x14ac:dyDescent="0.25">
      <c r="A77" s="6">
        <f>Mag_Rec_Low!B77</f>
        <v>20</v>
      </c>
      <c r="B77" s="25">
        <f>(Mag_Rec_Low!C77-Mag_Rec_Low!$C77)/Mag_Rec_Low!$C77</f>
        <v>0</v>
      </c>
      <c r="C77" s="25">
        <f>(Mag_Rec_Low!D77-Mag_Rec_Low!$C77)/Mag_Rec_Low!$C77</f>
        <v>1.3871215273996786E-2</v>
      </c>
      <c r="D77" s="25">
        <f>(Mag_Rec_Low!E77-Mag_Rec_Low!$C77)/Mag_Rec_Low!$C77</f>
        <v>1.9539293547828934E-2</v>
      </c>
      <c r="E77" s="25">
        <f>(Mag_Rec_Low!F77-Mag_Rec_Low!$C77)/Mag_Rec_Low!$C77</f>
        <v>1.413930088901968E-2</v>
      </c>
      <c r="F77" s="25">
        <f>(Mag_Rec_Low!G77-Mag_Rec_Low!$C77)/Mag_Rec_Low!$C77</f>
        <v>-5.8056873196170422E-2</v>
      </c>
      <c r="G77" s="25">
        <f>(Mag_Rec_Low!H77-Mag_Rec_Low!$C77)/Mag_Rec_Low!$C77</f>
        <v>1.4402482070792829E-2</v>
      </c>
      <c r="H77" s="25">
        <f>(Mag_Rec_Low!I77-Mag_Rec_Low!$C77)/Mag_Rec_Low!$C77</f>
        <v>-7.9523395064016844E-2</v>
      </c>
      <c r="I77" s="25">
        <f>(Mag_Rec_Low!J77-Mag_Rec_Low!$C77)/Mag_Rec_Low!$C77</f>
        <v>-6.1969866955672734E-2</v>
      </c>
      <c r="J77" s="25">
        <f>(Mag_Rec_Low!K77-Mag_Rec_Low!$C77)/Mag_Rec_Low!$C77</f>
        <v>2.8263025497888287E-2</v>
      </c>
      <c r="K77" s="25">
        <f>(Mag_Rec_Low!L77-Mag_Rec_Low!$C77)/Mag_Rec_Low!$C77</f>
        <v>-3.8588035083431102E-2</v>
      </c>
      <c r="L77" s="25">
        <f>(Mag_Rec_Low!M77-Mag_Rec_Low!$C77)/Mag_Rec_Low!$C77</f>
        <v>-4.0510170389615262E-2</v>
      </c>
      <c r="M77" s="25">
        <f>(Mag_Rec_Low!N77-Mag_Rec_Low!$C77)/Mag_Rec_Low!$C77</f>
        <v>-8.133304148827733E-2</v>
      </c>
      <c r="N77" s="26">
        <f>(Mag_Rec_Low!O77-Mag_Rec_Low!$C77)/Mag_Rec_Low!$C77</f>
        <v>-5.8126542508925932E-2</v>
      </c>
    </row>
    <row r="78" spans="1:14" x14ac:dyDescent="0.25">
      <c r="A78" s="6">
        <f>Mag_Rec_Low!B78</f>
        <v>50</v>
      </c>
      <c r="B78" s="25">
        <f>(Mag_Rec_Low!C78-Mag_Rec_Low!$C78)/Mag_Rec_Low!$C78</f>
        <v>0</v>
      </c>
      <c r="C78" s="25">
        <f>(Mag_Rec_Low!D78-Mag_Rec_Low!$C78)/Mag_Rec_Low!$C78</f>
        <v>2.3328804670696274E-2</v>
      </c>
      <c r="D78" s="25">
        <f>(Mag_Rec_Low!E78-Mag_Rec_Low!$C78)/Mag_Rec_Low!$C78</f>
        <v>4.6051906642969029E-2</v>
      </c>
      <c r="E78" s="25">
        <f>(Mag_Rec_Low!F78-Mag_Rec_Low!$C78)/Mag_Rec_Low!$C78</f>
        <v>3.1726606371197001E-2</v>
      </c>
      <c r="F78" s="25">
        <f>(Mag_Rec_Low!G78-Mag_Rec_Low!$C78)/Mag_Rec_Low!$C78</f>
        <v>-5.5738717099959326E-2</v>
      </c>
      <c r="G78" s="25">
        <f>(Mag_Rec_Low!H78-Mag_Rec_Low!$C78)/Mag_Rec_Low!$C78</f>
        <v>7.444769919439842E-2</v>
      </c>
      <c r="H78" s="25">
        <f>(Mag_Rec_Low!I78-Mag_Rec_Low!$C78)/Mag_Rec_Low!$C78</f>
        <v>-5.2721319554984429E-2</v>
      </c>
      <c r="I78" s="25">
        <f>(Mag_Rec_Low!J78-Mag_Rec_Low!$C78)/Mag_Rec_Low!$C78</f>
        <v>-4.3966087548002825E-2</v>
      </c>
      <c r="J78" s="25">
        <f>(Mag_Rec_Low!K78-Mag_Rec_Low!$C78)/Mag_Rec_Low!$C78</f>
        <v>5.0337156011119703E-2</v>
      </c>
      <c r="K78" s="25">
        <f>(Mag_Rec_Low!L78-Mag_Rec_Low!$C78)/Mag_Rec_Low!$C78</f>
        <v>-4.3483850379408211E-2</v>
      </c>
      <c r="L78" s="25">
        <f>(Mag_Rec_Low!M78-Mag_Rec_Low!$C78)/Mag_Rec_Low!$C78</f>
        <v>-2.7340992907656143E-2</v>
      </c>
      <c r="M78" s="25">
        <f>(Mag_Rec_Low!N78-Mag_Rec_Low!$C78)/Mag_Rec_Low!$C78</f>
        <v>-7.4815111860909028E-2</v>
      </c>
      <c r="N78" s="26">
        <f>(Mag_Rec_Low!O78-Mag_Rec_Low!$C78)/Mag_Rec_Low!$C78</f>
        <v>-5.724514554220677E-2</v>
      </c>
    </row>
    <row r="79" spans="1:14" x14ac:dyDescent="0.25">
      <c r="A79" s="6">
        <f>Mag_Rec_Low!B79</f>
        <v>75</v>
      </c>
      <c r="B79" s="25">
        <f>(Mag_Rec_Low!C79-Mag_Rec_Low!$C79)/Mag_Rec_Low!$C79</f>
        <v>0</v>
      </c>
      <c r="C79" s="25">
        <f>(Mag_Rec_Low!D79-Mag_Rec_Low!$C79)/Mag_Rec_Low!$C79</f>
        <v>2.7420202785351122E-2</v>
      </c>
      <c r="D79" s="25">
        <f>(Mag_Rec_Low!E79-Mag_Rec_Low!$C79)/Mag_Rec_Low!$C79</f>
        <v>5.5745468148023128E-2</v>
      </c>
      <c r="E79" s="25">
        <f>(Mag_Rec_Low!F79-Mag_Rec_Low!$C79)/Mag_Rec_Low!$C79</f>
        <v>3.788202045745892E-2</v>
      </c>
      <c r="F79" s="25">
        <f>(Mag_Rec_Low!G79-Mag_Rec_Low!$C79)/Mag_Rec_Low!$C79</f>
        <v>-5.4831237166885968E-2</v>
      </c>
      <c r="G79" s="25">
        <f>(Mag_Rec_Low!H79-Mag_Rec_Low!$C79)/Mag_Rec_Low!$C79</f>
        <v>9.917361447324069E-2</v>
      </c>
      <c r="H79" s="25">
        <f>(Mag_Rec_Low!I79-Mag_Rec_Low!$C79)/Mag_Rec_Low!$C79</f>
        <v>-4.2160528028329952E-2</v>
      </c>
      <c r="I79" s="25">
        <f>(Mag_Rec_Low!J79-Mag_Rec_Low!$C79)/Mag_Rec_Low!$C79</f>
        <v>-3.737607026230471E-2</v>
      </c>
      <c r="J79" s="25">
        <f>(Mag_Rec_Low!K79-Mag_Rec_Low!$C79)/Mag_Rec_Low!$C79</f>
        <v>5.7982709090892717E-2</v>
      </c>
      <c r="K79" s="25">
        <f>(Mag_Rec_Low!L79-Mag_Rec_Low!$C79)/Mag_Rec_Low!$C79</f>
        <v>-4.6011381081154379E-2</v>
      </c>
      <c r="L79" s="25">
        <f>(Mag_Rec_Low!M79-Mag_Rec_Low!$C79)/Mag_Rec_Low!$C79</f>
        <v>-2.2629120957683387E-2</v>
      </c>
      <c r="M79" s="25">
        <f>(Mag_Rec_Low!N79-Mag_Rec_Low!$C79)/Mag_Rec_Low!$C79</f>
        <v>-7.2777026162779382E-2</v>
      </c>
      <c r="N79" s="26">
        <f>(Mag_Rec_Low!O79-Mag_Rec_Low!$C79)/Mag_Rec_Low!$C79</f>
        <v>-5.7484768453503893E-2</v>
      </c>
    </row>
    <row r="80" spans="1:14" x14ac:dyDescent="0.25">
      <c r="A80" s="6">
        <f>Mag_Rec_Low!B80</f>
        <v>100</v>
      </c>
      <c r="B80" s="25">
        <f>(Mag_Rec_Low!C80-Mag_Rec_Low!$C80)/Mag_Rec_Low!$C80</f>
        <v>0</v>
      </c>
      <c r="C80" s="25">
        <f>(Mag_Rec_Low!D80-Mag_Rec_Low!$C80)/Mag_Rec_Low!$C80</f>
        <v>3.0285853807952269E-2</v>
      </c>
      <c r="D80" s="25">
        <f>(Mag_Rec_Low!E80-Mag_Rec_Low!$C80)/Mag_Rec_Low!$C80</f>
        <v>6.2050511757101058E-2</v>
      </c>
      <c r="E80" s="25">
        <f>(Mag_Rec_Low!F80-Mag_Rec_Low!$C80)/Mag_Rec_Low!$C80</f>
        <v>4.17991978687949E-2</v>
      </c>
      <c r="F80" s="25">
        <f>(Mag_Rec_Low!G80-Mag_Rec_Low!$C80)/Mag_Rec_Low!$C80</f>
        <v>-5.4222283034727162E-2</v>
      </c>
      <c r="G80" s="25">
        <f>(Mag_Rec_Low!H80-Mag_Rec_Low!$C80)/Mag_Rec_Low!$C80</f>
        <v>0.11617841147127025</v>
      </c>
      <c r="H80" s="25">
        <f>(Mag_Rec_Low!I80-Mag_Rec_Low!$C80)/Mag_Rec_Low!$C80</f>
        <v>-3.5043785689492096E-2</v>
      </c>
      <c r="I80" s="25">
        <f>(Mag_Rec_Low!J80-Mag_Rec_Low!$C80)/Mag_Rec_Low!$C80</f>
        <v>-3.3087454320749499E-2</v>
      </c>
      <c r="J80" s="25">
        <f>(Mag_Rec_Low!K80-Mag_Rec_Low!$C80)/Mag_Rec_Low!$C80</f>
        <v>6.2822176334444577E-2</v>
      </c>
      <c r="K80" s="25">
        <f>(Mag_Rec_Low!L80-Mag_Rec_Low!$C80)/Mag_Rec_Low!$C80</f>
        <v>-4.7864462662194622E-2</v>
      </c>
      <c r="L80" s="25">
        <f>(Mag_Rec_Low!M80-Mag_Rec_Low!$C80)/Mag_Rec_Low!$C80</f>
        <v>-1.9597032530264961E-2</v>
      </c>
      <c r="M80" s="25">
        <f>(Mag_Rec_Low!N80-Mag_Rec_Low!$C80)/Mag_Rec_Low!$C80</f>
        <v>-7.1558059818612171E-2</v>
      </c>
      <c r="N80" s="26">
        <f>(Mag_Rec_Low!O80-Mag_Rec_Low!$C80)/Mag_Rec_Low!$C80</f>
        <v>-5.7808826357279568E-2</v>
      </c>
    </row>
    <row r="81" spans="1:14" x14ac:dyDescent="0.25">
      <c r="A81" s="6">
        <f>Mag_Rec_Low!B81</f>
        <v>200</v>
      </c>
      <c r="B81" s="25">
        <f>(Mag_Rec_Low!C81-Mag_Rec_Low!$C81)/Mag_Rec_Low!$C81</f>
        <v>0</v>
      </c>
      <c r="C81" s="25">
        <f>(Mag_Rec_Low!D81-Mag_Rec_Low!$C81)/Mag_Rec_Low!$C81</f>
        <v>3.7062843301097978E-2</v>
      </c>
      <c r="D81" s="25">
        <f>(Mag_Rec_Low!E81-Mag_Rec_Low!$C81)/Mag_Rec_Low!$C81</f>
        <v>7.5646555618401723E-2</v>
      </c>
      <c r="E81" s="25">
        <f>(Mag_Rec_Low!F81-Mag_Rec_Low!$C81)/Mag_Rec_Low!$C81</f>
        <v>4.9998551897293693E-2</v>
      </c>
      <c r="F81" s="25">
        <f>(Mag_Rec_Low!G81-Mag_Rec_Low!$C81)/Mag_Rec_Low!$C81</f>
        <v>-5.2856067460276282E-2</v>
      </c>
      <c r="G81" s="25">
        <f>(Mag_Rec_Low!H81-Mag_Rec_Low!$C81)/Mag_Rec_Low!$C81</f>
        <v>0.15560936148488921</v>
      </c>
      <c r="H81" s="25">
        <f>(Mag_Rec_Low!I81-Mag_Rec_Low!$C81)/Mag_Rec_Low!$C81</f>
        <v>-1.8969070434691881E-2</v>
      </c>
      <c r="I81" s="25">
        <f>(Mag_Rec_Low!J81-Mag_Rec_Low!$C81)/Mag_Rec_Low!$C81</f>
        <v>-2.3833503217435083E-2</v>
      </c>
      <c r="J81" s="25">
        <f>(Mag_Rec_Low!K81-Mag_Rec_Low!$C81)/Mag_Rec_Low!$C81</f>
        <v>7.2876935921496619E-2</v>
      </c>
      <c r="K81" s="25">
        <f>(Mag_Rec_Low!L81-Mag_Rec_Low!$C81)/Mag_Rec_Low!$C81</f>
        <v>-5.2404675994222709E-2</v>
      </c>
      <c r="L81" s="25">
        <f>(Mag_Rec_Low!M81-Mag_Rec_Low!$C81)/Mag_Rec_Low!$C81</f>
        <v>-1.3152823665100233E-2</v>
      </c>
      <c r="M81" s="25">
        <f>(Mag_Rec_Low!N81-Mag_Rec_Low!$C81)/Mag_Rec_Low!$C81</f>
        <v>-6.9229975500127161E-2</v>
      </c>
      <c r="N81" s="26">
        <f>(Mag_Rec_Low!O81-Mag_Rec_Low!$C81)/Mag_Rec_Low!$C81</f>
        <v>-5.8967848920257596E-2</v>
      </c>
    </row>
    <row r="82" spans="1:14" x14ac:dyDescent="0.25">
      <c r="A82" s="6">
        <f>Mag_Rec_Low!B82</f>
        <v>300</v>
      </c>
      <c r="B82" s="25">
        <f>(Mag_Rec_Low!C82-Mag_Rec_Low!$C82)/Mag_Rec_Low!$C82</f>
        <v>0</v>
      </c>
      <c r="C82" s="25">
        <f>(Mag_Rec_Low!D82-Mag_Rec_Low!$C82)/Mag_Rec_Low!$C82</f>
        <v>4.094459667613564E-2</v>
      </c>
      <c r="D82" s="25">
        <f>(Mag_Rec_Low!E82-Mag_Rec_Low!$C82)/Mag_Rec_Low!$C82</f>
        <v>8.2730514639109951E-2</v>
      </c>
      <c r="E82" s="25">
        <f>(Mag_Rec_Low!F82-Mag_Rec_Low!$C82)/Mag_Rec_Low!$C82</f>
        <v>5.4128525557651026E-2</v>
      </c>
      <c r="F82" s="25">
        <f>(Mag_Rec_Low!G82-Mag_Rec_Low!$C82)/Mag_Rec_Low!$C82</f>
        <v>-5.2113992431127881E-2</v>
      </c>
      <c r="G82" s="25">
        <f>(Mag_Rec_Low!H82-Mag_Rec_Low!$C82)/Mag_Rec_Low!$C82</f>
        <v>0.17781492057691339</v>
      </c>
      <c r="H82" s="25">
        <f>(Mag_Rec_Low!I82-Mag_Rec_Low!$C82)/Mag_Rec_Low!$C82</f>
        <v>-1.0163426681935313E-2</v>
      </c>
      <c r="I82" s="25">
        <f>(Mag_Rec_Low!J82-Mag_Rec_Low!$C82)/Mag_Rec_Low!$C82</f>
        <v>-1.9008593736430539E-2</v>
      </c>
      <c r="J82" s="25">
        <f>(Mag_Rec_Low!K82-Mag_Rec_Low!$C82)/Mag_Rec_Low!$C82</f>
        <v>7.7897589864579606E-2</v>
      </c>
      <c r="K82" s="25">
        <f>(Mag_Rec_Low!L82-Mag_Rec_Low!$C82)/Mag_Rec_Low!$C82</f>
        <v>-5.5052227846363468E-2</v>
      </c>
      <c r="L82" s="25">
        <f>(Mag_Rec_Low!M82-Mag_Rec_Low!$C82)/Mag_Rec_Low!$C82</f>
        <v>-9.849593192265766E-3</v>
      </c>
      <c r="M82" s="25">
        <f>(Mag_Rec_Low!N82-Mag_Rec_Low!$C82)/Mag_Rec_Low!$C82</f>
        <v>-6.818668490453561E-2</v>
      </c>
      <c r="N82" s="26">
        <f>(Mag_Rec_Low!O82-Mag_Rec_Low!$C82)/Mag_Rec_Low!$C82</f>
        <v>-5.9823743268516305E-2</v>
      </c>
    </row>
    <row r="83" spans="1:14" ht="15.75" thickBot="1" x14ac:dyDescent="0.3">
      <c r="A83" s="9">
        <f>Mag_Rec_Low!B83</f>
        <v>500</v>
      </c>
      <c r="B83" s="27">
        <f>(Mag_Rec_Low!C83-Mag_Rec_Low!$C83)/Mag_Rec_Low!$C83</f>
        <v>0</v>
      </c>
      <c r="C83" s="27">
        <f>(Mag_Rec_Low!D83-Mag_Rec_Low!$C83)/Mag_Rec_Low!$C83</f>
        <v>4.5750536376790073E-2</v>
      </c>
      <c r="D83" s="27">
        <f>(Mag_Rec_Low!E83-Mag_Rec_Low!$C83)/Mag_Rec_Low!$C83</f>
        <v>9.0905335323835768E-2</v>
      </c>
      <c r="E83" s="27">
        <f>(Mag_Rec_Low!F83-Mag_Rec_Low!$C83)/Mag_Rec_Low!$C83</f>
        <v>5.8765619441602863E-2</v>
      </c>
      <c r="F83" s="27">
        <f>(Mag_Rec_Low!G83-Mag_Rec_Low!$C83)/Mag_Rec_Low!$C83</f>
        <v>-5.1230507005609362E-2</v>
      </c>
      <c r="G83" s="27">
        <f>(Mag_Rec_Low!H83-Mag_Rec_Low!$C83)/Mag_Rec_Low!$C83</f>
        <v>0.2050289504730283</v>
      </c>
      <c r="H83" s="27">
        <f>(Mag_Rec_Low!I83-Mag_Rec_Low!$C83)/Mag_Rec_Low!$C83</f>
        <v>4.0159970451553206E-4</v>
      </c>
      <c r="I83" s="27">
        <f>(Mag_Rec_Low!J83-Mag_Rec_Low!$C83)/Mag_Rec_Low!$C83</f>
        <v>-1.3437886460575267E-2</v>
      </c>
      <c r="J83" s="27">
        <f>(Mag_Rec_Low!K83-Mag_Rec_Low!$C83)/Mag_Rec_Low!$C83</f>
        <v>8.3494193009614304E-2</v>
      </c>
      <c r="K83" s="27">
        <f>(Mag_Rec_Low!L83-Mag_Rec_Low!$C83)/Mag_Rec_Low!$C83</f>
        <v>-5.8331400474041672E-2</v>
      </c>
      <c r="L83" s="27">
        <f>(Mag_Rec_Low!M83-Mag_Rec_Low!$C83)/Mag_Rec_Low!$C83</f>
        <v>-6.0874128809659039E-3</v>
      </c>
      <c r="M83" s="27">
        <f>(Mag_Rec_Low!N83-Mag_Rec_Low!$C83)/Mag_Rec_Low!$C83</f>
        <v>-6.7133514580694373E-2</v>
      </c>
      <c r="N83" s="28">
        <f>(Mag_Rec_Low!O83-Mag_Rec_Low!$C83)/Mag_Rec_Low!$C83</f>
        <v>-6.1026738150353317E-2</v>
      </c>
    </row>
  </sheetData>
  <mergeCells count="7">
    <mergeCell ref="B61:N61"/>
    <mergeCell ref="B73:N73"/>
    <mergeCell ref="B1:N1"/>
    <mergeCell ref="B13:N13"/>
    <mergeCell ref="B25:N25"/>
    <mergeCell ref="B37:N37"/>
    <mergeCell ref="B49:N4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O83"/>
  <sheetViews>
    <sheetView topLeftCell="A45" workbookViewId="0">
      <selection activeCell="A74" sqref="A74:O83"/>
    </sheetView>
  </sheetViews>
  <sheetFormatPr baseColWidth="10" defaultRowHeight="15" x14ac:dyDescent="0.25"/>
  <sheetData>
    <row r="1" spans="1:15" x14ac:dyDescent="0.25">
      <c r="A1" s="13"/>
      <c r="B1" s="37" t="s">
        <v>64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30" x14ac:dyDescent="0.25">
      <c r="A2" s="14" t="s">
        <v>14</v>
      </c>
      <c r="B2" s="15" t="s">
        <v>15</v>
      </c>
      <c r="C2" s="16" t="s">
        <v>1</v>
      </c>
      <c r="D2" s="16" t="s">
        <v>2</v>
      </c>
      <c r="E2" s="16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6" t="s">
        <v>10</v>
      </c>
      <c r="M2" s="16" t="s">
        <v>11</v>
      </c>
      <c r="N2" s="16" t="s">
        <v>12</v>
      </c>
      <c r="O2" s="17" t="s">
        <v>13</v>
      </c>
    </row>
    <row r="3" spans="1:15" x14ac:dyDescent="0.25">
      <c r="A3" s="18">
        <v>0</v>
      </c>
      <c r="B3" s="15">
        <v>1</v>
      </c>
      <c r="C3" s="7">
        <v>2.0854713692299542</v>
      </c>
      <c r="D3" s="7">
        <v>3.4832157737293548</v>
      </c>
      <c r="E3" s="7" t="e">
        <v>#N/A</v>
      </c>
      <c r="F3" s="7">
        <v>0.73932010358849798</v>
      </c>
      <c r="G3" s="7">
        <v>0</v>
      </c>
      <c r="H3" s="7">
        <v>0</v>
      </c>
      <c r="I3" s="7" t="e">
        <v>#N/A</v>
      </c>
      <c r="J3" s="7">
        <v>1.9951006845404042</v>
      </c>
      <c r="K3" s="7">
        <v>0</v>
      </c>
      <c r="L3" s="7" t="e">
        <v>#N/A</v>
      </c>
      <c r="M3" s="7" t="e">
        <v>#N/A</v>
      </c>
      <c r="N3" s="7" t="e">
        <v>#N/A</v>
      </c>
      <c r="O3" s="8" t="e">
        <v>#N/A</v>
      </c>
    </row>
    <row r="4" spans="1:15" x14ac:dyDescent="0.25">
      <c r="A4" s="18">
        <v>0.9</v>
      </c>
      <c r="B4" s="12">
        <v>10</v>
      </c>
      <c r="C4" s="7">
        <v>4.775352393050432</v>
      </c>
      <c r="D4" s="7">
        <v>6.0959546523143029</v>
      </c>
      <c r="E4" s="7">
        <v>6.7069544797985188</v>
      </c>
      <c r="F4" s="7">
        <v>6.1629323560909324</v>
      </c>
      <c r="G4" s="7">
        <v>6.30114240287031</v>
      </c>
      <c r="H4" s="7">
        <v>5.9469755295226285</v>
      </c>
      <c r="I4" s="7">
        <v>5.9773782697311679</v>
      </c>
      <c r="J4" s="7">
        <v>5.1785599792282255</v>
      </c>
      <c r="K4" s="7">
        <v>5.7637265089769496</v>
      </c>
      <c r="L4" s="7">
        <v>7.0483865876688023</v>
      </c>
      <c r="M4" s="7">
        <v>7.1875980025835773</v>
      </c>
      <c r="N4" s="7">
        <v>7.6527953829481419</v>
      </c>
      <c r="O4" s="8">
        <v>7.1619438817654855</v>
      </c>
    </row>
    <row r="5" spans="1:15" x14ac:dyDescent="0.25">
      <c r="A5" s="18">
        <v>0.95</v>
      </c>
      <c r="B5" s="12">
        <v>20</v>
      </c>
      <c r="C5" s="7">
        <v>4.9534783389498429</v>
      </c>
      <c r="D5" s="7">
        <v>6.4508762557199386</v>
      </c>
      <c r="E5" s="7">
        <v>6.9552895548639517</v>
      </c>
      <c r="F5" s="7">
        <v>6.5035964180574961</v>
      </c>
      <c r="G5" s="7">
        <v>6.6412558204367063</v>
      </c>
      <c r="H5" s="7">
        <v>6.2526033202539146</v>
      </c>
      <c r="I5" s="7">
        <v>6.2139731926628956</v>
      </c>
      <c r="J5" s="7">
        <v>5.4415071022950485</v>
      </c>
      <c r="K5" s="7">
        <v>6.0508628631256371</v>
      </c>
      <c r="L5" s="7">
        <v>7.2460248085472712</v>
      </c>
      <c r="M5" s="7">
        <v>7.4087624356406092</v>
      </c>
      <c r="N5" s="7">
        <v>7.9705324791168266</v>
      </c>
      <c r="O5" s="8">
        <v>7.4123238391248947</v>
      </c>
    </row>
    <row r="6" spans="1:15" x14ac:dyDescent="0.25">
      <c r="A6" s="18">
        <v>0.98</v>
      </c>
      <c r="B6" s="12">
        <v>50</v>
      </c>
      <c r="C6" s="7">
        <v>5.1629390675316271</v>
      </c>
      <c r="D6" s="7">
        <v>6.88532493328605</v>
      </c>
      <c r="E6" s="7">
        <v>7.2237450677171244</v>
      </c>
      <c r="F6" s="7">
        <v>6.9033423725817222</v>
      </c>
      <c r="G6" s="7">
        <v>7.0315634137814893</v>
      </c>
      <c r="H6" s="7">
        <v>6.604360289638743</v>
      </c>
      <c r="I6" s="7">
        <v>6.4758347960714291</v>
      </c>
      <c r="J6" s="7">
        <v>5.753801648937884</v>
      </c>
      <c r="K6" s="7">
        <v>6.3818585798544625</v>
      </c>
      <c r="L6" s="7">
        <v>7.4609776717911869</v>
      </c>
      <c r="M6" s="7">
        <v>7.6350652174726754</v>
      </c>
      <c r="N6" s="7">
        <v>8.3276645716367739</v>
      </c>
      <c r="O6" s="8">
        <v>7.6643223947776917</v>
      </c>
    </row>
    <row r="7" spans="1:15" x14ac:dyDescent="0.25">
      <c r="A7" s="18">
        <v>0.98666666666666669</v>
      </c>
      <c r="B7" s="12">
        <v>75</v>
      </c>
      <c r="C7" s="7">
        <v>5.2489137326471393</v>
      </c>
      <c r="D7" s="7">
        <v>7.0685968761714282</v>
      </c>
      <c r="E7" s="7">
        <v>7.3273002408206533</v>
      </c>
      <c r="F7" s="7">
        <v>7.0671776687701726</v>
      </c>
      <c r="G7" s="7">
        <v>7.1890082035929534</v>
      </c>
      <c r="H7" s="7">
        <v>6.7465534339712292</v>
      </c>
      <c r="I7" s="7">
        <v>6.5786791376912808</v>
      </c>
      <c r="J7" s="7">
        <v>5.8828766930368062</v>
      </c>
      <c r="K7" s="7">
        <v>6.5158111714039535</v>
      </c>
      <c r="L7" s="7">
        <v>7.5442832287079575</v>
      </c>
      <c r="M7" s="7">
        <v>7.7186429676188411</v>
      </c>
      <c r="N7" s="7">
        <v>8.4695514840435351</v>
      </c>
      <c r="O7" s="8">
        <v>7.7561435277540216</v>
      </c>
    </row>
    <row r="8" spans="1:15" x14ac:dyDescent="0.25">
      <c r="A8" s="18">
        <v>0.99</v>
      </c>
      <c r="B8" s="12">
        <v>100</v>
      </c>
      <c r="C8" s="7">
        <v>5.3079330532910163</v>
      </c>
      <c r="D8" s="7">
        <v>7.1959839501181602</v>
      </c>
      <c r="E8" s="7">
        <v>7.3963163894459889</v>
      </c>
      <c r="F8" s="7">
        <v>7.1795690616426402</v>
      </c>
      <c r="G8" s="7">
        <v>7.296217202109835</v>
      </c>
      <c r="H8" s="7">
        <v>6.8434730522040912</v>
      </c>
      <c r="I8" s="7">
        <v>6.6478223347280876</v>
      </c>
      <c r="J8" s="7">
        <v>5.9717664513320781</v>
      </c>
      <c r="K8" s="7">
        <v>6.6071626348579606</v>
      </c>
      <c r="L8" s="7">
        <v>7.5999304659933671</v>
      </c>
      <c r="M8" s="7">
        <v>7.7731573679807617</v>
      </c>
      <c r="N8" s="7">
        <v>8.5654722049539771</v>
      </c>
      <c r="O8" s="8">
        <v>7.8156301437325677</v>
      </c>
    </row>
    <row r="9" spans="1:15" x14ac:dyDescent="0.25">
      <c r="A9" s="18">
        <v>0.995</v>
      </c>
      <c r="B9" s="12">
        <v>200</v>
      </c>
      <c r="C9" s="7">
        <v>5.4444249618399185</v>
      </c>
      <c r="D9" s="7">
        <v>7.4952920912797421</v>
      </c>
      <c r="E9" s="7">
        <v>7.5498281083411403</v>
      </c>
      <c r="F9" s="7">
        <v>7.4392627739038435</v>
      </c>
      <c r="G9" s="7">
        <v>7.5415618261202884</v>
      </c>
      <c r="H9" s="7">
        <v>7.0655575262765495</v>
      </c>
      <c r="I9" s="7">
        <v>6.8034197091039337</v>
      </c>
      <c r="J9" s="7">
        <v>6.1781829750178101</v>
      </c>
      <c r="K9" s="7">
        <v>6.8166334522571859</v>
      </c>
      <c r="L9" s="7">
        <v>7.7240849164913268</v>
      </c>
      <c r="M9" s="7">
        <v>7.8909243043450576</v>
      </c>
      <c r="N9" s="7">
        <v>8.7829149322695343</v>
      </c>
      <c r="O9" s="8">
        <v>7.9429517223783259</v>
      </c>
    </row>
    <row r="10" spans="1:15" x14ac:dyDescent="0.25">
      <c r="A10" s="18">
        <v>0.9966666666666667</v>
      </c>
      <c r="B10" s="12">
        <v>300</v>
      </c>
      <c r="C10" s="7">
        <v>5.5210570766685372</v>
      </c>
      <c r="D10" s="7">
        <v>7.6660982717674724</v>
      </c>
      <c r="E10" s="7">
        <v>7.6324800334324792</v>
      </c>
      <c r="F10" s="7">
        <v>7.5849306371937359</v>
      </c>
      <c r="G10" s="7">
        <v>7.6777909182797206</v>
      </c>
      <c r="H10" s="7">
        <v>7.189040460205371</v>
      </c>
      <c r="I10" s="7">
        <v>6.8882706321660683</v>
      </c>
      <c r="J10" s="7">
        <v>6.294568872393727</v>
      </c>
      <c r="K10" s="7">
        <v>6.9331886605709041</v>
      </c>
      <c r="L10" s="7">
        <v>7.7911559801803083</v>
      </c>
      <c r="M10" s="7">
        <v>7.9522925615177691</v>
      </c>
      <c r="N10" s="7">
        <v>8.9024346583629779</v>
      </c>
      <c r="O10" s="8">
        <v>8.0086014534480228</v>
      </c>
    </row>
    <row r="11" spans="1:15" ht="15.75" thickBot="1" x14ac:dyDescent="0.3">
      <c r="A11" s="19">
        <v>0.998</v>
      </c>
      <c r="B11" s="20">
        <v>500</v>
      </c>
      <c r="C11" s="10">
        <v>5.6147367447820997</v>
      </c>
      <c r="D11" s="10">
        <v>7.877479160129564</v>
      </c>
      <c r="E11" s="10">
        <v>7.7302651826315234</v>
      </c>
      <c r="F11" s="10">
        <v>7.7628781971475433</v>
      </c>
      <c r="G11" s="10">
        <v>7.8429150087050328</v>
      </c>
      <c r="H11" s="10">
        <v>7.3388735133031524</v>
      </c>
      <c r="I11" s="10">
        <v>6.9896786930101245</v>
      </c>
      <c r="J11" s="10">
        <v>6.4373075980231729</v>
      </c>
      <c r="K11" s="10">
        <v>7.0746959715577304</v>
      </c>
      <c r="L11" s="10">
        <v>7.8707203846442741</v>
      </c>
      <c r="M11" s="10">
        <v>8.0230096246413396</v>
      </c>
      <c r="N11" s="10">
        <v>9.0461681847802993</v>
      </c>
      <c r="O11" s="11">
        <v>8.083603077187707</v>
      </c>
    </row>
    <row r="12" spans="1:15" ht="15.75" thickBot="1" x14ac:dyDescent="0.3"/>
    <row r="13" spans="1:15" x14ac:dyDescent="0.25">
      <c r="A13" s="13"/>
      <c r="B13" s="37" t="s">
        <v>66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8"/>
    </row>
    <row r="14" spans="1:15" ht="30" x14ac:dyDescent="0.25">
      <c r="A14" s="14" t="s">
        <v>14</v>
      </c>
      <c r="B14" s="15" t="s">
        <v>15</v>
      </c>
      <c r="C14" s="16" t="s">
        <v>1</v>
      </c>
      <c r="D14" s="16" t="s">
        <v>2</v>
      </c>
      <c r="E14" s="16" t="s">
        <v>3</v>
      </c>
      <c r="F14" s="16" t="s">
        <v>4</v>
      </c>
      <c r="G14" s="16" t="s">
        <v>5</v>
      </c>
      <c r="H14" s="16" t="s">
        <v>6</v>
      </c>
      <c r="I14" s="16" t="s">
        <v>7</v>
      </c>
      <c r="J14" s="16" t="s">
        <v>8</v>
      </c>
      <c r="K14" s="16" t="s">
        <v>9</v>
      </c>
      <c r="L14" s="16" t="s">
        <v>10</v>
      </c>
      <c r="M14" s="16" t="s">
        <v>11</v>
      </c>
      <c r="N14" s="16" t="s">
        <v>12</v>
      </c>
      <c r="O14" s="17" t="s">
        <v>13</v>
      </c>
    </row>
    <row r="15" spans="1:15" x14ac:dyDescent="0.25">
      <c r="A15" s="18">
        <v>0</v>
      </c>
      <c r="B15" s="15">
        <v>1</v>
      </c>
      <c r="C15" s="7">
        <v>0.6902894967722073</v>
      </c>
      <c r="D15" s="7" t="e">
        <v>#N/A</v>
      </c>
      <c r="E15" s="7">
        <v>0</v>
      </c>
      <c r="F15" s="7" t="e">
        <v>#N/A</v>
      </c>
      <c r="G15" s="7" t="e">
        <v>#N/A</v>
      </c>
      <c r="H15" s="7">
        <v>0</v>
      </c>
      <c r="I15" s="7" t="e">
        <v>#N/A</v>
      </c>
      <c r="J15" s="7" t="e">
        <v>#N/A</v>
      </c>
      <c r="K15" s="7">
        <v>1.3014251990045769</v>
      </c>
      <c r="L15" s="7">
        <v>1.0208795002565272</v>
      </c>
      <c r="M15" s="7" t="e">
        <v>#N/A</v>
      </c>
      <c r="N15" s="7" t="e">
        <v>#N/A</v>
      </c>
      <c r="O15" s="8" t="e">
        <v>#N/A</v>
      </c>
    </row>
    <row r="16" spans="1:15" x14ac:dyDescent="0.25">
      <c r="A16" s="18">
        <v>0.9</v>
      </c>
      <c r="B16" s="12">
        <v>10</v>
      </c>
      <c r="C16" s="7">
        <v>4.3974279822381366</v>
      </c>
      <c r="D16" s="7">
        <v>5.249096061609948</v>
      </c>
      <c r="E16" s="7">
        <v>5.9601391518652811</v>
      </c>
      <c r="F16" s="7">
        <v>5.1627529392400531</v>
      </c>
      <c r="G16" s="7">
        <v>5.3062494153272119</v>
      </c>
      <c r="H16" s="7">
        <v>4.712113086191243</v>
      </c>
      <c r="I16" s="7">
        <v>4.7488474139850112</v>
      </c>
      <c r="J16" s="7">
        <v>4.0879068353687789</v>
      </c>
      <c r="K16" s="7">
        <v>4.4077196796944538</v>
      </c>
      <c r="L16" s="7">
        <v>5.896282729754887</v>
      </c>
      <c r="M16" s="7">
        <v>5.8402704359676676</v>
      </c>
      <c r="N16" s="7">
        <v>5.8952769225111297</v>
      </c>
      <c r="O16" s="8">
        <v>5.9822407524071473</v>
      </c>
    </row>
    <row r="17" spans="1:15" x14ac:dyDescent="0.25">
      <c r="A17" s="18">
        <v>0.95</v>
      </c>
      <c r="B17" s="12">
        <v>20</v>
      </c>
      <c r="C17" s="7">
        <v>4.5999096079572617</v>
      </c>
      <c r="D17" s="7">
        <v>5.4482956098931767</v>
      </c>
      <c r="E17" s="7">
        <v>6.228495236004953</v>
      </c>
      <c r="F17" s="7">
        <v>5.4029102048079025</v>
      </c>
      <c r="G17" s="7">
        <v>5.5055090989887994</v>
      </c>
      <c r="H17" s="7">
        <v>4.8854761609341129</v>
      </c>
      <c r="I17" s="7">
        <v>4.8835461140040053</v>
      </c>
      <c r="J17" s="7">
        <v>4.227906767115484</v>
      </c>
      <c r="K17" s="7">
        <v>4.6036020964572639</v>
      </c>
      <c r="L17" s="7">
        <v>6.22341532886756</v>
      </c>
      <c r="M17" s="7">
        <v>6.1292704523367512</v>
      </c>
      <c r="N17" s="7">
        <v>6.1547175142928268</v>
      </c>
      <c r="O17" s="8">
        <v>6.2776590627807387</v>
      </c>
    </row>
    <row r="18" spans="1:15" x14ac:dyDescent="0.25">
      <c r="A18" s="18">
        <v>0.98</v>
      </c>
      <c r="B18" s="12">
        <v>50</v>
      </c>
      <c r="C18" s="7">
        <v>4.8362904173253618</v>
      </c>
      <c r="D18" s="7">
        <v>5.6691892743796748</v>
      </c>
      <c r="E18" s="7">
        <v>6.5350814414847989</v>
      </c>
      <c r="F18" s="7">
        <v>5.6674622827533101</v>
      </c>
      <c r="G18" s="7">
        <v>5.7159292954823027</v>
      </c>
      <c r="H18" s="7">
        <v>5.0827346637204442</v>
      </c>
      <c r="I18" s="7">
        <v>5.026900534201034</v>
      </c>
      <c r="J18" s="7">
        <v>4.3813615501390979</v>
      </c>
      <c r="K18" s="7">
        <v>4.8334922253525061</v>
      </c>
      <c r="L18" s="7">
        <v>6.6083034338854016</v>
      </c>
      <c r="M18" s="7">
        <v>6.4524351798250592</v>
      </c>
      <c r="N18" s="7">
        <v>6.4465990257273802</v>
      </c>
      <c r="O18" s="8">
        <v>6.6080632432510207</v>
      </c>
    </row>
    <row r="19" spans="1:15" x14ac:dyDescent="0.25">
      <c r="A19" s="18">
        <v>0.98666666666666669</v>
      </c>
      <c r="B19" s="12">
        <v>75</v>
      </c>
      <c r="C19" s="7">
        <v>4.9328201644786702</v>
      </c>
      <c r="D19" s="7">
        <v>5.7560684737276153</v>
      </c>
      <c r="E19" s="7">
        <v>6.6583536572910162</v>
      </c>
      <c r="F19" s="7">
        <v>5.7709931061114821</v>
      </c>
      <c r="G19" s="7">
        <v>5.7956272604163583</v>
      </c>
      <c r="H19" s="7">
        <v>5.1618141195551672</v>
      </c>
      <c r="I19" s="7">
        <v>5.0815303416874134</v>
      </c>
      <c r="J19" s="7">
        <v>4.4411883702736352</v>
      </c>
      <c r="K19" s="7">
        <v>4.9277225988352846</v>
      </c>
      <c r="L19" s="7">
        <v>6.766343533006804</v>
      </c>
      <c r="M19" s="7">
        <v>6.580336803282556</v>
      </c>
      <c r="N19" s="7">
        <v>6.5626428652559525</v>
      </c>
      <c r="O19" s="8">
        <v>6.7388485009341998</v>
      </c>
    </row>
    <row r="20" spans="1:15" x14ac:dyDescent="0.25">
      <c r="A20" s="18">
        <v>0.99</v>
      </c>
      <c r="B20" s="12">
        <v>100</v>
      </c>
      <c r="C20" s="7">
        <v>4.9989285248326816</v>
      </c>
      <c r="D20" s="7">
        <v>5.8145186006064433</v>
      </c>
      <c r="E20" s="7">
        <v>6.7421652333732212</v>
      </c>
      <c r="F20" s="7">
        <v>5.8404780142092356</v>
      </c>
      <c r="G20" s="7">
        <v>5.8482682160476376</v>
      </c>
      <c r="H20" s="7">
        <v>5.2155043190339594</v>
      </c>
      <c r="I20" s="7">
        <v>5.1177228014817526</v>
      </c>
      <c r="J20" s="7">
        <v>4.4812677863410393</v>
      </c>
      <c r="K20" s="7">
        <v>4.992368105534684</v>
      </c>
      <c r="L20" s="7">
        <v>6.8748528967444997</v>
      </c>
      <c r="M20" s="7">
        <v>6.6666449341939433</v>
      </c>
      <c r="N20" s="7">
        <v>6.6411187709721844</v>
      </c>
      <c r="O20" s="8">
        <v>6.8271084630274608</v>
      </c>
    </row>
    <row r="21" spans="1:15" x14ac:dyDescent="0.25">
      <c r="A21" s="18">
        <v>0.995</v>
      </c>
      <c r="B21" s="12">
        <v>200</v>
      </c>
      <c r="C21" s="7">
        <v>5.151348289419774</v>
      </c>
      <c r="D21" s="7">
        <v>5.9461736599966946</v>
      </c>
      <c r="E21" s="7">
        <v>6.9335824698761321</v>
      </c>
      <c r="F21" s="7">
        <v>5.9964864006912073</v>
      </c>
      <c r="G21" s="7">
        <v>5.9639473966751595</v>
      </c>
      <c r="H21" s="7">
        <v>5.3379028296329132</v>
      </c>
      <c r="I21" s="7">
        <v>5.1975815512347312</v>
      </c>
      <c r="J21" s="7">
        <v>4.5710351771445943</v>
      </c>
      <c r="K21" s="7">
        <v>5.1417489484803056</v>
      </c>
      <c r="L21" s="7">
        <v>7.1258554180402491</v>
      </c>
      <c r="M21" s="7">
        <v>6.8618246175040589</v>
      </c>
      <c r="N21" s="7">
        <v>6.8190937521160322</v>
      </c>
      <c r="O21" s="8">
        <v>7.0267198783942</v>
      </c>
    </row>
    <row r="22" spans="1:15" x14ac:dyDescent="0.25">
      <c r="A22" s="18">
        <v>0.9966666666666667</v>
      </c>
      <c r="B22" s="12">
        <v>300</v>
      </c>
      <c r="C22" s="7">
        <v>5.236649496340732</v>
      </c>
      <c r="D22" s="7">
        <v>6.0180400298454346</v>
      </c>
      <c r="E22" s="7">
        <v>7.0396422740608671</v>
      </c>
      <c r="F22" s="7">
        <v>6.0813494325389392</v>
      </c>
      <c r="G22" s="7">
        <v>6.0253984920334016</v>
      </c>
      <c r="H22" s="7">
        <v>5.4055885276678399</v>
      </c>
      <c r="I22" s="7">
        <v>5.2401975820648765</v>
      </c>
      <c r="J22" s="7">
        <v>4.6197354544942284</v>
      </c>
      <c r="K22" s="7">
        <v>5.225545604662301</v>
      </c>
      <c r="L22" s="7">
        <v>7.2668117107944727</v>
      </c>
      <c r="M22" s="7">
        <v>6.9688279709004739</v>
      </c>
      <c r="N22" s="7">
        <v>6.9169657263693693</v>
      </c>
      <c r="O22" s="8">
        <v>7.1361633850235684</v>
      </c>
    </row>
    <row r="23" spans="1:15" ht="15.75" thickBot="1" x14ac:dyDescent="0.3">
      <c r="A23" s="19">
        <v>0.998</v>
      </c>
      <c r="B23" s="20">
        <v>500</v>
      </c>
      <c r="C23" s="10">
        <v>5.3406721663114958</v>
      </c>
      <c r="D23" s="10">
        <v>6.1039974921528346</v>
      </c>
      <c r="E23" s="10">
        <v>7.1679864629890062</v>
      </c>
      <c r="F23" s="10">
        <v>6.1825723480681942</v>
      </c>
      <c r="G23" s="10">
        <v>6.0973222787619896</v>
      </c>
      <c r="H23" s="10">
        <v>5.4873715654704629</v>
      </c>
      <c r="I23" s="10">
        <v>5.2902591236920227</v>
      </c>
      <c r="J23" s="10">
        <v>4.6777017447426221</v>
      </c>
      <c r="K23" s="10">
        <v>5.327916726304613</v>
      </c>
      <c r="L23" s="10">
        <v>7.4391560749127912</v>
      </c>
      <c r="M23" s="10">
        <v>7.0972469106678346</v>
      </c>
      <c r="N23" s="10">
        <v>7.0347092277229422</v>
      </c>
      <c r="O23" s="11">
        <v>7.2675207772626997</v>
      </c>
    </row>
    <row r="24" spans="1:15" ht="15.75" thickBot="1" x14ac:dyDescent="0.3"/>
    <row r="25" spans="1:15" x14ac:dyDescent="0.25">
      <c r="A25" s="13"/>
      <c r="B25" s="37" t="s">
        <v>68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</row>
    <row r="26" spans="1:15" ht="30" x14ac:dyDescent="0.25">
      <c r="A26" s="14" t="s">
        <v>14</v>
      </c>
      <c r="B26" s="15" t="s">
        <v>15</v>
      </c>
      <c r="C26" s="16" t="s">
        <v>1</v>
      </c>
      <c r="D26" s="16" t="s">
        <v>2</v>
      </c>
      <c r="E26" s="16" t="s">
        <v>3</v>
      </c>
      <c r="F26" s="16" t="s">
        <v>4</v>
      </c>
      <c r="G26" s="16" t="s">
        <v>5</v>
      </c>
      <c r="H26" s="16" t="s">
        <v>6</v>
      </c>
      <c r="I26" s="16" t="s">
        <v>7</v>
      </c>
      <c r="J26" s="16" t="s">
        <v>8</v>
      </c>
      <c r="K26" s="16" t="s">
        <v>9</v>
      </c>
      <c r="L26" s="16" t="s">
        <v>10</v>
      </c>
      <c r="M26" s="16" t="s">
        <v>11</v>
      </c>
      <c r="N26" s="16" t="s">
        <v>12</v>
      </c>
      <c r="O26" s="17" t="s">
        <v>13</v>
      </c>
    </row>
    <row r="27" spans="1:15" x14ac:dyDescent="0.25">
      <c r="A27" s="18">
        <v>0</v>
      </c>
      <c r="B27" s="15">
        <v>1</v>
      </c>
      <c r="C27" s="7">
        <v>1.101946159404481</v>
      </c>
      <c r="D27" s="7">
        <v>0</v>
      </c>
      <c r="E27" s="7">
        <v>0.58082818704636185</v>
      </c>
      <c r="F27" s="7">
        <v>0</v>
      </c>
      <c r="G27" s="7" t="e">
        <v>#N/A</v>
      </c>
      <c r="H27" s="7">
        <v>0</v>
      </c>
      <c r="I27" s="7">
        <v>0</v>
      </c>
      <c r="J27" s="7" t="e">
        <v>#N/A</v>
      </c>
      <c r="K27" s="7" t="e">
        <v>#N/A</v>
      </c>
      <c r="L27" s="7">
        <v>2.6249755071060124</v>
      </c>
      <c r="M27" s="7">
        <v>0</v>
      </c>
      <c r="N27" s="7" t="e">
        <v>#N/A</v>
      </c>
      <c r="O27" s="8" t="e">
        <v>#N/A</v>
      </c>
    </row>
    <row r="28" spans="1:15" x14ac:dyDescent="0.25">
      <c r="A28" s="18">
        <v>0.9</v>
      </c>
      <c r="B28" s="12">
        <v>10</v>
      </c>
      <c r="C28" s="7">
        <v>4.1307839162516267</v>
      </c>
      <c r="D28" s="7">
        <v>4.8893577327755873</v>
      </c>
      <c r="E28" s="7">
        <v>5.101458313704315</v>
      </c>
      <c r="F28" s="7">
        <v>4.6591632433266277</v>
      </c>
      <c r="G28" s="7">
        <v>4.6864531595963062</v>
      </c>
      <c r="H28" s="7">
        <v>4.3834542079039771</v>
      </c>
      <c r="I28" s="7">
        <v>4.2070030487015622</v>
      </c>
      <c r="J28" s="7">
        <v>3.5688417782756803</v>
      </c>
      <c r="K28" s="7">
        <v>3.7648266450458197</v>
      </c>
      <c r="L28" s="7">
        <v>4.9245847631327235</v>
      </c>
      <c r="M28" s="7">
        <v>4.9055855397072712</v>
      </c>
      <c r="N28" s="7">
        <v>4.8261924208929816</v>
      </c>
      <c r="O28" s="8">
        <v>5.1606660897614818</v>
      </c>
    </row>
    <row r="29" spans="1:15" x14ac:dyDescent="0.25">
      <c r="A29" s="18">
        <v>0.95</v>
      </c>
      <c r="B29" s="12">
        <v>20</v>
      </c>
      <c r="C29" s="7">
        <v>4.3486171279073123</v>
      </c>
      <c r="D29" s="7">
        <v>5.1488234643224535</v>
      </c>
      <c r="E29" s="7">
        <v>5.3329479284946064</v>
      </c>
      <c r="F29" s="7">
        <v>4.9094873773079613</v>
      </c>
      <c r="G29" s="7">
        <v>4.8704171088481143</v>
      </c>
      <c r="H29" s="7">
        <v>4.570199123026093</v>
      </c>
      <c r="I29" s="7">
        <v>4.3931668189972406</v>
      </c>
      <c r="J29" s="7">
        <v>3.6928077329341242</v>
      </c>
      <c r="K29" s="7">
        <v>3.8902100812208946</v>
      </c>
      <c r="L29" s="7">
        <v>5.2655380148949131</v>
      </c>
      <c r="M29" s="7">
        <v>5.1404090243017038</v>
      </c>
      <c r="N29" s="7">
        <v>4.9797861272128738</v>
      </c>
      <c r="O29" s="8">
        <v>5.3966860271802641</v>
      </c>
    </row>
    <row r="30" spans="1:15" x14ac:dyDescent="0.25">
      <c r="A30" s="18">
        <v>0.98</v>
      </c>
      <c r="B30" s="12">
        <v>50</v>
      </c>
      <c r="C30" s="7">
        <v>4.605668120183056</v>
      </c>
      <c r="D30" s="7">
        <v>5.4502179357110938</v>
      </c>
      <c r="E30" s="7">
        <v>5.6026086625991276</v>
      </c>
      <c r="F30" s="7">
        <v>5.1968752434094618</v>
      </c>
      <c r="G30" s="7">
        <v>5.0667253164634474</v>
      </c>
      <c r="H30" s="7">
        <v>4.783070609198564</v>
      </c>
      <c r="I30" s="7">
        <v>4.6038881808175276</v>
      </c>
      <c r="J30" s="7">
        <v>3.8228223909525285</v>
      </c>
      <c r="K30" s="7">
        <v>4.0277999307458403</v>
      </c>
      <c r="L30" s="7">
        <v>5.6856535183294676</v>
      </c>
      <c r="M30" s="7">
        <v>5.407940173932051</v>
      </c>
      <c r="N30" s="7">
        <v>5.1376938794173226</v>
      </c>
      <c r="O30" s="8">
        <v>5.6531094882772726</v>
      </c>
    </row>
    <row r="31" spans="1:15" x14ac:dyDescent="0.25">
      <c r="A31" s="18">
        <v>0.98666666666666669</v>
      </c>
      <c r="B31" s="12">
        <v>75</v>
      </c>
      <c r="C31" s="7">
        <v>4.7114352075341284</v>
      </c>
      <c r="D31" s="7">
        <v>5.5728607051209371</v>
      </c>
      <c r="E31" s="7">
        <v>5.7125598483015061</v>
      </c>
      <c r="F31" s="7">
        <v>5.3128388425161823</v>
      </c>
      <c r="G31" s="7">
        <v>5.141691205716894</v>
      </c>
      <c r="H31" s="7">
        <v>4.8685225353901345</v>
      </c>
      <c r="I31" s="7">
        <v>4.6880423362615389</v>
      </c>
      <c r="J31" s="7">
        <v>3.8717995754377732</v>
      </c>
      <c r="K31" s="7">
        <v>4.0814879789098448</v>
      </c>
      <c r="L31" s="7">
        <v>5.8636518976105174</v>
      </c>
      <c r="M31" s="7">
        <v>5.5152913107464663</v>
      </c>
      <c r="N31" s="7">
        <v>5.1962358950626353</v>
      </c>
      <c r="O31" s="8">
        <v>5.7524057041300933</v>
      </c>
    </row>
    <row r="32" spans="1:15" x14ac:dyDescent="0.25">
      <c r="A32" s="18">
        <v>0.99</v>
      </c>
      <c r="B32" s="12">
        <v>100</v>
      </c>
      <c r="C32" s="7">
        <v>4.7841236013561321</v>
      </c>
      <c r="D32" s="7">
        <v>5.6567137700522911</v>
      </c>
      <c r="E32" s="7">
        <v>5.7878061172146396</v>
      </c>
      <c r="F32" s="7">
        <v>5.3918133161159698</v>
      </c>
      <c r="G32" s="7">
        <v>5.1914074540653301</v>
      </c>
      <c r="H32" s="7">
        <v>4.9265757108536832</v>
      </c>
      <c r="I32" s="7">
        <v>4.7450743922812606</v>
      </c>
      <c r="J32" s="7">
        <v>3.9040624201381586</v>
      </c>
      <c r="K32" s="7">
        <v>4.1174699681285398</v>
      </c>
      <c r="L32" s="7">
        <v>5.9876134240829275</v>
      </c>
      <c r="M32" s="7">
        <v>5.588208409125901</v>
      </c>
      <c r="N32" s="7">
        <v>5.2344937886916689</v>
      </c>
      <c r="O32" s="8">
        <v>5.8187080718211286</v>
      </c>
    </row>
    <row r="33" spans="1:15" x14ac:dyDescent="0.25">
      <c r="A33" s="18">
        <v>0.995</v>
      </c>
      <c r="B33" s="12">
        <v>200</v>
      </c>
      <c r="C33" s="7">
        <v>4.9524721769382438</v>
      </c>
      <c r="D33" s="7">
        <v>5.849632050236786</v>
      </c>
      <c r="E33" s="7">
        <v>5.961133976511201</v>
      </c>
      <c r="F33" s="7">
        <v>5.5725778148049177</v>
      </c>
      <c r="G33" s="7">
        <v>5.301258630364071</v>
      </c>
      <c r="H33" s="7">
        <v>5.0590295970434411</v>
      </c>
      <c r="I33" s="7">
        <v>4.8747819871044307</v>
      </c>
      <c r="J33" s="7">
        <v>3.9747026616395318</v>
      </c>
      <c r="K33" s="7">
        <v>4.1981052882487013</v>
      </c>
      <c r="L33" s="7">
        <v>6.2795811173518272</v>
      </c>
      <c r="M33" s="7">
        <v>5.7545349027267925</v>
      </c>
      <c r="N33" s="7">
        <v>5.3173585781769592</v>
      </c>
      <c r="O33" s="8">
        <v>5.9665561488347905</v>
      </c>
    </row>
    <row r="34" spans="1:15" x14ac:dyDescent="0.25">
      <c r="A34" s="18">
        <v>0.9966666666666667</v>
      </c>
      <c r="B34" s="12">
        <v>300</v>
      </c>
      <c r="C34" s="7">
        <v>5.0471333939609515</v>
      </c>
      <c r="D34" s="7">
        <v>5.9573551886259581</v>
      </c>
      <c r="E34" s="7">
        <v>6.0580421825228452</v>
      </c>
      <c r="F34" s="7">
        <v>5.6729683040212926</v>
      </c>
      <c r="G34" s="7">
        <v>5.3599702711330313</v>
      </c>
      <c r="H34" s="7">
        <v>5.1323402734448464</v>
      </c>
      <c r="I34" s="7">
        <v>4.946326946537841</v>
      </c>
      <c r="J34" s="7">
        <v>4.0120755447606751</v>
      </c>
      <c r="K34" s="7">
        <v>4.241878027732513</v>
      </c>
      <c r="L34" s="7">
        <v>6.4466078124426742</v>
      </c>
      <c r="M34" s="7">
        <v>5.8465692914723668</v>
      </c>
      <c r="N34" s="7">
        <v>5.3606676534308235</v>
      </c>
      <c r="O34" s="8">
        <v>6.0463801636434775</v>
      </c>
    </row>
    <row r="35" spans="1:15" ht="15.75" thickBot="1" x14ac:dyDescent="0.3">
      <c r="A35" s="19">
        <v>0.998</v>
      </c>
      <c r="B35" s="20">
        <v>500</v>
      </c>
      <c r="C35" s="10">
        <v>5.1629866025952733</v>
      </c>
      <c r="D35" s="10">
        <v>6.0884941607189011</v>
      </c>
      <c r="E35" s="10">
        <v>6.176131423407675</v>
      </c>
      <c r="F35" s="10">
        <v>5.7946708709799708</v>
      </c>
      <c r="G35" s="10">
        <v>5.4290247840640919</v>
      </c>
      <c r="H35" s="10">
        <v>5.2209803411084543</v>
      </c>
      <c r="I35" s="10">
        <v>5.0326016909610196</v>
      </c>
      <c r="J35" s="10">
        <v>4.0556741801673173</v>
      </c>
      <c r="K35" s="10">
        <v>4.2940044797605905</v>
      </c>
      <c r="L35" s="10">
        <v>6.6536872755024534</v>
      </c>
      <c r="M35" s="10">
        <v>5.9578255890628249</v>
      </c>
      <c r="N35" s="10">
        <v>5.4106949308649437</v>
      </c>
      <c r="O35" s="11">
        <v>6.1410287999980211</v>
      </c>
    </row>
    <row r="36" spans="1:15" ht="15.75" thickBot="1" x14ac:dyDescent="0.3"/>
    <row r="37" spans="1:15" x14ac:dyDescent="0.25">
      <c r="A37" s="13"/>
      <c r="B37" s="37" t="s">
        <v>70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x14ac:dyDescent="0.25">
      <c r="A38" s="14" t="s">
        <v>14</v>
      </c>
      <c r="B38" s="15" t="s">
        <v>15</v>
      </c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6" t="s">
        <v>6</v>
      </c>
      <c r="I38" s="16" t="s">
        <v>7</v>
      </c>
      <c r="J38" s="16" t="s">
        <v>8</v>
      </c>
      <c r="K38" s="16" t="s">
        <v>9</v>
      </c>
      <c r="L38" s="16" t="s">
        <v>10</v>
      </c>
      <c r="M38" s="16" t="s">
        <v>11</v>
      </c>
      <c r="N38" s="16" t="s">
        <v>12</v>
      </c>
      <c r="O38" s="17" t="s">
        <v>13</v>
      </c>
    </row>
    <row r="39" spans="1:15" x14ac:dyDescent="0.25">
      <c r="A39" s="18">
        <v>0</v>
      </c>
      <c r="B39" s="15">
        <v>1</v>
      </c>
      <c r="C39" s="7">
        <v>0</v>
      </c>
      <c r="D39" s="7">
        <v>0</v>
      </c>
      <c r="E39" s="7" t="e">
        <v>#N/A</v>
      </c>
      <c r="F39" s="7">
        <v>0</v>
      </c>
      <c r="G39" s="7" t="e">
        <v>#N/A</v>
      </c>
      <c r="H39" s="7">
        <v>0</v>
      </c>
      <c r="I39" s="7" t="e">
        <v>#N/A</v>
      </c>
      <c r="J39" s="7" t="e">
        <v>#N/A</v>
      </c>
      <c r="K39" s="7" t="e">
        <v>#N/A</v>
      </c>
      <c r="L39" s="7">
        <v>2.7100135441691973</v>
      </c>
      <c r="M39" s="7">
        <v>0.30851819517956836</v>
      </c>
      <c r="N39" s="7" t="e">
        <v>#N/A</v>
      </c>
      <c r="O39" s="8">
        <v>0</v>
      </c>
    </row>
    <row r="40" spans="1:15" x14ac:dyDescent="0.25">
      <c r="A40" s="18">
        <v>0.9</v>
      </c>
      <c r="B40" s="12">
        <v>10</v>
      </c>
      <c r="C40" s="7">
        <v>3.8009791572930531</v>
      </c>
      <c r="D40" s="7">
        <v>4.5400279892655639</v>
      </c>
      <c r="E40" s="7">
        <v>4.4611802090002941</v>
      </c>
      <c r="F40" s="7">
        <v>4.2913374834516764</v>
      </c>
      <c r="G40" s="7">
        <v>4.3773695223106532</v>
      </c>
      <c r="H40" s="7">
        <v>4.0872151360110998</v>
      </c>
      <c r="I40" s="7">
        <v>3.8547080693614322</v>
      </c>
      <c r="J40" s="7">
        <v>3.2347680514759496</v>
      </c>
      <c r="K40" s="7">
        <v>3.3988491240365564</v>
      </c>
      <c r="L40" s="7">
        <v>4.3224404015880831</v>
      </c>
      <c r="M40" s="7">
        <v>4.3399844405735468</v>
      </c>
      <c r="N40" s="7">
        <v>4.2296876308971658</v>
      </c>
      <c r="O40" s="8">
        <v>4.4883047300469556</v>
      </c>
    </row>
    <row r="41" spans="1:15" x14ac:dyDescent="0.25">
      <c r="A41" s="18">
        <v>0.95</v>
      </c>
      <c r="B41" s="12">
        <v>20</v>
      </c>
      <c r="C41" s="7">
        <v>3.9629243421481934</v>
      </c>
      <c r="D41" s="7">
        <v>4.7780930130569175</v>
      </c>
      <c r="E41" s="7">
        <v>4.6043310456098476</v>
      </c>
      <c r="F41" s="7">
        <v>4.5241574257928496</v>
      </c>
      <c r="G41" s="7">
        <v>4.5617181379185379</v>
      </c>
      <c r="H41" s="7">
        <v>4.2562100465403301</v>
      </c>
      <c r="I41" s="7">
        <v>4.0059474979699621</v>
      </c>
      <c r="J41" s="7">
        <v>3.3464557424271559</v>
      </c>
      <c r="K41" s="7">
        <v>3.4735122254860498</v>
      </c>
      <c r="L41" s="7">
        <v>4.6374174537340025</v>
      </c>
      <c r="M41" s="7">
        <v>4.5590473468770387</v>
      </c>
      <c r="N41" s="7">
        <v>4.3893830560870759</v>
      </c>
      <c r="O41" s="8">
        <v>4.7200051716463811</v>
      </c>
    </row>
    <row r="42" spans="1:15" x14ac:dyDescent="0.25">
      <c r="A42" s="18">
        <v>0.98</v>
      </c>
      <c r="B42" s="12">
        <v>50</v>
      </c>
      <c r="C42" s="7">
        <v>4.148082026435727</v>
      </c>
      <c r="D42" s="7">
        <v>5.0536536822266616</v>
      </c>
      <c r="E42" s="7">
        <v>4.7574081341334757</v>
      </c>
      <c r="F42" s="7">
        <v>4.793291848743622</v>
      </c>
      <c r="G42" s="7">
        <v>4.7590640035376843</v>
      </c>
      <c r="H42" s="7">
        <v>4.4488713083871545</v>
      </c>
      <c r="I42" s="7">
        <v>4.1700021096730229</v>
      </c>
      <c r="J42" s="7">
        <v>3.4643890088511036</v>
      </c>
      <c r="K42" s="7">
        <v>3.5471832622099084</v>
      </c>
      <c r="L42" s="7">
        <v>5.0348227266799404</v>
      </c>
      <c r="M42" s="7">
        <v>4.8147399773021178</v>
      </c>
      <c r="N42" s="7">
        <v>4.5642019368452829</v>
      </c>
      <c r="O42" s="8">
        <v>4.9827767131956726</v>
      </c>
    </row>
    <row r="43" spans="1:15" x14ac:dyDescent="0.25">
      <c r="A43" s="18">
        <v>0.98666666666666669</v>
      </c>
      <c r="B43" s="12">
        <v>75</v>
      </c>
      <c r="C43" s="7">
        <v>4.2225717015624529</v>
      </c>
      <c r="D43" s="7">
        <v>5.1655017877965275</v>
      </c>
      <c r="E43" s="7">
        <v>4.8159608104048033</v>
      </c>
      <c r="F43" s="7">
        <v>4.9024284684272059</v>
      </c>
      <c r="G43" s="7">
        <v>4.8346136847042658</v>
      </c>
      <c r="H43" s="7">
        <v>4.5262171079045821</v>
      </c>
      <c r="I43" s="7">
        <v>4.2334527566428974</v>
      </c>
      <c r="J43" s="7">
        <v>3.5090539688742441</v>
      </c>
      <c r="K43" s="7">
        <v>3.5735904065788255</v>
      </c>
      <c r="L43" s="7">
        <v>5.2057826692682259</v>
      </c>
      <c r="M43" s="7">
        <v>4.9191428568927531</v>
      </c>
      <c r="N43" s="7">
        <v>4.632291339070262</v>
      </c>
      <c r="O43" s="8">
        <v>5.0878665874327531</v>
      </c>
    </row>
    <row r="44" spans="1:15" x14ac:dyDescent="0.25">
      <c r="A44" s="18">
        <v>0.99</v>
      </c>
      <c r="B44" s="12">
        <v>100</v>
      </c>
      <c r="C44" s="7">
        <v>4.2732298143795049</v>
      </c>
      <c r="D44" s="7">
        <v>5.2418843003949771</v>
      </c>
      <c r="E44" s="7">
        <v>4.8548233401082435</v>
      </c>
      <c r="F44" s="7">
        <v>4.9769263370633174</v>
      </c>
      <c r="G44" s="7">
        <v>4.8847783280736792</v>
      </c>
      <c r="H44" s="7">
        <v>4.5787654250290597</v>
      </c>
      <c r="I44" s="7">
        <v>4.2757951462972947</v>
      </c>
      <c r="J44" s="7">
        <v>3.5385544468920274</v>
      </c>
      <c r="K44" s="7">
        <v>3.5905570527324975</v>
      </c>
      <c r="L44" s="7">
        <v>5.3256408038786107</v>
      </c>
      <c r="M44" s="7">
        <v>4.9906389439893371</v>
      </c>
      <c r="N44" s="7">
        <v>4.6778844487329554</v>
      </c>
      <c r="O44" s="8">
        <v>5.1591349280997747</v>
      </c>
    </row>
    <row r="45" spans="1:15" x14ac:dyDescent="0.25">
      <c r="A45" s="18">
        <v>0.995</v>
      </c>
      <c r="B45" s="12">
        <v>200</v>
      </c>
      <c r="C45" s="7">
        <v>4.3889676570028548</v>
      </c>
      <c r="D45" s="7">
        <v>5.4173466427036896</v>
      </c>
      <c r="E45" s="7">
        <v>4.9407857797252124</v>
      </c>
      <c r="F45" s="7">
        <v>5.1479610363559312</v>
      </c>
      <c r="G45" s="7">
        <v>4.9958028514819848</v>
      </c>
      <c r="H45" s="7">
        <v>4.6986659445066969</v>
      </c>
      <c r="I45" s="7">
        <v>4.3701398806655387</v>
      </c>
      <c r="J45" s="7">
        <v>3.6033792141261225</v>
      </c>
      <c r="K45" s="7">
        <v>3.626459889133665</v>
      </c>
      <c r="L45" s="7">
        <v>5.6102932420904681</v>
      </c>
      <c r="M45" s="7">
        <v>5.1554681957488189</v>
      </c>
      <c r="N45" s="7">
        <v>4.779936506277167</v>
      </c>
      <c r="O45" s="8">
        <v>5.321363459911165</v>
      </c>
    </row>
    <row r="46" spans="1:15" x14ac:dyDescent="0.25">
      <c r="A46" s="18">
        <v>0.9966666666666667</v>
      </c>
      <c r="B46" s="12">
        <v>300</v>
      </c>
      <c r="C46" s="7">
        <v>4.4531187715875653</v>
      </c>
      <c r="D46" s="7">
        <v>5.5151646600595559</v>
      </c>
      <c r="E46" s="7">
        <v>4.9867850940590923</v>
      </c>
      <c r="F46" s="7">
        <v>5.2432528320099729</v>
      </c>
      <c r="G46" s="7">
        <v>5.0552500787579522</v>
      </c>
      <c r="H46" s="7">
        <v>4.7650324095178291</v>
      </c>
      <c r="I46" s="7">
        <v>4.4210327373067848</v>
      </c>
      <c r="J46" s="7">
        <v>3.6378136983268368</v>
      </c>
      <c r="K46" s="7">
        <v>3.6447314840893306</v>
      </c>
      <c r="L46" s="7">
        <v>5.7744887164286931</v>
      </c>
      <c r="M46" s="7">
        <v>5.2477069985961631</v>
      </c>
      <c r="N46" s="7">
        <v>4.8352631217695077</v>
      </c>
      <c r="O46" s="8">
        <v>5.4109313646236963</v>
      </c>
    </row>
    <row r="47" spans="1:15" ht="15.75" thickBot="1" x14ac:dyDescent="0.3">
      <c r="A47" s="19">
        <v>0.998</v>
      </c>
      <c r="B47" s="20">
        <v>500</v>
      </c>
      <c r="C47" s="10">
        <v>4.5307708151908628</v>
      </c>
      <c r="D47" s="10">
        <v>5.6340978399729291</v>
      </c>
      <c r="E47" s="10">
        <v>5.0409400748775761</v>
      </c>
      <c r="F47" s="10">
        <v>5.3590603429147512</v>
      </c>
      <c r="G47" s="10">
        <v>5.1252721448727927</v>
      </c>
      <c r="H47" s="10">
        <v>4.8452798194335518</v>
      </c>
      <c r="I47" s="10">
        <v>4.4813353628963997</v>
      </c>
      <c r="J47" s="10">
        <v>3.6781149878327692</v>
      </c>
      <c r="K47" s="10">
        <v>3.6653832973371188</v>
      </c>
      <c r="L47" s="10">
        <v>5.9792955201336513</v>
      </c>
      <c r="M47" s="10">
        <v>5.3601830474704624</v>
      </c>
      <c r="N47" s="10">
        <v>4.901080415334798</v>
      </c>
      <c r="O47" s="11">
        <v>5.519019405767029</v>
      </c>
    </row>
    <row r="48" spans="1:15" ht="15.75" thickBot="1" x14ac:dyDescent="0.3"/>
    <row r="49" spans="1:15" x14ac:dyDescent="0.25">
      <c r="A49" s="13"/>
      <c r="B49" s="37" t="s">
        <v>72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8"/>
    </row>
    <row r="50" spans="1:15" ht="30" x14ac:dyDescent="0.25">
      <c r="A50" s="14" t="s">
        <v>14</v>
      </c>
      <c r="B50" s="15" t="s">
        <v>15</v>
      </c>
      <c r="C50" s="16" t="s">
        <v>1</v>
      </c>
      <c r="D50" s="16" t="s">
        <v>2</v>
      </c>
      <c r="E50" s="16" t="s">
        <v>3</v>
      </c>
      <c r="F50" s="16" t="s">
        <v>4</v>
      </c>
      <c r="G50" s="16" t="s">
        <v>5</v>
      </c>
      <c r="H50" s="16" t="s">
        <v>6</v>
      </c>
      <c r="I50" s="16" t="s">
        <v>7</v>
      </c>
      <c r="J50" s="16" t="s">
        <v>8</v>
      </c>
      <c r="K50" s="16" t="s">
        <v>9</v>
      </c>
      <c r="L50" s="16" t="s">
        <v>10</v>
      </c>
      <c r="M50" s="16" t="s">
        <v>11</v>
      </c>
      <c r="N50" s="16" t="s">
        <v>12</v>
      </c>
      <c r="O50" s="17" t="s">
        <v>13</v>
      </c>
    </row>
    <row r="51" spans="1:15" x14ac:dyDescent="0.25">
      <c r="A51" s="18">
        <v>0</v>
      </c>
      <c r="B51" s="15">
        <v>1</v>
      </c>
      <c r="C51" s="7" t="e">
        <v>#N/A</v>
      </c>
      <c r="D51" s="7">
        <v>0</v>
      </c>
      <c r="E51" s="7" t="e">
        <v>#N/A</v>
      </c>
      <c r="F51" s="7">
        <v>0</v>
      </c>
      <c r="G51" s="7" t="e">
        <v>#N/A</v>
      </c>
      <c r="H51" s="7" t="e">
        <v>#N/A</v>
      </c>
      <c r="I51" s="7" t="e">
        <v>#N/A</v>
      </c>
      <c r="J51" s="7" t="e">
        <v>#N/A</v>
      </c>
      <c r="K51" s="7" t="e">
        <v>#N/A</v>
      </c>
      <c r="L51" s="7">
        <v>2.6314971582225684</v>
      </c>
      <c r="M51" s="7">
        <v>1.6315908835052695</v>
      </c>
      <c r="N51" s="7" t="e">
        <v>#N/A</v>
      </c>
      <c r="O51" s="8" t="e">
        <v>#N/A</v>
      </c>
    </row>
    <row r="52" spans="1:15" x14ac:dyDescent="0.25">
      <c r="A52" s="18">
        <v>0.9</v>
      </c>
      <c r="B52" s="12">
        <v>10</v>
      </c>
      <c r="C52" s="7">
        <v>3.6033925865493055</v>
      </c>
      <c r="D52" s="7">
        <v>4.2163856126534736</v>
      </c>
      <c r="E52" s="7">
        <v>4.2612165298044857</v>
      </c>
      <c r="F52" s="7">
        <v>4.0898907051164572</v>
      </c>
      <c r="G52" s="7">
        <v>4.1869810625243433</v>
      </c>
      <c r="H52" s="7">
        <v>3.9483495337274803</v>
      </c>
      <c r="I52" s="7">
        <v>3.6995569920303577</v>
      </c>
      <c r="J52" s="7">
        <v>3.1042416726487492</v>
      </c>
      <c r="K52" s="7">
        <v>3.2111971865231221</v>
      </c>
      <c r="L52" s="7">
        <v>4.027701096947748</v>
      </c>
      <c r="M52" s="7">
        <v>4.1004134528280272</v>
      </c>
      <c r="N52" s="7">
        <v>4.0200870339801336</v>
      </c>
      <c r="O52" s="8">
        <v>4.0701091897464261</v>
      </c>
    </row>
    <row r="53" spans="1:15" x14ac:dyDescent="0.25">
      <c r="A53" s="18">
        <v>0.95</v>
      </c>
      <c r="B53" s="12">
        <v>20</v>
      </c>
      <c r="C53" s="7">
        <v>3.7285714986383995</v>
      </c>
      <c r="D53" s="7">
        <v>4.4002938400683735</v>
      </c>
      <c r="E53" s="7">
        <v>4.4291789054193309</v>
      </c>
      <c r="F53" s="7">
        <v>4.3081883721342438</v>
      </c>
      <c r="G53" s="7">
        <v>4.3509801333883171</v>
      </c>
      <c r="H53" s="7">
        <v>4.1016705156246189</v>
      </c>
      <c r="I53" s="7">
        <v>3.834117094996599</v>
      </c>
      <c r="J53" s="7">
        <v>3.2254760092252583</v>
      </c>
      <c r="K53" s="7">
        <v>3.2783841276876871</v>
      </c>
      <c r="L53" s="7">
        <v>4.3262128366874997</v>
      </c>
      <c r="M53" s="7">
        <v>4.333016698661508</v>
      </c>
      <c r="N53" s="7">
        <v>4.1736245017287024</v>
      </c>
      <c r="O53" s="8">
        <v>4.2372840917332777</v>
      </c>
    </row>
    <row r="54" spans="1:15" x14ac:dyDescent="0.25">
      <c r="A54" s="18">
        <v>0.98</v>
      </c>
      <c r="B54" s="12">
        <v>50</v>
      </c>
      <c r="C54" s="7">
        <v>3.8677469991056634</v>
      </c>
      <c r="D54" s="7">
        <v>4.6095208446115947</v>
      </c>
      <c r="E54" s="7">
        <v>4.6169447163984429</v>
      </c>
      <c r="F54" s="7">
        <v>4.5608323897778016</v>
      </c>
      <c r="G54" s="7">
        <v>4.5233295157832289</v>
      </c>
      <c r="H54" s="7">
        <v>4.2738744036657792</v>
      </c>
      <c r="I54" s="7">
        <v>3.9773391082960847</v>
      </c>
      <c r="J54" s="7">
        <v>3.3565676048827759</v>
      </c>
      <c r="K54" s="7">
        <v>3.3433463580297769</v>
      </c>
      <c r="L54" s="7">
        <v>4.7061516765865541</v>
      </c>
      <c r="M54" s="7">
        <v>4.6111746826255597</v>
      </c>
      <c r="N54" s="7">
        <v>4.3421653844278758</v>
      </c>
      <c r="O54" s="8">
        <v>4.4214906960657894</v>
      </c>
    </row>
    <row r="55" spans="1:15" x14ac:dyDescent="0.25">
      <c r="A55" s="18">
        <v>0.98666666666666669</v>
      </c>
      <c r="B55" s="12">
        <v>75</v>
      </c>
      <c r="C55" s="7">
        <v>3.9225935525579798</v>
      </c>
      <c r="D55" s="7">
        <v>4.6933895536225645</v>
      </c>
      <c r="E55" s="7">
        <v>4.691242861344751</v>
      </c>
      <c r="F55" s="7">
        <v>4.663368360345431</v>
      </c>
      <c r="G55" s="7">
        <v>4.5883587073180081</v>
      </c>
      <c r="H55" s="7">
        <v>4.3422528799988385</v>
      </c>
      <c r="I55" s="7">
        <v>4.0319229677586419</v>
      </c>
      <c r="J55" s="7">
        <v>3.4071457716688007</v>
      </c>
      <c r="K55" s="7">
        <v>3.366238852199404</v>
      </c>
      <c r="L55" s="7">
        <v>4.8704949553516315</v>
      </c>
      <c r="M55" s="7">
        <v>4.726685214183437</v>
      </c>
      <c r="N55" s="7">
        <v>4.4079472994522568</v>
      </c>
      <c r="O55" s="8">
        <v>4.4935937384305626</v>
      </c>
    </row>
    <row r="56" spans="1:15" x14ac:dyDescent="0.25">
      <c r="A56" s="18">
        <v>0.99</v>
      </c>
      <c r="B56" s="12">
        <v>100</v>
      </c>
      <c r="C56" s="7">
        <v>3.9595278491928632</v>
      </c>
      <c r="D56" s="7">
        <v>4.7503285297446354</v>
      </c>
      <c r="E56" s="7">
        <v>4.7413743039067597</v>
      </c>
      <c r="F56" s="7">
        <v>4.7333881640701394</v>
      </c>
      <c r="G56" s="7">
        <v>4.6312296226798537</v>
      </c>
      <c r="H56" s="7">
        <v>4.388467176706591</v>
      </c>
      <c r="I56" s="7">
        <v>4.0680864583179446</v>
      </c>
      <c r="J56" s="7">
        <v>3.4408578374738887</v>
      </c>
      <c r="K56" s="7">
        <v>3.3808204380961371</v>
      </c>
      <c r="L56" s="7">
        <v>4.9859868231427704</v>
      </c>
      <c r="M56" s="7">
        <v>4.8064055893143518</v>
      </c>
      <c r="N56" s="7">
        <v>4.452040067749869</v>
      </c>
      <c r="O56" s="8">
        <v>4.541990673963074</v>
      </c>
    </row>
    <row r="57" spans="1:15" x14ac:dyDescent="0.25">
      <c r="A57" s="18">
        <v>0.995</v>
      </c>
      <c r="B57" s="12">
        <v>200</v>
      </c>
      <c r="C57" s="7">
        <v>4.0428244178213824</v>
      </c>
      <c r="D57" s="7">
        <v>4.8801248475234758</v>
      </c>
      <c r="E57" s="7">
        <v>4.8547279929914318</v>
      </c>
      <c r="F57" s="7">
        <v>4.8942244400652841</v>
      </c>
      <c r="G57" s="7">
        <v>4.7251977957403</v>
      </c>
      <c r="H57" s="7">
        <v>4.4931943663552687</v>
      </c>
      <c r="I57" s="7">
        <v>4.1478856696514121</v>
      </c>
      <c r="J57" s="7">
        <v>3.515853192077377</v>
      </c>
      <c r="K57" s="7">
        <v>3.4113097531290624</v>
      </c>
      <c r="L57" s="7">
        <v>5.2610652501785093</v>
      </c>
      <c r="M57" s="7">
        <v>4.9920411900020838</v>
      </c>
      <c r="N57" s="7">
        <v>4.5508677473634052</v>
      </c>
      <c r="O57" s="8">
        <v>4.6506665579630573</v>
      </c>
    </row>
    <row r="58" spans="1:15" x14ac:dyDescent="0.25">
      <c r="A58" s="18">
        <v>0.9966666666666667</v>
      </c>
      <c r="B58" s="12">
        <v>300</v>
      </c>
      <c r="C58" s="7">
        <v>4.0883553779165167</v>
      </c>
      <c r="D58" s="7">
        <v>4.9518964788996804</v>
      </c>
      <c r="E58" s="7">
        <v>4.916863004473182</v>
      </c>
      <c r="F58" s="7">
        <v>4.9838827564536823</v>
      </c>
      <c r="G58" s="7">
        <v>4.7749726598001416</v>
      </c>
      <c r="H58" s="7">
        <v>4.5507374732696135</v>
      </c>
      <c r="I58" s="7">
        <v>4.1904725292919469</v>
      </c>
      <c r="J58" s="7">
        <v>3.5562372489875322</v>
      </c>
      <c r="K58" s="7">
        <v>3.4266131600146426</v>
      </c>
      <c r="L58" s="7">
        <v>5.4201917380556051</v>
      </c>
      <c r="M58" s="7">
        <v>5.0970092585149676</v>
      </c>
      <c r="N58" s="7">
        <v>4.6045257735378851</v>
      </c>
      <c r="O58" s="8">
        <v>4.7097909737151795</v>
      </c>
    </row>
    <row r="59" spans="1:15" ht="15.75" thickBot="1" x14ac:dyDescent="0.3">
      <c r="A59" s="19">
        <v>0.998</v>
      </c>
      <c r="B59" s="20">
        <v>500</v>
      </c>
      <c r="C59" s="10">
        <v>4.1428721868987708</v>
      </c>
      <c r="D59" s="10">
        <v>5.0386117466164855</v>
      </c>
      <c r="E59" s="10">
        <v>4.9914253203988856</v>
      </c>
      <c r="F59" s="10">
        <v>5.0928893901456656</v>
      </c>
      <c r="G59" s="10">
        <v>4.833095897696051</v>
      </c>
      <c r="H59" s="10">
        <v>4.6199183294113055</v>
      </c>
      <c r="I59" s="10">
        <v>4.2405022554284475</v>
      </c>
      <c r="J59" s="10">
        <v>3.6040210853513397</v>
      </c>
      <c r="K59" s="10">
        <v>3.4437144187267896</v>
      </c>
      <c r="L59" s="10">
        <v>5.6190859467147032</v>
      </c>
      <c r="M59" s="10">
        <v>5.2260228796058517</v>
      </c>
      <c r="N59" s="10">
        <v>4.6684330987804898</v>
      </c>
      <c r="O59" s="11">
        <v>4.78032148296621</v>
      </c>
    </row>
    <row r="60" spans="1:15" ht="15.75" thickBot="1" x14ac:dyDescent="0.3"/>
    <row r="61" spans="1:15" x14ac:dyDescent="0.25">
      <c r="A61" s="13"/>
      <c r="B61" s="37" t="s">
        <v>74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8"/>
    </row>
    <row r="62" spans="1:15" ht="30" x14ac:dyDescent="0.25">
      <c r="A62" s="14" t="s">
        <v>14</v>
      </c>
      <c r="B62" s="15" t="s">
        <v>15</v>
      </c>
      <c r="C62" s="16" t="s">
        <v>1</v>
      </c>
      <c r="D62" s="16" t="s">
        <v>2</v>
      </c>
      <c r="E62" s="16" t="s">
        <v>3</v>
      </c>
      <c r="F62" s="16" t="s">
        <v>4</v>
      </c>
      <c r="G62" s="16" t="s">
        <v>5</v>
      </c>
      <c r="H62" s="16" t="s">
        <v>6</v>
      </c>
      <c r="I62" s="16" t="s">
        <v>7</v>
      </c>
      <c r="J62" s="16" t="s">
        <v>8</v>
      </c>
      <c r="K62" s="16" t="s">
        <v>9</v>
      </c>
      <c r="L62" s="16" t="s">
        <v>10</v>
      </c>
      <c r="M62" s="16" t="s">
        <v>11</v>
      </c>
      <c r="N62" s="16" t="s">
        <v>12</v>
      </c>
      <c r="O62" s="17" t="s">
        <v>13</v>
      </c>
    </row>
    <row r="63" spans="1:15" x14ac:dyDescent="0.25">
      <c r="A63" s="18">
        <v>0</v>
      </c>
      <c r="B63" s="15">
        <v>1</v>
      </c>
      <c r="C63" s="7" t="e">
        <v>#N/A</v>
      </c>
      <c r="D63" s="7" t="e">
        <v>#N/A</v>
      </c>
      <c r="E63" s="7" t="e">
        <v>#N/A</v>
      </c>
      <c r="F63" s="7">
        <v>0</v>
      </c>
      <c r="G63" s="7" t="e">
        <v>#N/A</v>
      </c>
      <c r="H63" s="7" t="e">
        <v>#N/A</v>
      </c>
      <c r="I63" s="7" t="e">
        <v>#N/A</v>
      </c>
      <c r="J63" s="7" t="e">
        <v>#N/A</v>
      </c>
      <c r="K63" s="7" t="e">
        <v>#N/A</v>
      </c>
      <c r="L63" s="7">
        <v>2.3440611615746239</v>
      </c>
      <c r="M63" s="7">
        <v>1.9974862153435329</v>
      </c>
      <c r="N63" s="7" t="e">
        <v>#N/A</v>
      </c>
      <c r="O63" s="8" t="e">
        <v>#N/A</v>
      </c>
    </row>
    <row r="64" spans="1:15" x14ac:dyDescent="0.25">
      <c r="A64" s="18">
        <v>0.9</v>
      </c>
      <c r="B64" s="12">
        <v>10</v>
      </c>
      <c r="C64" s="7">
        <v>3.464070915375741</v>
      </c>
      <c r="D64" s="7">
        <v>4.0443925093173689</v>
      </c>
      <c r="E64" s="7">
        <v>4.12626838061054</v>
      </c>
      <c r="F64" s="7">
        <v>3.9542203438818486</v>
      </c>
      <c r="G64" s="7">
        <v>4.0075801453376476</v>
      </c>
      <c r="H64" s="7">
        <v>3.834743800370191</v>
      </c>
      <c r="I64" s="7">
        <v>3.5626853068780133</v>
      </c>
      <c r="J64" s="7">
        <v>2.9948580310382136</v>
      </c>
      <c r="K64" s="7">
        <v>3.1484848097828104</v>
      </c>
      <c r="L64" s="7">
        <v>3.7697952286194667</v>
      </c>
      <c r="M64" s="7">
        <v>3.9163272377236851</v>
      </c>
      <c r="N64" s="7">
        <v>3.8416737908310523</v>
      </c>
      <c r="O64" s="8">
        <v>3.8337442324747646</v>
      </c>
    </row>
    <row r="65" spans="1:15" x14ac:dyDescent="0.25">
      <c r="A65" s="18">
        <v>0.95</v>
      </c>
      <c r="B65" s="12">
        <v>20</v>
      </c>
      <c r="C65" s="7">
        <v>3.5604577786019025</v>
      </c>
      <c r="D65" s="7">
        <v>4.2035536203484583</v>
      </c>
      <c r="E65" s="7">
        <v>4.2934056792479129</v>
      </c>
      <c r="F65" s="7">
        <v>4.1480030688005201</v>
      </c>
      <c r="G65" s="7">
        <v>4.1388269719656421</v>
      </c>
      <c r="H65" s="7">
        <v>3.9811981769940346</v>
      </c>
      <c r="I65" s="7">
        <v>3.6897445405068257</v>
      </c>
      <c r="J65" s="7">
        <v>3.1074103885549631</v>
      </c>
      <c r="K65" s="7">
        <v>3.2289776202488616</v>
      </c>
      <c r="L65" s="7">
        <v>3.9947815273938696</v>
      </c>
      <c r="M65" s="7">
        <v>4.1352336636444802</v>
      </c>
      <c r="N65" s="7">
        <v>3.9690940331308338</v>
      </c>
      <c r="O65" s="8">
        <v>3.9796648293235068</v>
      </c>
    </row>
    <row r="66" spans="1:15" x14ac:dyDescent="0.25">
      <c r="A66" s="18">
        <v>0.98</v>
      </c>
      <c r="B66" s="12">
        <v>50</v>
      </c>
      <c r="C66" s="7">
        <v>3.6620863598526192</v>
      </c>
      <c r="D66" s="7">
        <v>4.3818979248530106</v>
      </c>
      <c r="E66" s="7">
        <v>4.4798238442891272</v>
      </c>
      <c r="F66" s="7">
        <v>4.36865919901933</v>
      </c>
      <c r="G66" s="7">
        <v>4.2713379695310163</v>
      </c>
      <c r="H66" s="7">
        <v>4.1456826851316819</v>
      </c>
      <c r="I66" s="7">
        <v>3.8256939377518231</v>
      </c>
      <c r="J66" s="7">
        <v>3.2284831787933324</v>
      </c>
      <c r="K66" s="7">
        <v>3.3104780881055884</v>
      </c>
      <c r="L66" s="7">
        <v>4.273384804002645</v>
      </c>
      <c r="M66" s="7">
        <v>4.4000058365508847</v>
      </c>
      <c r="N66" s="7">
        <v>4.1044345779077744</v>
      </c>
      <c r="O66" s="8">
        <v>4.1382502858006216</v>
      </c>
    </row>
    <row r="67" spans="1:15" x14ac:dyDescent="0.25">
      <c r="A67" s="18">
        <v>0.98666666666666669</v>
      </c>
      <c r="B67" s="12">
        <v>75</v>
      </c>
      <c r="C67" s="7">
        <v>3.7005319371215091</v>
      </c>
      <c r="D67" s="7">
        <v>4.4525912990734895</v>
      </c>
      <c r="E67" s="7">
        <v>4.5534633252216654</v>
      </c>
      <c r="F67" s="7">
        <v>4.4571664843483401</v>
      </c>
      <c r="G67" s="7">
        <v>4.3197458258984902</v>
      </c>
      <c r="H67" s="7">
        <v>4.2109938730274763</v>
      </c>
      <c r="I67" s="7">
        <v>3.8777189988591472</v>
      </c>
      <c r="J67" s="7">
        <v>3.2750083014816509</v>
      </c>
      <c r="K67" s="7">
        <v>3.3403208324670759</v>
      </c>
      <c r="L67" s="7">
        <v>4.3918093456158909</v>
      </c>
      <c r="M67" s="7">
        <v>4.5108109139568286</v>
      </c>
      <c r="N67" s="7">
        <v>4.1559305384383833</v>
      </c>
      <c r="O67" s="8">
        <v>4.1996751344002208</v>
      </c>
    </row>
    <row r="68" spans="1:15" x14ac:dyDescent="0.25">
      <c r="A68" s="18">
        <v>0.99</v>
      </c>
      <c r="B68" s="12">
        <v>100</v>
      </c>
      <c r="C68" s="7">
        <v>3.7259101580610094</v>
      </c>
      <c r="D68" s="7">
        <v>4.5003303526853493</v>
      </c>
      <c r="E68" s="7">
        <v>4.6031098312299825</v>
      </c>
      <c r="F68" s="7">
        <v>4.5172730140027948</v>
      </c>
      <c r="G68" s="7">
        <v>4.3511477707447099</v>
      </c>
      <c r="H68" s="7">
        <v>4.2551344372787838</v>
      </c>
      <c r="I68" s="7">
        <v>3.9122567895076794</v>
      </c>
      <c r="J68" s="7">
        <v>3.3059579091611662</v>
      </c>
      <c r="K68" s="7">
        <v>3.3597024610875623</v>
      </c>
      <c r="L68" s="7">
        <v>4.4744010019877045</v>
      </c>
      <c r="M68" s="7">
        <v>4.5875524800524614</v>
      </c>
      <c r="N68" s="7">
        <v>4.1900207598727519</v>
      </c>
      <c r="O68" s="8">
        <v>4.2406947867479925</v>
      </c>
    </row>
    <row r="69" spans="1:15" x14ac:dyDescent="0.25">
      <c r="A69" s="18">
        <v>0.995</v>
      </c>
      <c r="B69" s="12">
        <v>200</v>
      </c>
      <c r="C69" s="7">
        <v>3.7816336498171994</v>
      </c>
      <c r="D69" s="7">
        <v>4.6083938521043244</v>
      </c>
      <c r="E69" s="7">
        <v>4.7152458805721533</v>
      </c>
      <c r="F69" s="7">
        <v>4.6543450006075435</v>
      </c>
      <c r="G69" s="7">
        <v>4.4184783850594567</v>
      </c>
      <c r="H69" s="7">
        <v>4.355160282098133</v>
      </c>
      <c r="I69" s="7">
        <v>3.9886762128393487</v>
      </c>
      <c r="J69" s="7">
        <v>3.3746262013500941</v>
      </c>
      <c r="K69" s="7">
        <v>3.4013266779552307</v>
      </c>
      <c r="L69" s="7">
        <v>4.6692788870122817</v>
      </c>
      <c r="M69" s="7">
        <v>4.7670499512079401</v>
      </c>
      <c r="N69" s="7">
        <v>4.2651633742718325</v>
      </c>
      <c r="O69" s="8">
        <v>4.3321793125118351</v>
      </c>
    </row>
    <row r="70" spans="1:15" x14ac:dyDescent="0.25">
      <c r="A70" s="18">
        <v>0.9966666666666667</v>
      </c>
      <c r="B70" s="12">
        <v>300</v>
      </c>
      <c r="C70" s="7">
        <v>3.8112081142659751</v>
      </c>
      <c r="D70" s="7">
        <v>4.6676997275606169</v>
      </c>
      <c r="E70" s="7">
        <v>4.776641728303515</v>
      </c>
      <c r="F70" s="7">
        <v>4.7301722544621629</v>
      </c>
      <c r="G70" s="7">
        <v>4.4532661830589912</v>
      </c>
      <c r="H70" s="7">
        <v>4.4101190080295538</v>
      </c>
      <c r="I70" s="7">
        <v>4.0295827082759335</v>
      </c>
      <c r="J70" s="7">
        <v>3.4114954716461412</v>
      </c>
      <c r="K70" s="7">
        <v>3.4228722893582884</v>
      </c>
      <c r="L70" s="7">
        <v>4.7809644238350684</v>
      </c>
      <c r="M70" s="7">
        <v>4.8690129130206108</v>
      </c>
      <c r="N70" s="7">
        <v>4.3052166772994696</v>
      </c>
      <c r="O70" s="8">
        <v>4.3815809564787482</v>
      </c>
    </row>
    <row r="71" spans="1:15" ht="15.75" thickBot="1" x14ac:dyDescent="0.3">
      <c r="A71" s="19">
        <v>0.998</v>
      </c>
      <c r="B71" s="20">
        <v>500</v>
      </c>
      <c r="C71" s="10">
        <v>3.8457973572817004</v>
      </c>
      <c r="D71" s="10">
        <v>4.7389336543332377</v>
      </c>
      <c r="E71" s="10">
        <v>4.8502495544257904</v>
      </c>
      <c r="F71" s="10">
        <v>4.8218180918805178</v>
      </c>
      <c r="G71" s="10">
        <v>4.4930756524144106</v>
      </c>
      <c r="H71" s="10">
        <v>4.4761916847464889</v>
      </c>
      <c r="I71" s="10">
        <v>4.0777548735530864</v>
      </c>
      <c r="J71" s="10">
        <v>3.4550190057370997</v>
      </c>
      <c r="K71" s="10">
        <v>3.4475650709981052</v>
      </c>
      <c r="L71" s="10">
        <v>4.9196161897188189</v>
      </c>
      <c r="M71" s="10">
        <v>4.9947646165114437</v>
      </c>
      <c r="N71" s="10">
        <v>4.3522244168583271</v>
      </c>
      <c r="O71" s="11">
        <v>4.4401654328190947</v>
      </c>
    </row>
    <row r="72" spans="1:15" ht="15.75" thickBot="1" x14ac:dyDescent="0.3"/>
    <row r="73" spans="1:15" x14ac:dyDescent="0.25">
      <c r="A73" s="13"/>
      <c r="B73" s="37" t="s">
        <v>76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8"/>
    </row>
    <row r="74" spans="1:15" ht="30" x14ac:dyDescent="0.25">
      <c r="A74" s="14" t="s">
        <v>14</v>
      </c>
      <c r="B74" s="15" t="s">
        <v>15</v>
      </c>
      <c r="C74" s="16" t="s">
        <v>1</v>
      </c>
      <c r="D74" s="16" t="s">
        <v>2</v>
      </c>
      <c r="E74" s="16" t="s">
        <v>3</v>
      </c>
      <c r="F74" s="16" t="s">
        <v>4</v>
      </c>
      <c r="G74" s="16" t="s">
        <v>5</v>
      </c>
      <c r="H74" s="16" t="s">
        <v>6</v>
      </c>
      <c r="I74" s="16" t="s">
        <v>7</v>
      </c>
      <c r="J74" s="16" t="s">
        <v>8</v>
      </c>
      <c r="K74" s="16" t="s">
        <v>9</v>
      </c>
      <c r="L74" s="16" t="s">
        <v>10</v>
      </c>
      <c r="M74" s="16" t="s">
        <v>11</v>
      </c>
      <c r="N74" s="16" t="s">
        <v>12</v>
      </c>
      <c r="O74" s="17" t="s">
        <v>13</v>
      </c>
    </row>
    <row r="75" spans="1:15" x14ac:dyDescent="0.25">
      <c r="A75" s="18">
        <v>0</v>
      </c>
      <c r="B75" s="15">
        <v>1</v>
      </c>
      <c r="C75" s="7" t="e">
        <v>#N/A</v>
      </c>
      <c r="D75" s="7" t="e">
        <v>#N/A</v>
      </c>
      <c r="E75" s="7">
        <v>0</v>
      </c>
      <c r="F75" s="7" t="e">
        <v>#N/A</v>
      </c>
      <c r="G75" s="7" t="e">
        <v>#N/A</v>
      </c>
      <c r="H75" s="7" t="e">
        <v>#N/A</v>
      </c>
      <c r="I75" s="7" t="e">
        <v>#N/A</v>
      </c>
      <c r="J75" s="7" t="e">
        <v>#N/A</v>
      </c>
      <c r="K75" s="7" t="e">
        <v>#N/A</v>
      </c>
      <c r="L75" s="7">
        <v>2.2615645764482966</v>
      </c>
      <c r="M75" s="7">
        <v>2.115514468767977</v>
      </c>
      <c r="N75" s="7" t="e">
        <v>#N/A</v>
      </c>
      <c r="O75" s="8" t="e">
        <v>#N/A</v>
      </c>
    </row>
    <row r="76" spans="1:15" x14ac:dyDescent="0.25">
      <c r="A76" s="18">
        <v>0.9</v>
      </c>
      <c r="B76" s="12">
        <v>10</v>
      </c>
      <c r="C76" s="7">
        <v>3.3535817664167689</v>
      </c>
      <c r="D76" s="7">
        <v>3.8816298570097434</v>
      </c>
      <c r="E76" s="7">
        <v>4.0177352141527365</v>
      </c>
      <c r="F76" s="7">
        <v>3.8111306621145218</v>
      </c>
      <c r="G76" s="7">
        <v>3.8713134951676555</v>
      </c>
      <c r="H76" s="7">
        <v>3.7449901314626333</v>
      </c>
      <c r="I76" s="7">
        <v>3.459027767948212</v>
      </c>
      <c r="J76" s="7">
        <v>2.9194015884680367</v>
      </c>
      <c r="K76" s="7">
        <v>3.0870050424272022</v>
      </c>
      <c r="L76" s="7">
        <v>3.6353673930175168</v>
      </c>
      <c r="M76" s="7">
        <v>3.8334458055364236</v>
      </c>
      <c r="N76" s="7">
        <v>3.6397618966152079</v>
      </c>
      <c r="O76" s="8">
        <v>3.7391677209597272</v>
      </c>
    </row>
    <row r="77" spans="1:15" x14ac:dyDescent="0.25">
      <c r="A77" s="18">
        <v>0.95</v>
      </c>
      <c r="B77" s="12">
        <v>20</v>
      </c>
      <c r="C77" s="7">
        <v>3.4356733961786516</v>
      </c>
      <c r="D77" s="7">
        <v>4.0184867056400808</v>
      </c>
      <c r="E77" s="7">
        <v>4.1970439233571106</v>
      </c>
      <c r="F77" s="7">
        <v>3.975929589371944</v>
      </c>
      <c r="G77" s="7">
        <v>3.9782122352253655</v>
      </c>
      <c r="H77" s="7">
        <v>3.8813909581361825</v>
      </c>
      <c r="I77" s="7">
        <v>3.5821256674199802</v>
      </c>
      <c r="J77" s="7">
        <v>3.0151641145489454</v>
      </c>
      <c r="K77" s="7">
        <v>3.172065485398484</v>
      </c>
      <c r="L77" s="7">
        <v>3.8348487048536208</v>
      </c>
      <c r="M77" s="7">
        <v>4.0716586175953404</v>
      </c>
      <c r="N77" s="7">
        <v>3.7353153058438875</v>
      </c>
      <c r="O77" s="8">
        <v>3.8882750553390637</v>
      </c>
    </row>
    <row r="78" spans="1:15" x14ac:dyDescent="0.25">
      <c r="A78" s="18">
        <v>0.98</v>
      </c>
      <c r="B78" s="12">
        <v>50</v>
      </c>
      <c r="C78" s="7">
        <v>3.5202230142015756</v>
      </c>
      <c r="D78" s="7">
        <v>4.1705803070645722</v>
      </c>
      <c r="E78" s="7">
        <v>4.400208565617298</v>
      </c>
      <c r="F78" s="7">
        <v>4.1600163360209006</v>
      </c>
      <c r="G78" s="7">
        <v>4.0820014129158118</v>
      </c>
      <c r="H78" s="7">
        <v>4.0335255492753967</v>
      </c>
      <c r="I78" s="7">
        <v>3.7156675324235433</v>
      </c>
      <c r="J78" s="7">
        <v>3.1147976713581254</v>
      </c>
      <c r="K78" s="7">
        <v>3.259851541247766</v>
      </c>
      <c r="L78" s="7">
        <v>4.0802492635405514</v>
      </c>
      <c r="M78" s="7">
        <v>4.3636890580021959</v>
      </c>
      <c r="N78" s="7">
        <v>3.8315367271624874</v>
      </c>
      <c r="O78" s="8">
        <v>4.0520237810955866</v>
      </c>
    </row>
    <row r="79" spans="1:15" x14ac:dyDescent="0.25">
      <c r="A79" s="18">
        <v>0.98666666666666669</v>
      </c>
      <c r="B79" s="12">
        <v>75</v>
      </c>
      <c r="C79" s="7">
        <v>3.5516141959092864</v>
      </c>
      <c r="D79" s="7">
        <v>4.230498265898353</v>
      </c>
      <c r="E79" s="7">
        <v>4.4814043690516918</v>
      </c>
      <c r="F79" s="7">
        <v>4.2328166117531794</v>
      </c>
      <c r="G79" s="7">
        <v>4.1187046790748454</v>
      </c>
      <c r="H79" s="7">
        <v>4.0936218251582934</v>
      </c>
      <c r="I79" s="7">
        <v>3.76732087563175</v>
      </c>
      <c r="J79" s="7">
        <v>3.1520912034998698</v>
      </c>
      <c r="K79" s="7">
        <v>3.2924979088954953</v>
      </c>
      <c r="L79" s="7">
        <v>4.1841127819013506</v>
      </c>
      <c r="M79" s="7">
        <v>4.4870052924372494</v>
      </c>
      <c r="N79" s="7">
        <v>3.8666121421020905</v>
      </c>
      <c r="O79" s="8">
        <v>4.115956347108197</v>
      </c>
    </row>
    <row r="80" spans="1:15" x14ac:dyDescent="0.25">
      <c r="A80" s="18">
        <v>0.99</v>
      </c>
      <c r="B80" s="12">
        <v>100</v>
      </c>
      <c r="C80" s="7">
        <v>3.572143628667062</v>
      </c>
      <c r="D80" s="7">
        <v>4.2708414305568283</v>
      </c>
      <c r="E80" s="7">
        <v>4.5364506931557749</v>
      </c>
      <c r="F80" s="7">
        <v>4.2819237929403293</v>
      </c>
      <c r="G80" s="7">
        <v>4.1421249567550404</v>
      </c>
      <c r="H80" s="7">
        <v>4.1341375990485405</v>
      </c>
      <c r="I80" s="7">
        <v>3.8017918870246596</v>
      </c>
      <c r="J80" s="7">
        <v>3.1765798278491366</v>
      </c>
      <c r="K80" s="7">
        <v>3.3138657444887696</v>
      </c>
      <c r="L80" s="7">
        <v>4.256411336627882</v>
      </c>
      <c r="M80" s="7">
        <v>4.5727571660910984</v>
      </c>
      <c r="N80" s="7">
        <v>3.8893407815726597</v>
      </c>
      <c r="O80" s="8">
        <v>4.1588163529792705</v>
      </c>
    </row>
    <row r="81" spans="1:15" x14ac:dyDescent="0.25">
      <c r="A81" s="18">
        <v>0.995</v>
      </c>
      <c r="B81" s="12">
        <v>200</v>
      </c>
      <c r="C81" s="7">
        <v>3.6166535438689564</v>
      </c>
      <c r="D81" s="7">
        <v>4.3618071298217984</v>
      </c>
      <c r="E81" s="7">
        <v>4.6616994960096214</v>
      </c>
      <c r="F81" s="7">
        <v>4.3929208226132488</v>
      </c>
      <c r="G81" s="7">
        <v>4.1912164357223674</v>
      </c>
      <c r="H81" s="7">
        <v>4.2256497698172639</v>
      </c>
      <c r="I81" s="7">
        <v>3.8786019541204961</v>
      </c>
      <c r="J81" s="7">
        <v>3.229967714736913</v>
      </c>
      <c r="K81" s="7">
        <v>3.3602452533077463</v>
      </c>
      <c r="L81" s="7">
        <v>4.4265965767614768</v>
      </c>
      <c r="M81" s="7">
        <v>4.7743524394814036</v>
      </c>
      <c r="N81" s="7">
        <v>3.9380022374894676</v>
      </c>
      <c r="O81" s="8">
        <v>4.2549013952498473</v>
      </c>
    </row>
    <row r="82" spans="1:15" x14ac:dyDescent="0.25">
      <c r="A82" s="18">
        <v>0.9966666666666667</v>
      </c>
      <c r="B82" s="12">
        <v>300</v>
      </c>
      <c r="C82" s="7">
        <v>3.6399426697520054</v>
      </c>
      <c r="D82" s="7">
        <v>4.4115190146255845</v>
      </c>
      <c r="E82" s="7">
        <v>4.7308189522984172</v>
      </c>
      <c r="F82" s="7">
        <v>4.4537399431529465</v>
      </c>
      <c r="G82" s="7">
        <v>4.2159274334836825</v>
      </c>
      <c r="H82" s="7">
        <v>4.2757535636624899</v>
      </c>
      <c r="I82" s="7">
        <v>3.9200382869511388</v>
      </c>
      <c r="J82" s="7">
        <v>3.2580767186457802</v>
      </c>
      <c r="K82" s="7">
        <v>3.3845433235584648</v>
      </c>
      <c r="L82" s="7">
        <v>4.5238970910748728</v>
      </c>
      <c r="M82" s="7">
        <v>4.8894621755143985</v>
      </c>
      <c r="N82" s="7">
        <v>3.9631016404074759</v>
      </c>
      <c r="O82" s="8">
        <v>4.3070824373461436</v>
      </c>
    </row>
    <row r="83" spans="1:15" ht="15.75" thickBot="1" x14ac:dyDescent="0.3">
      <c r="A83" s="19">
        <v>0.998</v>
      </c>
      <c r="B83" s="20">
        <v>500</v>
      </c>
      <c r="C83" s="10">
        <v>3.6668689972454231</v>
      </c>
      <c r="D83" s="10">
        <v>4.4710314081170814</v>
      </c>
      <c r="E83" s="10">
        <v>4.814200700479919</v>
      </c>
      <c r="F83" s="10">
        <v>4.5267005107678422</v>
      </c>
      <c r="G83" s="10">
        <v>4.2436067147088785</v>
      </c>
      <c r="H83" s="10">
        <v>4.3358230663500388</v>
      </c>
      <c r="I83" s="10">
        <v>3.9691380975346151</v>
      </c>
      <c r="J83" s="10">
        <v>3.290740257584563</v>
      </c>
      <c r="K83" s="10">
        <v>3.4126650201932933</v>
      </c>
      <c r="L83" s="10">
        <v>4.6444772304958599</v>
      </c>
      <c r="M83" s="10">
        <v>5.0319760298684271</v>
      </c>
      <c r="N83" s="10">
        <v>3.991784439462279</v>
      </c>
      <c r="O83" s="11">
        <v>4.3692420860296011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N83"/>
  <sheetViews>
    <sheetView workbookViewId="0">
      <selection activeCell="P8" sqref="P8"/>
    </sheetView>
  </sheetViews>
  <sheetFormatPr baseColWidth="10" defaultRowHeight="15" x14ac:dyDescent="0.25"/>
  <cols>
    <col min="2" max="14" width="11.42578125" style="32"/>
  </cols>
  <sheetData>
    <row r="1" spans="1:14" x14ac:dyDescent="0.25">
      <c r="A1" s="13"/>
      <c r="B1" s="39" t="s">
        <v>23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4" ht="30" x14ac:dyDescent="0.25">
      <c r="A2" s="22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29" t="s">
        <v>12</v>
      </c>
      <c r="N2" s="30" t="s">
        <v>13</v>
      </c>
    </row>
    <row r="3" spans="1:14" x14ac:dyDescent="0.25">
      <c r="A3" s="6">
        <f>Mag_Rec_High!B3</f>
        <v>1</v>
      </c>
      <c r="B3" s="25">
        <f>(Mag_Rec_High!C3-Mag_Rec_High!$C3)/Mag_Rec_High!$C3</f>
        <v>0</v>
      </c>
      <c r="C3" s="25">
        <f>(Mag_Rec_High!D3-Mag_Rec_High!$C3)/Mag_Rec_High!$C3</f>
        <v>0.67022948630338086</v>
      </c>
      <c r="D3" s="25" t="e">
        <f>(Mag_Rec_High!E3-Mag_Rec_High!$C3)/Mag_Rec_High!$C3</f>
        <v>#N/A</v>
      </c>
      <c r="E3" s="25">
        <f>(Mag_Rec_High!F3-Mag_Rec_High!$C3)/Mag_Rec_High!$C3</f>
        <v>-0.64549016855528119</v>
      </c>
      <c r="F3" s="25">
        <f>(Mag_Rec_High!G3-Mag_Rec_High!$C3)/Mag_Rec_High!$C3</f>
        <v>-1</v>
      </c>
      <c r="G3" s="25">
        <f>(Mag_Rec_High!H3-Mag_Rec_High!$C3)/Mag_Rec_High!$C3</f>
        <v>-1</v>
      </c>
      <c r="H3" s="25" t="e">
        <f>(Mag_Rec_High!I3-Mag_Rec_High!$C3)/Mag_Rec_High!$C3</f>
        <v>#N/A</v>
      </c>
      <c r="I3" s="25">
        <f>(Mag_Rec_High!J3-Mag_Rec_High!$C3)/Mag_Rec_High!$C3</f>
        <v>-4.3333457377033542E-2</v>
      </c>
      <c r="J3" s="25">
        <f>(Mag_Rec_High!K3-Mag_Rec_High!$C3)/Mag_Rec_High!$C3</f>
        <v>-1</v>
      </c>
      <c r="K3" s="25" t="e">
        <f>(Mag_Rec_High!L3-Mag_Rec_High!$C3)/Mag_Rec_High!$C3</f>
        <v>#N/A</v>
      </c>
      <c r="L3" s="25" t="e">
        <f>(Mag_Rec_High!M3-Mag_Rec_High!$C3)/Mag_Rec_High!$C3</f>
        <v>#N/A</v>
      </c>
      <c r="M3" s="25" t="e">
        <f>(Mag_Rec_High!N3-Mag_Rec_High!$C3)/Mag_Rec_High!$C3</f>
        <v>#N/A</v>
      </c>
      <c r="N3" s="25" t="e">
        <f>(Mag_Rec_High!O3-Mag_Rec_High!$C3)/Mag_Rec_High!$C3</f>
        <v>#N/A</v>
      </c>
    </row>
    <row r="4" spans="1:14" x14ac:dyDescent="0.25">
      <c r="A4" s="6">
        <f>Mag_Rec_High!B4</f>
        <v>10</v>
      </c>
      <c r="B4" s="25">
        <f>(Mag_Rec_High!C4-Mag_Rec_High!$C4)/Mag_Rec_High!$C4</f>
        <v>0</v>
      </c>
      <c r="C4" s="25">
        <f>(Mag_Rec_High!D4-Mag_Rec_High!$C4)/Mag_Rec_High!$C4</f>
        <v>0.27654550922477317</v>
      </c>
      <c r="D4" s="25">
        <f>(Mag_Rec_High!E4-Mag_Rec_High!$C4)/Mag_Rec_High!$C4</f>
        <v>0.40449414572192544</v>
      </c>
      <c r="E4" s="25">
        <f>(Mag_Rec_High!F4-Mag_Rec_High!$C4)/Mag_Rec_High!$C4</f>
        <v>0.29057121837957861</v>
      </c>
      <c r="F4" s="25">
        <f>(Mag_Rec_High!G4-Mag_Rec_High!$C4)/Mag_Rec_High!$C4</f>
        <v>0.31951359485854058</v>
      </c>
      <c r="G4" s="25">
        <f>(Mag_Rec_High!H4-Mag_Rec_High!$C4)/Mag_Rec_High!$C4</f>
        <v>0.24534799529711337</v>
      </c>
      <c r="H4" s="25">
        <f>(Mag_Rec_High!I4-Mag_Rec_High!$C4)/Mag_Rec_High!$C4</f>
        <v>0.25171459145717573</v>
      </c>
      <c r="I4" s="25">
        <f>(Mag_Rec_High!J4-Mag_Rec_High!$C4)/Mag_Rec_High!$C4</f>
        <v>8.4435148024799456E-2</v>
      </c>
      <c r="J4" s="25">
        <f>(Mag_Rec_High!K4-Mag_Rec_High!$C4)/Mag_Rec_High!$C4</f>
        <v>0.20697406904774146</v>
      </c>
      <c r="K4" s="25">
        <f>(Mag_Rec_High!L4-Mag_Rec_High!$C4)/Mag_Rec_High!$C4</f>
        <v>0.47599297549774877</v>
      </c>
      <c r="L4" s="25">
        <f>(Mag_Rec_High!M4-Mag_Rec_High!$C4)/Mag_Rec_High!$C4</f>
        <v>0.50514504710556751</v>
      </c>
      <c r="M4" s="25">
        <f>(Mag_Rec_High!N4-Mag_Rec_High!$C4)/Mag_Rec_High!$C4</f>
        <v>0.60256139297389888</v>
      </c>
      <c r="N4" s="25">
        <f>(Mag_Rec_High!O4-Mag_Rec_High!$C4)/Mag_Rec_High!$C4</f>
        <v>0.4997728528240678</v>
      </c>
    </row>
    <row r="5" spans="1:14" x14ac:dyDescent="0.25">
      <c r="A5" s="6">
        <f>Mag_Rec_High!B5</f>
        <v>20</v>
      </c>
      <c r="B5" s="25">
        <f>(Mag_Rec_High!C5-Mag_Rec_High!$C5)/Mag_Rec_High!$C5</f>
        <v>0</v>
      </c>
      <c r="C5" s="25">
        <f>(Mag_Rec_High!D5-Mag_Rec_High!$C5)/Mag_Rec_High!$C5</f>
        <v>0.302292210505063</v>
      </c>
      <c r="D5" s="25">
        <f>(Mag_Rec_High!E5-Mag_Rec_High!$C5)/Mag_Rec_High!$C5</f>
        <v>0.40412233160961003</v>
      </c>
      <c r="E5" s="25">
        <f>(Mag_Rec_High!F5-Mag_Rec_High!$C5)/Mag_Rec_High!$C5</f>
        <v>0.31293526952946854</v>
      </c>
      <c r="F5" s="25">
        <f>(Mag_Rec_High!G5-Mag_Rec_High!$C5)/Mag_Rec_High!$C5</f>
        <v>0.34072572160367592</v>
      </c>
      <c r="G5" s="25">
        <f>(Mag_Rec_High!H5-Mag_Rec_High!$C5)/Mag_Rec_High!$C5</f>
        <v>0.26226519879755672</v>
      </c>
      <c r="H5" s="25">
        <f>(Mag_Rec_High!I5-Mag_Rec_High!$C5)/Mag_Rec_High!$C5</f>
        <v>0.25446661264300241</v>
      </c>
      <c r="I5" s="25">
        <f>(Mag_Rec_High!J5-Mag_Rec_High!$C5)/Mag_Rec_High!$C5</f>
        <v>9.8522438163859957E-2</v>
      </c>
      <c r="J5" s="25">
        <f>(Mag_Rec_High!K5-Mag_Rec_High!$C5)/Mag_Rec_High!$C5</f>
        <v>0.22153816956196565</v>
      </c>
      <c r="K5" s="25">
        <f>(Mag_Rec_High!L5-Mag_Rec_High!$C5)/Mag_Rec_High!$C5</f>
        <v>0.46281548292456187</v>
      </c>
      <c r="L5" s="25">
        <f>(Mag_Rec_High!M5-Mag_Rec_High!$C5)/Mag_Rec_High!$C5</f>
        <v>0.49566868545372428</v>
      </c>
      <c r="M5" s="25">
        <f>(Mag_Rec_High!N5-Mag_Rec_High!$C5)/Mag_Rec_High!$C5</f>
        <v>0.60907789107373211</v>
      </c>
      <c r="N5" s="25">
        <f>(Mag_Rec_High!O5-Mag_Rec_High!$C5)/Mag_Rec_High!$C5</f>
        <v>0.4963876556884948</v>
      </c>
    </row>
    <row r="6" spans="1:14" x14ac:dyDescent="0.25">
      <c r="A6" s="6">
        <f>Mag_Rec_High!B6</f>
        <v>50</v>
      </c>
      <c r="B6" s="25">
        <f>(Mag_Rec_High!C6-Mag_Rec_High!$C6)/Mag_Rec_High!$C6</f>
        <v>0</v>
      </c>
      <c r="C6" s="25">
        <f>(Mag_Rec_High!D6-Mag_Rec_High!$C6)/Mag_Rec_High!$C6</f>
        <v>0.33360569304140292</v>
      </c>
      <c r="D6" s="25">
        <f>(Mag_Rec_High!E6-Mag_Rec_High!$C6)/Mag_Rec_High!$C6</f>
        <v>0.39915365516230222</v>
      </c>
      <c r="E6" s="25">
        <f>(Mag_Rec_High!F6-Mag_Rec_High!$C6)/Mag_Rec_High!$C6</f>
        <v>0.33709545711957672</v>
      </c>
      <c r="F6" s="25">
        <f>(Mag_Rec_High!G6-Mag_Rec_High!$C6)/Mag_Rec_High!$C6</f>
        <v>0.36193035048605393</v>
      </c>
      <c r="G6" s="25">
        <f>(Mag_Rec_High!H6-Mag_Rec_High!$C6)/Mag_Rec_High!$C6</f>
        <v>0.2791861773407005</v>
      </c>
      <c r="H6" s="25">
        <f>(Mag_Rec_High!I6-Mag_Rec_High!$C6)/Mag_Rec_High!$C6</f>
        <v>0.25429231516526307</v>
      </c>
      <c r="I6" s="25">
        <f>(Mag_Rec_High!J6-Mag_Rec_High!$C6)/Mag_Rec_High!$C6</f>
        <v>0.11444306695812799</v>
      </c>
      <c r="J6" s="25">
        <f>(Mag_Rec_High!K6-Mag_Rec_High!$C6)/Mag_Rec_High!$C6</f>
        <v>0.23609023782370417</v>
      </c>
      <c r="K6" s="25">
        <f>(Mag_Rec_High!L6-Mag_Rec_High!$C6)/Mag_Rec_High!$C6</f>
        <v>0.44510279400958325</v>
      </c>
      <c r="L6" s="25">
        <f>(Mag_Rec_High!M6-Mag_Rec_High!$C6)/Mag_Rec_High!$C6</f>
        <v>0.47882148474065922</v>
      </c>
      <c r="M6" s="25">
        <f>(Mag_Rec_High!N6-Mag_Rec_High!$C6)/Mag_Rec_High!$C6</f>
        <v>0.61296975670452458</v>
      </c>
      <c r="N6" s="25">
        <f>(Mag_Rec_High!O6-Mag_Rec_High!$C6)/Mag_Rec_High!$C6</f>
        <v>0.48448825262661144</v>
      </c>
    </row>
    <row r="7" spans="1:14" x14ac:dyDescent="0.25">
      <c r="A7" s="6">
        <f>Mag_Rec_High!B7</f>
        <v>75</v>
      </c>
      <c r="B7" s="25">
        <f>(Mag_Rec_High!C7-Mag_Rec_High!$C7)/Mag_Rec_High!$C7</f>
        <v>0</v>
      </c>
      <c r="C7" s="25">
        <f>(Mag_Rec_High!D7-Mag_Rec_High!$C7)/Mag_Rec_High!$C7</f>
        <v>0.34667804353617826</v>
      </c>
      <c r="D7" s="25">
        <f>(Mag_Rec_High!E7-Mag_Rec_High!$C7)/Mag_Rec_High!$C7</f>
        <v>0.39596507278189524</v>
      </c>
      <c r="E7" s="25">
        <f>(Mag_Rec_High!F7-Mag_Rec_High!$C7)/Mag_Rec_High!$C7</f>
        <v>0.34640766237284754</v>
      </c>
      <c r="F7" s="25">
        <f>(Mag_Rec_High!G7-Mag_Rec_High!$C7)/Mag_Rec_High!$C7</f>
        <v>0.36961828099380534</v>
      </c>
      <c r="G7" s="25">
        <f>(Mag_Rec_High!H7-Mag_Rec_High!$C7)/Mag_Rec_High!$C7</f>
        <v>0.28532374079785039</v>
      </c>
      <c r="H7" s="25">
        <f>(Mag_Rec_High!I7-Mag_Rec_High!$C7)/Mag_Rec_High!$C7</f>
        <v>0.25334106689033203</v>
      </c>
      <c r="I7" s="25">
        <f>(Mag_Rec_High!J7-Mag_Rec_High!$C7)/Mag_Rec_High!$C7</f>
        <v>0.12077983992126801</v>
      </c>
      <c r="J7" s="25">
        <f>(Mag_Rec_High!K7-Mag_Rec_High!$C7)/Mag_Rec_High!$C7</f>
        <v>0.24136373796295765</v>
      </c>
      <c r="K7" s="25">
        <f>(Mag_Rec_High!L7-Mag_Rec_High!$C7)/Mag_Rec_High!$C7</f>
        <v>0.437303719012203</v>
      </c>
      <c r="L7" s="25">
        <f>(Mag_Rec_High!M7-Mag_Rec_High!$C7)/Mag_Rec_High!$C7</f>
        <v>0.47052197097668141</v>
      </c>
      <c r="M7" s="25">
        <f>(Mag_Rec_High!N7-Mag_Rec_High!$C7)/Mag_Rec_High!$C7</f>
        <v>0.61358176480682214</v>
      </c>
      <c r="N7" s="25">
        <f>(Mag_Rec_High!O7-Mag_Rec_High!$C7)/Mag_Rec_High!$C7</f>
        <v>0.47766641305465551</v>
      </c>
    </row>
    <row r="8" spans="1:14" x14ac:dyDescent="0.25">
      <c r="A8" s="6">
        <f>Mag_Rec_High!B8</f>
        <v>100</v>
      </c>
      <c r="B8" s="25">
        <f>(Mag_Rec_High!C8-Mag_Rec_High!$C8)/Mag_Rec_High!$C8</f>
        <v>0</v>
      </c>
      <c r="C8" s="25">
        <f>(Mag_Rec_High!D8-Mag_Rec_High!$C8)/Mag_Rec_High!$C8</f>
        <v>0.35570360022843872</v>
      </c>
      <c r="D8" s="25">
        <f>(Mag_Rec_High!E8-Mag_Rec_High!$C8)/Mag_Rec_High!$C8</f>
        <v>0.39344568124500673</v>
      </c>
      <c r="E8" s="25">
        <f>(Mag_Rec_High!F8-Mag_Rec_High!$C8)/Mag_Rec_High!$C8</f>
        <v>0.35261108035098054</v>
      </c>
      <c r="F8" s="25">
        <f>(Mag_Rec_High!G8-Mag_Rec_High!$C8)/Mag_Rec_High!$C8</f>
        <v>0.37458726944305487</v>
      </c>
      <c r="G8" s="25">
        <f>(Mag_Rec_High!H8-Mag_Rec_High!$C8)/Mag_Rec_High!$C8</f>
        <v>0.28929151583044399</v>
      </c>
      <c r="H8" s="25">
        <f>(Mag_Rec_High!I8-Mag_Rec_High!$C8)/Mag_Rec_High!$C8</f>
        <v>0.25243145834447089</v>
      </c>
      <c r="I8" s="25">
        <f>(Mag_Rec_High!J8-Mag_Rec_High!$C8)/Mag_Rec_High!$C8</f>
        <v>0.12506438784669163</v>
      </c>
      <c r="J8" s="25">
        <f>(Mag_Rec_High!K8-Mag_Rec_High!$C8)/Mag_Rec_High!$C8</f>
        <v>0.24477128262976075</v>
      </c>
      <c r="K8" s="25">
        <f>(Mag_Rec_High!L8-Mag_Rec_High!$C8)/Mag_Rec_High!$C8</f>
        <v>0.43180601369515581</v>
      </c>
      <c r="L8" s="25">
        <f>(Mag_Rec_High!M8-Mag_Rec_High!$C8)/Mag_Rec_High!$C8</f>
        <v>0.46444148596811352</v>
      </c>
      <c r="M8" s="25">
        <f>(Mag_Rec_High!N8-Mag_Rec_High!$C8)/Mag_Rec_High!$C8</f>
        <v>0.61371142381745503</v>
      </c>
      <c r="N8" s="25">
        <f>(Mag_Rec_High!O8-Mag_Rec_High!$C8)/Mag_Rec_High!$C8</f>
        <v>0.47244324019624417</v>
      </c>
    </row>
    <row r="9" spans="1:14" x14ac:dyDescent="0.25">
      <c r="A9" s="6">
        <f>Mag_Rec_High!B9</f>
        <v>200</v>
      </c>
      <c r="B9" s="25">
        <f>(Mag_Rec_High!C9-Mag_Rec_High!$C9)/Mag_Rec_High!$C9</f>
        <v>0</v>
      </c>
      <c r="C9" s="25">
        <f>(Mag_Rec_High!D9-Mag_Rec_High!$C9)/Mag_Rec_High!$C9</f>
        <v>0.37669122888356282</v>
      </c>
      <c r="D9" s="25">
        <f>(Mag_Rec_High!E9-Mag_Rec_High!$C9)/Mag_Rec_High!$C9</f>
        <v>0.38670808418851094</v>
      </c>
      <c r="E9" s="25">
        <f>(Mag_Rec_High!F9-Mag_Rec_High!$C9)/Mag_Rec_High!$C9</f>
        <v>0.36640009294751646</v>
      </c>
      <c r="F9" s="25">
        <f>(Mag_Rec_High!G9-Mag_Rec_High!$C9)/Mag_Rec_High!$C9</f>
        <v>0.38518978202091925</v>
      </c>
      <c r="G9" s="25">
        <f>(Mag_Rec_High!H9-Mag_Rec_High!$C9)/Mag_Rec_High!$C9</f>
        <v>0.29776010796350044</v>
      </c>
      <c r="H9" s="25">
        <f>(Mag_Rec_High!I9-Mag_Rec_High!$C9)/Mag_Rec_High!$C9</f>
        <v>0.24961217333129504</v>
      </c>
      <c r="I9" s="25">
        <f>(Mag_Rec_High!J9-Mag_Rec_High!$C9)/Mag_Rec_High!$C9</f>
        <v>0.13477236224593339</v>
      </c>
      <c r="J9" s="25">
        <f>(Mag_Rec_High!K9-Mag_Rec_High!$C9)/Mag_Rec_High!$C9</f>
        <v>0.25203919606480091</v>
      </c>
      <c r="K9" s="25">
        <f>(Mag_Rec_High!L9-Mag_Rec_High!$C9)/Mag_Rec_High!$C9</f>
        <v>0.41871455123903617</v>
      </c>
      <c r="L9" s="25">
        <f>(Mag_Rec_High!M9-Mag_Rec_High!$C9)/Mag_Rec_High!$C9</f>
        <v>0.44935863009458321</v>
      </c>
      <c r="M9" s="25">
        <f>(Mag_Rec_High!N9-Mag_Rec_High!$C9)/Mag_Rec_High!$C9</f>
        <v>0.6131942296622982</v>
      </c>
      <c r="N9" s="25">
        <f>(Mag_Rec_High!O9-Mag_Rec_High!$C9)/Mag_Rec_High!$C9</f>
        <v>0.45891472066391409</v>
      </c>
    </row>
    <row r="10" spans="1:14" x14ac:dyDescent="0.25">
      <c r="A10" s="6">
        <f>Mag_Rec_High!B10</f>
        <v>300</v>
      </c>
      <c r="B10" s="25">
        <f>(Mag_Rec_High!C10-Mag_Rec_High!$C10)/Mag_Rec_High!$C10</f>
        <v>0</v>
      </c>
      <c r="C10" s="25">
        <f>(Mag_Rec_High!D10-Mag_Rec_High!$C10)/Mag_Rec_High!$C10</f>
        <v>0.38852001805300573</v>
      </c>
      <c r="D10" s="25">
        <f>(Mag_Rec_High!E10-Mag_Rec_High!$C10)/Mag_Rec_High!$C10</f>
        <v>0.38243092354299596</v>
      </c>
      <c r="E10" s="25">
        <f>(Mag_Rec_High!F10-Mag_Rec_High!$C10)/Mag_Rec_High!$C10</f>
        <v>0.37381855174925332</v>
      </c>
      <c r="F10" s="25">
        <f>(Mag_Rec_High!G10-Mag_Rec_High!$C10)/Mag_Rec_High!$C10</f>
        <v>0.3906378455541305</v>
      </c>
      <c r="G10" s="25">
        <f>(Mag_Rec_High!H10-Mag_Rec_High!$C10)/Mag_Rec_High!$C10</f>
        <v>0.30211304834821817</v>
      </c>
      <c r="H10" s="25">
        <f>(Mag_Rec_High!I10-Mag_Rec_High!$C10)/Mag_Rec_High!$C10</f>
        <v>0.24763619294487024</v>
      </c>
      <c r="I10" s="25">
        <f>(Mag_Rec_High!J10-Mag_Rec_High!$C10)/Mag_Rec_High!$C10</f>
        <v>0.14010211902970124</v>
      </c>
      <c r="J10" s="25">
        <f>(Mag_Rec_High!K10-Mag_Rec_High!$C10)/Mag_Rec_High!$C10</f>
        <v>0.25577195893697618</v>
      </c>
      <c r="K10" s="25">
        <f>(Mag_Rec_High!L10-Mag_Rec_High!$C10)/Mag_Rec_High!$C10</f>
        <v>0.41117106235054035</v>
      </c>
      <c r="L10" s="25">
        <f>(Mag_Rec_High!M10-Mag_Rec_High!$C10)/Mag_Rec_High!$C10</f>
        <v>0.44035688294609415</v>
      </c>
      <c r="M10" s="25">
        <f>(Mag_Rec_High!N10-Mag_Rec_High!$C10)/Mag_Rec_High!$C10</f>
        <v>0.61245111846132172</v>
      </c>
      <c r="N10" s="25">
        <f>(Mag_Rec_High!O10-Mag_Rec_High!$C10)/Mag_Rec_High!$C10</f>
        <v>0.45055581607580403</v>
      </c>
    </row>
    <row r="11" spans="1:14" x14ac:dyDescent="0.25">
      <c r="A11" s="6">
        <f>Mag_Rec_High!B11</f>
        <v>500</v>
      </c>
      <c r="B11" s="25">
        <f>(Mag_Rec_High!C11-Mag_Rec_High!$C11)/Mag_Rec_High!$C11</f>
        <v>0</v>
      </c>
      <c r="C11" s="25">
        <f>(Mag_Rec_High!D11-Mag_Rec_High!$C11)/Mag_Rec_High!$C11</f>
        <v>0.40300062464198011</v>
      </c>
      <c r="D11" s="25">
        <f>(Mag_Rec_High!E11-Mag_Rec_High!$C11)/Mag_Rec_High!$C11</f>
        <v>0.37678141184721287</v>
      </c>
      <c r="E11" s="25">
        <f>(Mag_Rec_High!F11-Mag_Rec_High!$C11)/Mag_Rec_High!$C11</f>
        <v>0.38258987910016606</v>
      </c>
      <c r="F11" s="25">
        <f>(Mag_Rec_High!G11-Mag_Rec_High!$C11)/Mag_Rec_High!$C11</f>
        <v>0.3968446545590279</v>
      </c>
      <c r="G11" s="25">
        <f>(Mag_Rec_High!H11-Mag_Rec_High!$C11)/Mag_Rec_High!$C11</f>
        <v>0.30707348303076393</v>
      </c>
      <c r="H11" s="25">
        <f>(Mag_Rec_High!I11-Mag_Rec_High!$C11)/Mag_Rec_High!$C11</f>
        <v>0.24488092865721425</v>
      </c>
      <c r="I11" s="25">
        <f>(Mag_Rec_High!J11-Mag_Rec_High!$C11)/Mag_Rec_High!$C11</f>
        <v>0.14650212300790533</v>
      </c>
      <c r="J11" s="25">
        <f>(Mag_Rec_High!K11-Mag_Rec_High!$C11)/Mag_Rec_High!$C11</f>
        <v>0.26002273893471556</v>
      </c>
      <c r="K11" s="25">
        <f>(Mag_Rec_High!L11-Mag_Rec_High!$C11)/Mag_Rec_High!$C11</f>
        <v>0.40179686820734922</v>
      </c>
      <c r="L11" s="25">
        <f>(Mag_Rec_High!M11-Mag_Rec_High!$C11)/Mag_Rec_High!$C11</f>
        <v>0.42891999916065554</v>
      </c>
      <c r="M11" s="25">
        <f>(Mag_Rec_High!N11-Mag_Rec_High!$C11)/Mag_Rec_High!$C11</f>
        <v>0.6111473424265359</v>
      </c>
      <c r="N11" s="25">
        <f>(Mag_Rec_High!O11-Mag_Rec_High!$C11)/Mag_Rec_High!$C11</f>
        <v>0.4397118591000691</v>
      </c>
    </row>
    <row r="12" spans="1:14" ht="15.75" thickBot="1" x14ac:dyDescent="0.3">
      <c r="A12" s="2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x14ac:dyDescent="0.25">
      <c r="A13" s="13"/>
      <c r="B13" s="39" t="s">
        <v>24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4" ht="30" x14ac:dyDescent="0.25">
      <c r="A14" s="22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29" t="s">
        <v>5</v>
      </c>
      <c r="G14" s="29" t="s">
        <v>6</v>
      </c>
      <c r="H14" s="29" t="s">
        <v>7</v>
      </c>
      <c r="I14" s="29" t="s">
        <v>8</v>
      </c>
      <c r="J14" s="29" t="s">
        <v>9</v>
      </c>
      <c r="K14" s="29" t="s">
        <v>10</v>
      </c>
      <c r="L14" s="29" t="s">
        <v>11</v>
      </c>
      <c r="M14" s="29" t="s">
        <v>12</v>
      </c>
      <c r="N14" s="30" t="s">
        <v>13</v>
      </c>
    </row>
    <row r="15" spans="1:14" x14ac:dyDescent="0.25">
      <c r="A15" s="6">
        <f>Mag_Rec_High!B15</f>
        <v>1</v>
      </c>
      <c r="B15" s="25">
        <f>(Mag_Rec_High!C15-Mag_Rec_High!$C15)/Mag_Rec_High!$C15</f>
        <v>0</v>
      </c>
      <c r="C15" s="25" t="e">
        <f>(Mag_Rec_High!D15-Mag_Rec_High!$C15)/Mag_Rec_High!$C15</f>
        <v>#N/A</v>
      </c>
      <c r="D15" s="25">
        <f>(Mag_Rec_High!E15-Mag_Rec_High!$C15)/Mag_Rec_High!$C15</f>
        <v>-1</v>
      </c>
      <c r="E15" s="25" t="e">
        <f>(Mag_Rec_High!F15-Mag_Rec_High!$C15)/Mag_Rec_High!$C15</f>
        <v>#N/A</v>
      </c>
      <c r="F15" s="25" t="e">
        <f>(Mag_Rec_High!G15-Mag_Rec_High!$C15)/Mag_Rec_High!$C15</f>
        <v>#N/A</v>
      </c>
      <c r="G15" s="25">
        <f>(Mag_Rec_High!H15-Mag_Rec_High!$C15)/Mag_Rec_High!$C15</f>
        <v>-1</v>
      </c>
      <c r="H15" s="25" t="e">
        <f>(Mag_Rec_High!I15-Mag_Rec_High!$C15)/Mag_Rec_High!$C15</f>
        <v>#N/A</v>
      </c>
      <c r="I15" s="25" t="e">
        <f>(Mag_Rec_High!J15-Mag_Rec_High!$C15)/Mag_Rec_High!$C15</f>
        <v>#N/A</v>
      </c>
      <c r="J15" s="25">
        <f>(Mag_Rec_High!K15-Mag_Rec_High!$C15)/Mag_Rec_High!$C15</f>
        <v>0.88533246571190671</v>
      </c>
      <c r="K15" s="25">
        <f>(Mag_Rec_High!L15-Mag_Rec_High!$C15)/Mag_Rec_High!$C15</f>
        <v>0.47891501323742902</v>
      </c>
      <c r="L15" s="25" t="e">
        <f>(Mag_Rec_High!M15-Mag_Rec_High!$C15)/Mag_Rec_High!$C15</f>
        <v>#N/A</v>
      </c>
      <c r="M15" s="25" t="e">
        <f>(Mag_Rec_High!N15-Mag_Rec_High!$C15)/Mag_Rec_High!$C15</f>
        <v>#N/A</v>
      </c>
      <c r="N15" s="25" t="e">
        <f>(Mag_Rec_High!O15-Mag_Rec_High!$C15)/Mag_Rec_High!$C15</f>
        <v>#N/A</v>
      </c>
    </row>
    <row r="16" spans="1:14" x14ac:dyDescent="0.25">
      <c r="A16" s="6">
        <f>Mag_Rec_High!B16</f>
        <v>10</v>
      </c>
      <c r="B16" s="25">
        <f>(Mag_Rec_High!C16-Mag_Rec_High!$C16)/Mag_Rec_High!$C16</f>
        <v>0</v>
      </c>
      <c r="C16" s="25">
        <f>(Mag_Rec_High!D16-Mag_Rec_High!$C16)/Mag_Rec_High!$C16</f>
        <v>0.19367413924953975</v>
      </c>
      <c r="D16" s="25">
        <f>(Mag_Rec_High!E16-Mag_Rec_High!$C16)/Mag_Rec_High!$C16</f>
        <v>0.35536936043959483</v>
      </c>
      <c r="E16" s="25">
        <f>(Mag_Rec_High!F16-Mag_Rec_High!$C16)/Mag_Rec_High!$C16</f>
        <v>0.17403922476801836</v>
      </c>
      <c r="F16" s="25">
        <f>(Mag_Rec_High!G16-Mag_Rec_High!$C16)/Mag_Rec_High!$C16</f>
        <v>0.20667113520902214</v>
      </c>
      <c r="G16" s="25">
        <f>(Mag_Rec_High!H16-Mag_Rec_High!$C16)/Mag_Rec_High!$C16</f>
        <v>7.1561172854715582E-2</v>
      </c>
      <c r="H16" s="25">
        <f>(Mag_Rec_High!I16-Mag_Rec_High!$C16)/Mag_Rec_High!$C16</f>
        <v>7.9914766806030657E-2</v>
      </c>
      <c r="I16" s="25">
        <f>(Mag_Rec_High!J16-Mag_Rec_High!$C16)/Mag_Rec_High!$C16</f>
        <v>-7.0386859800674287E-2</v>
      </c>
      <c r="J16" s="25">
        <f>(Mag_Rec_High!K16-Mag_Rec_High!$C16)/Mag_Rec_High!$C16</f>
        <v>2.3403902230774184E-3</v>
      </c>
      <c r="K16" s="25">
        <f>(Mag_Rec_High!L16-Mag_Rec_High!$C16)/Mag_Rec_High!$C16</f>
        <v>0.34084804880735897</v>
      </c>
      <c r="L16" s="25">
        <f>(Mag_Rec_High!M16-Mag_Rec_High!$C16)/Mag_Rec_High!$C16</f>
        <v>0.32811053633109755</v>
      </c>
      <c r="M16" s="25">
        <f>(Mag_Rec_High!N16-Mag_Rec_High!$C16)/Mag_Rec_High!$C16</f>
        <v>0.34061932255014227</v>
      </c>
      <c r="N16" s="25">
        <f>(Mag_Rec_High!O16-Mag_Rec_High!$C16)/Mag_Rec_High!$C16</f>
        <v>0.36039538943452953</v>
      </c>
    </row>
    <row r="17" spans="1:14" x14ac:dyDescent="0.25">
      <c r="A17" s="6">
        <f>Mag_Rec_High!B17</f>
        <v>20</v>
      </c>
      <c r="B17" s="25">
        <f>(Mag_Rec_High!C17-Mag_Rec_High!$C17)/Mag_Rec_High!$C17</f>
        <v>0</v>
      </c>
      <c r="C17" s="25">
        <f>(Mag_Rec_High!D17-Mag_Rec_High!$C17)/Mag_Rec_High!$C17</f>
        <v>0.1844353637880872</v>
      </c>
      <c r="D17" s="25">
        <f>(Mag_Rec_High!E17-Mag_Rec_High!$C17)/Mag_Rec_High!$C17</f>
        <v>0.35404731111029752</v>
      </c>
      <c r="E17" s="25">
        <f>(Mag_Rec_High!F17-Mag_Rec_High!$C17)/Mag_Rec_High!$C17</f>
        <v>0.17456877749544283</v>
      </c>
      <c r="F17" s="25">
        <f>(Mag_Rec_High!G17-Mag_Rec_High!$C17)/Mag_Rec_High!$C17</f>
        <v>0.19687332322030093</v>
      </c>
      <c r="G17" s="25">
        <f>(Mag_Rec_High!H17-Mag_Rec_High!$C17)/Mag_Rec_High!$C17</f>
        <v>6.208090534710882E-2</v>
      </c>
      <c r="H17" s="25">
        <f>(Mag_Rec_High!I17-Mag_Rec_High!$C17)/Mag_Rec_High!$C17</f>
        <v>6.1661321682514883E-2</v>
      </c>
      <c r="I17" s="25">
        <f>(Mag_Rec_High!J17-Mag_Rec_High!$C17)/Mag_Rec_High!$C17</f>
        <v>-8.0871771957922792E-2</v>
      </c>
      <c r="J17" s="25">
        <f>(Mag_Rec_High!K17-Mag_Rec_High!$C17)/Mag_Rec_High!$C17</f>
        <v>8.0273066531888319E-4</v>
      </c>
      <c r="K17" s="25">
        <f>(Mag_Rec_High!L17-Mag_Rec_High!$C17)/Mag_Rec_High!$C17</f>
        <v>0.35294296177077888</v>
      </c>
      <c r="L17" s="25">
        <f>(Mag_Rec_High!M17-Mag_Rec_High!$C17)/Mag_Rec_High!$C17</f>
        <v>0.33247628208473679</v>
      </c>
      <c r="M17" s="25">
        <f>(Mag_Rec_High!N17-Mag_Rec_High!$C17)/Mag_Rec_High!$C17</f>
        <v>0.33800836078299107</v>
      </c>
      <c r="N17" s="25">
        <f>(Mag_Rec_High!O17-Mag_Rec_High!$C17)/Mag_Rec_High!$C17</f>
        <v>0.36473530956373201</v>
      </c>
    </row>
    <row r="18" spans="1:14" x14ac:dyDescent="0.25">
      <c r="A18" s="6">
        <f>Mag_Rec_High!B18</f>
        <v>50</v>
      </c>
      <c r="B18" s="25">
        <f>(Mag_Rec_High!C18-Mag_Rec_High!$C18)/Mag_Rec_High!$C18</f>
        <v>0</v>
      </c>
      <c r="C18" s="25">
        <f>(Mag_Rec_High!D18-Mag_Rec_High!$C18)/Mag_Rec_High!$C18</f>
        <v>0.17221853635393039</v>
      </c>
      <c r="D18" s="25">
        <f>(Mag_Rec_High!E18-Mag_Rec_High!$C18)/Mag_Rec_High!$C18</f>
        <v>0.35125910099892804</v>
      </c>
      <c r="E18" s="25">
        <f>(Mag_Rec_High!F18-Mag_Rec_High!$C18)/Mag_Rec_High!$C18</f>
        <v>0.17186144621306995</v>
      </c>
      <c r="F18" s="25">
        <f>(Mag_Rec_High!G18-Mag_Rec_High!$C18)/Mag_Rec_High!$C18</f>
        <v>0.18188297274410001</v>
      </c>
      <c r="G18" s="25">
        <f>(Mag_Rec_High!H18-Mag_Rec_High!$C18)/Mag_Rec_High!$C18</f>
        <v>5.0957288568161452E-2</v>
      </c>
      <c r="H18" s="25">
        <f>(Mag_Rec_High!I18-Mag_Rec_High!$C18)/Mag_Rec_High!$C18</f>
        <v>3.9412462947393943E-2</v>
      </c>
      <c r="I18" s="25">
        <f>(Mag_Rec_High!J18-Mag_Rec_High!$C18)/Mag_Rec_High!$C18</f>
        <v>-9.4065663541738981E-2</v>
      </c>
      <c r="J18" s="25">
        <f>(Mag_Rec_High!K18-Mag_Rec_High!$C18)/Mag_Rec_High!$C18</f>
        <v>-5.785822875383047E-4</v>
      </c>
      <c r="K18" s="25">
        <f>(Mag_Rec_High!L18-Mag_Rec_High!$C18)/Mag_Rec_High!$C18</f>
        <v>0.36639921585602903</v>
      </c>
      <c r="L18" s="25">
        <f>(Mag_Rec_High!M18-Mag_Rec_High!$C18)/Mag_Rec_High!$C18</f>
        <v>0.33417032953812609</v>
      </c>
      <c r="M18" s="25">
        <f>(Mag_Rec_High!N18-Mag_Rec_High!$C18)/Mag_Rec_High!$C18</f>
        <v>0.33296358767730405</v>
      </c>
      <c r="N18" s="25">
        <f>(Mag_Rec_High!O18-Mag_Rec_High!$C18)/Mag_Rec_High!$C18</f>
        <v>0.36634955162711491</v>
      </c>
    </row>
    <row r="19" spans="1:14" x14ac:dyDescent="0.25">
      <c r="A19" s="6">
        <f>Mag_Rec_High!B19</f>
        <v>75</v>
      </c>
      <c r="B19" s="25">
        <f>(Mag_Rec_High!C19-Mag_Rec_High!$C19)/Mag_Rec_High!$C19</f>
        <v>0</v>
      </c>
      <c r="C19" s="25">
        <f>(Mag_Rec_High!D19-Mag_Rec_High!$C19)/Mag_Rec_High!$C19</f>
        <v>0.16689201750697735</v>
      </c>
      <c r="D19" s="25">
        <f>(Mag_Rec_High!E19-Mag_Rec_High!$C19)/Mag_Rec_High!$C19</f>
        <v>0.34980668973864987</v>
      </c>
      <c r="E19" s="25">
        <f>(Mag_Rec_High!F19-Mag_Rec_High!$C19)/Mag_Rec_High!$C19</f>
        <v>0.16991759555081914</v>
      </c>
      <c r="F19" s="25">
        <f>(Mag_Rec_High!G19-Mag_Rec_High!$C19)/Mag_Rec_High!$C19</f>
        <v>0.1749115246792855</v>
      </c>
      <c r="G19" s="25">
        <f>(Mag_Rec_High!H19-Mag_Rec_High!$C19)/Mag_Rec_High!$C19</f>
        <v>4.6422522500513347E-2</v>
      </c>
      <c r="H19" s="25">
        <f>(Mag_Rec_High!I19-Mag_Rec_High!$C19)/Mag_Rec_High!$C19</f>
        <v>3.0147090761509589E-2</v>
      </c>
      <c r="I19" s="25">
        <f>(Mag_Rec_High!J19-Mag_Rec_High!$C19)/Mag_Rec_High!$C19</f>
        <v>-9.9665460692300256E-2</v>
      </c>
      <c r="J19" s="25">
        <f>(Mag_Rec_High!K19-Mag_Rec_High!$C19)/Mag_Rec_High!$C19</f>
        <v>-1.0333978278983813E-3</v>
      </c>
      <c r="K19" s="25">
        <f>(Mag_Rec_High!L19-Mag_Rec_High!$C19)/Mag_Rec_High!$C19</f>
        <v>0.37169880664439575</v>
      </c>
      <c r="L19" s="25">
        <f>(Mag_Rec_High!M19-Mag_Rec_High!$C19)/Mag_Rec_High!$C19</f>
        <v>0.33399081739644265</v>
      </c>
      <c r="M19" s="25">
        <f>(Mag_Rec_High!N19-Mag_Rec_High!$C19)/Mag_Rec_High!$C19</f>
        <v>0.33040383521654931</v>
      </c>
      <c r="N19" s="25">
        <f>(Mag_Rec_High!O19-Mag_Rec_High!$C19)/Mag_Rec_High!$C19</f>
        <v>0.36612490953162519</v>
      </c>
    </row>
    <row r="20" spans="1:14" x14ac:dyDescent="0.25">
      <c r="A20" s="6">
        <f>Mag_Rec_High!B20</f>
        <v>100</v>
      </c>
      <c r="B20" s="25">
        <f>(Mag_Rec_High!C20-Mag_Rec_High!$C20)/Mag_Rec_High!$C20</f>
        <v>0</v>
      </c>
      <c r="C20" s="25">
        <f>(Mag_Rec_High!D20-Mag_Rec_High!$C20)/Mag_Rec_High!$C20</f>
        <v>0.16315297802763848</v>
      </c>
      <c r="D20" s="25">
        <f>(Mag_Rec_High!E20-Mag_Rec_High!$C20)/Mag_Rec_High!$C20</f>
        <v>0.34872207111600723</v>
      </c>
      <c r="E20" s="25">
        <f>(Mag_Rec_High!F20-Mag_Rec_High!$C20)/Mag_Rec_High!$C20</f>
        <v>0.16834597358135289</v>
      </c>
      <c r="F20" s="25">
        <f>(Mag_Rec_High!G20-Mag_Rec_High!$C20)/Mag_Rec_High!$C20</f>
        <v>0.16990434790091025</v>
      </c>
      <c r="G20" s="25">
        <f>(Mag_Rec_High!H20-Mag_Rec_High!$C20)/Mag_Rec_High!$C20</f>
        <v>4.3324443053229453E-2</v>
      </c>
      <c r="H20" s="25">
        <f>(Mag_Rec_High!I20-Mag_Rec_High!$C20)/Mag_Rec_High!$C20</f>
        <v>2.3763947825808773E-2</v>
      </c>
      <c r="I20" s="25">
        <f>(Mag_Rec_High!J20-Mag_Rec_High!$C20)/Mag_Rec_High!$C20</f>
        <v>-0.10355433887884381</v>
      </c>
      <c r="J20" s="25">
        <f>(Mag_Rec_High!K20-Mag_Rec_High!$C20)/Mag_Rec_High!$C20</f>
        <v>-1.3123650929210151E-3</v>
      </c>
      <c r="K20" s="25">
        <f>(Mag_Rec_High!L20-Mag_Rec_High!$C20)/Mag_Rec_High!$C20</f>
        <v>0.37526529187064284</v>
      </c>
      <c r="L20" s="25">
        <f>(Mag_Rec_High!M20-Mag_Rec_High!$C20)/Mag_Rec_High!$C20</f>
        <v>0.33361477386138094</v>
      </c>
      <c r="M20" s="25">
        <f>(Mag_Rec_High!N20-Mag_Rec_High!$C20)/Mag_Rec_High!$C20</f>
        <v>0.32850844695653419</v>
      </c>
      <c r="N20" s="25">
        <f>(Mag_Rec_High!O20-Mag_Rec_High!$C20)/Mag_Rec_High!$C20</f>
        <v>0.3657143584096294</v>
      </c>
    </row>
    <row r="21" spans="1:14" x14ac:dyDescent="0.25">
      <c r="A21" s="6">
        <f>Mag_Rec_High!B21</f>
        <v>200</v>
      </c>
      <c r="B21" s="25">
        <f>(Mag_Rec_High!C21-Mag_Rec_High!$C21)/Mag_Rec_High!$C21</f>
        <v>0</v>
      </c>
      <c r="C21" s="25">
        <f>(Mag_Rec_High!D21-Mag_Rec_High!$C21)/Mag_Rec_High!$C21</f>
        <v>0.15429462849743486</v>
      </c>
      <c r="D21" s="25">
        <f>(Mag_Rec_High!E21-Mag_Rec_High!$C21)/Mag_Rec_High!$C21</f>
        <v>0.34597431202950196</v>
      </c>
      <c r="E21" s="25">
        <f>(Mag_Rec_High!F21-Mag_Rec_High!$C21)/Mag_Rec_High!$C21</f>
        <v>0.16406153569682747</v>
      </c>
      <c r="F21" s="25">
        <f>(Mag_Rec_High!G21-Mag_Rec_High!$C21)/Mag_Rec_High!$C21</f>
        <v>0.15774493619939514</v>
      </c>
      <c r="G21" s="25">
        <f>(Mag_Rec_High!H21-Mag_Rec_High!$C21)/Mag_Rec_High!$C21</f>
        <v>3.6214701420266796E-2</v>
      </c>
      <c r="H21" s="25">
        <f>(Mag_Rec_High!I21-Mag_Rec_High!$C21)/Mag_Rec_High!$C21</f>
        <v>8.9749827069380231E-3</v>
      </c>
      <c r="I21" s="25">
        <f>(Mag_Rec_High!J21-Mag_Rec_High!$C21)/Mag_Rec_High!$C21</f>
        <v>-0.11265266483088909</v>
      </c>
      <c r="J21" s="25">
        <f>(Mag_Rec_High!K21-Mag_Rec_High!$C21)/Mag_Rec_High!$C21</f>
        <v>-1.8634618356487749E-3</v>
      </c>
      <c r="K21" s="25">
        <f>(Mag_Rec_High!L21-Mag_Rec_High!$C21)/Mag_Rec_High!$C21</f>
        <v>0.38329909330259543</v>
      </c>
      <c r="L21" s="25">
        <f>(Mag_Rec_High!M21-Mag_Rec_High!$C21)/Mag_Rec_High!$C21</f>
        <v>0.33204439536681879</v>
      </c>
      <c r="M21" s="25">
        <f>(Mag_Rec_High!N21-Mag_Rec_High!$C21)/Mag_Rec_High!$C21</f>
        <v>0.32374931163586806</v>
      </c>
      <c r="N21" s="25">
        <f>(Mag_Rec_High!O21-Mag_Rec_High!$C21)/Mag_Rec_High!$C21</f>
        <v>0.36405451225773361</v>
      </c>
    </row>
    <row r="22" spans="1:14" x14ac:dyDescent="0.25">
      <c r="A22" s="6">
        <f>Mag_Rec_High!B22</f>
        <v>300</v>
      </c>
      <c r="B22" s="25">
        <f>(Mag_Rec_High!C22-Mag_Rec_High!$C22)/Mag_Rec_High!$C22</f>
        <v>0</v>
      </c>
      <c r="C22" s="25">
        <f>(Mag_Rec_High!D22-Mag_Rec_High!$C22)/Mag_Rec_High!$C22</f>
        <v>0.14921574072328558</v>
      </c>
      <c r="D22" s="25">
        <f>(Mag_Rec_High!E22-Mag_Rec_High!$C22)/Mag_Rec_High!$C22</f>
        <v>0.34430274147239204</v>
      </c>
      <c r="E22" s="25">
        <f>(Mag_Rec_High!F22-Mag_Rec_High!$C22)/Mag_Rec_High!$C22</f>
        <v>0.16130541805184154</v>
      </c>
      <c r="F22" s="25">
        <f>(Mag_Rec_High!G22-Mag_Rec_High!$C22)/Mag_Rec_High!$C22</f>
        <v>0.15062092588855375</v>
      </c>
      <c r="G22" s="25">
        <f>(Mag_Rec_High!H22-Mag_Rec_High!$C22)/Mag_Rec_High!$C22</f>
        <v>3.2260901067592794E-2</v>
      </c>
      <c r="H22" s="25">
        <f>(Mag_Rec_High!I22-Mag_Rec_High!$C22)/Mag_Rec_High!$C22</f>
        <v>6.775488270933331E-4</v>
      </c>
      <c r="I22" s="25">
        <f>(Mag_Rec_High!J22-Mag_Rec_High!$C22)/Mag_Rec_High!$C22</f>
        <v>-0.11780701425168727</v>
      </c>
      <c r="J22" s="25">
        <f>(Mag_Rec_High!K22-Mag_Rec_High!$C22)/Mag_Rec_High!$C22</f>
        <v>-2.1204191126769391E-3</v>
      </c>
      <c r="K22" s="25">
        <f>(Mag_Rec_High!L22-Mag_Rec_High!$C22)/Mag_Rec_High!$C22</f>
        <v>0.38768342541779405</v>
      </c>
      <c r="L22" s="25">
        <f>(Mag_Rec_High!M22-Mag_Rec_High!$C22)/Mag_Rec_High!$C22</f>
        <v>0.33077991486162178</v>
      </c>
      <c r="M22" s="25">
        <f>(Mag_Rec_High!N22-Mag_Rec_High!$C22)/Mag_Rec_High!$C22</f>
        <v>0.32087620743049722</v>
      </c>
      <c r="N22" s="25">
        <f>(Mag_Rec_High!O22-Mag_Rec_High!$C22)/Mag_Rec_High!$C22</f>
        <v>0.3627345863056482</v>
      </c>
    </row>
    <row r="23" spans="1:14" x14ac:dyDescent="0.25">
      <c r="A23" s="6">
        <f>Mag_Rec_High!B23</f>
        <v>500</v>
      </c>
      <c r="B23" s="25">
        <f>(Mag_Rec_High!C23-Mag_Rec_High!$C23)/Mag_Rec_High!$C23</f>
        <v>0</v>
      </c>
      <c r="C23" s="25">
        <f>(Mag_Rec_High!D23-Mag_Rec_High!$C23)/Mag_Rec_High!$C23</f>
        <v>0.1429268268245952</v>
      </c>
      <c r="D23" s="25">
        <f>(Mag_Rec_High!E23-Mag_Rec_High!$C23)/Mag_Rec_High!$C23</f>
        <v>0.34215062070352364</v>
      </c>
      <c r="E23" s="25">
        <f>(Mag_Rec_High!F23-Mag_Rec_High!$C23)/Mag_Rec_High!$C23</f>
        <v>0.15763936739411435</v>
      </c>
      <c r="F23" s="25">
        <f>(Mag_Rec_High!G23-Mag_Rec_High!$C23)/Mag_Rec_High!$C23</f>
        <v>0.14167694419129079</v>
      </c>
      <c r="G23" s="25">
        <f>(Mag_Rec_High!H23-Mag_Rec_High!$C23)/Mag_Rec_High!$C23</f>
        <v>2.7468340049841368E-2</v>
      </c>
      <c r="H23" s="25">
        <f>(Mag_Rec_High!I23-Mag_Rec_High!$C23)/Mag_Rec_High!$C23</f>
        <v>-9.4394565046464138E-3</v>
      </c>
      <c r="I23" s="25">
        <f>(Mag_Rec_High!J23-Mag_Rec_High!$C23)/Mag_Rec_High!$C23</f>
        <v>-0.124136138846124</v>
      </c>
      <c r="J23" s="25">
        <f>(Mag_Rec_High!K23-Mag_Rec_High!$C23)/Mag_Rec_High!$C23</f>
        <v>-2.3883585454548225E-3</v>
      </c>
      <c r="K23" s="25">
        <f>(Mag_Rec_High!L23-Mag_Rec_High!$C23)/Mag_Rec_High!$C23</f>
        <v>0.39292505573331254</v>
      </c>
      <c r="L23" s="25">
        <f>(Mag_Rec_High!M23-Mag_Rec_High!$C23)/Mag_Rec_High!$C23</f>
        <v>0.32890518078167436</v>
      </c>
      <c r="M23" s="25">
        <f>(Mag_Rec_High!N23-Mag_Rec_High!$C23)/Mag_Rec_High!$C23</f>
        <v>0.31719547814548282</v>
      </c>
      <c r="N23" s="25">
        <f>(Mag_Rec_High!O23-Mag_Rec_High!$C23)/Mag_Rec_High!$C23</f>
        <v>0.36078765948331382</v>
      </c>
    </row>
    <row r="24" spans="1:14" ht="15.75" thickBot="1" x14ac:dyDescent="0.3"/>
    <row r="25" spans="1:14" x14ac:dyDescent="0.25">
      <c r="A25" s="13"/>
      <c r="B25" s="39" t="s">
        <v>25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40"/>
    </row>
    <row r="26" spans="1:14" ht="30" x14ac:dyDescent="0.25">
      <c r="A26" s="22" t="s">
        <v>0</v>
      </c>
      <c r="B26" s="29" t="s">
        <v>1</v>
      </c>
      <c r="C26" s="29" t="s">
        <v>2</v>
      </c>
      <c r="D26" s="29" t="s">
        <v>3</v>
      </c>
      <c r="E26" s="29" t="s">
        <v>4</v>
      </c>
      <c r="F26" s="29" t="s">
        <v>5</v>
      </c>
      <c r="G26" s="29" t="s">
        <v>6</v>
      </c>
      <c r="H26" s="29" t="s">
        <v>7</v>
      </c>
      <c r="I26" s="29" t="s">
        <v>8</v>
      </c>
      <c r="J26" s="29" t="s">
        <v>9</v>
      </c>
      <c r="K26" s="29" t="s">
        <v>10</v>
      </c>
      <c r="L26" s="29" t="s">
        <v>11</v>
      </c>
      <c r="M26" s="29" t="s">
        <v>12</v>
      </c>
      <c r="N26" s="30" t="s">
        <v>13</v>
      </c>
    </row>
    <row r="27" spans="1:14" x14ac:dyDescent="0.25">
      <c r="A27" s="6">
        <f>Mag_Rec_High!B27</f>
        <v>1</v>
      </c>
      <c r="B27" s="25">
        <f>(Mag_Rec_High!C27-Mag_Rec_High!$C27)/Mag_Rec_High!$C27</f>
        <v>0</v>
      </c>
      <c r="C27" s="25">
        <f>(Mag_Rec_High!D27-Mag_Rec_High!$C27)/Mag_Rec_High!$C27</f>
        <v>-1</v>
      </c>
      <c r="D27" s="25">
        <f>(Mag_Rec_High!E27-Mag_Rec_High!$C27)/Mag_Rec_High!$C27</f>
        <v>-0.47290692735817896</v>
      </c>
      <c r="E27" s="25">
        <f>(Mag_Rec_High!F27-Mag_Rec_High!$C27)/Mag_Rec_High!$C27</f>
        <v>-1</v>
      </c>
      <c r="F27" s="25" t="e">
        <f>(Mag_Rec_High!G27-Mag_Rec_High!$C27)/Mag_Rec_High!$C27</f>
        <v>#N/A</v>
      </c>
      <c r="G27" s="25">
        <f>(Mag_Rec_High!H27-Mag_Rec_High!$C27)/Mag_Rec_High!$C27</f>
        <v>-1</v>
      </c>
      <c r="H27" s="25">
        <f>(Mag_Rec_High!I27-Mag_Rec_High!$C27)/Mag_Rec_High!$C27</f>
        <v>-1</v>
      </c>
      <c r="I27" s="25" t="e">
        <f>(Mag_Rec_High!J27-Mag_Rec_High!$C27)/Mag_Rec_High!$C27</f>
        <v>#N/A</v>
      </c>
      <c r="J27" s="25" t="e">
        <f>(Mag_Rec_High!K27-Mag_Rec_High!$C27)/Mag_Rec_High!$C27</f>
        <v>#N/A</v>
      </c>
      <c r="K27" s="25">
        <f>(Mag_Rec_High!L27-Mag_Rec_High!$C27)/Mag_Rec_High!$C27</f>
        <v>1.3821268259826904</v>
      </c>
      <c r="L27" s="25">
        <f>(Mag_Rec_High!M27-Mag_Rec_High!$C27)/Mag_Rec_High!$C27</f>
        <v>-1</v>
      </c>
      <c r="M27" s="25" t="e">
        <f>(Mag_Rec_High!N27-Mag_Rec_High!$C27)/Mag_Rec_High!$C27</f>
        <v>#N/A</v>
      </c>
      <c r="N27" s="25" t="e">
        <f>(Mag_Rec_High!O27-Mag_Rec_High!$C27)/Mag_Rec_High!$C27</f>
        <v>#N/A</v>
      </c>
    </row>
    <row r="28" spans="1:14" x14ac:dyDescent="0.25">
      <c r="A28" s="6">
        <f>Mag_Rec_High!B28</f>
        <v>10</v>
      </c>
      <c r="B28" s="25">
        <f>(Mag_Rec_High!C28-Mag_Rec_High!$C28)/Mag_Rec_High!$C28</f>
        <v>0</v>
      </c>
      <c r="C28" s="25">
        <f>(Mag_Rec_High!D28-Mag_Rec_High!$C28)/Mag_Rec_High!$C28</f>
        <v>0.183639190987339</v>
      </c>
      <c r="D28" s="25">
        <f>(Mag_Rec_High!E28-Mag_Rec_High!$C28)/Mag_Rec_High!$C28</f>
        <v>0.23498551779331556</v>
      </c>
      <c r="E28" s="25">
        <f>(Mag_Rec_High!F28-Mag_Rec_High!$C28)/Mag_Rec_High!$C28</f>
        <v>0.12791260394817872</v>
      </c>
      <c r="F28" s="25">
        <f>(Mag_Rec_High!G28-Mag_Rec_High!$C28)/Mag_Rec_High!$C28</f>
        <v>0.13451907788217285</v>
      </c>
      <c r="G28" s="25">
        <f>(Mag_Rec_High!H28-Mag_Rec_High!$C28)/Mag_Rec_High!$C28</f>
        <v>6.1167637130152663E-2</v>
      </c>
      <c r="H28" s="25">
        <f>(Mag_Rec_High!I28-Mag_Rec_High!$C28)/Mag_Rec_High!$C28</f>
        <v>1.8451493468362921E-2</v>
      </c>
      <c r="I28" s="25">
        <f>(Mag_Rec_High!J28-Mag_Rec_High!$C28)/Mag_Rec_High!$C28</f>
        <v>-0.13603765032712392</v>
      </c>
      <c r="J28" s="25">
        <f>(Mag_Rec_High!K28-Mag_Rec_High!$C28)/Mag_Rec_High!$C28</f>
        <v>-8.8592692967073783E-2</v>
      </c>
      <c r="K28" s="25">
        <f>(Mag_Rec_High!L28-Mag_Rec_High!$C28)/Mag_Rec_High!$C28</f>
        <v>0.19216711960121385</v>
      </c>
      <c r="L28" s="25">
        <f>(Mag_Rec_High!M28-Mag_Rec_High!$C28)/Mag_Rec_High!$C28</f>
        <v>0.18756769638987031</v>
      </c>
      <c r="M28" s="25">
        <f>(Mag_Rec_High!N28-Mag_Rec_High!$C28)/Mag_Rec_High!$C28</f>
        <v>0.16834782906591383</v>
      </c>
      <c r="N28" s="25">
        <f>(Mag_Rec_High!O28-Mag_Rec_High!$C28)/Mag_Rec_High!$C28</f>
        <v>0.24931882044423062</v>
      </c>
    </row>
    <row r="29" spans="1:14" x14ac:dyDescent="0.25">
      <c r="A29" s="6">
        <f>Mag_Rec_High!B29</f>
        <v>20</v>
      </c>
      <c r="B29" s="25">
        <f>(Mag_Rec_High!C29-Mag_Rec_High!$C29)/Mag_Rec_High!$C29</f>
        <v>0</v>
      </c>
      <c r="C29" s="25">
        <f>(Mag_Rec_High!D29-Mag_Rec_High!$C29)/Mag_Rec_High!$C29</f>
        <v>0.18401397797929961</v>
      </c>
      <c r="D29" s="25">
        <f>(Mag_Rec_High!E29-Mag_Rec_High!$C29)/Mag_Rec_High!$C29</f>
        <v>0.22635490125592739</v>
      </c>
      <c r="E29" s="25">
        <f>(Mag_Rec_High!F29-Mag_Rec_High!$C29)/Mag_Rec_High!$C29</f>
        <v>0.1289766914178892</v>
      </c>
      <c r="F29" s="25">
        <f>(Mag_Rec_High!G29-Mag_Rec_High!$C29)/Mag_Rec_High!$C29</f>
        <v>0.11999216431176321</v>
      </c>
      <c r="G29" s="25">
        <f>(Mag_Rec_High!H29-Mag_Rec_High!$C29)/Mag_Rec_High!$C29</f>
        <v>5.0954588229157986E-2</v>
      </c>
      <c r="H29" s="25">
        <f>(Mag_Rec_High!I29-Mag_Rec_High!$C29)/Mag_Rec_High!$C29</f>
        <v>1.0244565060471769E-2</v>
      </c>
      <c r="I29" s="25">
        <f>(Mag_Rec_High!J29-Mag_Rec_High!$C29)/Mag_Rec_High!$C29</f>
        <v>-0.15080872279247623</v>
      </c>
      <c r="J29" s="25">
        <f>(Mag_Rec_High!K29-Mag_Rec_High!$C29)/Mag_Rec_High!$C29</f>
        <v>-0.10541444169563328</v>
      </c>
      <c r="K29" s="25">
        <f>(Mag_Rec_High!L29-Mag_Rec_High!$C29)/Mag_Rec_High!$C29</f>
        <v>0.2108534414545829</v>
      </c>
      <c r="L29" s="25">
        <f>(Mag_Rec_High!M29-Mag_Rec_High!$C29)/Mag_Rec_High!$C29</f>
        <v>0.18207900882169087</v>
      </c>
      <c r="M29" s="25">
        <f>(Mag_Rec_High!N29-Mag_Rec_High!$C29)/Mag_Rec_High!$C29</f>
        <v>0.14514246270498857</v>
      </c>
      <c r="N29" s="25">
        <f>(Mag_Rec_High!O29-Mag_Rec_High!$C29)/Mag_Rec_High!$C29</f>
        <v>0.24101199725010392</v>
      </c>
    </row>
    <row r="30" spans="1:14" x14ac:dyDescent="0.25">
      <c r="A30" s="6">
        <f>Mag_Rec_High!B30</f>
        <v>50</v>
      </c>
      <c r="B30" s="25">
        <f>(Mag_Rec_High!C30-Mag_Rec_High!$C30)/Mag_Rec_High!$C30</f>
        <v>0</v>
      </c>
      <c r="C30" s="25">
        <f>(Mag_Rec_High!D30-Mag_Rec_High!$C30)/Mag_Rec_High!$C30</f>
        <v>0.18337183520172323</v>
      </c>
      <c r="D30" s="25">
        <f>(Mag_Rec_High!E30-Mag_Rec_High!$C30)/Mag_Rec_High!$C30</f>
        <v>0.21645948348889008</v>
      </c>
      <c r="E30" s="25">
        <f>(Mag_Rec_High!F30-Mag_Rec_High!$C30)/Mag_Rec_High!$C30</f>
        <v>0.12836511615667778</v>
      </c>
      <c r="F30" s="25">
        <f>(Mag_Rec_High!G30-Mag_Rec_High!$C30)/Mag_Rec_High!$C30</f>
        <v>0.10010647407700454</v>
      </c>
      <c r="G30" s="25">
        <f>(Mag_Rec_High!H30-Mag_Rec_High!$C30)/Mag_Rec_High!$C30</f>
        <v>3.8518296235477971E-2</v>
      </c>
      <c r="H30" s="25">
        <f>(Mag_Rec_High!I30-Mag_Rec_High!$C30)/Mag_Rec_High!$C30</f>
        <v>-3.8646713551251363E-4</v>
      </c>
      <c r="I30" s="25">
        <f>(Mag_Rec_High!J30-Mag_Rec_High!$C30)/Mag_Rec_High!$C30</f>
        <v>-0.16997441170368408</v>
      </c>
      <c r="J30" s="25">
        <f>(Mag_Rec_High!K30-Mag_Rec_High!$C30)/Mag_Rec_High!$C30</f>
        <v>-0.12546891663879764</v>
      </c>
      <c r="K30" s="25">
        <f>(Mag_Rec_High!L30-Mag_Rec_High!$C30)/Mag_Rec_High!$C30</f>
        <v>0.23449049518215972</v>
      </c>
      <c r="L30" s="25">
        <f>(Mag_Rec_High!M30-Mag_Rec_High!$C30)/Mag_Rec_High!$C30</f>
        <v>0.17419232841230164</v>
      </c>
      <c r="M30" s="25">
        <f>(Mag_Rec_High!N30-Mag_Rec_High!$C30)/Mag_Rec_High!$C30</f>
        <v>0.11551543562220909</v>
      </c>
      <c r="N30" s="25">
        <f>(Mag_Rec_High!O30-Mag_Rec_High!$C30)/Mag_Rec_High!$C30</f>
        <v>0.22742441286728776</v>
      </c>
    </row>
    <row r="31" spans="1:14" x14ac:dyDescent="0.25">
      <c r="A31" s="6">
        <f>Mag_Rec_High!B31</f>
        <v>75</v>
      </c>
      <c r="B31" s="25">
        <f>(Mag_Rec_High!C31-Mag_Rec_High!$C31)/Mag_Rec_High!$C31</f>
        <v>0</v>
      </c>
      <c r="C31" s="25">
        <f>(Mag_Rec_High!D31-Mag_Rec_High!$C31)/Mag_Rec_High!$C31</f>
        <v>0.18283717373620886</v>
      </c>
      <c r="D31" s="25">
        <f>(Mag_Rec_High!E31-Mag_Rec_High!$C31)/Mag_Rec_High!$C31</f>
        <v>0.21248825393299772</v>
      </c>
      <c r="E31" s="25">
        <f>(Mag_Rec_High!F31-Mag_Rec_High!$C31)/Mag_Rec_High!$C31</f>
        <v>0.12764765055462085</v>
      </c>
      <c r="F31" s="25">
        <f>(Mag_Rec_High!G31-Mag_Rec_High!$C31)/Mag_Rec_High!$C31</f>
        <v>9.1321641756791361E-2</v>
      </c>
      <c r="G31" s="25">
        <f>(Mag_Rec_High!H31-Mag_Rec_High!$C31)/Mag_Rec_High!$C31</f>
        <v>3.3341714559675009E-2</v>
      </c>
      <c r="H31" s="25">
        <f>(Mag_Rec_High!I31-Mag_Rec_High!$C31)/Mag_Rec_High!$C31</f>
        <v>-4.9651263876411989E-3</v>
      </c>
      <c r="I31" s="25">
        <f>(Mag_Rec_High!J31-Mag_Rec_High!$C31)/Mag_Rec_High!$C31</f>
        <v>-0.17821228460357066</v>
      </c>
      <c r="J31" s="25">
        <f>(Mag_Rec_High!K31-Mag_Rec_High!$C31)/Mag_Rec_High!$C31</f>
        <v>-0.13370601544449243</v>
      </c>
      <c r="K31" s="25">
        <f>(Mag_Rec_High!L31-Mag_Rec_High!$C31)/Mag_Rec_High!$C31</f>
        <v>0.24455747332232472</v>
      </c>
      <c r="L31" s="25">
        <f>(Mag_Rec_High!M31-Mag_Rec_High!$C31)/Mag_Rec_High!$C31</f>
        <v>0.17061809571887548</v>
      </c>
      <c r="M31" s="25">
        <f>(Mag_Rec_High!N31-Mag_Rec_High!$C31)/Mag_Rec_High!$C31</f>
        <v>0.10289872749459755</v>
      </c>
      <c r="N31" s="25">
        <f>(Mag_Rec_High!O31-Mag_Rec_High!$C31)/Mag_Rec_High!$C31</f>
        <v>0.22094551887954081</v>
      </c>
    </row>
    <row r="32" spans="1:14" x14ac:dyDescent="0.25">
      <c r="A32" s="6">
        <f>Mag_Rec_High!B32</f>
        <v>100</v>
      </c>
      <c r="B32" s="25">
        <f>(Mag_Rec_High!C32-Mag_Rec_High!$C32)/Mag_Rec_High!$C32</f>
        <v>0</v>
      </c>
      <c r="C32" s="25">
        <f>(Mag_Rec_High!D32-Mag_Rec_High!$C32)/Mag_Rec_High!$C32</f>
        <v>0.18239289813683118</v>
      </c>
      <c r="D32" s="25">
        <f>(Mag_Rec_High!E32-Mag_Rec_High!$C32)/Mag_Rec_High!$C32</f>
        <v>0.20979443666003914</v>
      </c>
      <c r="E32" s="25">
        <f>(Mag_Rec_High!F32-Mag_Rec_High!$C32)/Mag_Rec_High!$C32</f>
        <v>0.12702216025262786</v>
      </c>
      <c r="F32" s="25">
        <f>(Mag_Rec_High!G32-Mag_Rec_High!$C32)/Mag_Rec_High!$C32</f>
        <v>8.5132385081720552E-2</v>
      </c>
      <c r="G32" s="25">
        <f>(Mag_Rec_High!H32-Mag_Rec_High!$C32)/Mag_Rec_High!$C32</f>
        <v>2.977600943612135E-2</v>
      </c>
      <c r="H32" s="25">
        <f>(Mag_Rec_High!I32-Mag_Rec_High!$C32)/Mag_Rec_High!$C32</f>
        <v>-8.1622492077341891E-3</v>
      </c>
      <c r="I32" s="25">
        <f>(Mag_Rec_High!J32-Mag_Rec_High!$C32)/Mag_Rec_High!$C32</f>
        <v>-0.18395452428706208</v>
      </c>
      <c r="J32" s="25">
        <f>(Mag_Rec_High!K32-Mag_Rec_High!$C32)/Mag_Rec_High!$C32</f>
        <v>-0.1393470756145638</v>
      </c>
      <c r="K32" s="25">
        <f>(Mag_Rec_High!L32-Mag_Rec_High!$C32)/Mag_Rec_High!$C32</f>
        <v>0.25155909901358903</v>
      </c>
      <c r="L32" s="25">
        <f>(Mag_Rec_High!M32-Mag_Rec_High!$C32)/Mag_Rec_High!$C32</f>
        <v>0.16807358562848143</v>
      </c>
      <c r="M32" s="25">
        <f>(Mag_Rec_High!N32-Mag_Rec_High!$C32)/Mag_Rec_High!$C32</f>
        <v>9.4138493246259891E-2</v>
      </c>
      <c r="N32" s="25">
        <f>(Mag_Rec_High!O32-Mag_Rec_High!$C32)/Mag_Rec_High!$C32</f>
        <v>0.21625370844760947</v>
      </c>
    </row>
    <row r="33" spans="1:14" x14ac:dyDescent="0.25">
      <c r="A33" s="6">
        <f>Mag_Rec_High!B33</f>
        <v>200</v>
      </c>
      <c r="B33" s="25">
        <f>(Mag_Rec_High!C33-Mag_Rec_High!$C33)/Mag_Rec_High!$C33</f>
        <v>0</v>
      </c>
      <c r="C33" s="25">
        <f>(Mag_Rec_High!D33-Mag_Rec_High!$C33)/Mag_Rec_High!$C33</f>
        <v>0.18115394519049907</v>
      </c>
      <c r="D33" s="25">
        <f>(Mag_Rec_High!E33-Mag_Rec_High!$C33)/Mag_Rec_High!$C33</f>
        <v>0.20366834250375132</v>
      </c>
      <c r="E33" s="25">
        <f>(Mag_Rec_High!F33-Mag_Rec_High!$C33)/Mag_Rec_High!$C33</f>
        <v>0.12521133197966605</v>
      </c>
      <c r="F33" s="25">
        <f>(Mag_Rec_High!G33-Mag_Rec_High!$C33)/Mag_Rec_High!$C33</f>
        <v>7.0426736580165225E-2</v>
      </c>
      <c r="G33" s="25">
        <f>(Mag_Rec_High!H33-Mag_Rec_High!$C33)/Mag_Rec_High!$C33</f>
        <v>2.1516005804413034E-2</v>
      </c>
      <c r="H33" s="25">
        <f>(Mag_Rec_High!I33-Mag_Rec_High!$C33)/Mag_Rec_High!$C33</f>
        <v>-1.5687153215233889E-2</v>
      </c>
      <c r="I33" s="25">
        <f>(Mag_Rec_High!J33-Mag_Rec_High!$C33)/Mag_Rec_High!$C33</f>
        <v>-0.19743059231141333</v>
      </c>
      <c r="J33" s="25">
        <f>(Mag_Rec_High!K33-Mag_Rec_High!$C33)/Mag_Rec_High!$C33</f>
        <v>-0.15232127748285768</v>
      </c>
      <c r="K33" s="25">
        <f>(Mag_Rec_High!L33-Mag_Rec_High!$C33)/Mag_Rec_High!$C33</f>
        <v>0.26796898457974561</v>
      </c>
      <c r="L33" s="25">
        <f>(Mag_Rec_High!M33-Mag_Rec_High!$C33)/Mag_Rec_High!$C33</f>
        <v>0.16195199026527518</v>
      </c>
      <c r="M33" s="25">
        <f>(Mag_Rec_High!N33-Mag_Rec_High!$C33)/Mag_Rec_High!$C33</f>
        <v>7.3677627698314166E-2</v>
      </c>
      <c r="N33" s="25">
        <f>(Mag_Rec_High!O33-Mag_Rec_High!$C33)/Mag_Rec_High!$C33</f>
        <v>0.20476318405558042</v>
      </c>
    </row>
    <row r="34" spans="1:14" x14ac:dyDescent="0.25">
      <c r="A34" s="6">
        <f>Mag_Rec_High!B34</f>
        <v>300</v>
      </c>
      <c r="B34" s="25">
        <f>(Mag_Rec_High!C34-Mag_Rec_High!$C34)/Mag_Rec_High!$C34</f>
        <v>0</v>
      </c>
      <c r="C34" s="25">
        <f>(Mag_Rec_High!D34-Mag_Rec_High!$C34)/Mag_Rec_High!$C34</f>
        <v>0.18034431104082066</v>
      </c>
      <c r="D34" s="25">
        <f>(Mag_Rec_High!E34-Mag_Rec_High!$C34)/Mag_Rec_High!$C34</f>
        <v>0.2002936537741358</v>
      </c>
      <c r="E34" s="25">
        <f>(Mag_Rec_High!F34-Mag_Rec_High!$C34)/Mag_Rec_High!$C34</f>
        <v>0.12399809182954656</v>
      </c>
      <c r="F34" s="25">
        <f>(Mag_Rec_High!G34-Mag_Rec_High!$C34)/Mag_Rec_High!$C34</f>
        <v>6.198308084077956E-2</v>
      </c>
      <c r="G34" s="25">
        <f>(Mag_Rec_High!H34-Mag_Rec_High!$C34)/Mag_Rec_High!$C34</f>
        <v>1.6882232513578413E-2</v>
      </c>
      <c r="H34" s="25">
        <f>(Mag_Rec_High!I34-Mag_Rec_High!$C34)/Mag_Rec_High!$C34</f>
        <v>-1.9973010331711956E-2</v>
      </c>
      <c r="I34" s="25">
        <f>(Mag_Rec_High!J34-Mag_Rec_High!$C34)/Mag_Rec_High!$C34</f>
        <v>-0.20507836199430643</v>
      </c>
      <c r="J34" s="25">
        <f>(Mag_Rec_High!K34-Mag_Rec_High!$C34)/Mag_Rec_High!$C34</f>
        <v>-0.15954707422473735</v>
      </c>
      <c r="K34" s="25">
        <f>(Mag_Rec_High!L34-Mag_Rec_High!$C34)/Mag_Rec_High!$C34</f>
        <v>0.27728104435603712</v>
      </c>
      <c r="L34" s="25">
        <f>(Mag_Rec_High!M34-Mag_Rec_High!$C34)/Mag_Rec_High!$C34</f>
        <v>0.15839404967341753</v>
      </c>
      <c r="M34" s="25">
        <f>(Mag_Rec_High!N34-Mag_Rec_High!$C34)/Mag_Rec_High!$C34</f>
        <v>6.2121254779004903E-2</v>
      </c>
      <c r="N34" s="25">
        <f>(Mag_Rec_High!O34-Mag_Rec_High!$C34)/Mag_Rec_High!$C34</f>
        <v>0.19798303149232296</v>
      </c>
    </row>
    <row r="35" spans="1:14" x14ac:dyDescent="0.25">
      <c r="A35" s="6">
        <f>Mag_Rec_High!B35</f>
        <v>500</v>
      </c>
      <c r="B35" s="25">
        <f>(Mag_Rec_High!C35-Mag_Rec_High!$C35)/Mag_Rec_High!$C35</f>
        <v>0</v>
      </c>
      <c r="C35" s="25">
        <f>(Mag_Rec_High!D35-Mag_Rec_High!$C35)/Mag_Rec_High!$C35</f>
        <v>0.17925817542474426</v>
      </c>
      <c r="D35" s="25">
        <f>(Mag_Rec_High!E35-Mag_Rec_High!$C35)/Mag_Rec_High!$C35</f>
        <v>0.19623231644705899</v>
      </c>
      <c r="E35" s="25">
        <f>(Mag_Rec_High!F35-Mag_Rec_High!$C35)/Mag_Rec_High!$C35</f>
        <v>0.12234861660635908</v>
      </c>
      <c r="F35" s="25">
        <f>(Mag_Rec_High!G35-Mag_Rec_High!$C35)/Mag_Rec_High!$C35</f>
        <v>5.1527962775477568E-2</v>
      </c>
      <c r="G35" s="25">
        <f>(Mag_Rec_High!H35-Mag_Rec_High!$C35)/Mag_Rec_High!$C35</f>
        <v>1.1232595196747045E-2</v>
      </c>
      <c r="H35" s="25">
        <f>(Mag_Rec_High!I35-Mag_Rec_High!$C35)/Mag_Rec_High!$C35</f>
        <v>-2.5253776867968869E-2</v>
      </c>
      <c r="I35" s="25">
        <f>(Mag_Rec_High!J35-Mag_Rec_High!$C35)/Mag_Rec_High!$C35</f>
        <v>-0.21447129494222286</v>
      </c>
      <c r="J35" s="25">
        <f>(Mag_Rec_High!K35-Mag_Rec_High!$C35)/Mag_Rec_High!$C35</f>
        <v>-0.16830997051161675</v>
      </c>
      <c r="K35" s="25">
        <f>(Mag_Rec_High!L35-Mag_Rec_High!$C35)/Mag_Rec_High!$C35</f>
        <v>0.2887283635711646</v>
      </c>
      <c r="L35" s="25">
        <f>(Mag_Rec_High!M35-Mag_Rec_High!$C35)/Mag_Rec_High!$C35</f>
        <v>0.15394945748416444</v>
      </c>
      <c r="M35" s="25">
        <f>(Mag_Rec_High!N35-Mag_Rec_High!$C35)/Mag_Rec_High!$C35</f>
        <v>4.7977720520358327E-2</v>
      </c>
      <c r="N35" s="25">
        <f>(Mag_Rec_High!O35-Mag_Rec_High!$C35)/Mag_Rec_High!$C35</f>
        <v>0.18943341764844329</v>
      </c>
    </row>
    <row r="36" spans="1:14" ht="15.75" thickBot="1" x14ac:dyDescent="0.3"/>
    <row r="37" spans="1:14" x14ac:dyDescent="0.25">
      <c r="A37" s="13"/>
      <c r="B37" s="39" t="s">
        <v>26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</row>
    <row r="38" spans="1:14" ht="30" x14ac:dyDescent="0.25">
      <c r="A38" s="22" t="s">
        <v>0</v>
      </c>
      <c r="B38" s="29" t="s">
        <v>1</v>
      </c>
      <c r="C38" s="29" t="s">
        <v>2</v>
      </c>
      <c r="D38" s="29" t="s">
        <v>3</v>
      </c>
      <c r="E38" s="29" t="s">
        <v>4</v>
      </c>
      <c r="F38" s="29" t="s">
        <v>5</v>
      </c>
      <c r="G38" s="29" t="s">
        <v>6</v>
      </c>
      <c r="H38" s="29" t="s">
        <v>7</v>
      </c>
      <c r="I38" s="29" t="s">
        <v>8</v>
      </c>
      <c r="J38" s="29" t="s">
        <v>9</v>
      </c>
      <c r="K38" s="29" t="s">
        <v>10</v>
      </c>
      <c r="L38" s="29" t="s">
        <v>11</v>
      </c>
      <c r="M38" s="29" t="s">
        <v>12</v>
      </c>
      <c r="N38" s="30" t="s">
        <v>13</v>
      </c>
    </row>
    <row r="39" spans="1:14" x14ac:dyDescent="0.25">
      <c r="A39" s="6">
        <f>Mag_Rec_High!B39</f>
        <v>1</v>
      </c>
      <c r="B39" s="25" t="e">
        <f>(Mag_Rec_High!C39-Mag_Rec_High!$C39)/Mag_Rec_High!$C39</f>
        <v>#DIV/0!</v>
      </c>
      <c r="C39" s="25" t="e">
        <f>(Mag_Rec_High!D39-Mag_Rec_High!$C39)/Mag_Rec_High!$C39</f>
        <v>#DIV/0!</v>
      </c>
      <c r="D39" s="25" t="e">
        <f>(Mag_Rec_High!E39-Mag_Rec_High!$C39)/Mag_Rec_High!$C39</f>
        <v>#N/A</v>
      </c>
      <c r="E39" s="25" t="e">
        <f>(Mag_Rec_High!F39-Mag_Rec_High!$C39)/Mag_Rec_High!$C39</f>
        <v>#DIV/0!</v>
      </c>
      <c r="F39" s="25" t="e">
        <f>(Mag_Rec_High!G39-Mag_Rec_High!$C39)/Mag_Rec_High!$C39</f>
        <v>#N/A</v>
      </c>
      <c r="G39" s="25" t="e">
        <f>(Mag_Rec_High!H39-Mag_Rec_High!$C39)/Mag_Rec_High!$C39</f>
        <v>#DIV/0!</v>
      </c>
      <c r="H39" s="25" t="e">
        <f>(Mag_Rec_High!I39-Mag_Rec_High!$C39)/Mag_Rec_High!$C39</f>
        <v>#N/A</v>
      </c>
      <c r="I39" s="25" t="e">
        <f>(Mag_Rec_High!J39-Mag_Rec_High!$C39)/Mag_Rec_High!$C39</f>
        <v>#N/A</v>
      </c>
      <c r="J39" s="25" t="e">
        <f>(Mag_Rec_High!K39-Mag_Rec_High!$C39)/Mag_Rec_High!$C39</f>
        <v>#N/A</v>
      </c>
      <c r="K39" s="25" t="e">
        <f>(Mag_Rec_High!L39-Mag_Rec_High!$C39)/Mag_Rec_High!$C39</f>
        <v>#DIV/0!</v>
      </c>
      <c r="L39" s="25" t="e">
        <f>(Mag_Rec_High!M39-Mag_Rec_High!$C39)/Mag_Rec_High!$C39</f>
        <v>#DIV/0!</v>
      </c>
      <c r="M39" s="25" t="e">
        <f>(Mag_Rec_High!N39-Mag_Rec_High!$C39)/Mag_Rec_High!$C39</f>
        <v>#N/A</v>
      </c>
      <c r="N39" s="25" t="e">
        <f>(Mag_Rec_High!O39-Mag_Rec_High!$C39)/Mag_Rec_High!$C39</f>
        <v>#DIV/0!</v>
      </c>
    </row>
    <row r="40" spans="1:14" x14ac:dyDescent="0.25">
      <c r="A40" s="6">
        <f>Mag_Rec_High!B40</f>
        <v>10</v>
      </c>
      <c r="B40" s="25">
        <f>(Mag_Rec_High!C40-Mag_Rec_High!$C40)/Mag_Rec_High!$C40</f>
        <v>0</v>
      </c>
      <c r="C40" s="25">
        <f>(Mag_Rec_High!D40-Mag_Rec_High!$C40)/Mag_Rec_High!$C40</f>
        <v>0.19443643371589545</v>
      </c>
      <c r="D40" s="25">
        <f>(Mag_Rec_High!E40-Mag_Rec_High!$C40)/Mag_Rec_High!$C40</f>
        <v>0.17369236304295257</v>
      </c>
      <c r="E40" s="25">
        <f>(Mag_Rec_High!F40-Mag_Rec_High!$C40)/Mag_Rec_High!$C40</f>
        <v>0.12900842279488905</v>
      </c>
      <c r="F40" s="25">
        <f>(Mag_Rec_High!G40-Mag_Rec_High!$C40)/Mag_Rec_High!$C40</f>
        <v>0.15164260080502218</v>
      </c>
      <c r="G40" s="25">
        <f>(Mag_Rec_High!H40-Mag_Rec_High!$C40)/Mag_Rec_High!$C40</f>
        <v>7.5305853274369325E-2</v>
      </c>
      <c r="H40" s="25">
        <f>(Mag_Rec_High!I40-Mag_Rec_High!$C40)/Mag_Rec_High!$C40</f>
        <v>1.4135545038516658E-2</v>
      </c>
      <c r="I40" s="25">
        <f>(Mag_Rec_High!J40-Mag_Rec_High!$C40)/Mag_Rec_High!$C40</f>
        <v>-0.14896453844812521</v>
      </c>
      <c r="J40" s="25">
        <f>(Mag_Rec_High!K40-Mag_Rec_High!$C40)/Mag_Rec_High!$C40</f>
        <v>-0.10579643208116987</v>
      </c>
      <c r="K40" s="25">
        <f>(Mag_Rec_High!L40-Mag_Rec_High!$C40)/Mag_Rec_High!$C40</f>
        <v>0.13719129274741917</v>
      </c>
      <c r="L40" s="25">
        <f>(Mag_Rec_High!M40-Mag_Rec_High!$C40)/Mag_Rec_High!$C40</f>
        <v>0.14180695578040411</v>
      </c>
      <c r="M40" s="25">
        <f>(Mag_Rec_High!N40-Mag_Rec_High!$C40)/Mag_Rec_High!$C40</f>
        <v>0.11278895670383692</v>
      </c>
      <c r="N40" s="25">
        <f>(Mag_Rec_High!O40-Mag_Rec_High!$C40)/Mag_Rec_High!$C40</f>
        <v>0.18082855609326617</v>
      </c>
    </row>
    <row r="41" spans="1:14" x14ac:dyDescent="0.25">
      <c r="A41" s="6">
        <f>Mag_Rec_High!B41</f>
        <v>20</v>
      </c>
      <c r="B41" s="25">
        <f>(Mag_Rec_High!C41-Mag_Rec_High!$C41)/Mag_Rec_High!$C41</f>
        <v>0</v>
      </c>
      <c r="C41" s="25">
        <f>(Mag_Rec_High!D41-Mag_Rec_High!$C41)/Mag_Rec_High!$C41</f>
        <v>0.20569877205045081</v>
      </c>
      <c r="D41" s="25">
        <f>(Mag_Rec_High!E41-Mag_Rec_High!$C41)/Mag_Rec_High!$C41</f>
        <v>0.16185186697608389</v>
      </c>
      <c r="E41" s="25">
        <f>(Mag_Rec_High!F41-Mag_Rec_High!$C41)/Mag_Rec_High!$C41</f>
        <v>0.14162094332096864</v>
      </c>
      <c r="F41" s="25">
        <f>(Mag_Rec_High!G41-Mag_Rec_High!$C41)/Mag_Rec_High!$C41</f>
        <v>0.15109897239313799</v>
      </c>
      <c r="G41" s="25">
        <f>(Mag_Rec_High!H41-Mag_Rec_High!$C41)/Mag_Rec_High!$C41</f>
        <v>7.4007394305477564E-2</v>
      </c>
      <c r="H41" s="25">
        <f>(Mag_Rec_High!I41-Mag_Rec_High!$C41)/Mag_Rec_High!$C41</f>
        <v>1.085641614809304E-2</v>
      </c>
      <c r="I41" s="25">
        <f>(Mag_Rec_High!J41-Mag_Rec_High!$C41)/Mag_Rec_High!$C41</f>
        <v>-0.15555901311677997</v>
      </c>
      <c r="J41" s="25">
        <f>(Mag_Rec_High!K41-Mag_Rec_High!$C41)/Mag_Rec_High!$C41</f>
        <v>-0.12349771895893594</v>
      </c>
      <c r="K41" s="25">
        <f>(Mag_Rec_High!L41-Mag_Rec_High!$C41)/Mag_Rec_High!$C41</f>
        <v>0.17020085506355762</v>
      </c>
      <c r="L41" s="25">
        <f>(Mag_Rec_High!M41-Mag_Rec_High!$C41)/Mag_Rec_High!$C41</f>
        <v>0.15042502789889328</v>
      </c>
      <c r="M41" s="25">
        <f>(Mag_Rec_High!N41-Mag_Rec_High!$C41)/Mag_Rec_High!$C41</f>
        <v>0.10761212607650006</v>
      </c>
      <c r="N41" s="25">
        <f>(Mag_Rec_High!O41-Mag_Rec_High!$C41)/Mag_Rec_High!$C41</f>
        <v>0.19104094959526649</v>
      </c>
    </row>
    <row r="42" spans="1:14" x14ac:dyDescent="0.25">
      <c r="A42" s="6">
        <f>Mag_Rec_High!B42</f>
        <v>50</v>
      </c>
      <c r="B42" s="25">
        <f>(Mag_Rec_High!C42-Mag_Rec_High!$C42)/Mag_Rec_High!$C42</f>
        <v>0</v>
      </c>
      <c r="C42" s="25">
        <f>(Mag_Rec_High!D42-Mag_Rec_High!$C42)/Mag_Rec_High!$C42</f>
        <v>0.21831093262373463</v>
      </c>
      <c r="D42" s="25">
        <f>(Mag_Rec_High!E42-Mag_Rec_High!$C42)/Mag_Rec_High!$C42</f>
        <v>0.14689345673844284</v>
      </c>
      <c r="E42" s="25">
        <f>(Mag_Rec_High!F42-Mag_Rec_High!$C42)/Mag_Rec_High!$C42</f>
        <v>0.15554413297422104</v>
      </c>
      <c r="F42" s="25">
        <f>(Mag_Rec_High!G42-Mag_Rec_High!$C42)/Mag_Rec_High!$C42</f>
        <v>0.14729264590434066</v>
      </c>
      <c r="G42" s="25">
        <f>(Mag_Rec_High!H42-Mag_Rec_High!$C42)/Mag_Rec_High!$C42</f>
        <v>7.2512857757994514E-2</v>
      </c>
      <c r="H42" s="25">
        <f>(Mag_Rec_High!I42-Mag_Rec_High!$C42)/Mag_Rec_High!$C42</f>
        <v>5.2843900138905622E-3</v>
      </c>
      <c r="I42" s="25">
        <f>(Mag_Rec_High!J42-Mag_Rec_High!$C42)/Mag_Rec_High!$C42</f>
        <v>-0.16482147971699879</v>
      </c>
      <c r="J42" s="25">
        <f>(Mag_Rec_High!K42-Mag_Rec_High!$C42)/Mag_Rec_High!$C42</f>
        <v>-0.14486183262440103</v>
      </c>
      <c r="K42" s="25">
        <f>(Mag_Rec_High!L42-Mag_Rec_High!$C42)/Mag_Rec_High!$C42</f>
        <v>0.2137712549060059</v>
      </c>
      <c r="L42" s="25">
        <f>(Mag_Rec_High!M42-Mag_Rec_High!$C42)/Mag_Rec_High!$C42</f>
        <v>0.16071474638586691</v>
      </c>
      <c r="M42" s="25">
        <f>(Mag_Rec_High!N42-Mag_Rec_High!$C42)/Mag_Rec_High!$C42</f>
        <v>0.10031622030558307</v>
      </c>
      <c r="N42" s="25">
        <f>(Mag_Rec_High!O42-Mag_Rec_High!$C42)/Mag_Rec_High!$C42</f>
        <v>0.20122424808391839</v>
      </c>
    </row>
    <row r="43" spans="1:14" x14ac:dyDescent="0.25">
      <c r="A43" s="6">
        <f>Mag_Rec_High!B43</f>
        <v>75</v>
      </c>
      <c r="B43" s="25">
        <f>(Mag_Rec_High!C43-Mag_Rec_High!$C43)/Mag_Rec_High!$C43</f>
        <v>0</v>
      </c>
      <c r="C43" s="25">
        <f>(Mag_Rec_High!D43-Mag_Rec_High!$C43)/Mag_Rec_High!$C43</f>
        <v>0.22330706329632433</v>
      </c>
      <c r="D43" s="25">
        <f>(Mag_Rec_High!E43-Mag_Rec_High!$C43)/Mag_Rec_High!$C43</f>
        <v>0.14052789408473093</v>
      </c>
      <c r="E43" s="25">
        <f>(Mag_Rec_High!F43-Mag_Rec_High!$C43)/Mag_Rec_High!$C43</f>
        <v>0.16100538129718195</v>
      </c>
      <c r="F43" s="25">
        <f>(Mag_Rec_High!G43-Mag_Rec_High!$C43)/Mag_Rec_High!$C43</f>
        <v>0.14494531446685505</v>
      </c>
      <c r="G43" s="25">
        <f>(Mag_Rec_High!H43-Mag_Rec_High!$C43)/Mag_Rec_High!$C43</f>
        <v>7.1910065193155431E-2</v>
      </c>
      <c r="H43" s="25">
        <f>(Mag_Rec_High!I43-Mag_Rec_High!$C43)/Mag_Rec_High!$C43</f>
        <v>2.5768787008207147E-3</v>
      </c>
      <c r="I43" s="25">
        <f>(Mag_Rec_High!J43-Mag_Rec_High!$C43)/Mag_Rec_High!$C43</f>
        <v>-0.16897705548118699</v>
      </c>
      <c r="J43" s="25">
        <f>(Mag_Rec_High!K43-Mag_Rec_High!$C43)/Mag_Rec_High!$C43</f>
        <v>-0.15369337476104639</v>
      </c>
      <c r="K43" s="25">
        <f>(Mag_Rec_High!L43-Mag_Rec_High!$C43)/Mag_Rec_High!$C43</f>
        <v>0.23284648247464013</v>
      </c>
      <c r="L43" s="25">
        <f>(Mag_Rec_High!M43-Mag_Rec_High!$C43)/Mag_Rec_High!$C43</f>
        <v>0.16496372461184075</v>
      </c>
      <c r="M43" s="25">
        <f>(Mag_Rec_High!N43-Mag_Rec_High!$C43)/Mag_Rec_High!$C43</f>
        <v>9.7030830135152721E-2</v>
      </c>
      <c r="N43" s="25">
        <f>(Mag_Rec_High!O43-Mag_Rec_High!$C43)/Mag_Rec_High!$C43</f>
        <v>0.20492130081535864</v>
      </c>
    </row>
    <row r="44" spans="1:14" x14ac:dyDescent="0.25">
      <c r="A44" s="6">
        <f>Mag_Rec_High!B44</f>
        <v>100</v>
      </c>
      <c r="B44" s="25">
        <f>(Mag_Rec_High!C44-Mag_Rec_High!$C44)/Mag_Rec_High!$C44</f>
        <v>0</v>
      </c>
      <c r="C44" s="25">
        <f>(Mag_Rec_High!D44-Mag_Rec_High!$C44)/Mag_Rec_High!$C44</f>
        <v>0.22667970787714956</v>
      </c>
      <c r="D44" s="25">
        <f>(Mag_Rec_High!E44-Mag_Rec_High!$C44)/Mag_Rec_High!$C44</f>
        <v>0.13610162593447808</v>
      </c>
      <c r="E44" s="25">
        <f>(Mag_Rec_High!F44-Mag_Rec_High!$C44)/Mag_Rec_High!$C44</f>
        <v>0.16467556233831832</v>
      </c>
      <c r="F44" s="25">
        <f>(Mag_Rec_High!G44-Mag_Rec_High!$C44)/Mag_Rec_High!$C44</f>
        <v>0.14311154331936493</v>
      </c>
      <c r="G44" s="25">
        <f>(Mag_Rec_High!H44-Mag_Rec_High!$C44)/Mag_Rec_High!$C44</f>
        <v>7.1499924862786765E-2</v>
      </c>
      <c r="H44" s="25">
        <f>(Mag_Rec_High!I44-Mag_Rec_High!$C44)/Mag_Rec_High!$C44</f>
        <v>6.0032622377515345E-4</v>
      </c>
      <c r="I44" s="25">
        <f>(Mag_Rec_High!J44-Mag_Rec_High!$C44)/Mag_Rec_High!$C44</f>
        <v>-0.17192507761115025</v>
      </c>
      <c r="J44" s="25">
        <f>(Mag_Rec_High!K44-Mag_Rec_High!$C44)/Mag_Rec_High!$C44</f>
        <v>-0.15975568628436498</v>
      </c>
      <c r="K44" s="25">
        <f>(Mag_Rec_High!L44-Mag_Rec_High!$C44)/Mag_Rec_High!$C44</f>
        <v>0.24627998848967156</v>
      </c>
      <c r="L44" s="25">
        <f>(Mag_Rec_High!M44-Mag_Rec_High!$C44)/Mag_Rec_High!$C44</f>
        <v>0.16788451844919172</v>
      </c>
      <c r="M44" s="25">
        <f>(Mag_Rec_High!N44-Mag_Rec_High!$C44)/Mag_Rec_High!$C44</f>
        <v>9.4695266093992758E-2</v>
      </c>
      <c r="N44" s="25">
        <f>(Mag_Rec_High!O44-Mag_Rec_High!$C44)/Mag_Rec_High!$C44</f>
        <v>0.20731511109914594</v>
      </c>
    </row>
    <row r="45" spans="1:14" x14ac:dyDescent="0.25">
      <c r="A45" s="6">
        <f>Mag_Rec_High!B45</f>
        <v>200</v>
      </c>
      <c r="B45" s="25">
        <f>(Mag_Rec_High!C45-Mag_Rec_High!$C45)/Mag_Rec_High!$C45</f>
        <v>0</v>
      </c>
      <c r="C45" s="25">
        <f>(Mag_Rec_High!D45-Mag_Rec_High!$C45)/Mag_Rec_High!$C45</f>
        <v>0.23430999407343453</v>
      </c>
      <c r="D45" s="25">
        <f>(Mag_Rec_High!E45-Mag_Rec_High!$C45)/Mag_Rec_High!$C45</f>
        <v>0.12572845503700611</v>
      </c>
      <c r="E45" s="25">
        <f>(Mag_Rec_High!F45-Mag_Rec_High!$C45)/Mag_Rec_High!$C45</f>
        <v>0.17293209671801932</v>
      </c>
      <c r="F45" s="25">
        <f>(Mag_Rec_High!G45-Mag_Rec_High!$C45)/Mag_Rec_High!$C45</f>
        <v>0.1382637654007062</v>
      </c>
      <c r="G45" s="25">
        <f>(Mag_Rec_High!H45-Mag_Rec_High!$C45)/Mag_Rec_High!$C45</f>
        <v>7.0562900368996873E-2</v>
      </c>
      <c r="H45" s="25">
        <f>(Mag_Rec_High!I45-Mag_Rec_High!$C45)/Mag_Rec_High!$C45</f>
        <v>-4.2897960998357597E-3</v>
      </c>
      <c r="I45" s="25">
        <f>(Mag_Rec_High!J45-Mag_Rec_High!$C45)/Mag_Rec_High!$C45</f>
        <v>-0.17899162269361452</v>
      </c>
      <c r="J45" s="25">
        <f>(Mag_Rec_High!K45-Mag_Rec_High!$C45)/Mag_Rec_High!$C45</f>
        <v>-0.17373282909764989</v>
      </c>
      <c r="K45" s="25">
        <f>(Mag_Rec_High!L45-Mag_Rec_High!$C45)/Mag_Rec_High!$C45</f>
        <v>0.27827172140102624</v>
      </c>
      <c r="L45" s="25">
        <f>(Mag_Rec_High!M45-Mag_Rec_High!$C45)/Mag_Rec_High!$C45</f>
        <v>0.17464255803365686</v>
      </c>
      <c r="M45" s="25">
        <f>(Mag_Rec_High!N45-Mag_Rec_High!$C45)/Mag_Rec_High!$C45</f>
        <v>8.9079911229352188E-2</v>
      </c>
      <c r="N45" s="25">
        <f>(Mag_Rec_High!O45-Mag_Rec_High!$C45)/Mag_Rec_High!$C45</f>
        <v>0.21244080061073542</v>
      </c>
    </row>
    <row r="46" spans="1:14" x14ac:dyDescent="0.25">
      <c r="A46" s="6">
        <f>Mag_Rec_High!B46</f>
        <v>300</v>
      </c>
      <c r="B46" s="25">
        <f>(Mag_Rec_High!C46-Mag_Rec_High!$C46)/Mag_Rec_High!$C46</f>
        <v>0</v>
      </c>
      <c r="C46" s="25">
        <f>(Mag_Rec_High!D46-Mag_Rec_High!$C46)/Mag_Rec_High!$C46</f>
        <v>0.23849484887944375</v>
      </c>
      <c r="D46" s="25">
        <f>(Mag_Rec_High!E46-Mag_Rec_High!$C46)/Mag_Rec_High!$C46</f>
        <v>0.11984102599654479</v>
      </c>
      <c r="E46" s="25">
        <f>(Mag_Rec_High!F46-Mag_Rec_High!$C46)/Mag_Rec_High!$C46</f>
        <v>0.17743386173836989</v>
      </c>
      <c r="F46" s="25">
        <f>(Mag_Rec_High!G46-Mag_Rec_High!$C46)/Mag_Rec_High!$C46</f>
        <v>0.1352156405556017</v>
      </c>
      <c r="G46" s="25">
        <f>(Mag_Rec_High!H46-Mag_Rec_High!$C46)/Mag_Rec_High!$C46</f>
        <v>7.0043862274768082E-2</v>
      </c>
      <c r="H46" s="25">
        <f>(Mag_Rec_High!I46-Mag_Rec_High!$C46)/Mag_Rec_High!$C46</f>
        <v>-7.2052949688879778E-3</v>
      </c>
      <c r="I46" s="25">
        <f>(Mag_Rec_High!J46-Mag_Rec_High!$C46)/Mag_Rec_High!$C46</f>
        <v>-0.18308630761493636</v>
      </c>
      <c r="J46" s="25">
        <f>(Mag_Rec_High!K46-Mag_Rec_High!$C46)/Mag_Rec_High!$C46</f>
        <v>-0.18153283776216</v>
      </c>
      <c r="K46" s="25">
        <f>(Mag_Rec_High!L46-Mag_Rec_High!$C46)/Mag_Rec_High!$C46</f>
        <v>0.29672910439126937</v>
      </c>
      <c r="L46" s="25">
        <f>(Mag_Rec_High!M46-Mag_Rec_High!$C46)/Mag_Rec_High!$C46</f>
        <v>0.17843409703741678</v>
      </c>
      <c r="M46" s="25">
        <f>(Mag_Rec_High!N46-Mag_Rec_High!$C46)/Mag_Rec_High!$C46</f>
        <v>8.581499164588989E-2</v>
      </c>
      <c r="N46" s="25">
        <f>(Mag_Rec_High!O46-Mag_Rec_High!$C46)/Mag_Rec_High!$C46</f>
        <v>0.21508804102583248</v>
      </c>
    </row>
    <row r="47" spans="1:14" x14ac:dyDescent="0.25">
      <c r="A47" s="6">
        <f>Mag_Rec_High!B47</f>
        <v>500</v>
      </c>
      <c r="B47" s="25">
        <f>(Mag_Rec_High!C47-Mag_Rec_High!$C47)/Mag_Rec_High!$C47</f>
        <v>0</v>
      </c>
      <c r="C47" s="25">
        <f>(Mag_Rec_High!D47-Mag_Rec_High!$C47)/Mag_Rec_High!$C47</f>
        <v>0.24351861301013253</v>
      </c>
      <c r="D47" s="25">
        <f>(Mag_Rec_High!E47-Mag_Rec_High!$C47)/Mag_Rec_High!$C47</f>
        <v>0.11260098568133423</v>
      </c>
      <c r="E47" s="25">
        <f>(Mag_Rec_High!F47-Mag_Rec_High!$C47)/Mag_Rec_High!$C47</f>
        <v>0.18281426307125975</v>
      </c>
      <c r="F47" s="25">
        <f>(Mag_Rec_High!G47-Mag_Rec_High!$C47)/Mag_Rec_High!$C47</f>
        <v>0.13121416949378095</v>
      </c>
      <c r="G47" s="25">
        <f>(Mag_Rec_High!H47-Mag_Rec_High!$C47)/Mag_Rec_High!$C47</f>
        <v>6.9416224539143909E-2</v>
      </c>
      <c r="H47" s="25">
        <f>(Mag_Rec_High!I47-Mag_Rec_High!$C47)/Mag_Rec_High!$C47</f>
        <v>-1.0911046775686578E-2</v>
      </c>
      <c r="I47" s="25">
        <f>(Mag_Rec_High!J47-Mag_Rec_High!$C47)/Mag_Rec_High!$C47</f>
        <v>-0.18819222206060199</v>
      </c>
      <c r="J47" s="25">
        <f>(Mag_Rec_High!K47-Mag_Rec_High!$C47)/Mag_Rec_High!$C47</f>
        <v>-0.1910022716117652</v>
      </c>
      <c r="K47" s="25">
        <f>(Mag_Rec_High!L47-Mag_Rec_High!$C47)/Mag_Rec_High!$C47</f>
        <v>0.31970822714893121</v>
      </c>
      <c r="L47" s="25">
        <f>(Mag_Rec_High!M47-Mag_Rec_High!$C47)/Mag_Rec_High!$C47</f>
        <v>0.18306205855717286</v>
      </c>
      <c r="M47" s="25">
        <f>(Mag_Rec_High!N47-Mag_Rec_High!$C47)/Mag_Rec_High!$C47</f>
        <v>8.1732141229115693E-2</v>
      </c>
      <c r="N47" s="25">
        <f>(Mag_Rec_High!O47-Mag_Rec_High!$C47)/Mag_Rec_High!$C47</f>
        <v>0.21811930704213636</v>
      </c>
    </row>
    <row r="48" spans="1:14" ht="15.75" thickBot="1" x14ac:dyDescent="0.3"/>
    <row r="49" spans="1:14" x14ac:dyDescent="0.25">
      <c r="A49" s="13"/>
      <c r="B49" s="39" t="s">
        <v>27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40"/>
    </row>
    <row r="50" spans="1:14" ht="30" x14ac:dyDescent="0.25">
      <c r="A50" s="22" t="s">
        <v>0</v>
      </c>
      <c r="B50" s="29" t="s">
        <v>1</v>
      </c>
      <c r="C50" s="29" t="s">
        <v>2</v>
      </c>
      <c r="D50" s="29" t="s">
        <v>3</v>
      </c>
      <c r="E50" s="29" t="s">
        <v>4</v>
      </c>
      <c r="F50" s="29" t="s">
        <v>5</v>
      </c>
      <c r="G50" s="29" t="s">
        <v>6</v>
      </c>
      <c r="H50" s="29" t="s">
        <v>7</v>
      </c>
      <c r="I50" s="29" t="s">
        <v>8</v>
      </c>
      <c r="J50" s="29" t="s">
        <v>9</v>
      </c>
      <c r="K50" s="29" t="s">
        <v>10</v>
      </c>
      <c r="L50" s="29" t="s">
        <v>11</v>
      </c>
      <c r="M50" s="29" t="s">
        <v>12</v>
      </c>
      <c r="N50" s="30" t="s">
        <v>13</v>
      </c>
    </row>
    <row r="51" spans="1:14" x14ac:dyDescent="0.25">
      <c r="A51" s="6">
        <f>Mag_Rec_High!B51</f>
        <v>1</v>
      </c>
      <c r="B51" s="25" t="e">
        <f>(Mag_Rec_High!C51-Mag_Rec_High!$C51)/Mag_Rec_High!$C51</f>
        <v>#N/A</v>
      </c>
      <c r="C51" s="25" t="e">
        <f>(Mag_Rec_High!D51-Mag_Rec_High!$C51)/Mag_Rec_High!$C51</f>
        <v>#N/A</v>
      </c>
      <c r="D51" s="25" t="e">
        <f>(Mag_Rec_High!E51-Mag_Rec_High!$C51)/Mag_Rec_High!$C51</f>
        <v>#N/A</v>
      </c>
      <c r="E51" s="25" t="e">
        <f>(Mag_Rec_High!F51-Mag_Rec_High!$C51)/Mag_Rec_High!$C51</f>
        <v>#N/A</v>
      </c>
      <c r="F51" s="25" t="e">
        <f>(Mag_Rec_High!G51-Mag_Rec_High!$C51)/Mag_Rec_High!$C51</f>
        <v>#N/A</v>
      </c>
      <c r="G51" s="25" t="e">
        <f>(Mag_Rec_High!H51-Mag_Rec_High!$C51)/Mag_Rec_High!$C51</f>
        <v>#N/A</v>
      </c>
      <c r="H51" s="25" t="e">
        <f>(Mag_Rec_High!I51-Mag_Rec_High!$C51)/Mag_Rec_High!$C51</f>
        <v>#N/A</v>
      </c>
      <c r="I51" s="25" t="e">
        <f>(Mag_Rec_High!J51-Mag_Rec_High!$C51)/Mag_Rec_High!$C51</f>
        <v>#N/A</v>
      </c>
      <c r="J51" s="25" t="e">
        <f>(Mag_Rec_High!K51-Mag_Rec_High!$C51)/Mag_Rec_High!$C51</f>
        <v>#N/A</v>
      </c>
      <c r="K51" s="25" t="e">
        <f>(Mag_Rec_High!L51-Mag_Rec_High!$C51)/Mag_Rec_High!$C51</f>
        <v>#N/A</v>
      </c>
      <c r="L51" s="25" t="e">
        <f>(Mag_Rec_High!M51-Mag_Rec_High!$C51)/Mag_Rec_High!$C51</f>
        <v>#N/A</v>
      </c>
      <c r="M51" s="25" t="e">
        <f>(Mag_Rec_High!N51-Mag_Rec_High!$C51)/Mag_Rec_High!$C51</f>
        <v>#N/A</v>
      </c>
      <c r="N51" s="25" t="e">
        <f>(Mag_Rec_High!O51-Mag_Rec_High!$C51)/Mag_Rec_High!$C51</f>
        <v>#N/A</v>
      </c>
    </row>
    <row r="52" spans="1:14" x14ac:dyDescent="0.25">
      <c r="A52" s="6">
        <f>Mag_Rec_High!B52</f>
        <v>10</v>
      </c>
      <c r="B52" s="25">
        <f>(Mag_Rec_High!C52-Mag_Rec_High!$C52)/Mag_Rec_High!$C52</f>
        <v>0</v>
      </c>
      <c r="C52" s="25">
        <f>(Mag_Rec_High!D52-Mag_Rec_High!$C52)/Mag_Rec_High!$C52</f>
        <v>0.17011552623833995</v>
      </c>
      <c r="D52" s="25">
        <f>(Mag_Rec_High!E52-Mag_Rec_High!$C52)/Mag_Rec_High!$C52</f>
        <v>0.18255683427631406</v>
      </c>
      <c r="E52" s="25">
        <f>(Mag_Rec_High!F52-Mag_Rec_High!$C52)/Mag_Rec_High!$C52</f>
        <v>0.13501113378074464</v>
      </c>
      <c r="F52" s="25">
        <f>(Mag_Rec_High!G52-Mag_Rec_High!$C52)/Mag_Rec_High!$C52</f>
        <v>0.16195528573640544</v>
      </c>
      <c r="G52" s="25">
        <f>(Mag_Rec_High!H52-Mag_Rec_High!$C52)/Mag_Rec_High!$C52</f>
        <v>9.5731158593661256E-2</v>
      </c>
      <c r="H52" s="25">
        <f>(Mag_Rec_High!I52-Mag_Rec_High!$C52)/Mag_Rec_High!$C52</f>
        <v>2.6687185248705173E-2</v>
      </c>
      <c r="I52" s="25">
        <f>(Mag_Rec_High!J52-Mag_Rec_High!$C52)/Mag_Rec_High!$C52</f>
        <v>-0.13852249010107309</v>
      </c>
      <c r="J52" s="25">
        <f>(Mag_Rec_High!K52-Mag_Rec_High!$C52)/Mag_Rec_High!$C52</f>
        <v>-0.10884059691141204</v>
      </c>
      <c r="K52" s="25">
        <f>(Mag_Rec_High!L52-Mag_Rec_High!$C52)/Mag_Rec_High!$C52</f>
        <v>0.11775250689649958</v>
      </c>
      <c r="L52" s="25">
        <f>(Mag_Rec_High!M52-Mag_Rec_High!$C52)/Mag_Rec_High!$C52</f>
        <v>0.13793136727149696</v>
      </c>
      <c r="M52" s="25">
        <f>(Mag_Rec_High!N52-Mag_Rec_High!$C52)/Mag_Rec_High!$C52</f>
        <v>0.11563948069001956</v>
      </c>
      <c r="N52" s="25">
        <f>(Mag_Rec_High!O52-Mag_Rec_High!$C52)/Mag_Rec_High!$C52</f>
        <v>0.12952144180439121</v>
      </c>
    </row>
    <row r="53" spans="1:14" x14ac:dyDescent="0.25">
      <c r="A53" s="6">
        <f>Mag_Rec_High!B53</f>
        <v>20</v>
      </c>
      <c r="B53" s="25">
        <f>(Mag_Rec_High!C53-Mag_Rec_High!$C53)/Mag_Rec_High!$C53</f>
        <v>0</v>
      </c>
      <c r="C53" s="25">
        <f>(Mag_Rec_High!D53-Mag_Rec_High!$C53)/Mag_Rec_High!$C53</f>
        <v>0.18015541385629152</v>
      </c>
      <c r="D53" s="25">
        <f>(Mag_Rec_High!E53-Mag_Rec_High!$C53)/Mag_Rec_High!$C53</f>
        <v>0.1879023661036886</v>
      </c>
      <c r="E53" s="25">
        <f>(Mag_Rec_High!F53-Mag_Rec_High!$C53)/Mag_Rec_High!$C53</f>
        <v>0.15545279839946982</v>
      </c>
      <c r="F53" s="25">
        <f>(Mag_Rec_High!G53-Mag_Rec_High!$C53)/Mag_Rec_High!$C53</f>
        <v>0.16692951576152124</v>
      </c>
      <c r="G53" s="25">
        <f>(Mag_Rec_High!H53-Mag_Rec_High!$C53)/Mag_Rec_High!$C53</f>
        <v>0.10006486857566436</v>
      </c>
      <c r="H53" s="25">
        <f>(Mag_Rec_High!I53-Mag_Rec_High!$C53)/Mag_Rec_High!$C53</f>
        <v>2.83072475334703E-2</v>
      </c>
      <c r="I53" s="25">
        <f>(Mag_Rec_High!J53-Mag_Rec_High!$C53)/Mag_Rec_High!$C53</f>
        <v>-0.13492982221123068</v>
      </c>
      <c r="J53" s="25">
        <f>(Mag_Rec_High!K53-Mag_Rec_High!$C53)/Mag_Rec_High!$C53</f>
        <v>-0.12073990564888241</v>
      </c>
      <c r="K53" s="25">
        <f>(Mag_Rec_High!L53-Mag_Rec_High!$C53)/Mag_Rec_High!$C53</f>
        <v>0.16028694588995998</v>
      </c>
      <c r="L53" s="25">
        <f>(Mag_Rec_High!M53-Mag_Rec_High!$C53)/Mag_Rec_High!$C53</f>
        <v>0.16211173642341037</v>
      </c>
      <c r="M53" s="25">
        <f>(Mag_Rec_High!N53-Mag_Rec_High!$C53)/Mag_Rec_High!$C53</f>
        <v>0.11936287214897914</v>
      </c>
      <c r="N53" s="25">
        <f>(Mag_Rec_High!O53-Mag_Rec_High!$C53)/Mag_Rec_High!$C53</f>
        <v>0.13643632508606846</v>
      </c>
    </row>
    <row r="54" spans="1:14" x14ac:dyDescent="0.25">
      <c r="A54" s="6">
        <f>Mag_Rec_High!B54</f>
        <v>50</v>
      </c>
      <c r="B54" s="25">
        <f>(Mag_Rec_High!C54-Mag_Rec_High!$C54)/Mag_Rec_High!$C54</f>
        <v>0</v>
      </c>
      <c r="C54" s="25">
        <f>(Mag_Rec_High!D54-Mag_Rec_High!$C54)/Mag_Rec_High!$C54</f>
        <v>0.1917844796149932</v>
      </c>
      <c r="D54" s="25">
        <f>(Mag_Rec_High!E54-Mag_Rec_High!$C54)/Mag_Rec_High!$C54</f>
        <v>0.1937039101745838</v>
      </c>
      <c r="E54" s="25">
        <f>(Mag_Rec_High!F54-Mag_Rec_High!$C54)/Mag_Rec_High!$C54</f>
        <v>0.17919615497921654</v>
      </c>
      <c r="F54" s="25">
        <f>(Mag_Rec_High!G54-Mag_Rec_High!$C54)/Mag_Rec_High!$C54</f>
        <v>0.16949984495603135</v>
      </c>
      <c r="G54" s="25">
        <f>(Mag_Rec_High!H54-Mag_Rec_High!$C54)/Mag_Rec_High!$C54</f>
        <v>0.10500361183242449</v>
      </c>
      <c r="H54" s="25">
        <f>(Mag_Rec_High!I54-Mag_Rec_High!$C54)/Mag_Rec_High!$C54</f>
        <v>2.8334870201117652E-2</v>
      </c>
      <c r="I54" s="25">
        <f>(Mag_Rec_High!J54-Mag_Rec_High!$C54)/Mag_Rec_High!$C54</f>
        <v>-0.13216464115700619</v>
      </c>
      <c r="J54" s="25">
        <f>(Mag_Rec_High!K54-Mag_Rec_High!$C54)/Mag_Rec_High!$C54</f>
        <v>-0.13558297406659314</v>
      </c>
      <c r="K54" s="25">
        <f>(Mag_Rec_High!L54-Mag_Rec_High!$C54)/Mag_Rec_High!$C54</f>
        <v>0.21676823165392006</v>
      </c>
      <c r="L54" s="25">
        <f>(Mag_Rec_High!M54-Mag_Rec_High!$C54)/Mag_Rec_High!$C54</f>
        <v>0.19221207687364208</v>
      </c>
      <c r="M54" s="25">
        <f>(Mag_Rec_High!N54-Mag_Rec_High!$C54)/Mag_Rec_High!$C54</f>
        <v>0.1226601392055664</v>
      </c>
      <c r="N54" s="25">
        <f>(Mag_Rec_High!O54-Mag_Rec_High!$C54)/Mag_Rec_High!$C54</f>
        <v>0.14316957574737119</v>
      </c>
    </row>
    <row r="55" spans="1:14" x14ac:dyDescent="0.25">
      <c r="A55" s="6">
        <f>Mag_Rec_High!B55</f>
        <v>75</v>
      </c>
      <c r="B55" s="25">
        <f>(Mag_Rec_High!C55-Mag_Rec_High!$C55)/Mag_Rec_High!$C55</f>
        <v>0</v>
      </c>
      <c r="C55" s="25">
        <f>(Mag_Rec_High!D55-Mag_Rec_High!$C55)/Mag_Rec_High!$C55</f>
        <v>0.1965016234123817</v>
      </c>
      <c r="D55" s="25">
        <f>(Mag_Rec_High!E55-Mag_Rec_High!$C55)/Mag_Rec_High!$C55</f>
        <v>0.19595435991208518</v>
      </c>
      <c r="E55" s="25">
        <f>(Mag_Rec_High!F55-Mag_Rec_High!$C55)/Mag_Rec_High!$C55</f>
        <v>0.18884821938902674</v>
      </c>
      <c r="F55" s="25">
        <f>(Mag_Rec_High!G55-Mag_Rec_High!$C55)/Mag_Rec_High!$C55</f>
        <v>0.16972575563580203</v>
      </c>
      <c r="G55" s="25">
        <f>(Mag_Rec_High!H55-Mag_Rec_High!$C55)/Mag_Rec_High!$C55</f>
        <v>0.10698516729249014</v>
      </c>
      <c r="H55" s="25">
        <f>(Mag_Rec_High!I55-Mag_Rec_High!$C55)/Mag_Rec_High!$C55</f>
        <v>2.7871716438570802E-2</v>
      </c>
      <c r="I55" s="25">
        <f>(Mag_Rec_High!J55-Mag_Rec_High!$C55)/Mag_Rec_High!$C55</f>
        <v>-0.13140484069603595</v>
      </c>
      <c r="J55" s="25">
        <f>(Mag_Rec_High!K55-Mag_Rec_High!$C55)/Mag_Rec_High!$C55</f>
        <v>-0.14183337960053721</v>
      </c>
      <c r="K55" s="25">
        <f>(Mag_Rec_High!L55-Mag_Rec_High!$C55)/Mag_Rec_High!$C55</f>
        <v>0.2416517006141285</v>
      </c>
      <c r="L55" s="25">
        <f>(Mag_Rec_High!M55-Mag_Rec_High!$C55)/Mag_Rec_High!$C55</f>
        <v>0.20498979842076614</v>
      </c>
      <c r="M55" s="25">
        <f>(Mag_Rec_High!N55-Mag_Rec_High!$C55)/Mag_Rec_High!$C55</f>
        <v>0.12373286714290621</v>
      </c>
      <c r="N55" s="25">
        <f>(Mag_Rec_High!O55-Mag_Rec_High!$C55)/Mag_Rec_High!$C55</f>
        <v>0.14556700260220062</v>
      </c>
    </row>
    <row r="56" spans="1:14" x14ac:dyDescent="0.25">
      <c r="A56" s="6">
        <f>Mag_Rec_High!B56</f>
        <v>100</v>
      </c>
      <c r="B56" s="25">
        <f>(Mag_Rec_High!C56-Mag_Rec_High!$C56)/Mag_Rec_High!$C56</f>
        <v>0</v>
      </c>
      <c r="C56" s="25">
        <f>(Mag_Rec_High!D56-Mag_Rec_High!$C56)/Mag_Rec_High!$C56</f>
        <v>0.19972095428321696</v>
      </c>
      <c r="D56" s="25">
        <f>(Mag_Rec_High!E56-Mag_Rec_High!$C56)/Mag_Rec_High!$C56</f>
        <v>0.19745951651110963</v>
      </c>
      <c r="E56" s="25">
        <f>(Mag_Rec_High!F56-Mag_Rec_High!$C56)/Mag_Rec_High!$C56</f>
        <v>0.19544257405211207</v>
      </c>
      <c r="F56" s="25">
        <f>(Mag_Rec_High!G56-Mag_Rec_High!$C56)/Mag_Rec_High!$C56</f>
        <v>0.16964188637388036</v>
      </c>
      <c r="G56" s="25">
        <f>(Mag_Rec_High!H56-Mag_Rec_High!$C56)/Mag_Rec_High!$C56</f>
        <v>0.108330928295192</v>
      </c>
      <c r="H56" s="25">
        <f>(Mag_Rec_High!I56-Mag_Rec_High!$C56)/Mag_Rec_High!$C56</f>
        <v>2.7417059119109553E-2</v>
      </c>
      <c r="I56" s="25">
        <f>(Mag_Rec_High!J56-Mag_Rec_High!$C56)/Mag_Rec_High!$C56</f>
        <v>-0.13099289396959377</v>
      </c>
      <c r="J56" s="25">
        <f>(Mag_Rec_High!K56-Mag_Rec_High!$C56)/Mag_Rec_High!$C56</f>
        <v>-0.14615566126519194</v>
      </c>
      <c r="K56" s="25">
        <f>(Mag_Rec_High!L56-Mag_Rec_High!$C56)/Mag_Rec_High!$C56</f>
        <v>0.25923772051739641</v>
      </c>
      <c r="L56" s="25">
        <f>(Mag_Rec_High!M56-Mag_Rec_High!$C56)/Mag_Rec_High!$C56</f>
        <v>0.21388351651425355</v>
      </c>
      <c r="M56" s="25">
        <f>(Mag_Rec_High!N56-Mag_Rec_High!$C56)/Mag_Rec_High!$C56</f>
        <v>0.12438660297777748</v>
      </c>
      <c r="N56" s="25">
        <f>(Mag_Rec_High!O56-Mag_Rec_High!$C56)/Mag_Rec_High!$C56</f>
        <v>0.14710411113510516</v>
      </c>
    </row>
    <row r="57" spans="1:14" x14ac:dyDescent="0.25">
      <c r="A57" s="6">
        <f>Mag_Rec_High!B57</f>
        <v>200</v>
      </c>
      <c r="B57" s="25">
        <f>(Mag_Rec_High!C57-Mag_Rec_High!$C57)/Mag_Rec_High!$C57</f>
        <v>0</v>
      </c>
      <c r="C57" s="25">
        <f>(Mag_Rec_High!D57-Mag_Rec_High!$C57)/Mag_Rec_High!$C57</f>
        <v>0.20710778979446801</v>
      </c>
      <c r="D57" s="25">
        <f>(Mag_Rec_High!E57-Mag_Rec_High!$C57)/Mag_Rec_High!$C57</f>
        <v>0.20082583146353214</v>
      </c>
      <c r="E57" s="25">
        <f>(Mag_Rec_High!F57-Mag_Rec_High!$C57)/Mag_Rec_High!$C57</f>
        <v>0.21059534974875524</v>
      </c>
      <c r="F57" s="25">
        <f>(Mag_Rec_High!G57-Mag_Rec_High!$C57)/Mag_Rec_High!$C57</f>
        <v>0.16878630071365761</v>
      </c>
      <c r="G57" s="25">
        <f>(Mag_Rec_High!H57-Mag_Rec_High!$C57)/Mag_Rec_High!$C57</f>
        <v>0.11139982892865379</v>
      </c>
      <c r="H57" s="25">
        <f>(Mag_Rec_High!I57-Mag_Rec_High!$C57)/Mag_Rec_High!$C57</f>
        <v>2.5987092431445671E-2</v>
      </c>
      <c r="I57" s="25">
        <f>(Mag_Rec_High!J57-Mag_Rec_High!$C57)/Mag_Rec_High!$C57</f>
        <v>-0.1303472946836465</v>
      </c>
      <c r="J57" s="25">
        <f>(Mag_Rec_High!K57-Mag_Rec_High!$C57)/Mag_Rec_High!$C57</f>
        <v>-0.1562063051535228</v>
      </c>
      <c r="K57" s="25">
        <f>(Mag_Rec_High!L57-Mag_Rec_High!$C57)/Mag_Rec_High!$C57</f>
        <v>0.301334093805048</v>
      </c>
      <c r="L57" s="25">
        <f>(Mag_Rec_High!M57-Mag_Rec_High!$C57)/Mag_Rec_High!$C57</f>
        <v>0.23479050141193619</v>
      </c>
      <c r="M57" s="25">
        <f>(Mag_Rec_High!N57-Mag_Rec_High!$C57)/Mag_Rec_High!$C57</f>
        <v>0.12566544500485621</v>
      </c>
      <c r="N57" s="25">
        <f>(Mag_Rec_High!O57-Mag_Rec_High!$C57)/Mag_Rec_High!$C57</f>
        <v>0.1503508629912827</v>
      </c>
    </row>
    <row r="58" spans="1:14" x14ac:dyDescent="0.25">
      <c r="A58" s="6">
        <f>Mag_Rec_High!B58</f>
        <v>300</v>
      </c>
      <c r="B58" s="25">
        <f>(Mag_Rec_High!C58-Mag_Rec_High!$C58)/Mag_Rec_High!$C58</f>
        <v>0</v>
      </c>
      <c r="C58" s="25">
        <f>(Mag_Rec_High!D58-Mag_Rec_High!$C58)/Mag_Rec_High!$C58</f>
        <v>0.21121967665717856</v>
      </c>
      <c r="D58" s="25">
        <f>(Mag_Rec_High!E58-Mag_Rec_High!$C58)/Mag_Rec_High!$C58</f>
        <v>0.20265058928876298</v>
      </c>
      <c r="E58" s="25">
        <f>(Mag_Rec_High!F58-Mag_Rec_High!$C58)/Mag_Rec_High!$C58</f>
        <v>0.21904342840996835</v>
      </c>
      <c r="F58" s="25">
        <f>(Mag_Rec_High!G58-Mag_Rec_High!$C58)/Mag_Rec_High!$C58</f>
        <v>0.16794461792446594</v>
      </c>
      <c r="G58" s="25">
        <f>(Mag_Rec_High!H58-Mag_Rec_High!$C58)/Mag_Rec_High!$C58</f>
        <v>0.11309733440754195</v>
      </c>
      <c r="H58" s="25">
        <f>(Mag_Rec_High!I58-Mag_Rec_High!$C58)/Mag_Rec_High!$C58</f>
        <v>2.497756235356197E-2</v>
      </c>
      <c r="I58" s="25">
        <f>(Mag_Rec_High!J58-Mag_Rec_High!$C58)/Mag_Rec_High!$C58</f>
        <v>-0.1301545682166601</v>
      </c>
      <c r="J58" s="25">
        <f>(Mag_Rec_High!K58-Mag_Rec_High!$C58)/Mag_Rec_High!$C58</f>
        <v>-0.16186024861642709</v>
      </c>
      <c r="K58" s="25">
        <f>(Mag_Rec_High!L58-Mag_Rec_High!$C58)/Mag_Rec_High!$C58</f>
        <v>0.32576335397188755</v>
      </c>
      <c r="L58" s="25">
        <f>(Mag_Rec_High!M58-Mag_Rec_High!$C58)/Mag_Rec_High!$C58</f>
        <v>0.24671384636637803</v>
      </c>
      <c r="M58" s="25">
        <f>(Mag_Rec_High!N58-Mag_Rec_High!$C58)/Mag_Rec_High!$C58</f>
        <v>0.12625379838785347</v>
      </c>
      <c r="N58" s="25">
        <f>(Mag_Rec_High!O58-Mag_Rec_High!$C58)/Mag_Rec_High!$C58</f>
        <v>0.1520013644497204</v>
      </c>
    </row>
    <row r="59" spans="1:14" x14ac:dyDescent="0.25">
      <c r="A59" s="6">
        <f>Mag_Rec_High!B59</f>
        <v>500</v>
      </c>
      <c r="B59" s="25">
        <f>(Mag_Rec_High!C59-Mag_Rec_High!$C59)/Mag_Rec_High!$C59</f>
        <v>0</v>
      </c>
      <c r="C59" s="25">
        <f>(Mag_Rec_High!D59-Mag_Rec_High!$C59)/Mag_Rec_High!$C59</f>
        <v>0.21621221203742669</v>
      </c>
      <c r="D59" s="25">
        <f>(Mag_Rec_High!E59-Mag_Rec_High!$C59)/Mag_Rec_High!$C59</f>
        <v>0.20482242637934628</v>
      </c>
      <c r="E59" s="25">
        <f>(Mag_Rec_High!F59-Mag_Rec_High!$C59)/Mag_Rec_High!$C59</f>
        <v>0.22931366462407063</v>
      </c>
      <c r="F59" s="25">
        <f>(Mag_Rec_High!G59-Mag_Rec_High!$C59)/Mag_Rec_High!$C59</f>
        <v>0.16660511829933156</v>
      </c>
      <c r="G59" s="25">
        <f>(Mag_Rec_High!H59-Mag_Rec_High!$C59)/Mag_Rec_High!$C59</f>
        <v>0.11514865074069232</v>
      </c>
      <c r="H59" s="25">
        <f>(Mag_Rec_High!I59-Mag_Rec_High!$C59)/Mag_Rec_High!$C59</f>
        <v>2.3565793035666791E-2</v>
      </c>
      <c r="I59" s="25">
        <f>(Mag_Rec_High!J59-Mag_Rec_High!$C59)/Mag_Rec_High!$C59</f>
        <v>-0.13006703495499308</v>
      </c>
      <c r="J59" s="25">
        <f>(Mag_Rec_High!K59-Mag_Rec_High!$C59)/Mag_Rec_High!$C59</f>
        <v>-0.16876160707611634</v>
      </c>
      <c r="K59" s="25">
        <f>(Mag_Rec_High!L59-Mag_Rec_High!$C59)/Mag_Rec_High!$C59</f>
        <v>0.35632616533144401</v>
      </c>
      <c r="L59" s="25">
        <f>(Mag_Rec_High!M59-Mag_Rec_High!$C59)/Mag_Rec_High!$C59</f>
        <v>0.26144921779928115</v>
      </c>
      <c r="M59" s="25">
        <f>(Mag_Rec_High!N59-Mag_Rec_High!$C59)/Mag_Rec_High!$C59</f>
        <v>0.1268590697882809</v>
      </c>
      <c r="N59" s="25">
        <f>(Mag_Rec_High!O59-Mag_Rec_High!$C59)/Mag_Rec_High!$C59</f>
        <v>0.15386651272594884</v>
      </c>
    </row>
    <row r="60" spans="1:14" ht="15.75" thickBot="1" x14ac:dyDescent="0.3"/>
    <row r="61" spans="1:14" x14ac:dyDescent="0.25">
      <c r="A61" s="13"/>
      <c r="B61" s="39" t="s">
        <v>28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0"/>
    </row>
    <row r="62" spans="1:14" ht="30" x14ac:dyDescent="0.25">
      <c r="A62" s="22" t="s">
        <v>0</v>
      </c>
      <c r="B62" s="29" t="s">
        <v>1</v>
      </c>
      <c r="C62" s="29" t="s">
        <v>2</v>
      </c>
      <c r="D62" s="29" t="s">
        <v>3</v>
      </c>
      <c r="E62" s="29" t="s">
        <v>4</v>
      </c>
      <c r="F62" s="29" t="s">
        <v>5</v>
      </c>
      <c r="G62" s="29" t="s">
        <v>6</v>
      </c>
      <c r="H62" s="29" t="s">
        <v>7</v>
      </c>
      <c r="I62" s="29" t="s">
        <v>8</v>
      </c>
      <c r="J62" s="29" t="s">
        <v>9</v>
      </c>
      <c r="K62" s="29" t="s">
        <v>10</v>
      </c>
      <c r="L62" s="29" t="s">
        <v>11</v>
      </c>
      <c r="M62" s="29" t="s">
        <v>12</v>
      </c>
      <c r="N62" s="30" t="s">
        <v>13</v>
      </c>
    </row>
    <row r="63" spans="1:14" x14ac:dyDescent="0.25">
      <c r="A63" s="6">
        <f>Mag_Rec_High!B63</f>
        <v>1</v>
      </c>
      <c r="B63" s="25" t="e">
        <f>(Mag_Rec_High!C63-Mag_Rec_High!$C63)/Mag_Rec_High!$C63</f>
        <v>#N/A</v>
      </c>
      <c r="C63" s="25" t="e">
        <f>(Mag_Rec_High!D63-Mag_Rec_High!$C63)/Mag_Rec_High!$C63</f>
        <v>#N/A</v>
      </c>
      <c r="D63" s="25" t="e">
        <f>(Mag_Rec_High!E63-Mag_Rec_High!$C63)/Mag_Rec_High!$C63</f>
        <v>#N/A</v>
      </c>
      <c r="E63" s="25" t="e">
        <f>(Mag_Rec_High!F63-Mag_Rec_High!$C63)/Mag_Rec_High!$C63</f>
        <v>#N/A</v>
      </c>
      <c r="F63" s="25" t="e">
        <f>(Mag_Rec_High!G63-Mag_Rec_High!$C63)/Mag_Rec_High!$C63</f>
        <v>#N/A</v>
      </c>
      <c r="G63" s="25" t="e">
        <f>(Mag_Rec_High!H63-Mag_Rec_High!$C63)/Mag_Rec_High!$C63</f>
        <v>#N/A</v>
      </c>
      <c r="H63" s="25" t="e">
        <f>(Mag_Rec_High!I63-Mag_Rec_High!$C63)/Mag_Rec_High!$C63</f>
        <v>#N/A</v>
      </c>
      <c r="I63" s="25" t="e">
        <f>(Mag_Rec_High!J63-Mag_Rec_High!$C63)/Mag_Rec_High!$C63</f>
        <v>#N/A</v>
      </c>
      <c r="J63" s="25" t="e">
        <f>(Mag_Rec_High!K63-Mag_Rec_High!$C63)/Mag_Rec_High!$C63</f>
        <v>#N/A</v>
      </c>
      <c r="K63" s="25" t="e">
        <f>(Mag_Rec_High!L63-Mag_Rec_High!$C63)/Mag_Rec_High!$C63</f>
        <v>#N/A</v>
      </c>
      <c r="L63" s="25" t="e">
        <f>(Mag_Rec_High!M63-Mag_Rec_High!$C63)/Mag_Rec_High!$C63</f>
        <v>#N/A</v>
      </c>
      <c r="M63" s="25" t="e">
        <f>(Mag_Rec_High!N63-Mag_Rec_High!$C63)/Mag_Rec_High!$C63</f>
        <v>#N/A</v>
      </c>
      <c r="N63" s="25" t="e">
        <f>(Mag_Rec_High!O63-Mag_Rec_High!$C63)/Mag_Rec_High!$C63</f>
        <v>#N/A</v>
      </c>
    </row>
    <row r="64" spans="1:14" x14ac:dyDescent="0.25">
      <c r="A64" s="6">
        <f>Mag_Rec_High!B64</f>
        <v>10</v>
      </c>
      <c r="B64" s="25">
        <f>(Mag_Rec_High!C64-Mag_Rec_High!$C64)/Mag_Rec_High!$C64</f>
        <v>0</v>
      </c>
      <c r="C64" s="25">
        <f>(Mag_Rec_High!D64-Mag_Rec_High!$C64)/Mag_Rec_High!$C64</f>
        <v>0.16752589889710201</v>
      </c>
      <c r="D64" s="25">
        <f>(Mag_Rec_High!E64-Mag_Rec_High!$C64)/Mag_Rec_High!$C64</f>
        <v>0.19116163652872903</v>
      </c>
      <c r="E64" s="25">
        <f>(Mag_Rec_High!F64-Mag_Rec_High!$C64)/Mag_Rec_High!$C64</f>
        <v>0.14149520621258474</v>
      </c>
      <c r="F64" s="25">
        <f>(Mag_Rec_High!G64-Mag_Rec_High!$C64)/Mag_Rec_High!$C64</f>
        <v>0.1568989905921003</v>
      </c>
      <c r="G64" s="25">
        <f>(Mag_Rec_High!H64-Mag_Rec_High!$C64)/Mag_Rec_High!$C64</f>
        <v>0.10700499327227078</v>
      </c>
      <c r="H64" s="25">
        <f>(Mag_Rec_High!I64-Mag_Rec_High!$C64)/Mag_Rec_High!$C64</f>
        <v>2.8467775028669078E-2</v>
      </c>
      <c r="I64" s="25">
        <f>(Mag_Rec_High!J64-Mag_Rec_High!$C64)/Mag_Rec_High!$C64</f>
        <v>-0.13545129294405128</v>
      </c>
      <c r="J64" s="25">
        <f>(Mag_Rec_High!K64-Mag_Rec_High!$C64)/Mag_Rec_High!$C64</f>
        <v>-9.1102668883641935E-2</v>
      </c>
      <c r="K64" s="25">
        <f>(Mag_Rec_High!L64-Mag_Rec_High!$C64)/Mag_Rec_High!$C64</f>
        <v>8.8255789420109032E-2</v>
      </c>
      <c r="L64" s="25">
        <f>(Mag_Rec_High!M64-Mag_Rec_High!$C64)/Mag_Rec_High!$C64</f>
        <v>0.13055631174885712</v>
      </c>
      <c r="M64" s="25">
        <f>(Mag_Rec_High!N64-Mag_Rec_High!$C64)/Mag_Rec_High!$C64</f>
        <v>0.10900552693054597</v>
      </c>
      <c r="N64" s="25">
        <f>(Mag_Rec_High!O64-Mag_Rec_High!$C64)/Mag_Rec_High!$C64</f>
        <v>0.10671644031829119</v>
      </c>
    </row>
    <row r="65" spans="1:14" x14ac:dyDescent="0.25">
      <c r="A65" s="6">
        <f>Mag_Rec_High!B65</f>
        <v>20</v>
      </c>
      <c r="B65" s="25">
        <f>(Mag_Rec_High!C65-Mag_Rec_High!$C65)/Mag_Rec_High!$C65</f>
        <v>0</v>
      </c>
      <c r="C65" s="25">
        <f>(Mag_Rec_High!D65-Mag_Rec_High!$C65)/Mag_Rec_High!$C65</f>
        <v>0.18062167331726722</v>
      </c>
      <c r="D65" s="25">
        <f>(Mag_Rec_High!E65-Mag_Rec_High!$C65)/Mag_Rec_High!$C65</f>
        <v>0.20585777060775023</v>
      </c>
      <c r="E65" s="25">
        <f>(Mag_Rec_High!F65-Mag_Rec_High!$C65)/Mag_Rec_High!$C65</f>
        <v>0.16501959206754899</v>
      </c>
      <c r="F65" s="25">
        <f>(Mag_Rec_High!G65-Mag_Rec_High!$C65)/Mag_Rec_High!$C65</f>
        <v>0.16244236818077082</v>
      </c>
      <c r="G65" s="25">
        <f>(Mag_Rec_High!H65-Mag_Rec_High!$C65)/Mag_Rec_High!$C65</f>
        <v>0.11817030970589003</v>
      </c>
      <c r="H65" s="25">
        <f>(Mag_Rec_High!I65-Mag_Rec_High!$C65)/Mag_Rec_High!$C65</f>
        <v>3.6311836832310547E-2</v>
      </c>
      <c r="I65" s="25">
        <f>(Mag_Rec_High!J65-Mag_Rec_High!$C65)/Mag_Rec_High!$C65</f>
        <v>-0.12724414056240799</v>
      </c>
      <c r="J65" s="25">
        <f>(Mag_Rec_High!K65-Mag_Rec_High!$C65)/Mag_Rec_High!$C65</f>
        <v>-9.3100432294187851E-2</v>
      </c>
      <c r="K65" s="25">
        <f>(Mag_Rec_High!L65-Mag_Rec_High!$C65)/Mag_Rec_High!$C65</f>
        <v>0.12198536699472239</v>
      </c>
      <c r="L65" s="25">
        <f>(Mag_Rec_High!M65-Mag_Rec_High!$C65)/Mag_Rec_High!$C65</f>
        <v>0.16143314168670664</v>
      </c>
      <c r="M65" s="25">
        <f>(Mag_Rec_High!N65-Mag_Rec_High!$C65)/Mag_Rec_High!$C65</f>
        <v>0.1147707064481444</v>
      </c>
      <c r="N65" s="25">
        <f>(Mag_Rec_High!O65-Mag_Rec_High!$C65)/Mag_Rec_High!$C65</f>
        <v>0.11773964944648659</v>
      </c>
    </row>
    <row r="66" spans="1:14" x14ac:dyDescent="0.25">
      <c r="A66" s="6">
        <f>Mag_Rec_High!B66</f>
        <v>50</v>
      </c>
      <c r="B66" s="25">
        <f>(Mag_Rec_High!C66-Mag_Rec_High!$C66)/Mag_Rec_High!$C66</f>
        <v>0</v>
      </c>
      <c r="C66" s="25">
        <f>(Mag_Rec_High!D66-Mag_Rec_High!$C66)/Mag_Rec_High!$C66</f>
        <v>0.19655777998347373</v>
      </c>
      <c r="D66" s="25">
        <f>(Mag_Rec_High!E66-Mag_Rec_High!$C66)/Mag_Rec_High!$C66</f>
        <v>0.22329825243919638</v>
      </c>
      <c r="E66" s="25">
        <f>(Mag_Rec_High!F66-Mag_Rec_High!$C66)/Mag_Rec_High!$C66</f>
        <v>0.19294270252958939</v>
      </c>
      <c r="F66" s="25">
        <f>(Mag_Rec_High!G66-Mag_Rec_High!$C66)/Mag_Rec_High!$C66</f>
        <v>0.16636735178001549</v>
      </c>
      <c r="G66" s="25">
        <f>(Mag_Rec_High!H66-Mag_Rec_High!$C66)/Mag_Rec_High!$C66</f>
        <v>0.13205486647740472</v>
      </c>
      <c r="H66" s="25">
        <f>(Mag_Rec_High!I66-Mag_Rec_High!$C66)/Mag_Rec_High!$C66</f>
        <v>4.4676056712597098E-2</v>
      </c>
      <c r="I66" s="25">
        <f>(Mag_Rec_High!J66-Mag_Rec_High!$C66)/Mag_Rec_High!$C66</f>
        <v>-0.1184033194336622</v>
      </c>
      <c r="J66" s="25">
        <f>(Mag_Rec_High!K66-Mag_Rec_High!$C66)/Mag_Rec_High!$C66</f>
        <v>-9.601310214901139E-2</v>
      </c>
      <c r="K66" s="25">
        <f>(Mag_Rec_High!L66-Mag_Rec_High!$C66)/Mag_Rec_High!$C66</f>
        <v>0.16692627755906539</v>
      </c>
      <c r="L66" s="25">
        <f>(Mag_Rec_High!M66-Mag_Rec_High!$C66)/Mag_Rec_High!$C66</f>
        <v>0.2015024781469007</v>
      </c>
      <c r="M66" s="25">
        <f>(Mag_Rec_High!N66-Mag_Rec_High!$C66)/Mag_Rec_High!$C66</f>
        <v>0.12079131254374829</v>
      </c>
      <c r="N66" s="25">
        <f>(Mag_Rec_High!O66-Mag_Rec_High!$C66)/Mag_Rec_High!$C66</f>
        <v>0.13002531321166486</v>
      </c>
    </row>
    <row r="67" spans="1:14" x14ac:dyDescent="0.25">
      <c r="A67" s="6">
        <f>Mag_Rec_High!B67</f>
        <v>75</v>
      </c>
      <c r="B67" s="25">
        <f>(Mag_Rec_High!C67-Mag_Rec_High!$C67)/Mag_Rec_High!$C67</f>
        <v>0</v>
      </c>
      <c r="C67" s="25">
        <f>(Mag_Rec_High!D67-Mag_Rec_High!$C67)/Mag_Rec_High!$C67</f>
        <v>0.20323006927943887</v>
      </c>
      <c r="D67" s="25">
        <f>(Mag_Rec_High!E67-Mag_Rec_High!$C67)/Mag_Rec_High!$C67</f>
        <v>0.23048886014036576</v>
      </c>
      <c r="E67" s="25">
        <f>(Mag_Rec_High!F67-Mag_Rec_High!$C67)/Mag_Rec_High!$C67</f>
        <v>0.20446642809287191</v>
      </c>
      <c r="F67" s="25">
        <f>(Mag_Rec_High!G67-Mag_Rec_High!$C67)/Mag_Rec_High!$C67</f>
        <v>0.16733104842722749</v>
      </c>
      <c r="G67" s="25">
        <f>(Mag_Rec_High!H67-Mag_Rec_High!$C67)/Mag_Rec_High!$C67</f>
        <v>0.13794285377875551</v>
      </c>
      <c r="H67" s="25">
        <f>(Mag_Rec_High!I67-Mag_Rec_High!$C67)/Mag_Rec_High!$C67</f>
        <v>4.788151129306685E-2</v>
      </c>
      <c r="I67" s="25">
        <f>(Mag_Rec_High!J67-Mag_Rec_High!$C67)/Mag_Rec_High!$C67</f>
        <v>-0.11498985628829769</v>
      </c>
      <c r="J67" s="25">
        <f>(Mag_Rec_High!K67-Mag_Rec_High!$C67)/Mag_Rec_High!$C67</f>
        <v>-9.7340358298495466E-2</v>
      </c>
      <c r="K67" s="25">
        <f>(Mag_Rec_High!L67-Mag_Rec_High!$C67)/Mag_Rec_High!$C67</f>
        <v>0.18680487568824983</v>
      </c>
      <c r="L67" s="25">
        <f>(Mag_Rec_High!M67-Mag_Rec_High!$C67)/Mag_Rec_High!$C67</f>
        <v>0.21896283847927067</v>
      </c>
      <c r="M67" s="25">
        <f>(Mag_Rec_High!N67-Mag_Rec_High!$C67)/Mag_Rec_High!$C67</f>
        <v>0.12306301068465039</v>
      </c>
      <c r="N67" s="25">
        <f>(Mag_Rec_High!O67-Mag_Rec_High!$C67)/Mag_Rec_High!$C67</f>
        <v>0.13488417496728175</v>
      </c>
    </row>
    <row r="68" spans="1:14" x14ac:dyDescent="0.25">
      <c r="A68" s="6">
        <f>Mag_Rec_High!B68</f>
        <v>100</v>
      </c>
      <c r="B68" s="25">
        <f>(Mag_Rec_High!C68-Mag_Rec_High!$C68)/Mag_Rec_High!$C68</f>
        <v>0</v>
      </c>
      <c r="C68" s="25">
        <f>(Mag_Rec_High!D68-Mag_Rec_High!$C68)/Mag_Rec_High!$C68</f>
        <v>0.20784725389818678</v>
      </c>
      <c r="D68" s="25">
        <f>(Mag_Rec_High!E68-Mag_Rec_High!$C68)/Mag_Rec_High!$C68</f>
        <v>0.23543232014630061</v>
      </c>
      <c r="E68" s="25">
        <f>(Mag_Rec_High!F68-Mag_Rec_High!$C68)/Mag_Rec_High!$C68</f>
        <v>0.21239450828669909</v>
      </c>
      <c r="F68" s="25">
        <f>(Mag_Rec_High!G68-Mag_Rec_High!$C68)/Mag_Rec_High!$C68</f>
        <v>0.16780802170739367</v>
      </c>
      <c r="G68" s="25">
        <f>(Mag_Rec_High!H68-Mag_Rec_High!$C68)/Mag_Rec_High!$C68</f>
        <v>0.14203892653525133</v>
      </c>
      <c r="H68" s="25">
        <f>(Mag_Rec_High!I68-Mag_Rec_High!$C68)/Mag_Rec_High!$C68</f>
        <v>5.0013721088660416E-2</v>
      </c>
      <c r="I68" s="25">
        <f>(Mag_Rec_High!J68-Mag_Rec_High!$C68)/Mag_Rec_High!$C68</f>
        <v>-0.11271131913668833</v>
      </c>
      <c r="J68" s="25">
        <f>(Mag_Rec_High!K68-Mag_Rec_High!$C68)/Mag_Rec_High!$C68</f>
        <v>-9.828677596564063E-2</v>
      </c>
      <c r="K68" s="25">
        <f>(Mag_Rec_High!L68-Mag_Rec_High!$C68)/Mag_Rec_High!$C68</f>
        <v>0.20088805477698773</v>
      </c>
      <c r="L68" s="25">
        <f>(Mag_Rec_High!M68-Mag_Rec_High!$C68)/Mag_Rec_High!$C68</f>
        <v>0.23125687025149766</v>
      </c>
      <c r="M68" s="25">
        <f>(Mag_Rec_High!N68-Mag_Rec_High!$C68)/Mag_Rec_High!$C68</f>
        <v>0.1245630147059877</v>
      </c>
      <c r="N68" s="25">
        <f>(Mag_Rec_High!O68-Mag_Rec_High!$C68)/Mag_Rec_High!$C68</f>
        <v>0.13816345720876982</v>
      </c>
    </row>
    <row r="69" spans="1:14" x14ac:dyDescent="0.25">
      <c r="A69" s="6">
        <f>Mag_Rec_High!B69</f>
        <v>200</v>
      </c>
      <c r="B69" s="25">
        <f>(Mag_Rec_High!C69-Mag_Rec_High!$C69)/Mag_Rec_High!$C69</f>
        <v>0</v>
      </c>
      <c r="C69" s="25">
        <f>(Mag_Rec_High!D69-Mag_Rec_High!$C69)/Mag_Rec_High!$C69</f>
        <v>0.21862514427517055</v>
      </c>
      <c r="D69" s="25">
        <f>(Mag_Rec_High!E69-Mag_Rec_High!$C69)/Mag_Rec_High!$C69</f>
        <v>0.24688066513266926</v>
      </c>
      <c r="E69" s="25">
        <f>(Mag_Rec_High!F69-Mag_Rec_High!$C69)/Mag_Rec_High!$C69</f>
        <v>0.23077628125943139</v>
      </c>
      <c r="F69" s="25">
        <f>(Mag_Rec_High!G69-Mag_Rec_High!$C69)/Mag_Rec_High!$C69</f>
        <v>0.16840466163956461</v>
      </c>
      <c r="G69" s="25">
        <f>(Mag_Rec_High!H69-Mag_Rec_High!$C69)/Mag_Rec_High!$C69</f>
        <v>0.15166107703443388</v>
      </c>
      <c r="H69" s="25">
        <f>(Mag_Rec_High!I69-Mag_Rec_High!$C69)/Mag_Rec_High!$C69</f>
        <v>5.4749503044050164E-2</v>
      </c>
      <c r="I69" s="25">
        <f>(Mag_Rec_High!J69-Mag_Rec_High!$C69)/Mag_Rec_High!$C69</f>
        <v>-0.10762741348220754</v>
      </c>
      <c r="J69" s="25">
        <f>(Mag_Rec_High!K69-Mag_Rec_High!$C69)/Mag_Rec_High!$C69</f>
        <v>-0.1005668467860054</v>
      </c>
      <c r="K69" s="25">
        <f>(Mag_Rec_High!L69-Mag_Rec_High!$C69)/Mag_Rec_High!$C69</f>
        <v>0.23472533814532515</v>
      </c>
      <c r="L69" s="25">
        <f>(Mag_Rec_High!M69-Mag_Rec_High!$C69)/Mag_Rec_High!$C69</f>
        <v>0.26057952531662465</v>
      </c>
      <c r="M69" s="25">
        <f>(Mag_Rec_High!N69-Mag_Rec_High!$C69)/Mag_Rec_High!$C69</f>
        <v>0.12786265652094736</v>
      </c>
      <c r="N69" s="25">
        <f>(Mag_Rec_High!O69-Mag_Rec_High!$C69)/Mag_Rec_High!$C69</f>
        <v>0.14558408182168797</v>
      </c>
    </row>
    <row r="70" spans="1:14" x14ac:dyDescent="0.25">
      <c r="A70" s="6">
        <f>Mag_Rec_High!B70</f>
        <v>300</v>
      </c>
      <c r="B70" s="25">
        <f>(Mag_Rec_High!C70-Mag_Rec_High!$C70)/Mag_Rec_High!$C70</f>
        <v>0</v>
      </c>
      <c r="C70" s="25">
        <f>(Mag_Rec_High!D70-Mag_Rec_High!$C70)/Mag_Rec_High!$C70</f>
        <v>0.22472968875371926</v>
      </c>
      <c r="D70" s="25">
        <f>(Mag_Rec_High!E70-Mag_Rec_High!$C70)/Mag_Rec_High!$C70</f>
        <v>0.25331432582329055</v>
      </c>
      <c r="E70" s="25">
        <f>(Mag_Rec_High!F70-Mag_Rec_High!$C70)/Mag_Rec_High!$C70</f>
        <v>0.24112147976290113</v>
      </c>
      <c r="F70" s="25">
        <f>(Mag_Rec_High!G70-Mag_Rec_High!$C70)/Mag_Rec_High!$C70</f>
        <v>0.16846575929288349</v>
      </c>
      <c r="G70" s="25">
        <f>(Mag_Rec_High!H70-Mag_Rec_High!$C70)/Mag_Rec_High!$C70</f>
        <v>0.1571446312579356</v>
      </c>
      <c r="H70" s="25">
        <f>(Mag_Rec_High!I70-Mag_Rec_High!$C70)/Mag_Rec_High!$C70</f>
        <v>5.7297997764159503E-2</v>
      </c>
      <c r="I70" s="25">
        <f>(Mag_Rec_High!J70-Mag_Rec_High!$C70)/Mag_Rec_High!$C70</f>
        <v>-0.10487819889017451</v>
      </c>
      <c r="J70" s="25">
        <f>(Mag_Rec_High!K70-Mag_Rec_High!$C70)/Mag_Rec_High!$C70</f>
        <v>-0.1018931040407062</v>
      </c>
      <c r="K70" s="25">
        <f>(Mag_Rec_High!L70-Mag_Rec_High!$C70)/Mag_Rec_High!$C70</f>
        <v>0.25444853193378153</v>
      </c>
      <c r="L70" s="25">
        <f>(Mag_Rec_High!M70-Mag_Rec_High!$C70)/Mag_Rec_High!$C70</f>
        <v>0.27755104603054853</v>
      </c>
      <c r="M70" s="25">
        <f>(Mag_Rec_High!N70-Mag_Rec_High!$C70)/Mag_Rec_High!$C70</f>
        <v>0.12961993893336332</v>
      </c>
      <c r="N70" s="25">
        <f>(Mag_Rec_High!O70-Mag_Rec_High!$C70)/Mag_Rec_High!$C70</f>
        <v>0.14965670336337036</v>
      </c>
    </row>
    <row r="71" spans="1:14" x14ac:dyDescent="0.25">
      <c r="A71" s="6">
        <f>Mag_Rec_High!B71</f>
        <v>500</v>
      </c>
      <c r="B71" s="25">
        <f>(Mag_Rec_High!C71-Mag_Rec_High!$C71)/Mag_Rec_High!$C71</f>
        <v>0</v>
      </c>
      <c r="C71" s="25">
        <f>(Mag_Rec_High!D71-Mag_Rec_High!$C71)/Mag_Rec_High!$C71</f>
        <v>0.23223696260554585</v>
      </c>
      <c r="D71" s="25">
        <f>(Mag_Rec_High!E71-Mag_Rec_High!$C71)/Mag_Rec_High!$C71</f>
        <v>0.26118177944093768</v>
      </c>
      <c r="E71" s="25">
        <f>(Mag_Rec_High!F71-Mag_Rec_High!$C71)/Mag_Rec_High!$C71</f>
        <v>0.25378891395585434</v>
      </c>
      <c r="F71" s="25">
        <f>(Mag_Rec_High!G71-Mag_Rec_High!$C71)/Mag_Rec_High!$C71</f>
        <v>0.16830795671205664</v>
      </c>
      <c r="G71" s="25">
        <f>(Mag_Rec_High!H71-Mag_Rec_High!$C71)/Mag_Rec_High!$C71</f>
        <v>0.16391771819989132</v>
      </c>
      <c r="H71" s="25">
        <f>(Mag_Rec_High!I71-Mag_Rec_High!$C71)/Mag_Rec_High!$C71</f>
        <v>6.0314544611195807E-2</v>
      </c>
      <c r="I71" s="25">
        <f>(Mag_Rec_High!J71-Mag_Rec_High!$C71)/Mag_Rec_High!$C71</f>
        <v>-0.10161178950437781</v>
      </c>
      <c r="J71" s="25">
        <f>(Mag_Rec_High!K71-Mag_Rec_High!$C71)/Mag_Rec_High!$C71</f>
        <v>-0.10354999218291498</v>
      </c>
      <c r="K71" s="25">
        <f>(Mag_Rec_High!L71-Mag_Rec_High!$C71)/Mag_Rec_High!$C71</f>
        <v>0.27921877641418913</v>
      </c>
      <c r="L71" s="25">
        <f>(Mag_Rec_High!M71-Mag_Rec_High!$C71)/Mag_Rec_High!$C71</f>
        <v>0.298759178523608</v>
      </c>
      <c r="M71" s="25">
        <f>(Mag_Rec_High!N71-Mag_Rec_High!$C71)/Mag_Rec_High!$C71</f>
        <v>0.13168324082852384</v>
      </c>
      <c r="N71" s="25">
        <f>(Mag_Rec_High!O71-Mag_Rec_High!$C71)/Mag_Rec_High!$C71</f>
        <v>0.15455002443433671</v>
      </c>
    </row>
    <row r="72" spans="1:14" ht="15.75" thickBot="1" x14ac:dyDescent="0.3"/>
    <row r="73" spans="1:14" x14ac:dyDescent="0.25">
      <c r="A73" s="13"/>
      <c r="B73" s="39" t="s">
        <v>29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0"/>
    </row>
    <row r="74" spans="1:14" ht="30" x14ac:dyDescent="0.25">
      <c r="A74" s="22" t="s">
        <v>0</v>
      </c>
      <c r="B74" s="29" t="s">
        <v>1</v>
      </c>
      <c r="C74" s="29" t="s">
        <v>2</v>
      </c>
      <c r="D74" s="29" t="s">
        <v>3</v>
      </c>
      <c r="E74" s="29" t="s">
        <v>4</v>
      </c>
      <c r="F74" s="29" t="s">
        <v>5</v>
      </c>
      <c r="G74" s="29" t="s">
        <v>6</v>
      </c>
      <c r="H74" s="29" t="s">
        <v>7</v>
      </c>
      <c r="I74" s="29" t="s">
        <v>8</v>
      </c>
      <c r="J74" s="29" t="s">
        <v>9</v>
      </c>
      <c r="K74" s="29" t="s">
        <v>10</v>
      </c>
      <c r="L74" s="29" t="s">
        <v>11</v>
      </c>
      <c r="M74" s="29" t="s">
        <v>12</v>
      </c>
      <c r="N74" s="30" t="s">
        <v>13</v>
      </c>
    </row>
    <row r="75" spans="1:14" x14ac:dyDescent="0.25">
      <c r="A75" s="6">
        <f>Mag_Rec_High!B75</f>
        <v>1</v>
      </c>
      <c r="B75" s="25" t="e">
        <f>(Mag_Rec_High!C75-Mag_Rec_High!$C75)/Mag_Rec_High!$C75</f>
        <v>#N/A</v>
      </c>
      <c r="C75" s="25" t="e">
        <f>(Mag_Rec_High!D75-Mag_Rec_High!$C75)/Mag_Rec_High!$C75</f>
        <v>#N/A</v>
      </c>
      <c r="D75" s="25" t="e">
        <f>(Mag_Rec_High!E75-Mag_Rec_High!$C75)/Mag_Rec_High!$C75</f>
        <v>#N/A</v>
      </c>
      <c r="E75" s="25" t="e">
        <f>(Mag_Rec_High!F75-Mag_Rec_High!$C75)/Mag_Rec_High!$C75</f>
        <v>#N/A</v>
      </c>
      <c r="F75" s="25" t="e">
        <f>(Mag_Rec_High!G75-Mag_Rec_High!$C75)/Mag_Rec_High!$C75</f>
        <v>#N/A</v>
      </c>
      <c r="G75" s="25" t="e">
        <f>(Mag_Rec_High!H75-Mag_Rec_High!$C75)/Mag_Rec_High!$C75</f>
        <v>#N/A</v>
      </c>
      <c r="H75" s="25" t="e">
        <f>(Mag_Rec_High!I75-Mag_Rec_High!$C75)/Mag_Rec_High!$C75</f>
        <v>#N/A</v>
      </c>
      <c r="I75" s="25" t="e">
        <f>(Mag_Rec_High!J75-Mag_Rec_High!$C75)/Mag_Rec_High!$C75</f>
        <v>#N/A</v>
      </c>
      <c r="J75" s="25" t="e">
        <f>(Mag_Rec_High!K75-Mag_Rec_High!$C75)/Mag_Rec_High!$C75</f>
        <v>#N/A</v>
      </c>
      <c r="K75" s="25" t="e">
        <f>(Mag_Rec_High!L75-Mag_Rec_High!$C75)/Mag_Rec_High!$C75</f>
        <v>#N/A</v>
      </c>
      <c r="L75" s="25" t="e">
        <f>(Mag_Rec_High!M75-Mag_Rec_High!$C75)/Mag_Rec_High!$C75</f>
        <v>#N/A</v>
      </c>
      <c r="M75" s="25" t="e">
        <f>(Mag_Rec_High!N75-Mag_Rec_High!$C75)/Mag_Rec_High!$C75</f>
        <v>#N/A</v>
      </c>
      <c r="N75" s="25" t="e">
        <f>(Mag_Rec_High!O75-Mag_Rec_High!$C75)/Mag_Rec_High!$C75</f>
        <v>#N/A</v>
      </c>
    </row>
    <row r="76" spans="1:14" x14ac:dyDescent="0.25">
      <c r="A76" s="6">
        <f>Mag_Rec_High!B76</f>
        <v>10</v>
      </c>
      <c r="B76" s="25">
        <f>(Mag_Rec_High!C76-Mag_Rec_High!$C76)/Mag_Rec_High!$C76</f>
        <v>0</v>
      </c>
      <c r="C76" s="25">
        <f>(Mag_Rec_High!D76-Mag_Rec_High!$C76)/Mag_Rec_High!$C76</f>
        <v>0.15745794418401277</v>
      </c>
      <c r="D76" s="25">
        <f>(Mag_Rec_High!E76-Mag_Rec_High!$C76)/Mag_Rec_High!$C76</f>
        <v>0.1980430160930895</v>
      </c>
      <c r="E76" s="25">
        <f>(Mag_Rec_High!F76-Mag_Rec_High!$C76)/Mag_Rec_High!$C76</f>
        <v>0.13643588484399299</v>
      </c>
      <c r="F76" s="25">
        <f>(Mag_Rec_High!G76-Mag_Rec_High!$C76)/Mag_Rec_High!$C76</f>
        <v>0.15438172223367974</v>
      </c>
      <c r="G76" s="25">
        <f>(Mag_Rec_High!H76-Mag_Rec_High!$C76)/Mag_Rec_High!$C76</f>
        <v>0.11671352968503164</v>
      </c>
      <c r="H76" s="25">
        <f>(Mag_Rec_High!I76-Mag_Rec_High!$C76)/Mag_Rec_High!$C76</f>
        <v>3.1442800228518045E-2</v>
      </c>
      <c r="I76" s="25">
        <f>(Mag_Rec_High!J76-Mag_Rec_High!$C76)/Mag_Rec_High!$C76</f>
        <v>-0.12946759858270715</v>
      </c>
      <c r="J76" s="25">
        <f>(Mag_Rec_High!K76-Mag_Rec_High!$C76)/Mag_Rec_High!$C76</f>
        <v>-7.9490151890466126E-2</v>
      </c>
      <c r="K76" s="25">
        <f>(Mag_Rec_High!L76-Mag_Rec_High!$C76)/Mag_Rec_High!$C76</f>
        <v>8.402527393922167E-2</v>
      </c>
      <c r="L76" s="25">
        <f>(Mag_Rec_High!M76-Mag_Rec_High!$C76)/Mag_Rec_High!$C76</f>
        <v>0.14309000720515583</v>
      </c>
      <c r="M76" s="25">
        <f>(Mag_Rec_High!N76-Mag_Rec_High!$C76)/Mag_Rec_High!$C76</f>
        <v>8.5335665008763578E-2</v>
      </c>
      <c r="N76" s="25">
        <f>(Mag_Rec_High!O76-Mag_Rec_High!$C76)/Mag_Rec_High!$C76</f>
        <v>0.11497735299144017</v>
      </c>
    </row>
    <row r="77" spans="1:14" x14ac:dyDescent="0.25">
      <c r="A77" s="6">
        <f>Mag_Rec_High!B77</f>
        <v>20</v>
      </c>
      <c r="B77" s="25">
        <f>(Mag_Rec_High!C77-Mag_Rec_High!$C77)/Mag_Rec_High!$C77</f>
        <v>0</v>
      </c>
      <c r="C77" s="25">
        <f>(Mag_Rec_High!D77-Mag_Rec_High!$C77)/Mag_Rec_High!$C77</f>
        <v>0.1696358303759801</v>
      </c>
      <c r="D77" s="25">
        <f>(Mag_Rec_High!E77-Mag_Rec_High!$C77)/Mag_Rec_High!$C77</f>
        <v>0.22160736466548245</v>
      </c>
      <c r="E77" s="25">
        <f>(Mag_Rec_High!F77-Mag_Rec_High!$C77)/Mag_Rec_High!$C77</f>
        <v>0.15724899630861172</v>
      </c>
      <c r="F77" s="25">
        <f>(Mag_Rec_High!G77-Mag_Rec_High!$C77)/Mag_Rec_High!$C77</f>
        <v>0.15791339178227939</v>
      </c>
      <c r="G77" s="25">
        <f>(Mag_Rec_High!H77-Mag_Rec_High!$C77)/Mag_Rec_High!$C77</f>
        <v>0.1297322272988122</v>
      </c>
      <c r="H77" s="25">
        <f>(Mag_Rec_High!I77-Mag_Rec_High!$C77)/Mag_Rec_High!$C77</f>
        <v>4.2626948010896774E-2</v>
      </c>
      <c r="I77" s="25">
        <f>(Mag_Rec_High!J77-Mag_Rec_High!$C77)/Mag_Rec_High!$C77</f>
        <v>-0.12239501056690086</v>
      </c>
      <c r="J77" s="25">
        <f>(Mag_Rec_High!K77-Mag_Rec_High!$C77)/Mag_Rec_High!$C77</f>
        <v>-7.6726708386590861E-2</v>
      </c>
      <c r="K77" s="25">
        <f>(Mag_Rec_High!L77-Mag_Rec_High!$C77)/Mag_Rec_High!$C77</f>
        <v>0.1161854642874245</v>
      </c>
      <c r="L77" s="25">
        <f>(Mag_Rec_High!M77-Mag_Rec_High!$C77)/Mag_Rec_High!$C77</f>
        <v>0.18511224673569587</v>
      </c>
      <c r="M77" s="25">
        <f>(Mag_Rec_High!N77-Mag_Rec_High!$C77)/Mag_Rec_High!$C77</f>
        <v>8.721489941346415E-2</v>
      </c>
      <c r="N77" s="25">
        <f>(Mag_Rec_High!O77-Mag_Rec_High!$C77)/Mag_Rec_High!$C77</f>
        <v>0.13173593848117837</v>
      </c>
    </row>
    <row r="78" spans="1:14" x14ac:dyDescent="0.25">
      <c r="A78" s="6">
        <f>Mag_Rec_High!B78</f>
        <v>50</v>
      </c>
      <c r="B78" s="25">
        <f>(Mag_Rec_High!C78-Mag_Rec_High!$C78)/Mag_Rec_High!$C78</f>
        <v>0</v>
      </c>
      <c r="C78" s="25">
        <f>(Mag_Rec_High!D78-Mag_Rec_High!$C78)/Mag_Rec_High!$C78</f>
        <v>0.18474888955593757</v>
      </c>
      <c r="D78" s="25">
        <f>(Mag_Rec_High!E78-Mag_Rec_High!$C78)/Mag_Rec_High!$C78</f>
        <v>0.24998005747522578</v>
      </c>
      <c r="E78" s="25">
        <f>(Mag_Rec_High!F78-Mag_Rec_High!$C78)/Mag_Rec_High!$C78</f>
        <v>0.18174795154688148</v>
      </c>
      <c r="F78" s="25">
        <f>(Mag_Rec_High!G78-Mag_Rec_High!$C78)/Mag_Rec_High!$C78</f>
        <v>0.15958602521711357</v>
      </c>
      <c r="G78" s="25">
        <f>(Mag_Rec_High!H78-Mag_Rec_High!$C78)/Mag_Rec_High!$C78</f>
        <v>0.14581534550595615</v>
      </c>
      <c r="H78" s="25">
        <f>(Mag_Rec_High!I78-Mag_Rec_High!$C78)/Mag_Rec_High!$C78</f>
        <v>5.5520493285081442E-2</v>
      </c>
      <c r="I78" s="25">
        <f>(Mag_Rec_High!J78-Mag_Rec_High!$C78)/Mag_Rec_High!$C78</f>
        <v>-0.11517035744833486</v>
      </c>
      <c r="J78" s="25">
        <f>(Mag_Rec_High!K78-Mag_Rec_High!$C78)/Mag_Rec_High!$C78</f>
        <v>-7.3964482336317153E-2</v>
      </c>
      <c r="K78" s="25">
        <f>(Mag_Rec_High!L78-Mag_Rec_High!$C78)/Mag_Rec_High!$C78</f>
        <v>0.15908828704308547</v>
      </c>
      <c r="L78" s="25">
        <f>(Mag_Rec_High!M78-Mag_Rec_High!$C78)/Mag_Rec_High!$C78</f>
        <v>0.23960585462848225</v>
      </c>
      <c r="M78" s="25">
        <f>(Mag_Rec_High!N78-Mag_Rec_High!$C78)/Mag_Rec_High!$C78</f>
        <v>8.8435792762272231E-2</v>
      </c>
      <c r="N78" s="25">
        <f>(Mag_Rec_High!O78-Mag_Rec_High!$C78)/Mag_Rec_High!$C78</f>
        <v>0.15107019207265457</v>
      </c>
    </row>
    <row r="79" spans="1:14" x14ac:dyDescent="0.25">
      <c r="A79" s="6">
        <f>Mag_Rec_High!B79</f>
        <v>75</v>
      </c>
      <c r="B79" s="25">
        <f>(Mag_Rec_High!C79-Mag_Rec_High!$C79)/Mag_Rec_High!$C79</f>
        <v>0</v>
      </c>
      <c r="C79" s="25">
        <f>(Mag_Rec_High!D79-Mag_Rec_High!$C79)/Mag_Rec_High!$C79</f>
        <v>0.19114803369436872</v>
      </c>
      <c r="D79" s="25">
        <f>(Mag_Rec_High!E79-Mag_Rec_High!$C79)/Mag_Rec_High!$C79</f>
        <v>0.26179368643512246</v>
      </c>
      <c r="E79" s="25">
        <f>(Mag_Rec_High!F79-Mag_Rec_High!$C79)/Mag_Rec_High!$C79</f>
        <v>0.1918007920535105</v>
      </c>
      <c r="F79" s="25">
        <f>(Mag_Rec_High!G79-Mag_Rec_High!$C79)/Mag_Rec_High!$C79</f>
        <v>0.15967119509172142</v>
      </c>
      <c r="G79" s="25">
        <f>(Mag_Rec_High!H79-Mag_Rec_High!$C79)/Mag_Rec_High!$C79</f>
        <v>0.15260881372568169</v>
      </c>
      <c r="H79" s="25">
        <f>(Mag_Rec_High!I79-Mag_Rec_High!$C79)/Mag_Rec_High!$C79</f>
        <v>6.0734828679002463E-2</v>
      </c>
      <c r="I79" s="25">
        <f>(Mag_Rec_High!J79-Mag_Rec_High!$C79)/Mag_Rec_High!$C79</f>
        <v>-0.11249053820924107</v>
      </c>
      <c r="J79" s="25">
        <f>(Mag_Rec_High!K79-Mag_Rec_High!$C79)/Mag_Rec_High!$C79</f>
        <v>-7.2957329462259329E-2</v>
      </c>
      <c r="K79" s="25">
        <f>(Mag_Rec_High!L79-Mag_Rec_High!$C79)/Mag_Rec_High!$C79</f>
        <v>0.17808763877579095</v>
      </c>
      <c r="L79" s="25">
        <f>(Mag_Rec_High!M79-Mag_Rec_High!$C79)/Mag_Rec_High!$C79</f>
        <v>0.26337069426215748</v>
      </c>
      <c r="M79" s="25">
        <f>(Mag_Rec_High!N79-Mag_Rec_High!$C79)/Mag_Rec_High!$C79</f>
        <v>8.8691487537023467E-2</v>
      </c>
      <c r="N79" s="25">
        <f>(Mag_Rec_High!O79-Mag_Rec_High!$C79)/Mag_Rec_High!$C79</f>
        <v>0.1588973689340791</v>
      </c>
    </row>
    <row r="80" spans="1:14" x14ac:dyDescent="0.25">
      <c r="A80" s="6">
        <f>Mag_Rec_High!B80</f>
        <v>100</v>
      </c>
      <c r="B80" s="25">
        <f>(Mag_Rec_High!C80-Mag_Rec_High!$C80)/Mag_Rec_High!$C80</f>
        <v>0</v>
      </c>
      <c r="C80" s="25">
        <f>(Mag_Rec_High!D80-Mag_Rec_High!$C80)/Mag_Rec_High!$C80</f>
        <v>0.19559622303050672</v>
      </c>
      <c r="D80" s="25">
        <f>(Mag_Rec_High!E80-Mag_Rec_High!$C80)/Mag_Rec_High!$C80</f>
        <v>0.26995192935412343</v>
      </c>
      <c r="E80" s="25">
        <f>(Mag_Rec_High!F80-Mag_Rec_High!$C80)/Mag_Rec_High!$C80</f>
        <v>0.198698663339615</v>
      </c>
      <c r="F80" s="25">
        <f>(Mag_Rec_High!G80-Mag_Rec_High!$C80)/Mag_Rec_High!$C80</f>
        <v>0.15956282482982515</v>
      </c>
      <c r="G80" s="25">
        <f>(Mag_Rec_High!H80-Mag_Rec_High!$C80)/Mag_Rec_High!$C80</f>
        <v>0.1573268123575382</v>
      </c>
      <c r="H80" s="25">
        <f>(Mag_Rec_High!I80-Mag_Rec_High!$C80)/Mag_Rec_High!$C80</f>
        <v>6.4288640723914672E-2</v>
      </c>
      <c r="I80" s="25">
        <f>(Mag_Rec_High!J80-Mag_Rec_High!$C80)/Mag_Rec_High!$C80</f>
        <v>-0.11073569316851048</v>
      </c>
      <c r="J80" s="25">
        <f>(Mag_Rec_High!K80-Mag_Rec_High!$C80)/Mag_Rec_High!$C80</f>
        <v>-7.2303331284209391E-2</v>
      </c>
      <c r="K80" s="25">
        <f>(Mag_Rec_High!L80-Mag_Rec_High!$C80)/Mag_Rec_High!$C80</f>
        <v>0.19155660552656809</v>
      </c>
      <c r="L80" s="25">
        <f>(Mag_Rec_High!M80-Mag_Rec_High!$C80)/Mag_Rec_High!$C80</f>
        <v>0.28011570682487175</v>
      </c>
      <c r="M80" s="25">
        <f>(Mag_Rec_High!N80-Mag_Rec_High!$C80)/Mag_Rec_High!$C80</f>
        <v>8.8797424146116757E-2</v>
      </c>
      <c r="N80" s="25">
        <f>(Mag_Rec_High!O80-Mag_Rec_High!$C80)/Mag_Rec_High!$C80</f>
        <v>0.16423548023211043</v>
      </c>
    </row>
    <row r="81" spans="1:14" x14ac:dyDescent="0.25">
      <c r="A81" s="6">
        <f>Mag_Rec_High!B81</f>
        <v>200</v>
      </c>
      <c r="B81" s="25">
        <f>(Mag_Rec_High!C81-Mag_Rec_High!$C81)/Mag_Rec_High!$C81</f>
        <v>0</v>
      </c>
      <c r="C81" s="25">
        <f>(Mag_Rec_High!D81-Mag_Rec_High!$C81)/Mag_Rec_High!$C81</f>
        <v>0.20603399715077642</v>
      </c>
      <c r="D81" s="25">
        <f>(Mag_Rec_High!E81-Mag_Rec_High!$C81)/Mag_Rec_High!$C81</f>
        <v>0.28895384627378912</v>
      </c>
      <c r="E81" s="25">
        <f>(Mag_Rec_High!F81-Mag_Rec_High!$C81)/Mag_Rec_High!$C81</f>
        <v>0.21463689273202308</v>
      </c>
      <c r="F81" s="25">
        <f>(Mag_Rec_High!G81-Mag_Rec_High!$C81)/Mag_Rec_High!$C81</f>
        <v>0.15886589215254654</v>
      </c>
      <c r="G81" s="25">
        <f>(Mag_Rec_High!H81-Mag_Rec_High!$C81)/Mag_Rec_High!$C81</f>
        <v>0.16838666423569751</v>
      </c>
      <c r="H81" s="25">
        <f>(Mag_Rec_High!I81-Mag_Rec_High!$C81)/Mag_Rec_High!$C81</f>
        <v>7.2428394667662141E-2</v>
      </c>
      <c r="I81" s="25">
        <f>(Mag_Rec_High!J81-Mag_Rec_High!$C81)/Mag_Rec_High!$C81</f>
        <v>-0.10691812871806954</v>
      </c>
      <c r="J81" s="25">
        <f>(Mag_Rec_High!K81-Mag_Rec_High!$C81)/Mag_Rec_High!$C81</f>
        <v>-7.0896558780389696E-2</v>
      </c>
      <c r="K81" s="25">
        <f>(Mag_Rec_High!L81-Mag_Rec_High!$C81)/Mag_Rec_High!$C81</f>
        <v>0.22394819494545073</v>
      </c>
      <c r="L81" s="25">
        <f>(Mag_Rec_High!M81-Mag_Rec_High!$C81)/Mag_Rec_High!$C81</f>
        <v>0.3201022385942961</v>
      </c>
      <c r="M81" s="25">
        <f>(Mag_Rec_High!N81-Mag_Rec_High!$C81)/Mag_Rec_High!$C81</f>
        <v>8.8852495745761914E-2</v>
      </c>
      <c r="N81" s="25">
        <f>(Mag_Rec_High!O81-Mag_Rec_High!$C81)/Mag_Rec_High!$C81</f>
        <v>0.17647470061456813</v>
      </c>
    </row>
    <row r="82" spans="1:14" x14ac:dyDescent="0.25">
      <c r="A82" s="6">
        <f>Mag_Rec_High!B82</f>
        <v>300</v>
      </c>
      <c r="B82" s="25">
        <f>(Mag_Rec_High!C82-Mag_Rec_High!$C82)/Mag_Rec_High!$C82</f>
        <v>0</v>
      </c>
      <c r="C82" s="25">
        <f>(Mag_Rec_High!D82-Mag_Rec_High!$C82)/Mag_Rec_High!$C82</f>
        <v>0.21197486193543474</v>
      </c>
      <c r="D82" s="25">
        <f>(Mag_Rec_High!E82-Mag_Rec_High!$C82)/Mag_Rec_High!$C82</f>
        <v>0.29969600664637247</v>
      </c>
      <c r="E82" s="25">
        <f>(Mag_Rec_High!F82-Mag_Rec_High!$C82)/Mag_Rec_High!$C82</f>
        <v>0.22357420081464807</v>
      </c>
      <c r="F82" s="25">
        <f>(Mag_Rec_High!G82-Mag_Rec_High!$C82)/Mag_Rec_High!$C82</f>
        <v>0.15824006474555813</v>
      </c>
      <c r="G82" s="25">
        <f>(Mag_Rec_High!H82-Mag_Rec_High!$C82)/Mag_Rec_High!$C82</f>
        <v>0.1746760736629413</v>
      </c>
      <c r="H82" s="25">
        <f>(Mag_Rec_High!I82-Mag_Rec_High!$C82)/Mag_Rec_High!$C82</f>
        <v>7.6950557360898397E-2</v>
      </c>
      <c r="I82" s="25">
        <f>(Mag_Rec_High!J82-Mag_Rec_High!$C82)/Mag_Rec_High!$C82</f>
        <v>-0.10490988066365406</v>
      </c>
      <c r="J82" s="25">
        <f>(Mag_Rec_High!K82-Mag_Rec_High!$C82)/Mag_Rec_High!$C82</f>
        <v>-7.0165760663186874E-2</v>
      </c>
      <c r="K82" s="25">
        <f>(Mag_Rec_High!L82-Mag_Rec_High!$C82)/Mag_Rec_High!$C82</f>
        <v>0.24284844612211776</v>
      </c>
      <c r="L82" s="25">
        <f>(Mag_Rec_High!M82-Mag_Rec_High!$C82)/Mag_Rec_High!$C82</f>
        <v>0.34327999617849053</v>
      </c>
      <c r="M82" s="25">
        <f>(Mag_Rec_High!N82-Mag_Rec_High!$C82)/Mag_Rec_High!$C82</f>
        <v>8.8781335305340894E-2</v>
      </c>
      <c r="N82" s="25">
        <f>(Mag_Rec_High!O82-Mag_Rec_High!$C82)/Mag_Rec_High!$C82</f>
        <v>0.18328304265286446</v>
      </c>
    </row>
    <row r="83" spans="1:14" x14ac:dyDescent="0.25">
      <c r="A83" s="6">
        <f>Mag_Rec_High!B83</f>
        <v>500</v>
      </c>
      <c r="B83" s="25">
        <f>(Mag_Rec_High!C83-Mag_Rec_High!$C83)/Mag_Rec_High!$C83</f>
        <v>0</v>
      </c>
      <c r="C83" s="25">
        <f>(Mag_Rec_High!D83-Mag_Rec_High!$C83)/Mag_Rec_High!$C83</f>
        <v>0.21930491966736487</v>
      </c>
      <c r="D83" s="25">
        <f>(Mag_Rec_High!E83-Mag_Rec_High!$C83)/Mag_Rec_High!$C83</f>
        <v>0.31289138065646172</v>
      </c>
      <c r="E83" s="25">
        <f>(Mag_Rec_High!F83-Mag_Rec_High!$C83)/Mag_Rec_High!$C83</f>
        <v>0.23448656446912347</v>
      </c>
      <c r="F83" s="25">
        <f>(Mag_Rec_High!G83-Mag_Rec_High!$C83)/Mag_Rec_High!$C83</f>
        <v>0.1572834256955197</v>
      </c>
      <c r="G83" s="25">
        <f>(Mag_Rec_High!H83-Mag_Rec_High!$C83)/Mag_Rec_High!$C83</f>
        <v>0.18243195205695609</v>
      </c>
      <c r="H83" s="25">
        <f>(Mag_Rec_High!I83-Mag_Rec_High!$C83)/Mag_Rec_High!$C83</f>
        <v>8.2432478639476503E-2</v>
      </c>
      <c r="I83" s="25">
        <f>(Mag_Rec_High!J83-Mag_Rec_High!$C83)/Mag_Rec_High!$C83</f>
        <v>-0.10257490516934491</v>
      </c>
      <c r="J83" s="25">
        <f>(Mag_Rec_High!K83-Mag_Rec_High!$C83)/Mag_Rec_High!$C83</f>
        <v>-6.9324531976214465E-2</v>
      </c>
      <c r="K83" s="25">
        <f>(Mag_Rec_High!L83-Mag_Rec_High!$C83)/Mag_Rec_High!$C83</f>
        <v>0.26660571566227831</v>
      </c>
      <c r="L83" s="25">
        <f>(Mag_Rec_High!M83-Mag_Rec_High!$C83)/Mag_Rec_High!$C83</f>
        <v>0.37228137510461423</v>
      </c>
      <c r="M83" s="25">
        <f>(Mag_Rec_High!N83-Mag_Rec_High!$C83)/Mag_Rec_High!$C83</f>
        <v>8.8608412916014873E-2</v>
      </c>
      <c r="N83" s="25">
        <f>(Mag_Rec_High!O83-Mag_Rec_High!$C83)/Mag_Rec_High!$C83</f>
        <v>0.19154572724354357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O90"/>
  <sheetViews>
    <sheetView topLeftCell="A16" workbookViewId="0">
      <selection activeCell="A38" sqref="A38:N41"/>
    </sheetView>
  </sheetViews>
  <sheetFormatPr baseColWidth="10" defaultRowHeight="15" x14ac:dyDescent="0.25"/>
  <sheetData>
    <row r="1" spans="1:15" x14ac:dyDescent="0.25">
      <c r="A1" s="1"/>
      <c r="B1" s="42" t="s">
        <v>49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5" ht="30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5" x14ac:dyDescent="0.25">
      <c r="A3" s="2">
        <v>100</v>
      </c>
      <c r="B3" s="3">
        <v>100</v>
      </c>
      <c r="C3" s="3">
        <v>64.243695142473427</v>
      </c>
      <c r="D3" s="3">
        <v>62.958283530752333</v>
      </c>
      <c r="E3" s="3">
        <v>518.89632356338097</v>
      </c>
      <c r="F3" s="3">
        <v>544.94358469127974</v>
      </c>
      <c r="G3" s="3">
        <v>121.12914899669056</v>
      </c>
      <c r="H3" s="3">
        <v>609.92736059697484</v>
      </c>
      <c r="I3" s="3">
        <v>655.13753077065735</v>
      </c>
      <c r="J3" s="3">
        <v>532.57577984996817</v>
      </c>
      <c r="K3" s="3">
        <v>590.08052824363574</v>
      </c>
      <c r="L3" s="3">
        <v>694.65365010192534</v>
      </c>
      <c r="M3" s="3">
        <v>715.55428122972842</v>
      </c>
      <c r="N3" s="3">
        <v>661.50487324772257</v>
      </c>
      <c r="O3" t="s">
        <v>13</v>
      </c>
    </row>
    <row r="4" spans="1:15" x14ac:dyDescent="0.25">
      <c r="A4" s="2">
        <v>200</v>
      </c>
      <c r="B4" s="3">
        <v>200</v>
      </c>
      <c r="C4" s="3">
        <v>96.017002749664158</v>
      </c>
      <c r="D4" s="3">
        <v>85.466921720543851</v>
      </c>
      <c r="E4" s="3">
        <v>535.5797611908348</v>
      </c>
      <c r="F4" s="3">
        <v>562.46448798703727</v>
      </c>
      <c r="G4" s="3">
        <v>162.53604924821926</v>
      </c>
      <c r="H4" s="3">
        <v>629.53760760724151</v>
      </c>
      <c r="I4" s="3">
        <v>676.20136498123327</v>
      </c>
      <c r="J4" s="3">
        <v>549.69903627237431</v>
      </c>
      <c r="K4" s="3">
        <v>609.05266437387991</v>
      </c>
      <c r="L4" s="3">
        <v>716.98799767365767</v>
      </c>
      <c r="M4" s="3">
        <v>738.56062118213629</v>
      </c>
      <c r="N4" s="3">
        <v>682.77342881831748</v>
      </c>
      <c r="O4">
        <v>14.992982520291225</v>
      </c>
    </row>
    <row r="5" spans="1:15" x14ac:dyDescent="0.25">
      <c r="A5" s="2">
        <v>300</v>
      </c>
      <c r="B5" s="3">
        <v>300</v>
      </c>
      <c r="C5" s="3">
        <v>127.83467293031015</v>
      </c>
      <c r="D5" s="3">
        <v>101.21005296022989</v>
      </c>
      <c r="E5" s="3">
        <v>544.68841053134349</v>
      </c>
      <c r="F5" s="3">
        <v>572.03036810202025</v>
      </c>
      <c r="G5" s="3">
        <v>185.14295695457511</v>
      </c>
      <c r="H5" s="3">
        <v>640.24420582075004</v>
      </c>
      <c r="I5" s="3">
        <v>687.70157757980587</v>
      </c>
      <c r="J5" s="3">
        <v>559.04781329316336</v>
      </c>
      <c r="K5" s="3">
        <v>619.41087346182098</v>
      </c>
      <c r="L5" s="3">
        <v>729.18187191125367</v>
      </c>
      <c r="M5" s="3">
        <v>751.12138281379043</v>
      </c>
      <c r="N5" s="3">
        <v>694.38541305068441</v>
      </c>
      <c r="O5">
        <v>19.814479792846992</v>
      </c>
    </row>
    <row r="6" spans="1:15" x14ac:dyDescent="0.25">
      <c r="A6" s="1"/>
      <c r="B6" s="4">
        <v>300</v>
      </c>
      <c r="C6" s="4">
        <v>300</v>
      </c>
      <c r="D6" s="4">
        <v>710.89346836000664</v>
      </c>
      <c r="E6" s="4">
        <v>1438.6107354403787</v>
      </c>
      <c r="F6" s="4">
        <v>25.823664853462329</v>
      </c>
      <c r="G6" s="4">
        <v>38.35845564080455</v>
      </c>
      <c r="H6" s="4">
        <v>45.514642987300228</v>
      </c>
      <c r="I6" s="4">
        <v>1267.980372083734</v>
      </c>
      <c r="J6" s="4">
        <v>971.42667494986472</v>
      </c>
      <c r="K6" s="4">
        <v>1070.6420091901816</v>
      </c>
      <c r="L6" s="4">
        <v>494.66025151416056</v>
      </c>
      <c r="M6" s="4">
        <v>835.33382039318383</v>
      </c>
      <c r="N6" s="4">
        <v>1029.6595213122105</v>
      </c>
      <c r="O6">
        <v>25.778568092573686</v>
      </c>
    </row>
    <row r="7" spans="1:15" x14ac:dyDescent="0.25">
      <c r="A7" s="1"/>
      <c r="B7" s="41" t="s">
        <v>51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5" ht="30" x14ac:dyDescent="0.25">
      <c r="A8" s="2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3" t="s">
        <v>11</v>
      </c>
      <c r="M8" s="3" t="s">
        <v>12</v>
      </c>
      <c r="N8" s="3" t="s">
        <v>13</v>
      </c>
    </row>
    <row r="9" spans="1:15" x14ac:dyDescent="0.25">
      <c r="A9" s="2">
        <v>100</v>
      </c>
      <c r="B9" s="3">
        <v>100</v>
      </c>
      <c r="C9" s="3">
        <v>127.37163808581501</v>
      </c>
      <c r="D9" s="3">
        <v>103.36986353443618</v>
      </c>
      <c r="E9" s="3">
        <v>403.46285055387386</v>
      </c>
      <c r="F9" s="3">
        <v>338.92713034041202</v>
      </c>
      <c r="G9" s="3">
        <v>113.81516736966621</v>
      </c>
      <c r="H9" s="3">
        <v>544.60035118565168</v>
      </c>
      <c r="I9" s="3">
        <v>581.15771827751507</v>
      </c>
      <c r="J9" s="3">
        <v>355.20080629619247</v>
      </c>
      <c r="K9" s="3">
        <v>600.34033228513033</v>
      </c>
      <c r="L9" s="3">
        <v>308.99121113905687</v>
      </c>
      <c r="M9" s="3">
        <v>629.16425730829963</v>
      </c>
      <c r="N9" s="3">
        <v>539.95035289754151</v>
      </c>
    </row>
    <row r="10" spans="1:15" x14ac:dyDescent="0.25">
      <c r="A10" s="2">
        <v>200</v>
      </c>
      <c r="B10" s="3">
        <v>200</v>
      </c>
      <c r="C10" s="3">
        <v>183.07564005420184</v>
      </c>
      <c r="D10" s="3">
        <v>136.57625448551858</v>
      </c>
      <c r="E10" s="3">
        <v>503.16542657378795</v>
      </c>
      <c r="F10" s="3">
        <v>460.97166783487387</v>
      </c>
      <c r="G10" s="3">
        <v>141.3374783322505</v>
      </c>
      <c r="H10" s="3">
        <v>554.28468671909422</v>
      </c>
      <c r="I10" s="3">
        <v>591.49213383453105</v>
      </c>
      <c r="J10" s="3">
        <v>498.95952941411895</v>
      </c>
      <c r="K10" s="3">
        <v>611.01586196382061</v>
      </c>
      <c r="L10" s="3">
        <v>397.8388745717865</v>
      </c>
      <c r="M10" s="3">
        <v>640.35234736398468</v>
      </c>
      <c r="N10" s="3">
        <v>549.55200000899902</v>
      </c>
    </row>
    <row r="11" spans="1:15" x14ac:dyDescent="0.25">
      <c r="A11" s="2">
        <v>300</v>
      </c>
      <c r="B11" s="3">
        <v>300</v>
      </c>
      <c r="C11" s="3">
        <v>221.84155133268467</v>
      </c>
      <c r="D11" s="3">
        <v>153.78309554415034</v>
      </c>
      <c r="E11" s="3">
        <v>507.72083384076382</v>
      </c>
      <c r="F11" s="3">
        <v>501.72349134314118</v>
      </c>
      <c r="G11" s="3">
        <v>155.59895079991682</v>
      </c>
      <c r="H11" s="3">
        <v>559.30290211407305</v>
      </c>
      <c r="I11" s="3">
        <v>596.84720678375288</v>
      </c>
      <c r="J11" s="3">
        <v>504.4629577278734</v>
      </c>
      <c r="K11" s="3">
        <v>616.5476929498659</v>
      </c>
      <c r="L11" s="3">
        <v>443.87783211372175</v>
      </c>
      <c r="M11" s="3">
        <v>646.1497761668146</v>
      </c>
      <c r="N11" s="3">
        <v>554.52736803352502</v>
      </c>
    </row>
    <row r="12" spans="1:15" x14ac:dyDescent="0.25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5" x14ac:dyDescent="0.25">
      <c r="A13" s="1"/>
      <c r="B13" s="41" t="s">
        <v>53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5" ht="30" x14ac:dyDescent="0.25">
      <c r="A14" s="2" t="s">
        <v>0</v>
      </c>
      <c r="B14" s="3" t="s">
        <v>1</v>
      </c>
      <c r="C14" s="3" t="s">
        <v>2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5" x14ac:dyDescent="0.25">
      <c r="A15" s="2">
        <v>100</v>
      </c>
      <c r="B15" s="3">
        <v>100</v>
      </c>
      <c r="C15" s="3">
        <v>29.974411627539219</v>
      </c>
      <c r="D15" s="3">
        <v>73.284125493293772</v>
      </c>
      <c r="E15" s="3">
        <v>59.418586005373754</v>
      </c>
      <c r="F15" s="3">
        <v>119.51780191316513</v>
      </c>
      <c r="G15" s="3">
        <v>37.991269403036064</v>
      </c>
      <c r="H15" s="3">
        <v>524.84608234925668</v>
      </c>
      <c r="I15" s="3">
        <v>555.95871066164239</v>
      </c>
      <c r="J15" s="3">
        <v>159.42648378302249</v>
      </c>
      <c r="K15" s="3">
        <v>561.2434025757791</v>
      </c>
      <c r="L15" s="3">
        <v>351.20218190938652</v>
      </c>
      <c r="M15" s="3">
        <v>549.11466344410303</v>
      </c>
      <c r="N15" s="3">
        <v>445.31475670367149</v>
      </c>
    </row>
    <row r="16" spans="1:15" x14ac:dyDescent="0.25">
      <c r="A16" s="2">
        <v>200</v>
      </c>
      <c r="B16" s="3">
        <v>200</v>
      </c>
      <c r="C16" s="3">
        <v>37.323232459017703</v>
      </c>
      <c r="D16" s="3">
        <v>88.8708785442264</v>
      </c>
      <c r="E16" s="3">
        <v>72.142504725366734</v>
      </c>
      <c r="F16" s="3">
        <v>153.32271262661061</v>
      </c>
      <c r="G16" s="3">
        <v>41.521583971386171</v>
      </c>
      <c r="H16" s="3">
        <v>532.76543383083833</v>
      </c>
      <c r="I16" s="3">
        <v>564.34751756531421</v>
      </c>
      <c r="J16" s="3">
        <v>201.76927494175513</v>
      </c>
      <c r="K16" s="3">
        <v>569.71194968166901</v>
      </c>
      <c r="L16" s="3">
        <v>466.45332260422572</v>
      </c>
      <c r="M16" s="3">
        <v>557.40020118507164</v>
      </c>
      <c r="N16" s="3">
        <v>504.15928971686617</v>
      </c>
    </row>
    <row r="17" spans="1:14" x14ac:dyDescent="0.25">
      <c r="A17" s="2">
        <v>300</v>
      </c>
      <c r="B17" s="3">
        <v>300</v>
      </c>
      <c r="C17" s="3">
        <v>41.118911462361638</v>
      </c>
      <c r="D17" s="3">
        <v>97.335534568411973</v>
      </c>
      <c r="E17" s="3">
        <v>80.490804183026015</v>
      </c>
      <c r="F17" s="3">
        <v>170.78300901257197</v>
      </c>
      <c r="G17" s="3">
        <v>43.34499771211685</v>
      </c>
      <c r="H17" s="3">
        <v>536.85579292763146</v>
      </c>
      <c r="I17" s="3">
        <v>568.68035122088281</v>
      </c>
      <c r="J17" s="3">
        <v>241.81848149115859</v>
      </c>
      <c r="K17" s="3">
        <v>574.08596929321925</v>
      </c>
      <c r="L17" s="3">
        <v>501.66822596539561</v>
      </c>
      <c r="M17" s="3">
        <v>561.67969613480511</v>
      </c>
      <c r="N17" s="3">
        <v>508.03002232445658</v>
      </c>
    </row>
    <row r="18" spans="1:14" x14ac:dyDescent="0.25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1"/>
      <c r="B19" s="41" t="s">
        <v>55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30" x14ac:dyDescent="0.25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</row>
    <row r="21" spans="1:14" x14ac:dyDescent="0.25">
      <c r="A21" s="2">
        <v>100</v>
      </c>
      <c r="B21" s="3">
        <v>100</v>
      </c>
      <c r="C21" s="3">
        <v>74.308450499882568</v>
      </c>
      <c r="D21" s="3">
        <v>63.062549364392687</v>
      </c>
      <c r="E21" s="3">
        <v>37.782461704339589</v>
      </c>
      <c r="F21" s="3">
        <v>485.37717399690143</v>
      </c>
      <c r="G21" s="3">
        <v>41.103558844280577</v>
      </c>
      <c r="H21" s="3">
        <v>568.56924955185616</v>
      </c>
      <c r="I21" s="3">
        <v>515.98275524466021</v>
      </c>
      <c r="J21" s="3">
        <v>95.362188714850021</v>
      </c>
      <c r="K21" s="3">
        <v>526.32596045696141</v>
      </c>
      <c r="L21" s="3">
        <v>507.91821374662737</v>
      </c>
      <c r="M21" s="3">
        <v>524.53665646933871</v>
      </c>
      <c r="N21" s="3">
        <v>403.53105239444329</v>
      </c>
    </row>
    <row r="22" spans="1:14" x14ac:dyDescent="0.25">
      <c r="A22" s="2">
        <v>200</v>
      </c>
      <c r="B22" s="3">
        <v>200</v>
      </c>
      <c r="C22" s="3">
        <v>123.92016766219984</v>
      </c>
      <c r="D22" s="3">
        <v>78.624825099020484</v>
      </c>
      <c r="E22" s="3">
        <v>44.075947952262297</v>
      </c>
      <c r="F22" s="3">
        <v>508.44392656939198</v>
      </c>
      <c r="G22" s="3">
        <v>46.116846625974169</v>
      </c>
      <c r="H22" s="3">
        <v>578.97181985667396</v>
      </c>
      <c r="I22" s="3">
        <v>525.42320052329046</v>
      </c>
      <c r="J22" s="3">
        <v>138.5627078853627</v>
      </c>
      <c r="K22" s="3">
        <v>535.95564551506095</v>
      </c>
      <c r="L22" s="3">
        <v>517.21110978657566</v>
      </c>
      <c r="M22" s="3">
        <v>534.13360433571938</v>
      </c>
      <c r="N22" s="3">
        <v>503.5883428193498</v>
      </c>
    </row>
    <row r="23" spans="1:14" x14ac:dyDescent="0.25">
      <c r="A23" s="2">
        <v>300</v>
      </c>
      <c r="B23" s="3">
        <v>300</v>
      </c>
      <c r="C23" s="3">
        <v>161.49353019473398</v>
      </c>
      <c r="D23" s="3">
        <v>89.827908260334624</v>
      </c>
      <c r="E23" s="3">
        <v>47.393732718709579</v>
      </c>
      <c r="F23" s="3">
        <v>513.25989042561503</v>
      </c>
      <c r="G23" s="3">
        <v>48.759739480059508</v>
      </c>
      <c r="H23" s="3">
        <v>584.45582155773661</v>
      </c>
      <c r="I23" s="3">
        <v>530.39999149415451</v>
      </c>
      <c r="J23" s="3">
        <v>163.27890151301065</v>
      </c>
      <c r="K23" s="3">
        <v>541.03219945239471</v>
      </c>
      <c r="L23" s="3">
        <v>522.11011610881803</v>
      </c>
      <c r="M23" s="3">
        <v>539.19289995998122</v>
      </c>
      <c r="N23" s="3">
        <v>508.35831474879581</v>
      </c>
    </row>
    <row r="24" spans="1:14" x14ac:dyDescent="0.25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1"/>
      <c r="B25" s="41" t="s">
        <v>57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30" x14ac:dyDescent="0.25">
      <c r="A26" s="2" t="s">
        <v>0</v>
      </c>
      <c r="B26" s="3" t="s">
        <v>1</v>
      </c>
      <c r="C26" s="3" t="s">
        <v>2</v>
      </c>
      <c r="D26" s="3" t="s">
        <v>3</v>
      </c>
      <c r="E26" s="3" t="s">
        <v>4</v>
      </c>
      <c r="F26" s="3" t="s">
        <v>5</v>
      </c>
      <c r="G26" s="3" t="s">
        <v>6</v>
      </c>
      <c r="H26" s="3" t="s">
        <v>7</v>
      </c>
      <c r="I26" s="3" t="s">
        <v>8</v>
      </c>
      <c r="J26" s="3" t="s">
        <v>9</v>
      </c>
      <c r="K26" s="3" t="s">
        <v>10</v>
      </c>
      <c r="L26" s="3" t="s">
        <v>11</v>
      </c>
      <c r="M26" s="3" t="s">
        <v>12</v>
      </c>
      <c r="N26" s="3" t="s">
        <v>13</v>
      </c>
    </row>
    <row r="27" spans="1:14" x14ac:dyDescent="0.25">
      <c r="A27" s="2">
        <v>100</v>
      </c>
      <c r="B27" s="3">
        <v>100</v>
      </c>
      <c r="C27" s="3">
        <v>101.22510667351382</v>
      </c>
      <c r="D27" s="3">
        <v>46.534552423444296</v>
      </c>
      <c r="E27" s="3">
        <v>51.857926109322221</v>
      </c>
      <c r="F27" s="3">
        <v>538.36813669193873</v>
      </c>
      <c r="G27" s="3">
        <v>46.016661099890776</v>
      </c>
      <c r="H27" s="3">
        <v>565.84549529979756</v>
      </c>
      <c r="I27" s="3">
        <v>533.20324502068729</v>
      </c>
      <c r="J27" s="3">
        <v>169.59587919050819</v>
      </c>
      <c r="K27" s="3">
        <v>570.33929824838287</v>
      </c>
      <c r="L27" s="3">
        <v>527.20875987770489</v>
      </c>
      <c r="M27" s="3">
        <v>572.79849651576194</v>
      </c>
      <c r="N27" s="3">
        <v>530.50040229978583</v>
      </c>
    </row>
    <row r="28" spans="1:14" x14ac:dyDescent="0.25">
      <c r="A28" s="2">
        <v>200</v>
      </c>
      <c r="B28" s="3">
        <v>200</v>
      </c>
      <c r="C28" s="3">
        <v>205.77527759299286</v>
      </c>
      <c r="D28" s="3">
        <v>62.266732527366365</v>
      </c>
      <c r="E28" s="3">
        <v>74.284850943419471</v>
      </c>
      <c r="F28" s="3">
        <v>550.90361217738496</v>
      </c>
      <c r="G28" s="3">
        <v>56.34919740328445</v>
      </c>
      <c r="H28" s="3">
        <v>579.02075930866965</v>
      </c>
      <c r="I28" s="3">
        <v>545.61846009598412</v>
      </c>
      <c r="J28" s="3">
        <v>273.65363900146565</v>
      </c>
      <c r="K28" s="3">
        <v>583.61919689823605</v>
      </c>
      <c r="L28" s="3">
        <v>539.48439811619369</v>
      </c>
      <c r="M28" s="3">
        <v>586.13565564871885</v>
      </c>
      <c r="N28" s="3">
        <v>542.85268382393099</v>
      </c>
    </row>
    <row r="29" spans="1:14" x14ac:dyDescent="0.25">
      <c r="A29" s="2">
        <v>300</v>
      </c>
      <c r="B29" s="3">
        <v>300</v>
      </c>
      <c r="C29" s="3">
        <v>316.36367924440691</v>
      </c>
      <c r="D29" s="3">
        <v>72.868861820008135</v>
      </c>
      <c r="E29" s="3">
        <v>92.039137635493546</v>
      </c>
      <c r="F29" s="3">
        <v>557.68049879922694</v>
      </c>
      <c r="G29" s="3">
        <v>64.11969978335047</v>
      </c>
      <c r="H29" s="3">
        <v>586.14352625154504</v>
      </c>
      <c r="I29" s="3">
        <v>552.33033193911865</v>
      </c>
      <c r="J29" s="3">
        <v>374.78897838301009</v>
      </c>
      <c r="K29" s="3">
        <v>590.79853106901351</v>
      </c>
      <c r="L29" s="3">
        <v>546.12081239896827</v>
      </c>
      <c r="M29" s="3">
        <v>593.34594578940391</v>
      </c>
      <c r="N29" s="3">
        <v>549.53053274217871</v>
      </c>
    </row>
    <row r="30" spans="1:14" x14ac:dyDescent="0.25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1"/>
      <c r="B31" s="41" t="s">
        <v>59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30" x14ac:dyDescent="0.25">
      <c r="A32" s="2" t="s">
        <v>0</v>
      </c>
      <c r="B32" s="3" t="s">
        <v>1</v>
      </c>
      <c r="C32" s="3" t="s">
        <v>2</v>
      </c>
      <c r="D32" s="3" t="s">
        <v>3</v>
      </c>
      <c r="E32" s="3" t="s">
        <v>4</v>
      </c>
      <c r="F32" s="3" t="s">
        <v>5</v>
      </c>
      <c r="G32" s="3" t="s">
        <v>6</v>
      </c>
      <c r="H32" s="3" t="s">
        <v>7</v>
      </c>
      <c r="I32" s="3" t="s">
        <v>8</v>
      </c>
      <c r="J32" s="3" t="s">
        <v>9</v>
      </c>
      <c r="K32" s="3" t="s">
        <v>10</v>
      </c>
      <c r="L32" s="3" t="s">
        <v>11</v>
      </c>
      <c r="M32" s="3" t="s">
        <v>12</v>
      </c>
      <c r="N32" s="3" t="s">
        <v>13</v>
      </c>
    </row>
    <row r="33" spans="1:14" x14ac:dyDescent="0.25">
      <c r="A33" s="2">
        <v>100</v>
      </c>
      <c r="B33" s="3">
        <v>100</v>
      </c>
      <c r="C33" s="3">
        <v>63.701248609826536</v>
      </c>
      <c r="D33" s="3">
        <v>36.344764119010321</v>
      </c>
      <c r="E33" s="3">
        <v>58.101866255575132</v>
      </c>
      <c r="F33" s="3">
        <v>524.90457940207614</v>
      </c>
      <c r="G33" s="3">
        <v>42.662666071054197</v>
      </c>
      <c r="H33" s="3">
        <v>506.37123678198179</v>
      </c>
      <c r="I33" s="3">
        <v>511.46726579430759</v>
      </c>
      <c r="J33" s="3">
        <v>102.74455048864154</v>
      </c>
      <c r="K33" s="3">
        <v>541.10349028767337</v>
      </c>
      <c r="L33" s="3">
        <v>285.47848651185654</v>
      </c>
      <c r="M33" s="3">
        <v>565.78886461289949</v>
      </c>
      <c r="N33" s="3">
        <v>528.42909541404504</v>
      </c>
    </row>
    <row r="34" spans="1:14" x14ac:dyDescent="0.25">
      <c r="A34" s="2">
        <v>200</v>
      </c>
      <c r="B34" s="3">
        <v>200</v>
      </c>
      <c r="C34" s="3">
        <v>101.57065257682702</v>
      </c>
      <c r="D34" s="3">
        <v>44.497810245977703</v>
      </c>
      <c r="E34" s="3">
        <v>87.542954080985382</v>
      </c>
      <c r="F34" s="3">
        <v>534.33574573573117</v>
      </c>
      <c r="G34" s="3">
        <v>48.772784199935487</v>
      </c>
      <c r="H34" s="3">
        <v>515.46940728396055</v>
      </c>
      <c r="I34" s="3">
        <v>520.65699864712553</v>
      </c>
      <c r="J34" s="3">
        <v>176.87184001971372</v>
      </c>
      <c r="K34" s="3">
        <v>550.82570880296521</v>
      </c>
      <c r="L34" s="3">
        <v>500.4162589802533</v>
      </c>
      <c r="M34" s="3">
        <v>575.9546149250275</v>
      </c>
      <c r="N34" s="3">
        <v>537.92358810844996</v>
      </c>
    </row>
    <row r="35" spans="1:14" x14ac:dyDescent="0.25">
      <c r="A35" s="2">
        <v>300</v>
      </c>
      <c r="B35" s="3">
        <v>300</v>
      </c>
      <c r="C35" s="3">
        <v>142.04521058849502</v>
      </c>
      <c r="D35" s="3">
        <v>48.830015877038704</v>
      </c>
      <c r="E35" s="3">
        <v>114.63095936870899</v>
      </c>
      <c r="F35" s="3">
        <v>539.34709379654862</v>
      </c>
      <c r="G35" s="3">
        <v>54.113507168913642</v>
      </c>
      <c r="H35" s="3">
        <v>520.30381455545307</v>
      </c>
      <c r="I35" s="3">
        <v>525.54005852351224</v>
      </c>
      <c r="J35" s="3">
        <v>231.42349328201806</v>
      </c>
      <c r="K35" s="3">
        <v>555.9917104595778</v>
      </c>
      <c r="L35" s="3">
        <v>505.10948803905285</v>
      </c>
      <c r="M35" s="3">
        <v>581.35629180264175</v>
      </c>
      <c r="N35" s="3">
        <v>542.96858528793587</v>
      </c>
    </row>
    <row r="36" spans="1:14" x14ac:dyDescent="0.25">
      <c r="A36" s="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x14ac:dyDescent="0.25">
      <c r="A37" s="1"/>
      <c r="B37" s="41" t="s">
        <v>61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30" x14ac:dyDescent="0.25">
      <c r="A38" s="2" t="s">
        <v>0</v>
      </c>
      <c r="B38" s="3" t="s">
        <v>1</v>
      </c>
      <c r="C38" s="3" t="s">
        <v>2</v>
      </c>
      <c r="D38" s="3" t="s">
        <v>3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 t="s">
        <v>12</v>
      </c>
      <c r="N38" s="3" t="s">
        <v>13</v>
      </c>
    </row>
    <row r="39" spans="1:14" x14ac:dyDescent="0.25">
      <c r="A39" s="2">
        <v>100</v>
      </c>
      <c r="B39" s="3">
        <v>100</v>
      </c>
      <c r="C39" s="3">
        <v>42.429212558687617</v>
      </c>
      <c r="D39" s="3">
        <v>31.72844223553809</v>
      </c>
      <c r="E39" s="3">
        <v>37.948857625218238</v>
      </c>
      <c r="F39" s="3">
        <v>513.93909167950494</v>
      </c>
      <c r="G39" s="3">
        <v>28.885660903791166</v>
      </c>
      <c r="H39" s="3">
        <v>247.07485256265937</v>
      </c>
      <c r="I39" s="3">
        <v>316.30081357273912</v>
      </c>
      <c r="J39" s="3">
        <v>27.380161281136999</v>
      </c>
      <c r="K39" s="3">
        <v>517.81458114694192</v>
      </c>
      <c r="L39" s="3">
        <v>212.70246103754229</v>
      </c>
      <c r="M39" s="3">
        <v>522.70044970432218</v>
      </c>
      <c r="N39" s="3">
        <v>519.30097613454745</v>
      </c>
    </row>
    <row r="40" spans="1:14" x14ac:dyDescent="0.25">
      <c r="A40" s="2">
        <v>200</v>
      </c>
      <c r="B40" s="3">
        <v>200</v>
      </c>
      <c r="C40" s="3">
        <v>56.825636907528541</v>
      </c>
      <c r="D40" s="3">
        <v>38.877755672870059</v>
      </c>
      <c r="E40" s="3">
        <v>46.622511623327412</v>
      </c>
      <c r="F40" s="3">
        <v>520.16037024842581</v>
      </c>
      <c r="G40" s="3">
        <v>33.22340424284809</v>
      </c>
      <c r="H40" s="3">
        <v>346.28176071042708</v>
      </c>
      <c r="I40" s="3">
        <v>500.23438360695963</v>
      </c>
      <c r="J40" s="3">
        <v>35.167761436656605</v>
      </c>
      <c r="K40" s="3">
        <v>524.08277286171631</v>
      </c>
      <c r="L40" s="3">
        <v>370.08563778842006</v>
      </c>
      <c r="M40" s="3">
        <v>529.02778529400064</v>
      </c>
      <c r="N40" s="3">
        <v>525.58716079329338</v>
      </c>
    </row>
    <row r="41" spans="1:14" x14ac:dyDescent="0.25">
      <c r="A41" s="2">
        <v>300</v>
      </c>
      <c r="B41" s="3">
        <v>300</v>
      </c>
      <c r="C41" s="3">
        <v>68.741540738818514</v>
      </c>
      <c r="D41" s="3">
        <v>42.551165647028206</v>
      </c>
      <c r="E41" s="3">
        <v>52.48113380588147</v>
      </c>
      <c r="F41" s="3">
        <v>523.35694387013268</v>
      </c>
      <c r="G41" s="3">
        <v>35.452193033086978</v>
      </c>
      <c r="H41" s="3">
        <v>415.98316089986599</v>
      </c>
      <c r="I41" s="3">
        <v>503.308504833352</v>
      </c>
      <c r="J41" s="3">
        <v>39.169131405507358</v>
      </c>
      <c r="K41" s="3">
        <v>527.30345106624907</v>
      </c>
      <c r="L41" s="3">
        <v>484.48908015439247</v>
      </c>
      <c r="M41" s="3">
        <v>532.2788523885838</v>
      </c>
      <c r="N41" s="3">
        <v>528.81708400581579</v>
      </c>
    </row>
    <row r="42" spans="1:14" x14ac:dyDescent="0.25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84" spans="2:14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x14ac:dyDescent="0.2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N41"/>
  <sheetViews>
    <sheetView topLeftCell="A16" workbookViewId="0">
      <selection activeCell="A38" sqref="A38:N41"/>
    </sheetView>
  </sheetViews>
  <sheetFormatPr baseColWidth="10" defaultRowHeight="15" x14ac:dyDescent="0.25"/>
  <sheetData>
    <row r="1" spans="1:14" x14ac:dyDescent="0.25">
      <c r="A1" s="1"/>
      <c r="B1" s="41" t="s">
        <v>63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30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4" x14ac:dyDescent="0.25">
      <c r="A3" s="2">
        <v>100</v>
      </c>
      <c r="B3" s="3">
        <v>100</v>
      </c>
      <c r="C3" s="3">
        <v>7.285532645707522</v>
      </c>
      <c r="D3" s="3" t="e">
        <v>#N/A</v>
      </c>
      <c r="E3" s="3">
        <v>8.5812050406721454</v>
      </c>
      <c r="F3" s="3">
        <v>8.5813867431179158</v>
      </c>
      <c r="G3" s="3">
        <v>9.0328895322449423</v>
      </c>
      <c r="H3" s="3" t="e">
        <v>#N/A</v>
      </c>
      <c r="I3" s="3">
        <v>14.920117495634781</v>
      </c>
      <c r="J3" s="3">
        <v>9.2882831801987216</v>
      </c>
      <c r="K3" s="3" t="e">
        <v>#N/A</v>
      </c>
      <c r="L3" s="3" t="e">
        <v>#N/A</v>
      </c>
      <c r="M3" s="3" t="e">
        <v>#N/A</v>
      </c>
      <c r="N3" s="3" t="e">
        <v>#N/A</v>
      </c>
    </row>
    <row r="4" spans="1:14" x14ac:dyDescent="0.25">
      <c r="A4" s="2">
        <v>200</v>
      </c>
      <c r="B4" s="3">
        <v>200</v>
      </c>
      <c r="C4" s="3">
        <v>7.7557010146206204</v>
      </c>
      <c r="D4" s="3" t="e">
        <v>#N/A</v>
      </c>
      <c r="E4" s="3">
        <v>8.807701169036287</v>
      </c>
      <c r="F4" s="3">
        <v>8.7763398323197332</v>
      </c>
      <c r="G4" s="3">
        <v>9.2394528804278675</v>
      </c>
      <c r="H4" s="3" t="e">
        <v>#N/A</v>
      </c>
      <c r="I4" s="3">
        <v>20.280298798961141</v>
      </c>
      <c r="J4" s="3">
        <v>9.5014138995392141</v>
      </c>
      <c r="K4" s="3" t="e">
        <v>#N/A</v>
      </c>
      <c r="L4" s="3" t="e">
        <v>#N/A</v>
      </c>
      <c r="M4" s="3" t="e">
        <v>#N/A</v>
      </c>
      <c r="N4" s="3" t="e">
        <v>#N/A</v>
      </c>
    </row>
    <row r="5" spans="1:14" x14ac:dyDescent="0.25">
      <c r="A5" s="2">
        <v>300</v>
      </c>
      <c r="B5" s="3">
        <v>300</v>
      </c>
      <c r="C5" s="3">
        <v>8.0196726801822003</v>
      </c>
      <c r="D5" s="3" t="e">
        <v>#N/A</v>
      </c>
      <c r="E5" s="3">
        <v>8.9348653174577297</v>
      </c>
      <c r="F5" s="3">
        <v>8.8857944342572157</v>
      </c>
      <c r="G5" s="3">
        <v>9.3554259544776492</v>
      </c>
      <c r="H5" s="3" t="e">
        <v>#N/A</v>
      </c>
      <c r="I5" s="3">
        <v>27.641821661183368</v>
      </c>
      <c r="J5" s="3">
        <v>9.6210741631522403</v>
      </c>
      <c r="K5" s="3" t="e">
        <v>#N/A</v>
      </c>
      <c r="L5" s="3" t="e">
        <v>#N/A</v>
      </c>
      <c r="M5" s="3" t="e">
        <v>#N/A</v>
      </c>
      <c r="N5" s="3" t="e">
        <v>#N/A</v>
      </c>
    </row>
    <row r="6" spans="1:14" x14ac:dyDescent="0.25">
      <c r="A6" s="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25">
      <c r="A7" s="1"/>
      <c r="B7" s="41" t="s">
        <v>65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4" ht="30" x14ac:dyDescent="0.25">
      <c r="A8" s="2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3" t="s">
        <v>11</v>
      </c>
      <c r="M8" s="3" t="s">
        <v>12</v>
      </c>
      <c r="N8" s="3" t="s">
        <v>13</v>
      </c>
    </row>
    <row r="9" spans="1:14" x14ac:dyDescent="0.25">
      <c r="A9" s="2">
        <v>100</v>
      </c>
      <c r="B9" s="3">
        <v>100</v>
      </c>
      <c r="C9" s="3" t="e">
        <v>#N/A</v>
      </c>
      <c r="D9" s="3">
        <v>8.5485413305180948</v>
      </c>
      <c r="E9" s="3" t="e">
        <v>#N/A</v>
      </c>
      <c r="F9" s="3" t="e">
        <v>#N/A</v>
      </c>
      <c r="G9" s="3">
        <v>37.254368602015489</v>
      </c>
      <c r="H9" s="3">
        <v>44.14625457731114</v>
      </c>
      <c r="I9" s="3">
        <v>534.33596214755391</v>
      </c>
      <c r="J9" s="3">
        <v>104.39174071362397</v>
      </c>
      <c r="K9" s="3">
        <v>8.3434830999341116</v>
      </c>
      <c r="L9" s="3" t="e">
        <v>#N/A</v>
      </c>
      <c r="M9" s="3" t="e">
        <v>#N/A</v>
      </c>
      <c r="N9" s="3" t="e">
        <v>#N/A</v>
      </c>
    </row>
    <row r="10" spans="1:14" x14ac:dyDescent="0.25">
      <c r="A10" s="2">
        <v>200</v>
      </c>
      <c r="B10" s="3">
        <v>200</v>
      </c>
      <c r="C10" s="3" t="e">
        <v>#N/A</v>
      </c>
      <c r="D10" s="3">
        <v>8.7787000308991949</v>
      </c>
      <c r="E10" s="3" t="e">
        <v>#N/A</v>
      </c>
      <c r="F10" s="3" t="e">
        <v>#N/A</v>
      </c>
      <c r="G10" s="3">
        <v>71.69135617306631</v>
      </c>
      <c r="H10" s="3">
        <v>142.10620381865817</v>
      </c>
      <c r="I10" s="3">
        <v>550.62812578949638</v>
      </c>
      <c r="J10" s="3">
        <v>211.45551788918624</v>
      </c>
      <c r="K10" s="3">
        <v>8.6248501616335354</v>
      </c>
      <c r="L10" s="3" t="e">
        <v>#N/A</v>
      </c>
      <c r="M10" s="3" t="e">
        <v>#N/A</v>
      </c>
      <c r="N10" s="3" t="e">
        <v>#N/A</v>
      </c>
    </row>
    <row r="11" spans="1:14" x14ac:dyDescent="0.25">
      <c r="A11" s="2">
        <v>300</v>
      </c>
      <c r="B11" s="3">
        <v>300</v>
      </c>
      <c r="C11" s="3" t="e">
        <v>#N/A</v>
      </c>
      <c r="D11" s="3">
        <v>8.9075075709124789</v>
      </c>
      <c r="E11" s="3">
        <v>13.077006932351232</v>
      </c>
      <c r="F11" s="3" t="e">
        <v>#N/A</v>
      </c>
      <c r="G11" s="3">
        <v>117.27568187169862</v>
      </c>
      <c r="H11" s="3">
        <v>291.67429332335956</v>
      </c>
      <c r="I11" s="3">
        <v>559.7459801949027</v>
      </c>
      <c r="J11" s="3">
        <v>321.69340630500915</v>
      </c>
      <c r="K11" s="3">
        <v>8.782316288259457</v>
      </c>
      <c r="L11" s="3" t="e">
        <v>#N/A</v>
      </c>
      <c r="M11" s="3" t="e">
        <v>#N/A</v>
      </c>
      <c r="N11" s="3" t="e">
        <v>#N/A</v>
      </c>
    </row>
    <row r="12" spans="1:14" x14ac:dyDescent="0.25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x14ac:dyDescent="0.25">
      <c r="A13" s="1"/>
      <c r="B13" s="41" t="s">
        <v>67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4" ht="30" x14ac:dyDescent="0.25">
      <c r="A14" s="2" t="s">
        <v>0</v>
      </c>
      <c r="B14" s="3" t="s">
        <v>1</v>
      </c>
      <c r="C14" s="3" t="s">
        <v>2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</row>
    <row r="15" spans="1:14" x14ac:dyDescent="0.25">
      <c r="A15" s="2">
        <v>100</v>
      </c>
      <c r="B15" s="3">
        <v>100</v>
      </c>
      <c r="C15" s="3">
        <v>9.8062921073608074</v>
      </c>
      <c r="D15" s="3">
        <v>9.3682269216647782</v>
      </c>
      <c r="E15" s="3">
        <v>14.991942088924699</v>
      </c>
      <c r="F15" s="3">
        <v>15.309216406641477</v>
      </c>
      <c r="G15" s="3">
        <v>50.308065658814847</v>
      </c>
      <c r="H15" s="3">
        <v>130.10556870482964</v>
      </c>
      <c r="I15" s="3">
        <v>589.80620592637979</v>
      </c>
      <c r="J15" s="3">
        <v>557.07016887216525</v>
      </c>
      <c r="K15" s="3">
        <v>9.4502759750699834</v>
      </c>
      <c r="L15" s="3">
        <v>9.7771606597597973</v>
      </c>
      <c r="M15" s="3" t="e">
        <v>#N/A</v>
      </c>
      <c r="N15" s="3" t="e">
        <v>#N/A</v>
      </c>
    </row>
    <row r="16" spans="1:14" x14ac:dyDescent="0.25">
      <c r="A16" s="2">
        <v>200</v>
      </c>
      <c r="B16" s="3">
        <v>200</v>
      </c>
      <c r="C16" s="3">
        <v>12.432477066870637</v>
      </c>
      <c r="D16" s="3">
        <v>9.7033875381691672</v>
      </c>
      <c r="E16" s="3">
        <v>24.487120512085337</v>
      </c>
      <c r="F16" s="3">
        <v>32.539730623629886</v>
      </c>
      <c r="G16" s="3">
        <v>119.55130712243542</v>
      </c>
      <c r="H16" s="3">
        <v>314.24572264221467</v>
      </c>
      <c r="I16" s="3">
        <v>610.56090269237666</v>
      </c>
      <c r="J16" s="3">
        <v>576.67291688693876</v>
      </c>
      <c r="K16" s="3">
        <v>10.817924852201481</v>
      </c>
      <c r="L16" s="3">
        <v>11.996675814259007</v>
      </c>
      <c r="M16" s="3">
        <v>18.221675163060212</v>
      </c>
      <c r="N16" s="3" t="e">
        <v>#N/A</v>
      </c>
    </row>
    <row r="17" spans="1:14" x14ac:dyDescent="0.25">
      <c r="A17" s="2">
        <v>300</v>
      </c>
      <c r="B17" s="3">
        <v>300</v>
      </c>
      <c r="C17" s="3">
        <v>16.080789946508443</v>
      </c>
      <c r="D17" s="3">
        <v>9.8918459896094788</v>
      </c>
      <c r="E17" s="3">
        <v>34.368666832062004</v>
      </c>
      <c r="F17" s="3">
        <v>47.005944467555892</v>
      </c>
      <c r="G17" s="3">
        <v>191.018607739869</v>
      </c>
      <c r="H17" s="3">
        <v>501.4437565192207</v>
      </c>
      <c r="I17" s="3">
        <v>622.23112234236862</v>
      </c>
      <c r="J17" s="3">
        <v>587.6954038765175</v>
      </c>
      <c r="K17" s="3">
        <v>13.594294238135145</v>
      </c>
      <c r="L17" s="3">
        <v>16.027840635196682</v>
      </c>
      <c r="M17" s="3">
        <v>32.794925988348083</v>
      </c>
      <c r="N17" s="3" t="e">
        <v>#N/A</v>
      </c>
    </row>
    <row r="18" spans="1:14" x14ac:dyDescent="0.25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1"/>
      <c r="B19" s="41" t="s">
        <v>69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30" x14ac:dyDescent="0.25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</row>
    <row r="21" spans="1:14" x14ac:dyDescent="0.25">
      <c r="A21" s="2">
        <v>100</v>
      </c>
      <c r="B21" s="3">
        <v>100</v>
      </c>
      <c r="C21" s="3">
        <v>9.4711082002904199</v>
      </c>
      <c r="D21" s="3" t="e">
        <v>#N/A</v>
      </c>
      <c r="E21" s="3">
        <v>9.9620237228421225</v>
      </c>
      <c r="F21" s="3" t="e">
        <v>#N/A</v>
      </c>
      <c r="G21" s="3">
        <v>22.65021120634615</v>
      </c>
      <c r="H21" s="3">
        <v>98.48536423030896</v>
      </c>
      <c r="I21" s="3">
        <v>580.89943198015555</v>
      </c>
      <c r="J21" s="3">
        <v>582.91718324301621</v>
      </c>
      <c r="K21" s="3">
        <v>9.7253237981993337</v>
      </c>
      <c r="L21" s="3">
        <v>9.8509744100095613</v>
      </c>
      <c r="M21" s="3">
        <v>12.726576758887028</v>
      </c>
      <c r="N21" s="3">
        <v>9.5687293182103499</v>
      </c>
    </row>
    <row r="22" spans="1:14" x14ac:dyDescent="0.25">
      <c r="A22" s="2">
        <v>200</v>
      </c>
      <c r="B22" s="3">
        <v>200</v>
      </c>
      <c r="C22" s="3">
        <v>9.700543037712789</v>
      </c>
      <c r="D22" s="3" t="e">
        <v>#N/A</v>
      </c>
      <c r="E22" s="3">
        <v>14.193376760145041</v>
      </c>
      <c r="F22" s="3">
        <v>10.629141404396071</v>
      </c>
      <c r="G22" s="3">
        <v>40.672180155459671</v>
      </c>
      <c r="H22" s="3">
        <v>236.99492930812843</v>
      </c>
      <c r="I22" s="3">
        <v>596.63274143434762</v>
      </c>
      <c r="J22" s="3">
        <v>598.70514226867022</v>
      </c>
      <c r="K22" s="3">
        <v>12.11213023175897</v>
      </c>
      <c r="L22" s="3">
        <v>12.236034263210506</v>
      </c>
      <c r="M22" s="3">
        <v>19.973988041064604</v>
      </c>
      <c r="N22" s="3">
        <v>9.8008081645143648</v>
      </c>
    </row>
    <row r="23" spans="1:14" x14ac:dyDescent="0.25">
      <c r="A23" s="2">
        <v>300</v>
      </c>
      <c r="B23" s="3">
        <v>300</v>
      </c>
      <c r="C23" s="3">
        <v>9.8277140667521472</v>
      </c>
      <c r="D23" s="3" t="e">
        <v>#N/A</v>
      </c>
      <c r="E23" s="3">
        <v>16.948772794506382</v>
      </c>
      <c r="F23" s="3">
        <v>14.10902186746187</v>
      </c>
      <c r="G23" s="3">
        <v>51.372881018397699</v>
      </c>
      <c r="H23" s="3">
        <v>406.41670728946258</v>
      </c>
      <c r="I23" s="3">
        <v>605.35339247393222</v>
      </c>
      <c r="J23" s="3">
        <v>607.456084445893</v>
      </c>
      <c r="K23" s="3">
        <v>14.148821925571355</v>
      </c>
      <c r="L23" s="3">
        <v>15.164467728611299</v>
      </c>
      <c r="M23" s="3">
        <v>30.937442550380354</v>
      </c>
      <c r="N23" s="3">
        <v>9.9294447134984978</v>
      </c>
    </row>
    <row r="24" spans="1:14" x14ac:dyDescent="0.25">
      <c r="A24" s="1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1"/>
      <c r="B25" s="41" t="s">
        <v>71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30" x14ac:dyDescent="0.25">
      <c r="A26" s="2" t="s">
        <v>0</v>
      </c>
      <c r="B26" s="3" t="s">
        <v>1</v>
      </c>
      <c r="C26" s="3" t="s">
        <v>2</v>
      </c>
      <c r="D26" s="3" t="s">
        <v>3</v>
      </c>
      <c r="E26" s="3" t="s">
        <v>4</v>
      </c>
      <c r="F26" s="3" t="s">
        <v>5</v>
      </c>
      <c r="G26" s="3" t="s">
        <v>6</v>
      </c>
      <c r="H26" s="3" t="s">
        <v>7</v>
      </c>
      <c r="I26" s="3" t="s">
        <v>8</v>
      </c>
      <c r="J26" s="3" t="s">
        <v>9</v>
      </c>
      <c r="K26" s="3" t="s">
        <v>10</v>
      </c>
      <c r="L26" s="3" t="s">
        <v>11</v>
      </c>
      <c r="M26" s="3" t="s">
        <v>12</v>
      </c>
      <c r="N26" s="3" t="s">
        <v>13</v>
      </c>
    </row>
    <row r="27" spans="1:14" x14ac:dyDescent="0.25">
      <c r="A27" s="2">
        <v>100</v>
      </c>
      <c r="B27" s="3">
        <v>100</v>
      </c>
      <c r="C27" s="3">
        <v>9.4517294945206238</v>
      </c>
      <c r="D27" s="3" t="e">
        <v>#N/A</v>
      </c>
      <c r="E27" s="3">
        <v>9.7131303039847516</v>
      </c>
      <c r="F27" s="3" t="e">
        <v>#N/A</v>
      </c>
      <c r="G27" s="3">
        <v>10.729079303241239</v>
      </c>
      <c r="H27" s="3">
        <v>46.269164489544529</v>
      </c>
      <c r="I27" s="3">
        <v>549.32084960413977</v>
      </c>
      <c r="J27" s="3">
        <v>574.89201596698888</v>
      </c>
      <c r="K27" s="3">
        <v>9.5605518558025402</v>
      </c>
      <c r="L27" s="3">
        <v>9.4864068206147749</v>
      </c>
      <c r="M27" s="3" t="e">
        <v>#N/A</v>
      </c>
      <c r="N27" s="3" t="e">
        <v>#N/A</v>
      </c>
    </row>
    <row r="28" spans="1:14" x14ac:dyDescent="0.25">
      <c r="A28" s="2">
        <v>200</v>
      </c>
      <c r="B28" s="3">
        <v>200</v>
      </c>
      <c r="C28" s="3">
        <v>9.6295284879065441</v>
      </c>
      <c r="D28" s="3" t="e">
        <v>#N/A</v>
      </c>
      <c r="E28" s="3">
        <v>9.8964283849625243</v>
      </c>
      <c r="F28" s="3" t="e">
        <v>#N/A</v>
      </c>
      <c r="G28" s="3">
        <v>16.161901843107437</v>
      </c>
      <c r="H28" s="3">
        <v>82.536226380625322</v>
      </c>
      <c r="I28" s="3">
        <v>560.87690971808865</v>
      </c>
      <c r="J28" s="3">
        <v>586.98601658672032</v>
      </c>
      <c r="K28" s="3">
        <v>10.506623990293285</v>
      </c>
      <c r="L28" s="3">
        <v>9.7900613347025658</v>
      </c>
      <c r="M28" s="3">
        <v>11.480901318398926</v>
      </c>
      <c r="N28" s="3" t="e">
        <v>#N/A</v>
      </c>
    </row>
    <row r="29" spans="1:14" x14ac:dyDescent="0.25">
      <c r="A29" s="2">
        <v>300</v>
      </c>
      <c r="B29" s="3">
        <v>300</v>
      </c>
      <c r="C29" s="3">
        <v>9.7267156710774714</v>
      </c>
      <c r="D29" s="3" t="e">
        <v>#N/A</v>
      </c>
      <c r="E29" s="3">
        <v>9.9966214391054073</v>
      </c>
      <c r="F29" s="3" t="e">
        <v>#N/A</v>
      </c>
      <c r="G29" s="3">
        <v>19.131551497822052</v>
      </c>
      <c r="H29" s="3">
        <v>125.39989964796985</v>
      </c>
      <c r="I29" s="3">
        <v>567.19359863539216</v>
      </c>
      <c r="J29" s="3">
        <v>593.59675060222673</v>
      </c>
      <c r="K29" s="3">
        <v>12.031889299283446</v>
      </c>
      <c r="L29" s="3">
        <v>9.956042740554917</v>
      </c>
      <c r="M29" s="3">
        <v>14.446363805359784</v>
      </c>
      <c r="N29" s="3">
        <v>11.091443030816054</v>
      </c>
    </row>
    <row r="30" spans="1:14" x14ac:dyDescent="0.25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1"/>
      <c r="B31" s="41" t="s">
        <v>73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30" x14ac:dyDescent="0.25">
      <c r="A32" s="2" t="s">
        <v>0</v>
      </c>
      <c r="B32" s="3" t="s">
        <v>1</v>
      </c>
      <c r="C32" s="3" t="s">
        <v>2</v>
      </c>
      <c r="D32" s="3" t="s">
        <v>3</v>
      </c>
      <c r="E32" s="3" t="s">
        <v>4</v>
      </c>
      <c r="F32" s="3" t="s">
        <v>5</v>
      </c>
      <c r="G32" s="3" t="s">
        <v>6</v>
      </c>
      <c r="H32" s="3" t="s">
        <v>7</v>
      </c>
      <c r="I32" s="3" t="s">
        <v>8</v>
      </c>
      <c r="J32" s="3" t="s">
        <v>9</v>
      </c>
      <c r="K32" s="3" t="s">
        <v>10</v>
      </c>
      <c r="L32" s="3" t="s">
        <v>11</v>
      </c>
      <c r="M32" s="3" t="s">
        <v>12</v>
      </c>
      <c r="N32" s="3" t="s">
        <v>13</v>
      </c>
    </row>
    <row r="33" spans="1:14" x14ac:dyDescent="0.25">
      <c r="A33" s="2">
        <v>100</v>
      </c>
      <c r="B33" s="3">
        <v>100</v>
      </c>
      <c r="C33" s="3" t="e">
        <v>#N/A</v>
      </c>
      <c r="D33" s="3" t="e">
        <v>#N/A</v>
      </c>
      <c r="E33" s="3">
        <v>9.4803547871157896</v>
      </c>
      <c r="F33" s="3" t="e">
        <v>#N/A</v>
      </c>
      <c r="G33" s="3" t="e">
        <v>#N/A</v>
      </c>
      <c r="H33" s="3">
        <v>27.980679198380468</v>
      </c>
      <c r="I33" s="3">
        <v>539.20255603139833</v>
      </c>
      <c r="J33" s="3">
        <v>540.36835873011103</v>
      </c>
      <c r="K33" s="3">
        <v>9.722973839122206</v>
      </c>
      <c r="L33" s="3">
        <v>9.1068808218211217</v>
      </c>
      <c r="M33" s="3" t="e">
        <v>#N/A</v>
      </c>
      <c r="N33" s="3" t="e">
        <v>#N/A</v>
      </c>
    </row>
    <row r="34" spans="1:14" x14ac:dyDescent="0.25">
      <c r="A34" s="2">
        <v>200</v>
      </c>
      <c r="B34" s="3">
        <v>200</v>
      </c>
      <c r="C34" s="3" t="e">
        <v>#N/A</v>
      </c>
      <c r="D34" s="3" t="e">
        <v>#N/A</v>
      </c>
      <c r="E34" s="3">
        <v>9.6071841952396131</v>
      </c>
      <c r="F34" s="3" t="e">
        <v>#N/A</v>
      </c>
      <c r="G34" s="3" t="e">
        <v>#N/A</v>
      </c>
      <c r="H34" s="3">
        <v>40.277201187904872</v>
      </c>
      <c r="I34" s="3">
        <v>547.2666928224927</v>
      </c>
      <c r="J34" s="3">
        <v>548.44993088446301</v>
      </c>
      <c r="K34" s="3">
        <v>10.526184094863629</v>
      </c>
      <c r="L34" s="3">
        <v>9.3682424562433564</v>
      </c>
      <c r="M34" s="3" t="e">
        <v>#N/A</v>
      </c>
      <c r="N34" s="3" t="e">
        <v>#N/A</v>
      </c>
    </row>
    <row r="35" spans="1:14" x14ac:dyDescent="0.25">
      <c r="A35" s="2">
        <v>300</v>
      </c>
      <c r="B35" s="3">
        <v>300</v>
      </c>
      <c r="C35" s="3" t="e">
        <v>#N/A</v>
      </c>
      <c r="D35" s="3" t="e">
        <v>#N/A</v>
      </c>
      <c r="E35" s="3">
        <v>9.6744971310123535</v>
      </c>
      <c r="F35" s="3" t="e">
        <v>#N/A</v>
      </c>
      <c r="G35" s="3" t="e">
        <v>#N/A</v>
      </c>
      <c r="H35" s="3">
        <v>46.803408375601073</v>
      </c>
      <c r="I35" s="3">
        <v>551.54662071864425</v>
      </c>
      <c r="J35" s="3">
        <v>552.73911235598393</v>
      </c>
      <c r="K35" s="3">
        <v>11.840684782677974</v>
      </c>
      <c r="L35" s="3">
        <v>9.5069564908791282</v>
      </c>
      <c r="M35" s="3" t="e">
        <v>#N/A</v>
      </c>
      <c r="N35" s="3" t="e">
        <v>#N/A</v>
      </c>
    </row>
    <row r="36" spans="1:14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x14ac:dyDescent="0.25">
      <c r="A37" s="1"/>
      <c r="B37" s="41" t="s">
        <v>75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</row>
    <row r="38" spans="1:14" ht="30" x14ac:dyDescent="0.25">
      <c r="A38" s="2" t="s">
        <v>0</v>
      </c>
      <c r="B38" s="3" t="s">
        <v>1</v>
      </c>
      <c r="C38" s="3" t="s">
        <v>2</v>
      </c>
      <c r="D38" s="3" t="s">
        <v>3</v>
      </c>
      <c r="E38" s="3" t="s">
        <v>4</v>
      </c>
      <c r="F38" s="3" t="s">
        <v>5</v>
      </c>
      <c r="G38" s="3" t="s">
        <v>6</v>
      </c>
      <c r="H38" s="3" t="s">
        <v>7</v>
      </c>
      <c r="I38" s="3" t="s">
        <v>8</v>
      </c>
      <c r="J38" s="3" t="s">
        <v>9</v>
      </c>
      <c r="K38" s="3" t="s">
        <v>10</v>
      </c>
      <c r="L38" s="3" t="s">
        <v>11</v>
      </c>
      <c r="M38" s="3" t="s">
        <v>12</v>
      </c>
      <c r="N38" s="3" t="s">
        <v>13</v>
      </c>
    </row>
    <row r="39" spans="1:14" x14ac:dyDescent="0.25">
      <c r="A39" s="2">
        <v>100</v>
      </c>
      <c r="B39" s="3">
        <v>100</v>
      </c>
      <c r="C39" s="3" t="e">
        <v>#N/A</v>
      </c>
      <c r="D39" s="3">
        <v>9.0018445577885675</v>
      </c>
      <c r="E39" s="3" t="e">
        <v>#N/A</v>
      </c>
      <c r="F39" s="3" t="e">
        <v>#N/A</v>
      </c>
      <c r="G39" s="3" t="e">
        <v>#N/A</v>
      </c>
      <c r="H39" s="3">
        <v>19.189097556030397</v>
      </c>
      <c r="I39" s="3">
        <v>542.75684937969731</v>
      </c>
      <c r="J39" s="3">
        <v>523.36569917207055</v>
      </c>
      <c r="K39" s="3">
        <v>9.5858110987317069</v>
      </c>
      <c r="L39" s="3">
        <v>8.6310747458347148</v>
      </c>
      <c r="M39" s="3" t="e">
        <v>#N/A</v>
      </c>
      <c r="N39" s="3" t="e">
        <v>#N/A</v>
      </c>
    </row>
    <row r="40" spans="1:14" x14ac:dyDescent="0.25">
      <c r="A40" s="2">
        <v>200</v>
      </c>
      <c r="B40" s="3">
        <v>200</v>
      </c>
      <c r="C40" s="3" t="e">
        <v>#N/A</v>
      </c>
      <c r="D40" s="3">
        <v>9.1015497935656668</v>
      </c>
      <c r="E40" s="3" t="e">
        <v>#N/A</v>
      </c>
      <c r="F40" s="3" t="e">
        <v>#N/A</v>
      </c>
      <c r="G40" s="3" t="e">
        <v>#N/A</v>
      </c>
      <c r="H40" s="3">
        <v>27.756640911384977</v>
      </c>
      <c r="I40" s="3">
        <v>549.51975251362092</v>
      </c>
      <c r="J40" s="3">
        <v>529.88698311563394</v>
      </c>
      <c r="K40" s="3">
        <v>9.8774026080703141</v>
      </c>
      <c r="L40" s="3">
        <v>8.8642559145131958</v>
      </c>
      <c r="M40" s="3" t="e">
        <v>#N/A</v>
      </c>
      <c r="N40" s="3" t="e">
        <v>#N/A</v>
      </c>
    </row>
    <row r="41" spans="1:14" x14ac:dyDescent="0.25">
      <c r="A41" s="2">
        <v>300</v>
      </c>
      <c r="B41" s="3">
        <v>300</v>
      </c>
      <c r="C41" s="3" t="e">
        <v>#N/A</v>
      </c>
      <c r="D41" s="3">
        <v>9.153719018707509</v>
      </c>
      <c r="E41" s="3" t="e">
        <v>#N/A</v>
      </c>
      <c r="F41" s="3" t="e">
        <v>#N/A</v>
      </c>
      <c r="G41" s="3" t="e">
        <v>#N/A</v>
      </c>
      <c r="H41" s="3">
        <v>32.988511654487361</v>
      </c>
      <c r="I41" s="3">
        <v>553.0583371572086</v>
      </c>
      <c r="J41" s="3">
        <v>533.29914424853791</v>
      </c>
      <c r="K41" s="3">
        <v>10.229358664848153</v>
      </c>
      <c r="L41" s="3">
        <v>8.9862643606375414</v>
      </c>
      <c r="M41" s="3">
        <v>10.018918543907199</v>
      </c>
      <c r="N41" s="3" t="e">
        <v>#N/A</v>
      </c>
    </row>
  </sheetData>
  <mergeCells count="7">
    <mergeCell ref="B31:N31"/>
    <mergeCell ref="B37:N37"/>
    <mergeCell ref="B1:N1"/>
    <mergeCell ref="B7:N7"/>
    <mergeCell ref="B13:N13"/>
    <mergeCell ref="B19:N19"/>
    <mergeCell ref="B25:N2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3"/>
  <dimension ref="A1:P31"/>
  <sheetViews>
    <sheetView workbookViewId="0">
      <selection activeCell="A2" sqref="A2:P15"/>
    </sheetView>
  </sheetViews>
  <sheetFormatPr baseColWidth="10" defaultRowHeight="15" x14ac:dyDescent="0.25"/>
  <sheetData>
    <row r="1" spans="1:16" x14ac:dyDescent="0.25">
      <c r="A1" s="13"/>
      <c r="B1" s="37" t="s">
        <v>77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8"/>
    </row>
    <row r="2" spans="1:16" x14ac:dyDescent="0.25">
      <c r="A2" s="6" t="s">
        <v>30</v>
      </c>
      <c r="B2" s="12" t="s">
        <v>45</v>
      </c>
      <c r="C2" s="12" t="s">
        <v>44</v>
      </c>
      <c r="D2" s="12" t="s">
        <v>43</v>
      </c>
      <c r="E2" s="12" t="s">
        <v>42</v>
      </c>
      <c r="F2" s="12" t="s">
        <v>41</v>
      </c>
      <c r="G2" s="12" t="s">
        <v>40</v>
      </c>
      <c r="H2" s="12" t="s">
        <v>39</v>
      </c>
      <c r="I2" s="12" t="s">
        <v>38</v>
      </c>
      <c r="J2" s="12" t="s">
        <v>37</v>
      </c>
      <c r="K2" s="12" t="s">
        <v>36</v>
      </c>
      <c r="L2" s="12" t="s">
        <v>35</v>
      </c>
      <c r="M2" s="12" t="s">
        <v>34</v>
      </c>
      <c r="N2" s="12" t="s">
        <v>33</v>
      </c>
      <c r="O2" s="12" t="s">
        <v>32</v>
      </c>
      <c r="P2" s="23" t="s">
        <v>31</v>
      </c>
    </row>
    <row r="3" spans="1:16" x14ac:dyDescent="0.25">
      <c r="A3" s="6" t="s">
        <v>1</v>
      </c>
      <c r="B3" s="12">
        <v>0.311376714</v>
      </c>
      <c r="C3" s="12">
        <v>0.42117408000000001</v>
      </c>
      <c r="D3" s="12">
        <v>0.49272742000000003</v>
      </c>
      <c r="E3" s="12">
        <v>0.61620313999999998</v>
      </c>
      <c r="F3" s="12">
        <v>0.67773070000000002</v>
      </c>
      <c r="G3" s="12">
        <v>0.74497080999999998</v>
      </c>
      <c r="H3" s="12">
        <v>0.9061529599999999</v>
      </c>
      <c r="I3" s="12">
        <v>1.1375475000000002</v>
      </c>
      <c r="J3" s="12">
        <v>1.4467783999999999</v>
      </c>
      <c r="K3" s="12">
        <v>1.8432529999999998</v>
      </c>
      <c r="L3" s="12">
        <v>2.0572537500000001</v>
      </c>
      <c r="M3" s="12">
        <v>2.2885363999999995</v>
      </c>
      <c r="N3" s="12">
        <v>2.7776047000000004</v>
      </c>
      <c r="O3" s="12">
        <v>3.1435168000000009</v>
      </c>
      <c r="P3" s="23">
        <v>3.7763242700000004</v>
      </c>
    </row>
    <row r="4" spans="1:16" x14ac:dyDescent="0.25">
      <c r="A4" s="6" t="s">
        <v>2</v>
      </c>
      <c r="B4" s="12">
        <v>0.27471175000000003</v>
      </c>
      <c r="C4" s="12">
        <v>0.38118168999999996</v>
      </c>
      <c r="D4" s="12">
        <v>0.45923634000000002</v>
      </c>
      <c r="E4" s="12">
        <v>0.57420267999999997</v>
      </c>
      <c r="F4" s="12">
        <v>0.63282505</v>
      </c>
      <c r="G4" s="12">
        <v>0.69085408999999998</v>
      </c>
      <c r="H4" s="12">
        <v>0.83275251999999989</v>
      </c>
      <c r="I4" s="12">
        <v>1.0481910000000001</v>
      </c>
      <c r="J4" s="12">
        <v>1.3981536000000001</v>
      </c>
      <c r="K4" s="12">
        <v>1.8680352</v>
      </c>
      <c r="L4" s="12">
        <v>2.1240977499999998</v>
      </c>
      <c r="M4" s="12">
        <v>2.3931751999999999</v>
      </c>
      <c r="N4" s="12">
        <v>3.0987338000000006</v>
      </c>
      <c r="O4" s="12">
        <v>3.6287840500000006</v>
      </c>
      <c r="P4" s="23">
        <v>4.5915763300000032</v>
      </c>
    </row>
    <row r="5" spans="1:16" x14ac:dyDescent="0.25">
      <c r="A5" s="6" t="s">
        <v>3</v>
      </c>
      <c r="B5" s="12">
        <v>0.198686005</v>
      </c>
      <c r="C5" s="12">
        <v>0.33034602999999996</v>
      </c>
      <c r="D5" s="12">
        <v>0.42299720000000002</v>
      </c>
      <c r="E5" s="12">
        <v>0.54586259999999998</v>
      </c>
      <c r="F5" s="12">
        <v>0.60161277499999999</v>
      </c>
      <c r="G5" s="12">
        <v>0.66027563999999994</v>
      </c>
      <c r="H5" s="12">
        <v>0.80776755999999994</v>
      </c>
      <c r="I5" s="12">
        <v>1.0385705000000001</v>
      </c>
      <c r="J5" s="12">
        <v>1.3987450000000001</v>
      </c>
      <c r="K5" s="12">
        <v>1.8446355999999999</v>
      </c>
      <c r="L5" s="12">
        <v>2.08671725</v>
      </c>
      <c r="M5" s="12">
        <v>2.3592610000000001</v>
      </c>
      <c r="N5" s="12">
        <v>3.0954023000000026</v>
      </c>
      <c r="O5" s="12">
        <v>3.7171145000000001</v>
      </c>
      <c r="P5" s="23">
        <v>4.887489050000001</v>
      </c>
    </row>
    <row r="6" spans="1:16" x14ac:dyDescent="0.25">
      <c r="A6" s="6" t="s">
        <v>4</v>
      </c>
      <c r="B6" s="12">
        <v>0.20922211500000001</v>
      </c>
      <c r="C6" s="12">
        <v>0.32383535499999999</v>
      </c>
      <c r="D6" s="12">
        <v>0.40379635000000003</v>
      </c>
      <c r="E6" s="12">
        <v>0.53179412000000004</v>
      </c>
      <c r="F6" s="12">
        <v>0.58880690000000002</v>
      </c>
      <c r="G6" s="12">
        <v>0.64886608000000001</v>
      </c>
      <c r="H6" s="12">
        <v>0.78350036000000001</v>
      </c>
      <c r="I6" s="12">
        <v>0.99373584999999998</v>
      </c>
      <c r="J6" s="12">
        <v>1.3015905999999999</v>
      </c>
      <c r="K6" s="12">
        <v>1.723797</v>
      </c>
      <c r="L6" s="12">
        <v>1.98572025</v>
      </c>
      <c r="M6" s="12">
        <v>2.2554773999999997</v>
      </c>
      <c r="N6" s="12">
        <v>2.9192888000000008</v>
      </c>
      <c r="O6" s="12">
        <v>3.4056784500000008</v>
      </c>
      <c r="P6" s="23">
        <v>4.4116377300000078</v>
      </c>
    </row>
    <row r="7" spans="1:16" x14ac:dyDescent="0.25">
      <c r="A7" s="6" t="s">
        <v>5</v>
      </c>
      <c r="B7" s="12">
        <v>0.25259610500000002</v>
      </c>
      <c r="C7" s="12">
        <v>0.35158574999999997</v>
      </c>
      <c r="D7" s="12">
        <v>0.43347725000000004</v>
      </c>
      <c r="E7" s="12">
        <v>0.55220020000000003</v>
      </c>
      <c r="F7" s="12">
        <v>0.60636607500000006</v>
      </c>
      <c r="G7" s="12">
        <v>0.65989223000000008</v>
      </c>
      <c r="H7" s="12">
        <v>0.80406465999999999</v>
      </c>
      <c r="I7" s="12">
        <v>1.0193760000000001</v>
      </c>
      <c r="J7" s="12">
        <v>1.3485612</v>
      </c>
      <c r="K7" s="12">
        <v>1.7722013999999999</v>
      </c>
      <c r="L7" s="12">
        <v>1.9995944999999999</v>
      </c>
      <c r="M7" s="12">
        <v>2.2731849999999993</v>
      </c>
      <c r="N7" s="12">
        <v>2.9677236000000002</v>
      </c>
      <c r="O7" s="12">
        <v>3.5113056</v>
      </c>
      <c r="P7" s="23">
        <v>4.534273850000007</v>
      </c>
    </row>
    <row r="8" spans="1:16" x14ac:dyDescent="0.25">
      <c r="A8" s="6" t="s">
        <v>6</v>
      </c>
      <c r="B8" s="12">
        <v>0.173240908</v>
      </c>
      <c r="C8" s="12">
        <v>0.27528321499999997</v>
      </c>
      <c r="D8" s="12">
        <v>0.36602055999999999</v>
      </c>
      <c r="E8" s="12">
        <v>0.51601220000000003</v>
      </c>
      <c r="F8" s="12">
        <v>0.58618970000000004</v>
      </c>
      <c r="G8" s="12">
        <v>0.65345394000000001</v>
      </c>
      <c r="H8" s="12">
        <v>0.80358913999999992</v>
      </c>
      <c r="I8" s="12">
        <v>0.99964370000000002</v>
      </c>
      <c r="J8" s="12">
        <v>1.2952083999999999</v>
      </c>
      <c r="K8" s="12">
        <v>1.7512231999999996</v>
      </c>
      <c r="L8" s="12">
        <v>2.0273539999999999</v>
      </c>
      <c r="M8" s="12">
        <v>2.3256191999999998</v>
      </c>
      <c r="N8" s="12">
        <v>2.9684656</v>
      </c>
      <c r="O8" s="12">
        <v>3.4537102500000003</v>
      </c>
      <c r="P8" s="23">
        <v>4.2876732700000009</v>
      </c>
    </row>
    <row r="9" spans="1:16" x14ac:dyDescent="0.25">
      <c r="A9" s="6" t="s">
        <v>7</v>
      </c>
      <c r="B9" s="12">
        <v>0.180258998</v>
      </c>
      <c r="C9" s="12">
        <v>0.29807827499999995</v>
      </c>
      <c r="D9" s="12">
        <v>0.38495458999999999</v>
      </c>
      <c r="E9" s="12">
        <v>0.53012347999999998</v>
      </c>
      <c r="F9" s="12">
        <v>0.59714519999999993</v>
      </c>
      <c r="G9" s="12">
        <v>0.66634453999999999</v>
      </c>
      <c r="H9" s="12">
        <v>0.82879174</v>
      </c>
      <c r="I9" s="12">
        <v>1.0305529999999998</v>
      </c>
      <c r="J9" s="12">
        <v>1.3027918000000003</v>
      </c>
      <c r="K9" s="12">
        <v>1.6752678999999993</v>
      </c>
      <c r="L9" s="12">
        <v>1.8971644999999999</v>
      </c>
      <c r="M9" s="12">
        <v>2.1219226</v>
      </c>
      <c r="N9" s="12">
        <v>2.7026514000000006</v>
      </c>
      <c r="O9" s="12">
        <v>3.2119589000000008</v>
      </c>
      <c r="P9" s="23">
        <v>4.0858289000000019</v>
      </c>
    </row>
    <row r="10" spans="1:16" x14ac:dyDescent="0.25">
      <c r="A10" s="6" t="s">
        <v>8</v>
      </c>
      <c r="B10" s="12">
        <v>0.18368900999999999</v>
      </c>
      <c r="C10" s="12">
        <v>0.28362797000000001</v>
      </c>
      <c r="D10" s="12">
        <v>0.35700082</v>
      </c>
      <c r="E10" s="12">
        <v>0.48050799999999999</v>
      </c>
      <c r="F10" s="12">
        <v>0.55399229999999999</v>
      </c>
      <c r="G10" s="12">
        <v>0.62385948999999996</v>
      </c>
      <c r="H10" s="12">
        <v>0.77334006</v>
      </c>
      <c r="I10" s="12">
        <v>0.95189175000000004</v>
      </c>
      <c r="J10" s="12">
        <v>1.1893936000000001</v>
      </c>
      <c r="K10" s="12">
        <v>1.4657369999999998</v>
      </c>
      <c r="L10" s="12">
        <v>1.6256457499999999</v>
      </c>
      <c r="M10" s="12">
        <v>1.8188911999999999</v>
      </c>
      <c r="N10" s="12">
        <v>2.2998465000000006</v>
      </c>
      <c r="O10" s="12">
        <v>2.7283351500000004</v>
      </c>
      <c r="P10" s="23">
        <v>3.6771801500000003</v>
      </c>
    </row>
    <row r="11" spans="1:16" x14ac:dyDescent="0.25">
      <c r="A11" s="6" t="s">
        <v>9</v>
      </c>
      <c r="B11" s="12">
        <v>0.17844568</v>
      </c>
      <c r="C11" s="12">
        <v>0.32244843000000001</v>
      </c>
      <c r="D11" s="12">
        <v>0.40765847999999999</v>
      </c>
      <c r="E11" s="12">
        <v>0.55062564000000003</v>
      </c>
      <c r="F11" s="12">
        <v>0.61604497499999999</v>
      </c>
      <c r="G11" s="12">
        <v>0.67768479999999998</v>
      </c>
      <c r="H11" s="12">
        <v>0.82923725999999998</v>
      </c>
      <c r="I11" s="12">
        <v>1.0229539999999999</v>
      </c>
      <c r="J11" s="12">
        <v>1.2806660000000001</v>
      </c>
      <c r="K11" s="12">
        <v>1.5979181999999998</v>
      </c>
      <c r="L11" s="12">
        <v>1.7735527499999999</v>
      </c>
      <c r="M11" s="12">
        <v>1.9639441999999998</v>
      </c>
      <c r="N11" s="12">
        <v>2.4756604000000006</v>
      </c>
      <c r="O11" s="12">
        <v>2.9045084000000001</v>
      </c>
      <c r="P11" s="23">
        <v>3.8211040200000022</v>
      </c>
    </row>
    <row r="12" spans="1:16" x14ac:dyDescent="0.25">
      <c r="A12" s="6" t="s">
        <v>10</v>
      </c>
      <c r="B12" s="12">
        <v>0.18493622800000001</v>
      </c>
      <c r="C12" s="12">
        <v>0.30922444500000001</v>
      </c>
      <c r="D12" s="12">
        <v>0.39546228999999999</v>
      </c>
      <c r="E12" s="12">
        <v>0.51911755999999998</v>
      </c>
      <c r="F12" s="12">
        <v>0.58217335000000003</v>
      </c>
      <c r="G12" s="12">
        <v>0.64195835999999995</v>
      </c>
      <c r="H12" s="12">
        <v>0.77977182</v>
      </c>
      <c r="I12" s="12">
        <v>0.98302580000000006</v>
      </c>
      <c r="J12" s="12">
        <v>1.2978794</v>
      </c>
      <c r="K12" s="12">
        <v>1.7021581999999997</v>
      </c>
      <c r="L12" s="12">
        <v>1.9318757500000001</v>
      </c>
      <c r="M12" s="12">
        <v>2.1671301999999999</v>
      </c>
      <c r="N12" s="12">
        <v>2.8951884000000003</v>
      </c>
      <c r="O12" s="12">
        <v>3.4621374500000006</v>
      </c>
      <c r="P12" s="23">
        <v>4.9625848200000018</v>
      </c>
    </row>
    <row r="13" spans="1:16" x14ac:dyDescent="0.25">
      <c r="A13" s="6" t="s">
        <v>11</v>
      </c>
      <c r="B13" s="12">
        <v>0.183987542</v>
      </c>
      <c r="C13" s="12">
        <v>0.29957762500000001</v>
      </c>
      <c r="D13" s="12">
        <v>0.38078881999999997</v>
      </c>
      <c r="E13" s="12">
        <v>0.50165590000000004</v>
      </c>
      <c r="F13" s="12">
        <v>0.55937012499999994</v>
      </c>
      <c r="G13" s="12">
        <v>0.61710323</v>
      </c>
      <c r="H13" s="12">
        <v>0.76171821999999989</v>
      </c>
      <c r="I13" s="12">
        <v>0.95507549999999997</v>
      </c>
      <c r="J13" s="12">
        <v>1.2462964000000001</v>
      </c>
      <c r="K13" s="12">
        <v>1.6367048</v>
      </c>
      <c r="L13" s="12">
        <v>1.893459</v>
      </c>
      <c r="M13" s="12">
        <v>2.1707901999999999</v>
      </c>
      <c r="N13" s="12">
        <v>2.9514814000000005</v>
      </c>
      <c r="O13" s="12">
        <v>3.5772221000000006</v>
      </c>
      <c r="P13" s="23">
        <v>5.1365411300000083</v>
      </c>
    </row>
    <row r="14" spans="1:16" x14ac:dyDescent="0.25">
      <c r="A14" s="6" t="s">
        <v>12</v>
      </c>
      <c r="B14" s="12">
        <v>0.18086461300000001</v>
      </c>
      <c r="C14" s="12">
        <v>0.27883730500000004</v>
      </c>
      <c r="D14" s="12">
        <v>0.35399087999999995</v>
      </c>
      <c r="E14" s="12">
        <v>0.46802018000000001</v>
      </c>
      <c r="F14" s="12">
        <v>0.52621079999999998</v>
      </c>
      <c r="G14" s="12">
        <v>0.58817567000000004</v>
      </c>
      <c r="H14" s="12">
        <v>0.71707604000000003</v>
      </c>
      <c r="I14" s="12">
        <v>0.89471619999999996</v>
      </c>
      <c r="J14" s="12">
        <v>1.1972348000000002</v>
      </c>
      <c r="K14" s="12">
        <v>1.6065178</v>
      </c>
      <c r="L14" s="12">
        <v>1.8556382499999999</v>
      </c>
      <c r="M14" s="12">
        <v>2.1138428</v>
      </c>
      <c r="N14" s="12">
        <v>2.8662953000000004</v>
      </c>
      <c r="O14" s="12">
        <v>3.4911189500000006</v>
      </c>
      <c r="P14" s="23">
        <v>4.9554937099999998</v>
      </c>
    </row>
    <row r="15" spans="1:16" ht="15.75" thickBot="1" x14ac:dyDescent="0.3">
      <c r="A15" s="9" t="s">
        <v>13</v>
      </c>
      <c r="B15" s="20">
        <v>0.17765811200000001</v>
      </c>
      <c r="C15" s="20">
        <v>0.292419755</v>
      </c>
      <c r="D15" s="20">
        <v>0.37081153</v>
      </c>
      <c r="E15" s="20">
        <v>0.50033963999999997</v>
      </c>
      <c r="F15" s="20">
        <v>0.55885974999999999</v>
      </c>
      <c r="G15" s="20">
        <v>0.61612701999999997</v>
      </c>
      <c r="H15" s="20">
        <v>0.74748831999999987</v>
      </c>
      <c r="I15" s="20">
        <v>0.93902854999999996</v>
      </c>
      <c r="J15" s="20">
        <v>1.2422451999999999</v>
      </c>
      <c r="K15" s="20">
        <v>1.6518927999999999</v>
      </c>
      <c r="L15" s="20">
        <v>1.9166307499999999</v>
      </c>
      <c r="M15" s="20">
        <v>2.1898217999999998</v>
      </c>
      <c r="N15" s="20">
        <v>2.9240442000000004</v>
      </c>
      <c r="O15" s="20">
        <v>3.5113152000000003</v>
      </c>
      <c r="P15" s="24">
        <v>4.9975916000000042</v>
      </c>
    </row>
    <row r="16" spans="1:16" ht="15.75" thickBot="1" x14ac:dyDescent="0.3"/>
    <row r="17" spans="1:16" x14ac:dyDescent="0.25">
      <c r="A17" s="13"/>
      <c r="B17" s="37" t="s">
        <v>46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8"/>
    </row>
    <row r="18" spans="1:16" x14ac:dyDescent="0.25">
      <c r="A18" s="6" t="s">
        <v>30</v>
      </c>
      <c r="B18" s="12" t="s">
        <v>45</v>
      </c>
      <c r="C18" s="12" t="s">
        <v>44</v>
      </c>
      <c r="D18" s="12" t="s">
        <v>43</v>
      </c>
      <c r="E18" s="12" t="s">
        <v>42</v>
      </c>
      <c r="F18" s="12" t="s">
        <v>41</v>
      </c>
      <c r="G18" s="12" t="s">
        <v>40</v>
      </c>
      <c r="H18" s="12" t="s">
        <v>39</v>
      </c>
      <c r="I18" s="12" t="s">
        <v>38</v>
      </c>
      <c r="J18" s="12" t="s">
        <v>37</v>
      </c>
      <c r="K18" s="12" t="s">
        <v>36</v>
      </c>
      <c r="L18" s="12" t="s">
        <v>35</v>
      </c>
      <c r="M18" s="12" t="s">
        <v>34</v>
      </c>
      <c r="N18" s="12" t="s">
        <v>33</v>
      </c>
      <c r="O18" s="12" t="s">
        <v>32</v>
      </c>
      <c r="P18" s="23" t="s">
        <v>31</v>
      </c>
    </row>
    <row r="19" spans="1:16" x14ac:dyDescent="0.25">
      <c r="A19" s="6" t="s">
        <v>1</v>
      </c>
      <c r="B19" s="25">
        <f>IF(AND(B$3&gt;0,B3&gt;0),(B3-B$3)/B$3," ")</f>
        <v>0</v>
      </c>
      <c r="C19" s="25">
        <f t="shared" ref="C19:P19" si="0">IF(AND(C$3&gt;0,C3&gt;0),(C3-C$3)/C$3," ")</f>
        <v>0</v>
      </c>
      <c r="D19" s="25">
        <f t="shared" si="0"/>
        <v>0</v>
      </c>
      <c r="E19" s="25">
        <f t="shared" si="0"/>
        <v>0</v>
      </c>
      <c r="F19" s="25">
        <f t="shared" si="0"/>
        <v>0</v>
      </c>
      <c r="G19" s="25">
        <f t="shared" si="0"/>
        <v>0</v>
      </c>
      <c r="H19" s="25">
        <f t="shared" si="0"/>
        <v>0</v>
      </c>
      <c r="I19" s="25">
        <f t="shared" si="0"/>
        <v>0</v>
      </c>
      <c r="J19" s="25">
        <f t="shared" si="0"/>
        <v>0</v>
      </c>
      <c r="K19" s="25">
        <f t="shared" si="0"/>
        <v>0</v>
      </c>
      <c r="L19" s="25">
        <f t="shared" si="0"/>
        <v>0</v>
      </c>
      <c r="M19" s="25">
        <f t="shared" si="0"/>
        <v>0</v>
      </c>
      <c r="N19" s="25">
        <f t="shared" si="0"/>
        <v>0</v>
      </c>
      <c r="O19" s="25">
        <f t="shared" si="0"/>
        <v>0</v>
      </c>
      <c r="P19" s="25">
        <f t="shared" si="0"/>
        <v>0</v>
      </c>
    </row>
    <row r="20" spans="1:16" x14ac:dyDescent="0.25">
      <c r="A20" s="6" t="s">
        <v>2</v>
      </c>
      <c r="B20" s="25">
        <f t="shared" ref="B20:P20" si="1">IF(AND(B$3&gt;0,B4&gt;0),(B4-B$3)/B$3," ")</f>
        <v>-0.11775114307359531</v>
      </c>
      <c r="C20" s="25">
        <f t="shared" si="1"/>
        <v>-9.4954537563185379E-2</v>
      </c>
      <c r="D20" s="25">
        <f t="shared" si="1"/>
        <v>-6.7970806252268257E-2</v>
      </c>
      <c r="E20" s="25">
        <f t="shared" si="1"/>
        <v>-6.816008759708693E-2</v>
      </c>
      <c r="F20" s="25">
        <f t="shared" si="1"/>
        <v>-6.6258839978770356E-2</v>
      </c>
      <c r="G20" s="25">
        <f t="shared" si="1"/>
        <v>-7.2642738847714064E-2</v>
      </c>
      <c r="H20" s="25">
        <f t="shared" si="1"/>
        <v>-8.1002262576066644E-2</v>
      </c>
      <c r="I20" s="25">
        <f t="shared" si="1"/>
        <v>-7.855188464657524E-2</v>
      </c>
      <c r="J20" s="25">
        <f t="shared" si="1"/>
        <v>-3.360901711001478E-2</v>
      </c>
      <c r="K20" s="25">
        <f t="shared" si="1"/>
        <v>1.3444817396201281E-2</v>
      </c>
      <c r="L20" s="25">
        <f t="shared" si="1"/>
        <v>3.2491859596804562E-2</v>
      </c>
      <c r="M20" s="25">
        <f t="shared" si="1"/>
        <v>4.572302192790139E-2</v>
      </c>
      <c r="N20" s="25">
        <f t="shared" si="1"/>
        <v>0.11561367965715216</v>
      </c>
      <c r="O20" s="25">
        <f t="shared" si="1"/>
        <v>0.15437081487841883</v>
      </c>
      <c r="P20" s="25">
        <f t="shared" si="1"/>
        <v>0.21588507811062602</v>
      </c>
    </row>
    <row r="21" spans="1:16" x14ac:dyDescent="0.25">
      <c r="A21" s="6" t="s">
        <v>3</v>
      </c>
      <c r="B21" s="25">
        <f t="shared" ref="B21:P21" si="2">IF(AND(B$3&gt;0,B5&gt;0),(B5-B$3)/B$3," ")</f>
        <v>-0.36191116397997569</v>
      </c>
      <c r="C21" s="25">
        <f t="shared" si="2"/>
        <v>-0.2156544153904249</v>
      </c>
      <c r="D21" s="25">
        <f t="shared" si="2"/>
        <v>-0.14151885437997341</v>
      </c>
      <c r="E21" s="25">
        <f t="shared" si="2"/>
        <v>-0.11415154424562006</v>
      </c>
      <c r="F21" s="25">
        <f t="shared" si="2"/>
        <v>-0.11231293639199173</v>
      </c>
      <c r="G21" s="25">
        <f t="shared" si="2"/>
        <v>-0.11368924642832656</v>
      </c>
      <c r="H21" s="25">
        <f t="shared" si="2"/>
        <v>-0.10857482604261423</v>
      </c>
      <c r="I21" s="25">
        <f t="shared" si="2"/>
        <v>-8.7009113905133703E-2</v>
      </c>
      <c r="J21" s="25">
        <f t="shared" si="2"/>
        <v>-3.3200246838078165E-2</v>
      </c>
      <c r="K21" s="25">
        <f t="shared" si="2"/>
        <v>7.500869386894381E-4</v>
      </c>
      <c r="L21" s="25">
        <f t="shared" si="2"/>
        <v>1.4321762689702163E-2</v>
      </c>
      <c r="M21" s="25">
        <f t="shared" si="2"/>
        <v>3.0903856281246214E-2</v>
      </c>
      <c r="N21" s="25">
        <f t="shared" si="2"/>
        <v>0.11441426492401967</v>
      </c>
      <c r="O21" s="25">
        <f t="shared" si="2"/>
        <v>0.18247006028407389</v>
      </c>
      <c r="P21" s="25">
        <f t="shared" si="2"/>
        <v>0.29424506492394004</v>
      </c>
    </row>
    <row r="22" spans="1:16" x14ac:dyDescent="0.25">
      <c r="A22" s="6" t="s">
        <v>4</v>
      </c>
      <c r="B22" s="25">
        <f t="shared" ref="B22:P22" si="3">IF(AND(B$3&gt;0,B6&gt;0),(B6-B$3)/B$3," ")</f>
        <v>-0.32807398372121038</v>
      </c>
      <c r="C22" s="25">
        <f t="shared" si="3"/>
        <v>-0.23111280969617126</v>
      </c>
      <c r="D22" s="25">
        <f t="shared" si="3"/>
        <v>-0.18048735749270864</v>
      </c>
      <c r="E22" s="25">
        <f t="shared" si="3"/>
        <v>-0.13698245679176504</v>
      </c>
      <c r="F22" s="25">
        <f t="shared" si="3"/>
        <v>-0.13120816277025668</v>
      </c>
      <c r="G22" s="25">
        <f t="shared" si="3"/>
        <v>-0.12900469214357535</v>
      </c>
      <c r="H22" s="25">
        <f t="shared" si="3"/>
        <v>-0.13535529365814786</v>
      </c>
      <c r="I22" s="25">
        <f t="shared" si="3"/>
        <v>-0.12642254499262681</v>
      </c>
      <c r="J22" s="25">
        <f t="shared" si="3"/>
        <v>-0.10035247968866551</v>
      </c>
      <c r="K22" s="25">
        <f t="shared" si="3"/>
        <v>-6.4807164290523217E-2</v>
      </c>
      <c r="L22" s="25">
        <f t="shared" si="3"/>
        <v>-3.4771354773323486E-2</v>
      </c>
      <c r="M22" s="25">
        <f t="shared" si="3"/>
        <v>-1.444547703064707E-2</v>
      </c>
      <c r="N22" s="25">
        <f t="shared" si="3"/>
        <v>5.1009454297078489E-2</v>
      </c>
      <c r="O22" s="25">
        <f t="shared" si="3"/>
        <v>8.3397566063588349E-2</v>
      </c>
      <c r="P22" s="25">
        <f t="shared" si="3"/>
        <v>0.16823593912394799</v>
      </c>
    </row>
    <row r="23" spans="1:16" x14ac:dyDescent="0.25">
      <c r="A23" s="6" t="s">
        <v>5</v>
      </c>
      <c r="B23" s="25">
        <f t="shared" ref="B23:P23" si="4">IF(AND(B$3&gt;0,B7&gt;0),(B7-B$3)/B$3," ")</f>
        <v>-0.18877650883039374</v>
      </c>
      <c r="C23" s="25">
        <f t="shared" si="4"/>
        <v>-0.16522462635877314</v>
      </c>
      <c r="D23" s="25">
        <f t="shared" si="4"/>
        <v>-0.1202493865675265</v>
      </c>
      <c r="E23" s="25">
        <f t="shared" si="4"/>
        <v>-0.10386662424342719</v>
      </c>
      <c r="F23" s="25">
        <f t="shared" si="4"/>
        <v>-0.10529938366374721</v>
      </c>
      <c r="G23" s="25">
        <f t="shared" si="4"/>
        <v>-0.11420391088880369</v>
      </c>
      <c r="H23" s="25">
        <f t="shared" si="4"/>
        <v>-0.11266122222897106</v>
      </c>
      <c r="I23" s="25">
        <f t="shared" si="4"/>
        <v>-0.10388269500834038</v>
      </c>
      <c r="J23" s="25">
        <f t="shared" si="4"/>
        <v>-6.7886830491801581E-2</v>
      </c>
      <c r="K23" s="25">
        <f t="shared" si="4"/>
        <v>-3.8546851680154537E-2</v>
      </c>
      <c r="L23" s="25">
        <f t="shared" si="4"/>
        <v>-2.8027291237165158E-2</v>
      </c>
      <c r="M23" s="25">
        <f t="shared" si="4"/>
        <v>-6.7079553552218483E-3</v>
      </c>
      <c r="N23" s="25">
        <f t="shared" si="4"/>
        <v>6.8447068799962735E-2</v>
      </c>
      <c r="O23" s="25">
        <f t="shared" si="4"/>
        <v>0.11699915203252581</v>
      </c>
      <c r="P23" s="25">
        <f t="shared" si="4"/>
        <v>0.20071093629891232</v>
      </c>
    </row>
    <row r="24" spans="1:16" x14ac:dyDescent="0.25">
      <c r="A24" s="6" t="s">
        <v>6</v>
      </c>
      <c r="B24" s="25">
        <f t="shared" ref="B24:P24" si="5">IF(AND(B$3&gt;0,B8&gt;0),(B8-B$3)/B$3," ")</f>
        <v>-0.44362921114261616</v>
      </c>
      <c r="C24" s="25">
        <f t="shared" si="5"/>
        <v>-0.34639089138628865</v>
      </c>
      <c r="D24" s="25">
        <f t="shared" si="5"/>
        <v>-0.25715406704989147</v>
      </c>
      <c r="E24" s="25">
        <f t="shared" si="5"/>
        <v>-0.16259401079975014</v>
      </c>
      <c r="F24" s="25">
        <f t="shared" si="5"/>
        <v>-0.13506987362384495</v>
      </c>
      <c r="G24" s="25">
        <f t="shared" si="5"/>
        <v>-0.12284624950607122</v>
      </c>
      <c r="H24" s="25">
        <f t="shared" si="5"/>
        <v>-0.11318599014453364</v>
      </c>
      <c r="I24" s="25">
        <f t="shared" si="5"/>
        <v>-0.12122904757823309</v>
      </c>
      <c r="J24" s="25">
        <f t="shared" si="5"/>
        <v>-0.10476379796657179</v>
      </c>
      <c r="K24" s="25">
        <f t="shared" si="5"/>
        <v>-4.9927926334583574E-2</v>
      </c>
      <c r="L24" s="25">
        <f t="shared" si="5"/>
        <v>-1.4533817230859452E-2</v>
      </c>
      <c r="M24" s="25">
        <f t="shared" si="5"/>
        <v>1.6203718673646752E-2</v>
      </c>
      <c r="N24" s="25">
        <f t="shared" si="5"/>
        <v>6.8714205444712725E-2</v>
      </c>
      <c r="O24" s="25">
        <f t="shared" si="5"/>
        <v>9.8677204460939846E-2</v>
      </c>
      <c r="P24" s="25">
        <f t="shared" si="5"/>
        <v>0.13540918719885262</v>
      </c>
    </row>
    <row r="25" spans="1:16" x14ac:dyDescent="0.25">
      <c r="A25" s="6" t="s">
        <v>7</v>
      </c>
      <c r="B25" s="25">
        <f t="shared" ref="B25:P25" si="6">IF(AND(B$3&gt;0,B9&gt;0),(B9-B$3)/B$3," ")</f>
        <v>-0.42109030670803466</v>
      </c>
      <c r="C25" s="25">
        <f t="shared" si="6"/>
        <v>-0.29226823502528942</v>
      </c>
      <c r="D25" s="25">
        <f t="shared" si="6"/>
        <v>-0.21872708038046682</v>
      </c>
      <c r="E25" s="25">
        <f t="shared" si="6"/>
        <v>-0.1396936406393515</v>
      </c>
      <c r="F25" s="25">
        <f t="shared" si="6"/>
        <v>-0.11890489836154698</v>
      </c>
      <c r="G25" s="25">
        <f t="shared" si="6"/>
        <v>-0.10554275274221818</v>
      </c>
      <c r="H25" s="25">
        <f t="shared" si="6"/>
        <v>-8.5373246477062667E-2</v>
      </c>
      <c r="I25" s="25">
        <f t="shared" si="6"/>
        <v>-9.4057171239003479E-2</v>
      </c>
      <c r="J25" s="25">
        <f t="shared" si="6"/>
        <v>-9.9522221233051059E-2</v>
      </c>
      <c r="K25" s="25">
        <f t="shared" si="6"/>
        <v>-9.1135129035460991E-2</v>
      </c>
      <c r="L25" s="25">
        <f t="shared" si="6"/>
        <v>-7.7816968373493139E-2</v>
      </c>
      <c r="M25" s="25">
        <f t="shared" si="6"/>
        <v>-7.2803648655096559E-2</v>
      </c>
      <c r="N25" s="25">
        <f t="shared" si="6"/>
        <v>-2.6984869373240825E-2</v>
      </c>
      <c r="O25" s="25">
        <f t="shared" si="6"/>
        <v>2.1772461976344432E-2</v>
      </c>
      <c r="P25" s="25">
        <f t="shared" si="6"/>
        <v>8.1959230159014254E-2</v>
      </c>
    </row>
    <row r="26" spans="1:16" x14ac:dyDescent="0.25">
      <c r="A26" s="6" t="s">
        <v>8</v>
      </c>
      <c r="B26" s="25">
        <f t="shared" ref="B26:P26" si="7">IF(AND(B$3&gt;0,B10&gt;0),(B10-B$3)/B$3," ")</f>
        <v>-0.41007467244323226</v>
      </c>
      <c r="C26" s="25">
        <f t="shared" si="7"/>
        <v>-0.32657781314557627</v>
      </c>
      <c r="D26" s="25">
        <f t="shared" si="7"/>
        <v>-0.27545980696588801</v>
      </c>
      <c r="E26" s="25">
        <f t="shared" si="7"/>
        <v>-0.22021169836946952</v>
      </c>
      <c r="F26" s="25">
        <f t="shared" si="7"/>
        <v>-0.18257753411495159</v>
      </c>
      <c r="G26" s="25">
        <f t="shared" si="7"/>
        <v>-0.16257189996477853</v>
      </c>
      <c r="H26" s="25">
        <f t="shared" si="7"/>
        <v>-0.14656785980150627</v>
      </c>
      <c r="I26" s="25">
        <f t="shared" si="7"/>
        <v>-0.16320703091519265</v>
      </c>
      <c r="J26" s="25">
        <f t="shared" si="7"/>
        <v>-0.17790202010204181</v>
      </c>
      <c r="K26" s="25">
        <f t="shared" si="7"/>
        <v>-0.20480964902810411</v>
      </c>
      <c r="L26" s="25">
        <f t="shared" si="7"/>
        <v>-0.20979813501372896</v>
      </c>
      <c r="M26" s="25">
        <f t="shared" si="7"/>
        <v>-0.20521639944201878</v>
      </c>
      <c r="N26" s="25">
        <f t="shared" si="7"/>
        <v>-0.17200366920462071</v>
      </c>
      <c r="O26" s="25">
        <f t="shared" si="7"/>
        <v>-0.13207553081949502</v>
      </c>
      <c r="P26" s="25">
        <f t="shared" si="7"/>
        <v>-2.6254133096467389E-2</v>
      </c>
    </row>
    <row r="27" spans="1:16" x14ac:dyDescent="0.25">
      <c r="A27" s="6" t="s">
        <v>9</v>
      </c>
      <c r="B27" s="25">
        <f t="shared" ref="B27:P27" si="8">IF(AND(B$3&gt;0,B11&gt;0),(B11-B$3)/B$3," ")</f>
        <v>-0.4269138571486113</v>
      </c>
      <c r="C27" s="25">
        <f t="shared" si="8"/>
        <v>-0.23440580673910416</v>
      </c>
      <c r="D27" s="25">
        <f t="shared" si="8"/>
        <v>-0.17264908861780015</v>
      </c>
      <c r="E27" s="25">
        <f t="shared" si="8"/>
        <v>-0.10642188548406287</v>
      </c>
      <c r="F27" s="25">
        <f t="shared" si="8"/>
        <v>-9.1018047433884905E-2</v>
      </c>
      <c r="G27" s="25">
        <f t="shared" si="8"/>
        <v>-9.0320330805981522E-2</v>
      </c>
      <c r="H27" s="25">
        <f t="shared" si="8"/>
        <v>-8.4881585554827221E-2</v>
      </c>
      <c r="I27" s="25">
        <f t="shared" si="8"/>
        <v>-0.10073733184768129</v>
      </c>
      <c r="J27" s="25">
        <f t="shared" si="8"/>
        <v>-0.1148153718634449</v>
      </c>
      <c r="K27" s="25">
        <f t="shared" si="8"/>
        <v>-0.13309882040067206</v>
      </c>
      <c r="L27" s="25">
        <f t="shared" si="8"/>
        <v>-0.13790277451189489</v>
      </c>
      <c r="M27" s="25">
        <f t="shared" si="8"/>
        <v>-0.14183396864476341</v>
      </c>
      <c r="N27" s="25">
        <f t="shared" si="8"/>
        <v>-0.10870672129839054</v>
      </c>
      <c r="O27" s="25">
        <f t="shared" si="8"/>
        <v>-7.6032168811695458E-2</v>
      </c>
      <c r="P27" s="25">
        <f t="shared" si="8"/>
        <v>1.1858025635071264E-2</v>
      </c>
    </row>
    <row r="28" spans="1:16" x14ac:dyDescent="0.25">
      <c r="A28" s="6" t="s">
        <v>10</v>
      </c>
      <c r="B28" s="25">
        <f t="shared" ref="B28:P28" si="9">IF(AND(B$3&gt;0,B12&gt;0),(B12-B$3)/B$3," ")</f>
        <v>-0.40606917702908252</v>
      </c>
      <c r="C28" s="25">
        <f t="shared" si="9"/>
        <v>-0.26580371470153147</v>
      </c>
      <c r="D28" s="25">
        <f t="shared" si="9"/>
        <v>-0.1974014963486303</v>
      </c>
      <c r="E28" s="25">
        <f t="shared" si="9"/>
        <v>-0.15755450386052886</v>
      </c>
      <c r="F28" s="25">
        <f t="shared" si="9"/>
        <v>-0.14099604754513848</v>
      </c>
      <c r="G28" s="25">
        <f t="shared" si="9"/>
        <v>-0.13827716283272903</v>
      </c>
      <c r="H28" s="25">
        <f t="shared" si="9"/>
        <v>-0.13946998528813492</v>
      </c>
      <c r="I28" s="25">
        <f t="shared" si="9"/>
        <v>-0.13583758040873026</v>
      </c>
      <c r="J28" s="25">
        <f t="shared" si="9"/>
        <v>-0.10291762719155878</v>
      </c>
      <c r="K28" s="25">
        <f t="shared" si="9"/>
        <v>-7.6546627077237958E-2</v>
      </c>
      <c r="L28" s="25">
        <f t="shared" si="9"/>
        <v>-6.0944353607327237E-2</v>
      </c>
      <c r="M28" s="25">
        <f t="shared" si="9"/>
        <v>-5.3049713345175373E-2</v>
      </c>
      <c r="N28" s="25">
        <f t="shared" si="9"/>
        <v>4.2332769670212593E-2</v>
      </c>
      <c r="O28" s="25">
        <f t="shared" si="9"/>
        <v>0.10135802359955565</v>
      </c>
      <c r="P28" s="25">
        <f t="shared" si="9"/>
        <v>0.31413100814035794</v>
      </c>
    </row>
    <row r="29" spans="1:16" x14ac:dyDescent="0.25">
      <c r="A29" s="6" t="s">
        <v>11</v>
      </c>
      <c r="B29" s="25">
        <f t="shared" ref="B29:P29" si="10">IF(AND(B$3&gt;0,B13&gt;0),(B13-B$3)/B$3," ")</f>
        <v>-0.40911592380668516</v>
      </c>
      <c r="C29" s="25">
        <f t="shared" si="10"/>
        <v>-0.28870830560133232</v>
      </c>
      <c r="D29" s="25">
        <f t="shared" si="10"/>
        <v>-0.22718159261362003</v>
      </c>
      <c r="E29" s="25">
        <f t="shared" si="10"/>
        <v>-0.18589200957333638</v>
      </c>
      <c r="F29" s="25">
        <f t="shared" si="10"/>
        <v>-0.17464248705274835</v>
      </c>
      <c r="G29" s="25">
        <f t="shared" si="10"/>
        <v>-0.17164106067457863</v>
      </c>
      <c r="H29" s="25">
        <f t="shared" si="10"/>
        <v>-0.15939333244577164</v>
      </c>
      <c r="I29" s="25">
        <f t="shared" si="10"/>
        <v>-0.16040824668859996</v>
      </c>
      <c r="J29" s="25">
        <f t="shared" si="10"/>
        <v>-0.13857132509028325</v>
      </c>
      <c r="K29" s="25">
        <f t="shared" si="10"/>
        <v>-0.11205634820613332</v>
      </c>
      <c r="L29" s="25">
        <f t="shared" si="10"/>
        <v>-7.9618156000444806E-2</v>
      </c>
      <c r="M29" s="25">
        <f t="shared" si="10"/>
        <v>-5.1450437930547925E-2</v>
      </c>
      <c r="N29" s="25">
        <f t="shared" si="10"/>
        <v>6.2599512450421793E-2</v>
      </c>
      <c r="O29" s="25">
        <f t="shared" si="10"/>
        <v>0.13796818264181049</v>
      </c>
      <c r="P29" s="25">
        <f t="shared" si="10"/>
        <v>0.36019599026648413</v>
      </c>
    </row>
    <row r="30" spans="1:16" x14ac:dyDescent="0.25">
      <c r="A30" s="6" t="s">
        <v>12</v>
      </c>
      <c r="B30" s="25">
        <f t="shared" ref="B30:P30" si="11">IF(AND(B$3&gt;0,B14&gt;0),(B14-B$3)/B$3," ")</f>
        <v>-0.41914534752267951</v>
      </c>
      <c r="C30" s="25">
        <f t="shared" si="11"/>
        <v>-0.33795236164580683</v>
      </c>
      <c r="D30" s="25">
        <f t="shared" si="11"/>
        <v>-0.28156853945737398</v>
      </c>
      <c r="E30" s="25">
        <f t="shared" si="11"/>
        <v>-0.2404774503421063</v>
      </c>
      <c r="F30" s="25">
        <f t="shared" si="11"/>
        <v>-0.22356947973583022</v>
      </c>
      <c r="G30" s="25">
        <f t="shared" si="11"/>
        <v>-0.21047152169626612</v>
      </c>
      <c r="H30" s="25">
        <f t="shared" si="11"/>
        <v>-0.2086589442912595</v>
      </c>
      <c r="I30" s="25">
        <f t="shared" si="11"/>
        <v>-0.21346915183761572</v>
      </c>
      <c r="J30" s="25">
        <f t="shared" si="11"/>
        <v>-0.172482254365976</v>
      </c>
      <c r="K30" s="25">
        <f t="shared" si="11"/>
        <v>-0.12843337295531315</v>
      </c>
      <c r="L30" s="25">
        <f t="shared" si="11"/>
        <v>-9.8002251788336839E-2</v>
      </c>
      <c r="M30" s="25">
        <f t="shared" si="11"/>
        <v>-7.6334202069060164E-2</v>
      </c>
      <c r="N30" s="25">
        <f t="shared" si="11"/>
        <v>3.1930605532169518E-2</v>
      </c>
      <c r="O30" s="25">
        <f t="shared" si="11"/>
        <v>0.11057747488418056</v>
      </c>
      <c r="P30" s="25">
        <f t="shared" si="11"/>
        <v>0.31225322713083625</v>
      </c>
    </row>
    <row r="31" spans="1:16" ht="15.75" thickBot="1" x14ac:dyDescent="0.3">
      <c r="A31" s="9" t="s">
        <v>13</v>
      </c>
      <c r="B31" s="25">
        <f t="shared" ref="B31:P31" si="12">IF(AND(B$3&gt;0,B15&gt;0),(B15-B$3)/B$3," ")</f>
        <v>-0.42944316638912178</v>
      </c>
      <c r="C31" s="25">
        <f t="shared" si="12"/>
        <v>-0.30570334480222527</v>
      </c>
      <c r="D31" s="25">
        <f t="shared" si="12"/>
        <v>-0.24743069910742946</v>
      </c>
      <c r="E31" s="25">
        <f t="shared" si="12"/>
        <v>-0.18802809086626857</v>
      </c>
      <c r="F31" s="25">
        <f t="shared" si="12"/>
        <v>-0.17539555165495679</v>
      </c>
      <c r="G31" s="25">
        <f t="shared" si="12"/>
        <v>-0.17295146101093548</v>
      </c>
      <c r="H31" s="25">
        <f t="shared" si="12"/>
        <v>-0.17509697259058785</v>
      </c>
      <c r="I31" s="25">
        <f t="shared" si="12"/>
        <v>-0.17451486641217195</v>
      </c>
      <c r="J31" s="25">
        <f t="shared" si="12"/>
        <v>-0.14137147748404316</v>
      </c>
      <c r="K31" s="25">
        <f t="shared" si="12"/>
        <v>-0.10381656777447257</v>
      </c>
      <c r="L31" s="25">
        <f t="shared" si="12"/>
        <v>-6.8354718031258976E-2</v>
      </c>
      <c r="M31" s="25">
        <f t="shared" si="12"/>
        <v>-4.3134380558683565E-2</v>
      </c>
      <c r="N31" s="25">
        <f t="shared" si="12"/>
        <v>5.2721504971531781E-2</v>
      </c>
      <c r="O31" s="25">
        <f t="shared" si="12"/>
        <v>0.11700220593699366</v>
      </c>
      <c r="P31" s="25">
        <f t="shared" si="12"/>
        <v>0.32340107540605978</v>
      </c>
    </row>
  </sheetData>
  <mergeCells count="2">
    <mergeCell ref="B1:P1"/>
    <mergeCell ref="B17:P17"/>
  </mergeCells>
  <conditionalFormatting sqref="B19:P31">
    <cfRule type="cellIs" dxfId="7" priority="1" operator="between">
      <formula>0.5</formula>
      <formula>5</formula>
    </cfRule>
    <cfRule type="cellIs" dxfId="6" priority="2" operator="between">
      <formula>0.3</formula>
      <formula>0.5</formula>
    </cfRule>
    <cfRule type="cellIs" dxfId="5" priority="3" operator="between">
      <formula>-0.5</formula>
      <formula>-0.3</formula>
    </cfRule>
    <cfRule type="cellIs" dxfId="4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H32"/>
  <sheetViews>
    <sheetView tabSelected="1" workbookViewId="0">
      <selection activeCell="A2" sqref="A2:H16"/>
    </sheetView>
  </sheetViews>
  <sheetFormatPr baseColWidth="10" defaultRowHeight="15" x14ac:dyDescent="0.25"/>
  <cols>
    <col min="1" max="1" width="23.140625" customWidth="1"/>
    <col min="2" max="8" width="14.7109375" customWidth="1"/>
  </cols>
  <sheetData>
    <row r="1" spans="1:8" x14ac:dyDescent="0.25">
      <c r="A1" s="43" t="s">
        <v>78</v>
      </c>
      <c r="B1" s="44"/>
      <c r="C1" s="44"/>
      <c r="D1" s="44"/>
      <c r="E1" s="44"/>
      <c r="F1" s="44"/>
      <c r="G1" s="44"/>
      <c r="H1" s="45"/>
    </row>
    <row r="2" spans="1:8" x14ac:dyDescent="0.25">
      <c r="A2" s="12" t="s">
        <v>79</v>
      </c>
      <c r="B2" s="33">
        <v>0.311376714</v>
      </c>
      <c r="C2" s="33">
        <v>0.42117408000000001</v>
      </c>
      <c r="D2" s="33">
        <v>0.49272742000000003</v>
      </c>
      <c r="E2" s="33">
        <v>0.61620313999999998</v>
      </c>
      <c r="F2" s="33">
        <v>0.67773070000000002</v>
      </c>
      <c r="G2" s="33">
        <v>0.74497080999999998</v>
      </c>
      <c r="H2" s="33">
        <v>0.9061529599999999</v>
      </c>
    </row>
    <row r="3" spans="1:8" x14ac:dyDescent="0.25">
      <c r="A3" s="12"/>
      <c r="B3" s="33" t="s">
        <v>47</v>
      </c>
      <c r="C3" s="33" t="s">
        <v>32</v>
      </c>
      <c r="D3" s="33" t="s">
        <v>33</v>
      </c>
      <c r="E3" s="33" t="s">
        <v>34</v>
      </c>
      <c r="F3" s="33" t="s">
        <v>48</v>
      </c>
      <c r="G3" s="33" t="s">
        <v>36</v>
      </c>
      <c r="H3" s="33" t="s">
        <v>37</v>
      </c>
    </row>
    <row r="4" spans="1:8" x14ac:dyDescent="0.25">
      <c r="A4" s="12" t="s">
        <v>1</v>
      </c>
      <c r="B4" s="34">
        <v>7</v>
      </c>
      <c r="C4" s="34">
        <v>28</v>
      </c>
      <c r="D4" s="34">
        <v>31</v>
      </c>
      <c r="E4" s="34">
        <v>45</v>
      </c>
      <c r="F4" s="34">
        <v>64</v>
      </c>
      <c r="G4" s="34">
        <v>74</v>
      </c>
      <c r="H4" s="34">
        <v>99</v>
      </c>
    </row>
    <row r="5" spans="1:8" x14ac:dyDescent="0.25">
      <c r="A5" s="12" t="s">
        <v>2</v>
      </c>
      <c r="B5" s="34">
        <v>16</v>
      </c>
      <c r="C5" s="34">
        <v>19</v>
      </c>
      <c r="D5" s="34">
        <v>21</v>
      </c>
      <c r="E5" s="34">
        <v>29</v>
      </c>
      <c r="F5" s="34">
        <v>34</v>
      </c>
      <c r="G5" s="34">
        <v>47</v>
      </c>
      <c r="H5" s="34">
        <v>92</v>
      </c>
    </row>
    <row r="6" spans="1:8" x14ac:dyDescent="0.25">
      <c r="A6" s="12" t="s">
        <v>3</v>
      </c>
      <c r="B6" s="34">
        <v>37</v>
      </c>
      <c r="C6" s="34">
        <v>37</v>
      </c>
      <c r="D6" s="34">
        <v>40</v>
      </c>
      <c r="E6" s="34">
        <v>41</v>
      </c>
      <c r="F6" s="34">
        <v>44</v>
      </c>
      <c r="G6" s="34">
        <v>70</v>
      </c>
      <c r="H6" s="34">
        <v>128</v>
      </c>
    </row>
    <row r="7" spans="1:8" x14ac:dyDescent="0.25">
      <c r="A7" s="12" t="s">
        <v>4</v>
      </c>
      <c r="B7" s="34">
        <v>33</v>
      </c>
      <c r="C7" s="34">
        <v>34</v>
      </c>
      <c r="D7" s="34">
        <v>35</v>
      </c>
      <c r="E7" s="34">
        <v>45</v>
      </c>
      <c r="F7" s="34">
        <v>46</v>
      </c>
      <c r="G7" s="34">
        <v>48</v>
      </c>
      <c r="H7" s="34">
        <v>85</v>
      </c>
    </row>
    <row r="8" spans="1:8" x14ac:dyDescent="0.25">
      <c r="A8" s="12" t="s">
        <v>5</v>
      </c>
      <c r="B8" s="34">
        <v>16</v>
      </c>
      <c r="C8" s="34">
        <v>24</v>
      </c>
      <c r="D8" s="34">
        <v>26</v>
      </c>
      <c r="E8" s="34">
        <v>38</v>
      </c>
      <c r="F8" s="34">
        <v>44</v>
      </c>
      <c r="G8" s="34">
        <v>53</v>
      </c>
      <c r="H8" s="34">
        <v>79</v>
      </c>
    </row>
    <row r="9" spans="1:8" x14ac:dyDescent="0.25">
      <c r="A9" s="12" t="s">
        <v>6</v>
      </c>
      <c r="B9" s="34">
        <v>36</v>
      </c>
      <c r="C9" s="34">
        <v>40</v>
      </c>
      <c r="D9" s="34">
        <v>40</v>
      </c>
      <c r="E9" s="34">
        <v>43</v>
      </c>
      <c r="F9" s="34">
        <v>48</v>
      </c>
      <c r="G9" s="34">
        <v>62</v>
      </c>
      <c r="H9" s="34">
        <v>103</v>
      </c>
    </row>
    <row r="10" spans="1:8" x14ac:dyDescent="0.25">
      <c r="A10" s="12" t="s">
        <v>7</v>
      </c>
      <c r="B10" s="34">
        <v>17</v>
      </c>
      <c r="C10" s="34">
        <v>35</v>
      </c>
      <c r="D10" s="34">
        <v>46</v>
      </c>
      <c r="E10" s="34">
        <v>54</v>
      </c>
      <c r="F10" s="34">
        <v>54</v>
      </c>
      <c r="G10" s="34">
        <v>60</v>
      </c>
      <c r="H10" s="34">
        <v>83</v>
      </c>
    </row>
    <row r="11" spans="1:8" x14ac:dyDescent="0.25">
      <c r="A11" s="12" t="s">
        <v>8</v>
      </c>
      <c r="B11" s="34">
        <v>24</v>
      </c>
      <c r="C11" s="34">
        <v>30</v>
      </c>
      <c r="D11" s="34">
        <v>56</v>
      </c>
      <c r="E11" s="34">
        <v>57</v>
      </c>
      <c r="F11" s="34">
        <v>59</v>
      </c>
      <c r="G11" s="34">
        <v>60</v>
      </c>
      <c r="H11" s="34">
        <v>78</v>
      </c>
    </row>
    <row r="12" spans="1:8" x14ac:dyDescent="0.25">
      <c r="A12" s="12" t="s">
        <v>9</v>
      </c>
      <c r="B12" s="34">
        <v>26</v>
      </c>
      <c r="C12" s="34">
        <v>37</v>
      </c>
      <c r="D12" s="34">
        <v>44</v>
      </c>
      <c r="E12" s="34">
        <v>44</v>
      </c>
      <c r="F12" s="34">
        <v>44</v>
      </c>
      <c r="G12" s="34">
        <v>46</v>
      </c>
      <c r="H12" s="34">
        <v>56</v>
      </c>
    </row>
    <row r="13" spans="1:8" x14ac:dyDescent="0.25">
      <c r="A13" s="12" t="s">
        <v>10</v>
      </c>
      <c r="B13" s="34">
        <v>20</v>
      </c>
      <c r="C13" s="34">
        <v>26</v>
      </c>
      <c r="D13" s="34">
        <v>34</v>
      </c>
      <c r="E13" s="34">
        <v>40</v>
      </c>
      <c r="F13" s="34">
        <v>48</v>
      </c>
      <c r="G13" s="34">
        <v>50</v>
      </c>
      <c r="H13" s="34">
        <v>81</v>
      </c>
    </row>
    <row r="14" spans="1:8" x14ac:dyDescent="0.25">
      <c r="A14" s="12" t="s">
        <v>11</v>
      </c>
      <c r="B14" s="34">
        <v>34</v>
      </c>
      <c r="C14" s="34">
        <v>55</v>
      </c>
      <c r="D14" s="34">
        <v>56</v>
      </c>
      <c r="E14" s="34">
        <v>66</v>
      </c>
      <c r="F14" s="34">
        <v>72</v>
      </c>
      <c r="G14" s="34">
        <v>88</v>
      </c>
      <c r="H14" s="34">
        <v>106</v>
      </c>
    </row>
    <row r="15" spans="1:8" x14ac:dyDescent="0.25">
      <c r="A15" s="12" t="s">
        <v>12</v>
      </c>
      <c r="B15" s="34">
        <v>32</v>
      </c>
      <c r="C15" s="34">
        <v>50</v>
      </c>
      <c r="D15" s="34">
        <v>52</v>
      </c>
      <c r="E15" s="34">
        <v>56</v>
      </c>
      <c r="F15" s="34">
        <v>57</v>
      </c>
      <c r="G15" s="34">
        <v>92</v>
      </c>
      <c r="H15" s="34">
        <v>103</v>
      </c>
    </row>
    <row r="16" spans="1:8" x14ac:dyDescent="0.25">
      <c r="A16" s="12" t="s">
        <v>13</v>
      </c>
      <c r="B16" s="34">
        <v>28</v>
      </c>
      <c r="C16" s="34">
        <v>36</v>
      </c>
      <c r="D16" s="34">
        <v>48</v>
      </c>
      <c r="E16" s="34">
        <v>57</v>
      </c>
      <c r="F16" s="34">
        <v>58</v>
      </c>
      <c r="G16" s="34">
        <v>61</v>
      </c>
      <c r="H16" s="34">
        <v>69</v>
      </c>
    </row>
    <row r="17" spans="1:8" x14ac:dyDescent="0.25">
      <c r="A17" s="21"/>
      <c r="B17" s="35"/>
      <c r="C17" s="35"/>
      <c r="D17" s="35"/>
      <c r="E17" s="35"/>
      <c r="F17" s="35"/>
      <c r="G17" s="35"/>
      <c r="H17" s="35"/>
    </row>
    <row r="18" spans="1:8" x14ac:dyDescent="0.25">
      <c r="A18" s="43" t="str">
        <f>"Relative Change of " &amp; A1</f>
        <v>Relative Change of # consecutive day with value less than threshold. Data: Evapotranspiration Datasource: GuimaraesETYearR2WB.xlsx</v>
      </c>
      <c r="B18" s="44"/>
      <c r="C18" s="44"/>
      <c r="D18" s="44"/>
      <c r="E18" s="44"/>
      <c r="F18" s="44"/>
      <c r="G18" s="44"/>
      <c r="H18" s="45"/>
    </row>
    <row r="19" spans="1:8" x14ac:dyDescent="0.25">
      <c r="A19" s="12"/>
      <c r="B19" s="33" t="str">
        <f t="shared" ref="B19:H19" si="0">B3</f>
        <v>1% Perc.</v>
      </c>
      <c r="C19" s="33" t="str">
        <f t="shared" si="0"/>
        <v xml:space="preserve"> 5% Perc.</v>
      </c>
      <c r="D19" s="33" t="str">
        <f t="shared" si="0"/>
        <v>10% Perc.</v>
      </c>
      <c r="E19" s="33" t="str">
        <f t="shared" si="0"/>
        <v>20% Perc.</v>
      </c>
      <c r="F19" s="33" t="str">
        <f t="shared" si="0"/>
        <v>25% Perc</v>
      </c>
      <c r="G19" s="33" t="str">
        <f t="shared" si="0"/>
        <v>30% Perc.</v>
      </c>
      <c r="H19" s="33" t="str">
        <f t="shared" si="0"/>
        <v>40% Perc.</v>
      </c>
    </row>
    <row r="20" spans="1:8" x14ac:dyDescent="0.25">
      <c r="A20" s="12" t="str">
        <f>A4</f>
        <v>Reference</v>
      </c>
      <c r="B20" s="36">
        <f>IF(B4&gt;0,(B4-B$4)/B$4," ")</f>
        <v>0</v>
      </c>
      <c r="C20" s="36">
        <f t="shared" ref="C20:H20" si="1">IF(C4&gt;0,(C4-C$4)/C$4," ")</f>
        <v>0</v>
      </c>
      <c r="D20" s="36">
        <f t="shared" si="1"/>
        <v>0</v>
      </c>
      <c r="E20" s="36">
        <f t="shared" si="1"/>
        <v>0</v>
      </c>
      <c r="F20" s="36">
        <f t="shared" si="1"/>
        <v>0</v>
      </c>
      <c r="G20" s="36">
        <f t="shared" si="1"/>
        <v>0</v>
      </c>
      <c r="H20" s="36">
        <f t="shared" si="1"/>
        <v>0</v>
      </c>
    </row>
    <row r="21" spans="1:8" x14ac:dyDescent="0.25">
      <c r="A21" s="12" t="str">
        <f t="shared" ref="A21:A32" si="2">A5</f>
        <v>CANESM5_ssp126</v>
      </c>
      <c r="B21" s="36">
        <f t="shared" ref="B21:H21" si="3">IF(B5&gt;0,(B5-B$4)/B$4," ")</f>
        <v>1.2857142857142858</v>
      </c>
      <c r="C21" s="36">
        <f t="shared" si="3"/>
        <v>-0.32142857142857145</v>
      </c>
      <c r="D21" s="36">
        <f t="shared" si="3"/>
        <v>-0.32258064516129031</v>
      </c>
      <c r="E21" s="36">
        <f t="shared" si="3"/>
        <v>-0.35555555555555557</v>
      </c>
      <c r="F21" s="36">
        <f t="shared" si="3"/>
        <v>-0.46875</v>
      </c>
      <c r="G21" s="36">
        <f t="shared" si="3"/>
        <v>-0.36486486486486486</v>
      </c>
      <c r="H21" s="36">
        <f t="shared" si="3"/>
        <v>-7.0707070707070704E-2</v>
      </c>
    </row>
    <row r="22" spans="1:8" x14ac:dyDescent="0.25">
      <c r="A22" s="12" t="str">
        <f t="shared" si="2"/>
        <v>CANESM5_ssp245</v>
      </c>
      <c r="B22" s="36">
        <f t="shared" ref="B22:H22" si="4">IF(B6&gt;0,(B6-B$4)/B$4," ")</f>
        <v>4.2857142857142856</v>
      </c>
      <c r="C22" s="36">
        <f t="shared" si="4"/>
        <v>0.32142857142857145</v>
      </c>
      <c r="D22" s="36">
        <f t="shared" si="4"/>
        <v>0.29032258064516131</v>
      </c>
      <c r="E22" s="36">
        <f t="shared" si="4"/>
        <v>-8.8888888888888892E-2</v>
      </c>
      <c r="F22" s="36">
        <f t="shared" si="4"/>
        <v>-0.3125</v>
      </c>
      <c r="G22" s="36">
        <f t="shared" si="4"/>
        <v>-5.4054054054054057E-2</v>
      </c>
      <c r="H22" s="36">
        <f t="shared" si="4"/>
        <v>0.29292929292929293</v>
      </c>
    </row>
    <row r="23" spans="1:8" x14ac:dyDescent="0.25">
      <c r="A23" s="12" t="str">
        <f t="shared" si="2"/>
        <v>CANESM5_ssp370</v>
      </c>
      <c r="B23" s="36">
        <f t="shared" ref="B23:H23" si="5">IF(B7&gt;0,(B7-B$4)/B$4," ")</f>
        <v>3.7142857142857144</v>
      </c>
      <c r="C23" s="36">
        <f t="shared" si="5"/>
        <v>0.21428571428571427</v>
      </c>
      <c r="D23" s="36">
        <f t="shared" si="5"/>
        <v>0.12903225806451613</v>
      </c>
      <c r="E23" s="36">
        <f t="shared" si="5"/>
        <v>0</v>
      </c>
      <c r="F23" s="36">
        <f t="shared" si="5"/>
        <v>-0.28125</v>
      </c>
      <c r="G23" s="36">
        <f t="shared" si="5"/>
        <v>-0.35135135135135137</v>
      </c>
      <c r="H23" s="36">
        <f t="shared" si="5"/>
        <v>-0.14141414141414141</v>
      </c>
    </row>
    <row r="24" spans="1:8" x14ac:dyDescent="0.25">
      <c r="A24" s="12" t="str">
        <f t="shared" si="2"/>
        <v>CANESM5_ssp585</v>
      </c>
      <c r="B24" s="36">
        <f t="shared" ref="B24:H24" si="6">IF(B8&gt;0,(B8-B$4)/B$4," ")</f>
        <v>1.2857142857142858</v>
      </c>
      <c r="C24" s="36">
        <f t="shared" si="6"/>
        <v>-0.14285714285714285</v>
      </c>
      <c r="D24" s="36">
        <f t="shared" si="6"/>
        <v>-0.16129032258064516</v>
      </c>
      <c r="E24" s="36">
        <f t="shared" si="6"/>
        <v>-0.15555555555555556</v>
      </c>
      <c r="F24" s="36">
        <f t="shared" si="6"/>
        <v>-0.3125</v>
      </c>
      <c r="G24" s="36">
        <f t="shared" si="6"/>
        <v>-0.28378378378378377</v>
      </c>
      <c r="H24" s="36">
        <f t="shared" si="6"/>
        <v>-0.20202020202020202</v>
      </c>
    </row>
    <row r="25" spans="1:8" x14ac:dyDescent="0.25">
      <c r="A25" s="12" t="str">
        <f t="shared" si="2"/>
        <v>EC_EARTH3_ssp126</v>
      </c>
      <c r="B25" s="36">
        <f t="shared" ref="B25:H25" si="7">IF(B9&gt;0,(B9-B$4)/B$4," ")</f>
        <v>4.1428571428571432</v>
      </c>
      <c r="C25" s="36">
        <f t="shared" si="7"/>
        <v>0.42857142857142855</v>
      </c>
      <c r="D25" s="36">
        <f t="shared" si="7"/>
        <v>0.29032258064516131</v>
      </c>
      <c r="E25" s="36">
        <f t="shared" si="7"/>
        <v>-4.4444444444444446E-2</v>
      </c>
      <c r="F25" s="36">
        <f t="shared" si="7"/>
        <v>-0.25</v>
      </c>
      <c r="G25" s="36">
        <f t="shared" si="7"/>
        <v>-0.16216216216216217</v>
      </c>
      <c r="H25" s="36">
        <f t="shared" si="7"/>
        <v>4.0404040404040407E-2</v>
      </c>
    </row>
    <row r="26" spans="1:8" x14ac:dyDescent="0.25">
      <c r="A26" s="12" t="str">
        <f t="shared" si="2"/>
        <v>EC_EARTH3_ssp245</v>
      </c>
      <c r="B26" s="36">
        <f t="shared" ref="B26:H26" si="8">IF(B10&gt;0,(B10-B$4)/B$4," ")</f>
        <v>1.4285714285714286</v>
      </c>
      <c r="C26" s="36">
        <f t="shared" si="8"/>
        <v>0.25</v>
      </c>
      <c r="D26" s="36">
        <f t="shared" si="8"/>
        <v>0.4838709677419355</v>
      </c>
      <c r="E26" s="36">
        <f t="shared" si="8"/>
        <v>0.2</v>
      </c>
      <c r="F26" s="36">
        <f t="shared" si="8"/>
        <v>-0.15625</v>
      </c>
      <c r="G26" s="36">
        <f t="shared" si="8"/>
        <v>-0.1891891891891892</v>
      </c>
      <c r="H26" s="36">
        <f t="shared" si="8"/>
        <v>-0.16161616161616163</v>
      </c>
    </row>
    <row r="27" spans="1:8" x14ac:dyDescent="0.25">
      <c r="A27" s="12" t="str">
        <f t="shared" si="2"/>
        <v>EC_EARTH3_ssp370</v>
      </c>
      <c r="B27" s="36">
        <f t="shared" ref="B27:H27" si="9">IF(B11&gt;0,(B11-B$4)/B$4," ")</f>
        <v>2.4285714285714284</v>
      </c>
      <c r="C27" s="36">
        <f t="shared" si="9"/>
        <v>7.1428571428571425E-2</v>
      </c>
      <c r="D27" s="36">
        <f t="shared" si="9"/>
        <v>0.80645161290322576</v>
      </c>
      <c r="E27" s="36">
        <f t="shared" si="9"/>
        <v>0.26666666666666666</v>
      </c>
      <c r="F27" s="36">
        <f t="shared" si="9"/>
        <v>-7.8125E-2</v>
      </c>
      <c r="G27" s="36">
        <f t="shared" si="9"/>
        <v>-0.1891891891891892</v>
      </c>
      <c r="H27" s="36">
        <f t="shared" si="9"/>
        <v>-0.21212121212121213</v>
      </c>
    </row>
    <row r="28" spans="1:8" x14ac:dyDescent="0.25">
      <c r="A28" s="12" t="str">
        <f t="shared" si="2"/>
        <v>EC_EARTH3_ssp585</v>
      </c>
      <c r="B28" s="36">
        <f t="shared" ref="B28:H28" si="10">IF(B12&gt;0,(B12-B$4)/B$4," ")</f>
        <v>2.7142857142857144</v>
      </c>
      <c r="C28" s="36">
        <f t="shared" si="10"/>
        <v>0.32142857142857145</v>
      </c>
      <c r="D28" s="36">
        <f t="shared" si="10"/>
        <v>0.41935483870967744</v>
      </c>
      <c r="E28" s="36">
        <f t="shared" si="10"/>
        <v>-2.2222222222222223E-2</v>
      </c>
      <c r="F28" s="36">
        <f t="shared" si="10"/>
        <v>-0.3125</v>
      </c>
      <c r="G28" s="36">
        <f t="shared" si="10"/>
        <v>-0.3783783783783784</v>
      </c>
      <c r="H28" s="36">
        <f t="shared" si="10"/>
        <v>-0.43434343434343436</v>
      </c>
    </row>
    <row r="29" spans="1:8" x14ac:dyDescent="0.25">
      <c r="A29" s="12" t="str">
        <f t="shared" si="2"/>
        <v>MPI_ESM1_ssp126</v>
      </c>
      <c r="B29" s="36">
        <f t="shared" ref="B29:H29" si="11">IF(B13&gt;0,(B13-B$4)/B$4," ")</f>
        <v>1.8571428571428572</v>
      </c>
      <c r="C29" s="36">
        <f t="shared" si="11"/>
        <v>-7.1428571428571425E-2</v>
      </c>
      <c r="D29" s="36">
        <f t="shared" si="11"/>
        <v>9.6774193548387094E-2</v>
      </c>
      <c r="E29" s="36">
        <f t="shared" si="11"/>
        <v>-0.1111111111111111</v>
      </c>
      <c r="F29" s="36">
        <f t="shared" si="11"/>
        <v>-0.25</v>
      </c>
      <c r="G29" s="36">
        <f t="shared" si="11"/>
        <v>-0.32432432432432434</v>
      </c>
      <c r="H29" s="36">
        <f t="shared" si="11"/>
        <v>-0.18181818181818182</v>
      </c>
    </row>
    <row r="30" spans="1:8" x14ac:dyDescent="0.25">
      <c r="A30" s="12" t="str">
        <f>A14</f>
        <v>MPI_ESM1_ssp245</v>
      </c>
      <c r="B30" s="36">
        <f t="shared" ref="B30:H30" si="12">IF(B14&gt;0,(B14-B$4)/B$4," ")</f>
        <v>3.8571428571428572</v>
      </c>
      <c r="C30" s="36">
        <f t="shared" si="12"/>
        <v>0.9642857142857143</v>
      </c>
      <c r="D30" s="36">
        <f t="shared" si="12"/>
        <v>0.80645161290322576</v>
      </c>
      <c r="E30" s="36">
        <f t="shared" si="12"/>
        <v>0.46666666666666667</v>
      </c>
      <c r="F30" s="36">
        <f t="shared" si="12"/>
        <v>0.125</v>
      </c>
      <c r="G30" s="36">
        <f t="shared" si="12"/>
        <v>0.1891891891891892</v>
      </c>
      <c r="H30" s="36">
        <f t="shared" si="12"/>
        <v>7.0707070707070704E-2</v>
      </c>
    </row>
    <row r="31" spans="1:8" x14ac:dyDescent="0.25">
      <c r="A31" s="12" t="str">
        <f t="shared" si="2"/>
        <v>MPI_ESM1_ssp370</v>
      </c>
      <c r="B31" s="36">
        <f t="shared" ref="B31:H31" si="13">IF(B15&gt;0,(B15-B$4)/B$4," ")</f>
        <v>3.5714285714285716</v>
      </c>
      <c r="C31" s="36">
        <f t="shared" si="13"/>
        <v>0.7857142857142857</v>
      </c>
      <c r="D31" s="36">
        <f t="shared" si="13"/>
        <v>0.67741935483870963</v>
      </c>
      <c r="E31" s="36">
        <f t="shared" si="13"/>
        <v>0.24444444444444444</v>
      </c>
      <c r="F31" s="36">
        <f t="shared" si="13"/>
        <v>-0.109375</v>
      </c>
      <c r="G31" s="36">
        <f t="shared" si="13"/>
        <v>0.24324324324324326</v>
      </c>
      <c r="H31" s="36">
        <f t="shared" si="13"/>
        <v>4.0404040404040407E-2</v>
      </c>
    </row>
    <row r="32" spans="1:8" x14ac:dyDescent="0.25">
      <c r="A32" s="12" t="str">
        <f t="shared" si="2"/>
        <v>MPI_ESM1_ssp585</v>
      </c>
      <c r="B32" s="36">
        <f t="shared" ref="B32:H32" si="14">IF(B16&gt;0,(B16-B$4)/B$4," ")</f>
        <v>3</v>
      </c>
      <c r="C32" s="36">
        <f t="shared" si="14"/>
        <v>0.2857142857142857</v>
      </c>
      <c r="D32" s="36">
        <f t="shared" si="14"/>
        <v>0.54838709677419351</v>
      </c>
      <c r="E32" s="36">
        <f t="shared" si="14"/>
        <v>0.26666666666666666</v>
      </c>
      <c r="F32" s="36">
        <f t="shared" si="14"/>
        <v>-9.375E-2</v>
      </c>
      <c r="G32" s="36">
        <f t="shared" si="14"/>
        <v>-0.17567567567567569</v>
      </c>
      <c r="H32" s="36">
        <f t="shared" si="14"/>
        <v>-0.30303030303030304</v>
      </c>
    </row>
  </sheetData>
  <mergeCells count="2">
    <mergeCell ref="A1:H1"/>
    <mergeCell ref="A18:H18"/>
  </mergeCells>
  <conditionalFormatting sqref="B20:H32">
    <cfRule type="cellIs" dxfId="3" priority="1" operator="between">
      <formula>0.5</formula>
      <formula>5</formula>
    </cfRule>
    <cfRule type="cellIs" dxfId="2" priority="2" operator="between">
      <formula>0.3</formula>
      <formula>0.5</formula>
    </cfRule>
    <cfRule type="cellIs" dxfId="1" priority="3" operator="between">
      <formula>-0.5</formula>
      <formula>-0.3</formula>
    </cfRule>
    <cfRule type="cellIs" dxfId="0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Mag_Rec_Low</vt:lpstr>
      <vt:lpstr>Change_Low</vt:lpstr>
      <vt:lpstr>Mag_Rec_High</vt:lpstr>
      <vt:lpstr>Change_High</vt:lpstr>
      <vt:lpstr>RecYearsChange_Low</vt:lpstr>
      <vt:lpstr>RecYearsChange_High</vt:lpstr>
      <vt:lpstr>FrequencyTable</vt:lpstr>
      <vt:lpstr>DurationLow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Karl Schneider</cp:lastModifiedBy>
  <dcterms:created xsi:type="dcterms:W3CDTF">2023-11-24T11:30:56Z</dcterms:created>
  <dcterms:modified xsi:type="dcterms:W3CDTF">2024-05-11T08:52:43Z</dcterms:modified>
</cp:coreProperties>
</file>